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 tabRatio="897" activeTab="4"/>
  </bookViews>
  <sheets>
    <sheet name="الاعدادات" sheetId="1" r:id="rId1"/>
    <sheet name="المشتريات" sheetId="2" r:id="rId2"/>
    <sheet name="المبيعات" sheetId="3" r:id="rId3"/>
    <sheet name="مرتجع المشتريات" sheetId="4" r:id="rId4"/>
    <sheet name="مرتجع المبيعات " sheetId="5" r:id="rId5"/>
    <sheet name="الرصيد" sheetId="6" r:id="rId6"/>
    <sheet name="التقرير" sheetId="7" r:id="rId7"/>
    <sheet name="الارباح" sheetId="8" r:id="rId8"/>
    <sheet name="المصروفات" sheetId="9" r:id="rId9"/>
  </sheets>
  <definedNames>
    <definedName name="_xlnm._FilterDatabase" localSheetId="7" hidden="1">الارباح!$A$5:$J$856</definedName>
    <definedName name="_xlnm._FilterDatabase" localSheetId="2" hidden="1">المبيعات!$A$3:$J$3</definedName>
    <definedName name="_xlnm._FilterDatabase" localSheetId="1" hidden="1">المشتريات!$C$3:$Q$600</definedName>
  </definedNames>
  <calcPr calcId="145621"/>
</workbook>
</file>

<file path=xl/calcChain.xml><?xml version="1.0" encoding="utf-8"?>
<calcChain xmlns="http://schemas.openxmlformats.org/spreadsheetml/2006/main">
  <c r="B280" i="8" l="1"/>
  <c r="C280" i="8"/>
  <c r="D280" i="8"/>
  <c r="E280" i="8"/>
  <c r="F280" i="8"/>
  <c r="G280" i="8"/>
  <c r="H280" i="8" s="1"/>
  <c r="J280" i="8" s="1"/>
  <c r="I280" i="8"/>
  <c r="B281" i="8"/>
  <c r="C281" i="8"/>
  <c r="D281" i="8"/>
  <c r="E281" i="8"/>
  <c r="F281" i="8"/>
  <c r="I281" i="8" s="1"/>
  <c r="J281" i="8" s="1"/>
  <c r="G281" i="8"/>
  <c r="H281" i="8"/>
  <c r="B282" i="8"/>
  <c r="C282" i="8"/>
  <c r="D282" i="8"/>
  <c r="E282" i="8"/>
  <c r="F282" i="8"/>
  <c r="G282" i="8"/>
  <c r="H282" i="8" s="1"/>
  <c r="J282" i="8" s="1"/>
  <c r="I282" i="8"/>
  <c r="B283" i="8"/>
  <c r="C283" i="8"/>
  <c r="D283" i="8"/>
  <c r="E283" i="8"/>
  <c r="F283" i="8"/>
  <c r="I283" i="8" s="1"/>
  <c r="J283" i="8" s="1"/>
  <c r="G283" i="8"/>
  <c r="H283" i="8"/>
  <c r="B284" i="8"/>
  <c r="C284" i="8"/>
  <c r="D284" i="8"/>
  <c r="E284" i="8"/>
  <c r="F284" i="8"/>
  <c r="G284" i="8"/>
  <c r="H284" i="8" s="1"/>
  <c r="J284" i="8" s="1"/>
  <c r="I284" i="8"/>
  <c r="B285" i="8"/>
  <c r="C285" i="8"/>
  <c r="D285" i="8"/>
  <c r="E285" i="8"/>
  <c r="F285" i="8"/>
  <c r="I285" i="8" s="1"/>
  <c r="J285" i="8" s="1"/>
  <c r="G285" i="8"/>
  <c r="H285" i="8"/>
  <c r="B286" i="8"/>
  <c r="C286" i="8"/>
  <c r="D286" i="8"/>
  <c r="E286" i="8"/>
  <c r="F286" i="8"/>
  <c r="G286" i="8"/>
  <c r="H286" i="8" s="1"/>
  <c r="J286" i="8" s="1"/>
  <c r="I286" i="8"/>
  <c r="B287" i="8"/>
  <c r="C287" i="8"/>
  <c r="D287" i="8"/>
  <c r="E287" i="8"/>
  <c r="F287" i="8"/>
  <c r="I287" i="8" s="1"/>
  <c r="J287" i="8" s="1"/>
  <c r="G287" i="8"/>
  <c r="H287" i="8"/>
  <c r="B288" i="8"/>
  <c r="C288" i="8"/>
  <c r="D288" i="8"/>
  <c r="E288" i="8"/>
  <c r="F288" i="8"/>
  <c r="G288" i="8"/>
  <c r="H288" i="8" s="1"/>
  <c r="J288" i="8" s="1"/>
  <c r="I288" i="8"/>
  <c r="B289" i="8"/>
  <c r="C289" i="8"/>
  <c r="D289" i="8"/>
  <c r="E289" i="8"/>
  <c r="F289" i="8"/>
  <c r="I289" i="8" s="1"/>
  <c r="J289" i="8" s="1"/>
  <c r="G289" i="8"/>
  <c r="H289" i="8"/>
  <c r="B290" i="8"/>
  <c r="C290" i="8"/>
  <c r="D290" i="8"/>
  <c r="E290" i="8"/>
  <c r="F290" i="8"/>
  <c r="G290" i="8"/>
  <c r="H290" i="8" s="1"/>
  <c r="J290" i="8" s="1"/>
  <c r="I290" i="8"/>
  <c r="B291" i="8"/>
  <c r="C291" i="8"/>
  <c r="D291" i="8"/>
  <c r="E291" i="8"/>
  <c r="F291" i="8"/>
  <c r="I291" i="8" s="1"/>
  <c r="J291" i="8" s="1"/>
  <c r="G291" i="8"/>
  <c r="H291" i="8"/>
  <c r="B292" i="8"/>
  <c r="C292" i="8"/>
  <c r="D292" i="8"/>
  <c r="E292" i="8"/>
  <c r="F292" i="8"/>
  <c r="G292" i="8"/>
  <c r="H292" i="8" s="1"/>
  <c r="J292" i="8" s="1"/>
  <c r="I292" i="8"/>
  <c r="B293" i="8"/>
  <c r="C293" i="8"/>
  <c r="D293" i="8"/>
  <c r="E293" i="8"/>
  <c r="F293" i="8"/>
  <c r="I293" i="8" s="1"/>
  <c r="J293" i="8" s="1"/>
  <c r="G293" i="8"/>
  <c r="H293" i="8"/>
  <c r="B294" i="8"/>
  <c r="C294" i="8"/>
  <c r="D294" i="8"/>
  <c r="E294" i="8"/>
  <c r="F294" i="8"/>
  <c r="G294" i="8"/>
  <c r="H294" i="8" s="1"/>
  <c r="J294" i="8" s="1"/>
  <c r="I294" i="8"/>
  <c r="B295" i="8"/>
  <c r="C295" i="8"/>
  <c r="D295" i="8"/>
  <c r="E295" i="8"/>
  <c r="F295" i="8"/>
  <c r="I295" i="8" s="1"/>
  <c r="J295" i="8" s="1"/>
  <c r="G295" i="8"/>
  <c r="H295" i="8"/>
  <c r="B296" i="8"/>
  <c r="C296" i="8"/>
  <c r="D296" i="8"/>
  <c r="E296" i="8"/>
  <c r="F296" i="8"/>
  <c r="G296" i="8"/>
  <c r="H296" i="8" s="1"/>
  <c r="J296" i="8" s="1"/>
  <c r="I296" i="8"/>
  <c r="B297" i="8"/>
  <c r="C297" i="8"/>
  <c r="D297" i="8"/>
  <c r="E297" i="8"/>
  <c r="F297" i="8"/>
  <c r="I297" i="8" s="1"/>
  <c r="J297" i="8" s="1"/>
  <c r="G297" i="8"/>
  <c r="H297" i="8"/>
  <c r="B298" i="8"/>
  <c r="C298" i="8"/>
  <c r="D298" i="8"/>
  <c r="E298" i="8"/>
  <c r="F298" i="8"/>
  <c r="G298" i="8"/>
  <c r="H298" i="8" s="1"/>
  <c r="J298" i="8" s="1"/>
  <c r="I298" i="8"/>
  <c r="B299" i="8"/>
  <c r="C299" i="8"/>
  <c r="D299" i="8"/>
  <c r="E299" i="8"/>
  <c r="F299" i="8"/>
  <c r="I299" i="8" s="1"/>
  <c r="J299" i="8" s="1"/>
  <c r="G299" i="8"/>
  <c r="H299" i="8"/>
  <c r="B300" i="8"/>
  <c r="C300" i="8"/>
  <c r="D300" i="8"/>
  <c r="E300" i="8"/>
  <c r="F300" i="8"/>
  <c r="G300" i="8"/>
  <c r="H300" i="8" s="1"/>
  <c r="J300" i="8" s="1"/>
  <c r="I300" i="8"/>
  <c r="B301" i="8"/>
  <c r="C301" i="8"/>
  <c r="D301" i="8"/>
  <c r="E301" i="8"/>
  <c r="F301" i="8"/>
  <c r="I301" i="8" s="1"/>
  <c r="J301" i="8" s="1"/>
  <c r="G301" i="8"/>
  <c r="H301" i="8"/>
  <c r="B302" i="8"/>
  <c r="C302" i="8"/>
  <c r="D302" i="8"/>
  <c r="E302" i="8"/>
  <c r="F302" i="8"/>
  <c r="G302" i="8"/>
  <c r="H302" i="8" s="1"/>
  <c r="J302" i="8" s="1"/>
  <c r="I302" i="8"/>
  <c r="B303" i="8"/>
  <c r="C303" i="8"/>
  <c r="D303" i="8"/>
  <c r="E303" i="8"/>
  <c r="F303" i="8"/>
  <c r="I303" i="8" s="1"/>
  <c r="J303" i="8" s="1"/>
  <c r="G303" i="8"/>
  <c r="H303" i="8"/>
  <c r="B304" i="8"/>
  <c r="C304" i="8"/>
  <c r="D304" i="8"/>
  <c r="E304" i="8"/>
  <c r="F304" i="8"/>
  <c r="G304" i="8"/>
  <c r="H304" i="8" s="1"/>
  <c r="J304" i="8" s="1"/>
  <c r="I304" i="8"/>
  <c r="B305" i="8"/>
  <c r="C305" i="8"/>
  <c r="D305" i="8"/>
  <c r="E305" i="8"/>
  <c r="F305" i="8"/>
  <c r="I305" i="8" s="1"/>
  <c r="J305" i="8" s="1"/>
  <c r="G305" i="8"/>
  <c r="H305" i="8"/>
  <c r="B306" i="8"/>
  <c r="C306" i="8"/>
  <c r="D306" i="8"/>
  <c r="E306" i="8"/>
  <c r="F306" i="8"/>
  <c r="G306" i="8"/>
  <c r="H306" i="8" s="1"/>
  <c r="J306" i="8" s="1"/>
  <c r="I306" i="8"/>
  <c r="B307" i="8"/>
  <c r="C307" i="8"/>
  <c r="D307" i="8"/>
  <c r="E307" i="8"/>
  <c r="F307" i="8"/>
  <c r="I307" i="8" s="1"/>
  <c r="J307" i="8" s="1"/>
  <c r="G307" i="8"/>
  <c r="H307" i="8"/>
  <c r="B308" i="8"/>
  <c r="C308" i="8"/>
  <c r="D308" i="8"/>
  <c r="E308" i="8"/>
  <c r="F308" i="8"/>
  <c r="G308" i="8"/>
  <c r="H308" i="8" s="1"/>
  <c r="J308" i="8" s="1"/>
  <c r="I308" i="8"/>
  <c r="B309" i="8"/>
  <c r="C309" i="8"/>
  <c r="D309" i="8"/>
  <c r="E309" i="8"/>
  <c r="F309" i="8"/>
  <c r="I309" i="8" s="1"/>
  <c r="J309" i="8" s="1"/>
  <c r="G309" i="8"/>
  <c r="H309" i="8"/>
  <c r="B310" i="8"/>
  <c r="C310" i="8"/>
  <c r="D310" i="8"/>
  <c r="E310" i="8"/>
  <c r="F310" i="8"/>
  <c r="G310" i="8"/>
  <c r="H310" i="8" s="1"/>
  <c r="J310" i="8" s="1"/>
  <c r="I310" i="8"/>
  <c r="B311" i="8"/>
  <c r="C311" i="8"/>
  <c r="D311" i="8"/>
  <c r="E311" i="8"/>
  <c r="F311" i="8"/>
  <c r="I311" i="8" s="1"/>
  <c r="J311" i="8" s="1"/>
  <c r="G311" i="8"/>
  <c r="H311" i="8"/>
  <c r="B312" i="8"/>
  <c r="C312" i="8"/>
  <c r="D312" i="8"/>
  <c r="E312" i="8"/>
  <c r="F312" i="8"/>
  <c r="G312" i="8"/>
  <c r="H312" i="8" s="1"/>
  <c r="J312" i="8" s="1"/>
  <c r="I312" i="8"/>
  <c r="B313" i="8"/>
  <c r="C313" i="8"/>
  <c r="D313" i="8"/>
  <c r="E313" i="8"/>
  <c r="F313" i="8"/>
  <c r="I313" i="8" s="1"/>
  <c r="J313" i="8" s="1"/>
  <c r="G313" i="8"/>
  <c r="H313" i="8"/>
  <c r="B314" i="8"/>
  <c r="C314" i="8"/>
  <c r="D314" i="8"/>
  <c r="E314" i="8"/>
  <c r="F314" i="8"/>
  <c r="G314" i="8"/>
  <c r="H314" i="8" s="1"/>
  <c r="J314" i="8" s="1"/>
  <c r="I314" i="8"/>
  <c r="B315" i="8"/>
  <c r="C315" i="8"/>
  <c r="D315" i="8"/>
  <c r="E315" i="8"/>
  <c r="F315" i="8"/>
  <c r="I315" i="8" s="1"/>
  <c r="J315" i="8" s="1"/>
  <c r="G315" i="8"/>
  <c r="H315" i="8"/>
  <c r="B316" i="8"/>
  <c r="C316" i="8"/>
  <c r="D316" i="8"/>
  <c r="E316" i="8"/>
  <c r="F316" i="8"/>
  <c r="G316" i="8"/>
  <c r="H316" i="8" s="1"/>
  <c r="J316" i="8" s="1"/>
  <c r="I316" i="8"/>
  <c r="B317" i="8"/>
  <c r="C317" i="8"/>
  <c r="D317" i="8"/>
  <c r="E317" i="8"/>
  <c r="F317" i="8"/>
  <c r="I317" i="8" s="1"/>
  <c r="J317" i="8" s="1"/>
  <c r="G317" i="8"/>
  <c r="H317" i="8"/>
  <c r="B318" i="8"/>
  <c r="C318" i="8"/>
  <c r="D318" i="8"/>
  <c r="E318" i="8"/>
  <c r="F318" i="8"/>
  <c r="G318" i="8"/>
  <c r="H318" i="8" s="1"/>
  <c r="J318" i="8" s="1"/>
  <c r="I318" i="8"/>
  <c r="B319" i="8"/>
  <c r="C319" i="8"/>
  <c r="D319" i="8"/>
  <c r="E319" i="8"/>
  <c r="F319" i="8"/>
  <c r="I319" i="8" s="1"/>
  <c r="J319" i="8" s="1"/>
  <c r="G319" i="8"/>
  <c r="H319" i="8"/>
  <c r="B320" i="8"/>
  <c r="C320" i="8"/>
  <c r="D320" i="8"/>
  <c r="E320" i="8"/>
  <c r="F320" i="8"/>
  <c r="G320" i="8"/>
  <c r="H320" i="8" s="1"/>
  <c r="J320" i="8" s="1"/>
  <c r="I320" i="8"/>
  <c r="B321" i="8"/>
  <c r="C321" i="8"/>
  <c r="D321" i="8"/>
  <c r="E321" i="8"/>
  <c r="F321" i="8"/>
  <c r="I321" i="8" s="1"/>
  <c r="J321" i="8" s="1"/>
  <c r="G321" i="8"/>
  <c r="H321" i="8"/>
  <c r="B322" i="8"/>
  <c r="C322" i="8"/>
  <c r="D322" i="8"/>
  <c r="E322" i="8"/>
  <c r="F322" i="8"/>
  <c r="G322" i="8"/>
  <c r="H322" i="8" s="1"/>
  <c r="J322" i="8" s="1"/>
  <c r="I322" i="8"/>
  <c r="B323" i="8"/>
  <c r="C323" i="8"/>
  <c r="D323" i="8"/>
  <c r="E323" i="8"/>
  <c r="F323" i="8"/>
  <c r="I323" i="8" s="1"/>
  <c r="J323" i="8" s="1"/>
  <c r="G323" i="8"/>
  <c r="H323" i="8"/>
  <c r="B324" i="8"/>
  <c r="C324" i="8"/>
  <c r="D324" i="8"/>
  <c r="E324" i="8"/>
  <c r="F324" i="8"/>
  <c r="G324" i="8"/>
  <c r="H324" i="8" s="1"/>
  <c r="J324" i="8" s="1"/>
  <c r="I324" i="8"/>
  <c r="B325" i="8"/>
  <c r="C325" i="8"/>
  <c r="D325" i="8"/>
  <c r="E325" i="8"/>
  <c r="F325" i="8"/>
  <c r="I325" i="8" s="1"/>
  <c r="J325" i="8" s="1"/>
  <c r="G325" i="8"/>
  <c r="H325" i="8"/>
  <c r="B326" i="8"/>
  <c r="C326" i="8"/>
  <c r="D326" i="8"/>
  <c r="E326" i="8"/>
  <c r="F326" i="8"/>
  <c r="G326" i="8"/>
  <c r="H326" i="8" s="1"/>
  <c r="J326" i="8" s="1"/>
  <c r="I326" i="8"/>
  <c r="B327" i="8"/>
  <c r="C327" i="8"/>
  <c r="D327" i="8"/>
  <c r="E327" i="8"/>
  <c r="F327" i="8"/>
  <c r="I327" i="8" s="1"/>
  <c r="J327" i="8" s="1"/>
  <c r="G327" i="8"/>
  <c r="H327" i="8"/>
  <c r="B328" i="8"/>
  <c r="C328" i="8"/>
  <c r="D328" i="8"/>
  <c r="E328" i="8"/>
  <c r="F328" i="8"/>
  <c r="G328" i="8"/>
  <c r="H328" i="8" s="1"/>
  <c r="J328" i="8" s="1"/>
  <c r="I328" i="8"/>
  <c r="B329" i="8"/>
  <c r="C329" i="8"/>
  <c r="D329" i="8"/>
  <c r="E329" i="8"/>
  <c r="F329" i="8"/>
  <c r="I329" i="8" s="1"/>
  <c r="J329" i="8" s="1"/>
  <c r="G329" i="8"/>
  <c r="H329" i="8"/>
  <c r="B330" i="8"/>
  <c r="C330" i="8"/>
  <c r="D330" i="8"/>
  <c r="E330" i="8"/>
  <c r="F330" i="8"/>
  <c r="G330" i="8"/>
  <c r="H330" i="8" s="1"/>
  <c r="J330" i="8" s="1"/>
  <c r="I330" i="8"/>
  <c r="B331" i="8"/>
  <c r="C331" i="8"/>
  <c r="D331" i="8"/>
  <c r="E331" i="8"/>
  <c r="F331" i="8"/>
  <c r="I331" i="8" s="1"/>
  <c r="J331" i="8" s="1"/>
  <c r="G331" i="8"/>
  <c r="H331" i="8"/>
  <c r="B332" i="8"/>
  <c r="C332" i="8"/>
  <c r="D332" i="8"/>
  <c r="E332" i="8"/>
  <c r="F332" i="8"/>
  <c r="G332" i="8"/>
  <c r="H332" i="8" s="1"/>
  <c r="J332" i="8" s="1"/>
  <c r="I332" i="8"/>
  <c r="B333" i="8"/>
  <c r="C333" i="8"/>
  <c r="D333" i="8"/>
  <c r="E333" i="8"/>
  <c r="F333" i="8"/>
  <c r="I333" i="8" s="1"/>
  <c r="J333" i="8" s="1"/>
  <c r="G333" i="8"/>
  <c r="H333" i="8"/>
  <c r="B334" i="8"/>
  <c r="C334" i="8"/>
  <c r="D334" i="8"/>
  <c r="E334" i="8"/>
  <c r="F334" i="8"/>
  <c r="G334" i="8"/>
  <c r="H334" i="8" s="1"/>
  <c r="J334" i="8" s="1"/>
  <c r="I334" i="8"/>
  <c r="B335" i="8"/>
  <c r="C335" i="8"/>
  <c r="D335" i="8"/>
  <c r="E335" i="8"/>
  <c r="F335" i="8"/>
  <c r="I335" i="8" s="1"/>
  <c r="J335" i="8" s="1"/>
  <c r="G335" i="8"/>
  <c r="H335" i="8"/>
  <c r="B336" i="8"/>
  <c r="C336" i="8"/>
  <c r="D336" i="8"/>
  <c r="E336" i="8"/>
  <c r="F336" i="8"/>
  <c r="G336" i="8"/>
  <c r="H336" i="8" s="1"/>
  <c r="B337" i="8"/>
  <c r="C337" i="8"/>
  <c r="D337" i="8"/>
  <c r="E337" i="8"/>
  <c r="F337" i="8"/>
  <c r="G337" i="8"/>
  <c r="H337" i="8" s="1"/>
  <c r="J337" i="8" s="1"/>
  <c r="I337" i="8"/>
  <c r="B338" i="8"/>
  <c r="C338" i="8"/>
  <c r="D338" i="8"/>
  <c r="E338" i="8"/>
  <c r="F338" i="8"/>
  <c r="I338" i="8" s="1"/>
  <c r="J338" i="8" s="1"/>
  <c r="G338" i="8"/>
  <c r="H338" i="8"/>
  <c r="B339" i="8"/>
  <c r="C339" i="8"/>
  <c r="D339" i="8"/>
  <c r="E339" i="8"/>
  <c r="F339" i="8"/>
  <c r="G339" i="8"/>
  <c r="H339" i="8" s="1"/>
  <c r="J339" i="8" s="1"/>
  <c r="I339" i="8"/>
  <c r="B340" i="8"/>
  <c r="C340" i="8"/>
  <c r="D340" i="8"/>
  <c r="E340" i="8"/>
  <c r="F340" i="8"/>
  <c r="I340" i="8" s="1"/>
  <c r="J340" i="8" s="1"/>
  <c r="G340" i="8"/>
  <c r="H340" i="8"/>
  <c r="B341" i="8"/>
  <c r="C341" i="8"/>
  <c r="D341" i="8"/>
  <c r="E341" i="8"/>
  <c r="F341" i="8"/>
  <c r="G341" i="8"/>
  <c r="H341" i="8" s="1"/>
  <c r="J341" i="8" s="1"/>
  <c r="I341" i="8"/>
  <c r="B342" i="8"/>
  <c r="C342" i="8"/>
  <c r="D342" i="8"/>
  <c r="E342" i="8"/>
  <c r="F342" i="8"/>
  <c r="I342" i="8" s="1"/>
  <c r="J342" i="8" s="1"/>
  <c r="G342" i="8"/>
  <c r="H342" i="8"/>
  <c r="B343" i="8"/>
  <c r="C343" i="8"/>
  <c r="D343" i="8"/>
  <c r="E343" i="8"/>
  <c r="F343" i="8"/>
  <c r="G343" i="8"/>
  <c r="H343" i="8" s="1"/>
  <c r="J343" i="8" s="1"/>
  <c r="I343" i="8"/>
  <c r="B344" i="8"/>
  <c r="C344" i="8"/>
  <c r="D344" i="8"/>
  <c r="E344" i="8"/>
  <c r="F344" i="8"/>
  <c r="I344" i="8" s="1"/>
  <c r="J344" i="8" s="1"/>
  <c r="G344" i="8"/>
  <c r="H344" i="8"/>
  <c r="B345" i="8"/>
  <c r="C345" i="8"/>
  <c r="D345" i="8"/>
  <c r="E345" i="8"/>
  <c r="F345" i="8"/>
  <c r="G345" i="8"/>
  <c r="H345" i="8" s="1"/>
  <c r="J345" i="8" s="1"/>
  <c r="I345" i="8"/>
  <c r="B346" i="8"/>
  <c r="C346" i="8"/>
  <c r="D346" i="8"/>
  <c r="E346" i="8"/>
  <c r="F346" i="8"/>
  <c r="I346" i="8" s="1"/>
  <c r="J346" i="8" s="1"/>
  <c r="G346" i="8"/>
  <c r="H346" i="8"/>
  <c r="B347" i="8"/>
  <c r="C347" i="8"/>
  <c r="D347" i="8"/>
  <c r="E347" i="8"/>
  <c r="F347" i="8"/>
  <c r="G347" i="8"/>
  <c r="H347" i="8" s="1"/>
  <c r="J347" i="8" s="1"/>
  <c r="I347" i="8"/>
  <c r="B348" i="8"/>
  <c r="C348" i="8"/>
  <c r="D348" i="8"/>
  <c r="E348" i="8"/>
  <c r="F348" i="8"/>
  <c r="I348" i="8" s="1"/>
  <c r="J348" i="8" s="1"/>
  <c r="G348" i="8"/>
  <c r="H348" i="8"/>
  <c r="B349" i="8"/>
  <c r="C349" i="8"/>
  <c r="D349" i="8"/>
  <c r="E349" i="8"/>
  <c r="F349" i="8"/>
  <c r="G349" i="8"/>
  <c r="H349" i="8" s="1"/>
  <c r="J349" i="8" s="1"/>
  <c r="I349" i="8"/>
  <c r="B350" i="8"/>
  <c r="C350" i="8"/>
  <c r="D350" i="8"/>
  <c r="E350" i="8"/>
  <c r="F350" i="8"/>
  <c r="I350" i="8" s="1"/>
  <c r="J350" i="8" s="1"/>
  <c r="G350" i="8"/>
  <c r="H350" i="8"/>
  <c r="B351" i="8"/>
  <c r="C351" i="8"/>
  <c r="D351" i="8"/>
  <c r="E351" i="8"/>
  <c r="F351" i="8"/>
  <c r="G351" i="8"/>
  <c r="H351" i="8" s="1"/>
  <c r="J351" i="8" s="1"/>
  <c r="I351" i="8"/>
  <c r="B352" i="8"/>
  <c r="C352" i="8"/>
  <c r="D352" i="8"/>
  <c r="E352" i="8"/>
  <c r="F352" i="8"/>
  <c r="I352" i="8" s="1"/>
  <c r="J352" i="8" s="1"/>
  <c r="G352" i="8"/>
  <c r="H352" i="8"/>
  <c r="B353" i="8"/>
  <c r="C353" i="8"/>
  <c r="D353" i="8"/>
  <c r="E353" i="8"/>
  <c r="F353" i="8"/>
  <c r="G353" i="8"/>
  <c r="H353" i="8" s="1"/>
  <c r="J353" i="8" s="1"/>
  <c r="I353" i="8"/>
  <c r="B354" i="8"/>
  <c r="C354" i="8"/>
  <c r="D354" i="8"/>
  <c r="E354" i="8"/>
  <c r="F354" i="8"/>
  <c r="I354" i="8" s="1"/>
  <c r="J354" i="8" s="1"/>
  <c r="G354" i="8"/>
  <c r="H354" i="8"/>
  <c r="B355" i="8"/>
  <c r="C355" i="8"/>
  <c r="D355" i="8"/>
  <c r="E355" i="8"/>
  <c r="F355" i="8"/>
  <c r="G355" i="8"/>
  <c r="H355" i="8" s="1"/>
  <c r="J355" i="8" s="1"/>
  <c r="I355" i="8"/>
  <c r="B356" i="8"/>
  <c r="C356" i="8"/>
  <c r="D356" i="8"/>
  <c r="E356" i="8"/>
  <c r="F356" i="8"/>
  <c r="I356" i="8" s="1"/>
  <c r="J356" i="8" s="1"/>
  <c r="G356" i="8"/>
  <c r="H356" i="8"/>
  <c r="B357" i="8"/>
  <c r="C357" i="8"/>
  <c r="D357" i="8"/>
  <c r="E357" i="8"/>
  <c r="F357" i="8"/>
  <c r="G357" i="8"/>
  <c r="H357" i="8" s="1"/>
  <c r="J357" i="8" s="1"/>
  <c r="I357" i="8"/>
  <c r="B358" i="8"/>
  <c r="C358" i="8"/>
  <c r="D358" i="8"/>
  <c r="E358" i="8"/>
  <c r="F358" i="8"/>
  <c r="I358" i="8" s="1"/>
  <c r="J358" i="8" s="1"/>
  <c r="G358" i="8"/>
  <c r="H358" i="8"/>
  <c r="B359" i="8"/>
  <c r="C359" i="8"/>
  <c r="D359" i="8"/>
  <c r="E359" i="8"/>
  <c r="F359" i="8"/>
  <c r="G359" i="8"/>
  <c r="H359" i="8" s="1"/>
  <c r="J359" i="8" s="1"/>
  <c r="I359" i="8"/>
  <c r="B360" i="8"/>
  <c r="C360" i="8"/>
  <c r="D360" i="8"/>
  <c r="E360" i="8"/>
  <c r="F360" i="8"/>
  <c r="I360" i="8" s="1"/>
  <c r="J360" i="8" s="1"/>
  <c r="G360" i="8"/>
  <c r="H360" i="8"/>
  <c r="B361" i="8"/>
  <c r="C361" i="8"/>
  <c r="D361" i="8"/>
  <c r="E361" i="8"/>
  <c r="F361" i="8"/>
  <c r="G361" i="8"/>
  <c r="H361" i="8" s="1"/>
  <c r="J361" i="8" s="1"/>
  <c r="I361" i="8"/>
  <c r="B362" i="8"/>
  <c r="C362" i="8"/>
  <c r="D362" i="8"/>
  <c r="E362" i="8"/>
  <c r="F362" i="8"/>
  <c r="I362" i="8" s="1"/>
  <c r="J362" i="8" s="1"/>
  <c r="G362" i="8"/>
  <c r="H362" i="8"/>
  <c r="B363" i="8"/>
  <c r="C363" i="8"/>
  <c r="D363" i="8"/>
  <c r="E363" i="8"/>
  <c r="F363" i="8"/>
  <c r="G363" i="8"/>
  <c r="H363" i="8" s="1"/>
  <c r="J363" i="8" s="1"/>
  <c r="I363" i="8"/>
  <c r="B364" i="8"/>
  <c r="C364" i="8"/>
  <c r="D364" i="8"/>
  <c r="E364" i="8"/>
  <c r="F364" i="8"/>
  <c r="I364" i="8" s="1"/>
  <c r="J364" i="8" s="1"/>
  <c r="G364" i="8"/>
  <c r="H364" i="8"/>
  <c r="B365" i="8"/>
  <c r="C365" i="8"/>
  <c r="D365" i="8"/>
  <c r="E365" i="8"/>
  <c r="F365" i="8"/>
  <c r="G365" i="8"/>
  <c r="H365" i="8" s="1"/>
  <c r="J365" i="8" s="1"/>
  <c r="I365" i="8"/>
  <c r="B366" i="8"/>
  <c r="C366" i="8"/>
  <c r="D366" i="8"/>
  <c r="E366" i="8"/>
  <c r="F366" i="8"/>
  <c r="I366" i="8" s="1"/>
  <c r="J366" i="8" s="1"/>
  <c r="G366" i="8"/>
  <c r="H366" i="8"/>
  <c r="B367" i="8"/>
  <c r="C367" i="8"/>
  <c r="D367" i="8"/>
  <c r="E367" i="8"/>
  <c r="F367" i="8"/>
  <c r="G367" i="8"/>
  <c r="H367" i="8" s="1"/>
  <c r="J367" i="8" s="1"/>
  <c r="I367" i="8"/>
  <c r="B368" i="8"/>
  <c r="C368" i="8"/>
  <c r="D368" i="8"/>
  <c r="E368" i="8"/>
  <c r="F368" i="8"/>
  <c r="I368" i="8" s="1"/>
  <c r="J368" i="8" s="1"/>
  <c r="G368" i="8"/>
  <c r="H368" i="8"/>
  <c r="B369" i="8"/>
  <c r="C369" i="8"/>
  <c r="D369" i="8"/>
  <c r="E369" i="8"/>
  <c r="F369" i="8"/>
  <c r="G369" i="8"/>
  <c r="H369" i="8" s="1"/>
  <c r="J369" i="8" s="1"/>
  <c r="I369" i="8"/>
  <c r="B370" i="8"/>
  <c r="C370" i="8"/>
  <c r="D370" i="8"/>
  <c r="E370" i="8"/>
  <c r="F370" i="8"/>
  <c r="I370" i="8" s="1"/>
  <c r="J370" i="8" s="1"/>
  <c r="G370" i="8"/>
  <c r="H370" i="8"/>
  <c r="B371" i="8"/>
  <c r="C371" i="8"/>
  <c r="D371" i="8"/>
  <c r="E371" i="8"/>
  <c r="F371" i="8"/>
  <c r="G371" i="8"/>
  <c r="H371" i="8" s="1"/>
  <c r="J371" i="8" s="1"/>
  <c r="I371" i="8"/>
  <c r="B372" i="8"/>
  <c r="C372" i="8"/>
  <c r="D372" i="8"/>
  <c r="E372" i="8"/>
  <c r="F372" i="8"/>
  <c r="I372" i="8" s="1"/>
  <c r="J372" i="8" s="1"/>
  <c r="G372" i="8"/>
  <c r="H372" i="8"/>
  <c r="B373" i="8"/>
  <c r="C373" i="8"/>
  <c r="D373" i="8"/>
  <c r="E373" i="8"/>
  <c r="F373" i="8"/>
  <c r="G373" i="8"/>
  <c r="H373" i="8" s="1"/>
  <c r="J373" i="8" s="1"/>
  <c r="I373" i="8"/>
  <c r="B374" i="8"/>
  <c r="C374" i="8"/>
  <c r="D374" i="8"/>
  <c r="E374" i="8"/>
  <c r="F374" i="8"/>
  <c r="I374" i="8" s="1"/>
  <c r="J374" i="8" s="1"/>
  <c r="G374" i="8"/>
  <c r="H374" i="8"/>
  <c r="B375" i="8"/>
  <c r="C375" i="8"/>
  <c r="D375" i="8"/>
  <c r="E375" i="8"/>
  <c r="F375" i="8"/>
  <c r="G375" i="8"/>
  <c r="H375" i="8" s="1"/>
  <c r="J375" i="8" s="1"/>
  <c r="I375" i="8"/>
  <c r="B376" i="8"/>
  <c r="C376" i="8"/>
  <c r="D376" i="8"/>
  <c r="E376" i="8"/>
  <c r="F376" i="8"/>
  <c r="I376" i="8" s="1"/>
  <c r="J376" i="8" s="1"/>
  <c r="G376" i="8"/>
  <c r="H376" i="8"/>
  <c r="B377" i="8"/>
  <c r="C377" i="8"/>
  <c r="D377" i="8"/>
  <c r="E377" i="8"/>
  <c r="F377" i="8"/>
  <c r="G377" i="8"/>
  <c r="H377" i="8" s="1"/>
  <c r="J377" i="8" s="1"/>
  <c r="I377" i="8"/>
  <c r="B378" i="8"/>
  <c r="C378" i="8"/>
  <c r="D378" i="8"/>
  <c r="E378" i="8"/>
  <c r="F378" i="8"/>
  <c r="I378" i="8" s="1"/>
  <c r="J378" i="8" s="1"/>
  <c r="G378" i="8"/>
  <c r="H378" i="8"/>
  <c r="B379" i="8"/>
  <c r="C379" i="8"/>
  <c r="D379" i="8"/>
  <c r="E379" i="8"/>
  <c r="F379" i="8"/>
  <c r="G379" i="8"/>
  <c r="H379" i="8" s="1"/>
  <c r="J379" i="8" s="1"/>
  <c r="I379" i="8"/>
  <c r="B380" i="8"/>
  <c r="C380" i="8"/>
  <c r="D380" i="8"/>
  <c r="E380" i="8"/>
  <c r="F380" i="8"/>
  <c r="I380" i="8" s="1"/>
  <c r="J380" i="8" s="1"/>
  <c r="G380" i="8"/>
  <c r="H380" i="8"/>
  <c r="B381" i="8"/>
  <c r="C381" i="8"/>
  <c r="D381" i="8"/>
  <c r="E381" i="8"/>
  <c r="F381" i="8"/>
  <c r="G381" i="8"/>
  <c r="H381" i="8" s="1"/>
  <c r="J381" i="8" s="1"/>
  <c r="I381" i="8"/>
  <c r="B382" i="8"/>
  <c r="C382" i="8"/>
  <c r="D382" i="8"/>
  <c r="E382" i="8"/>
  <c r="F382" i="8"/>
  <c r="I382" i="8" s="1"/>
  <c r="J382" i="8" s="1"/>
  <c r="G382" i="8"/>
  <c r="H382" i="8"/>
  <c r="B383" i="8"/>
  <c r="C383" i="8"/>
  <c r="D383" i="8"/>
  <c r="E383" i="8"/>
  <c r="F383" i="8"/>
  <c r="G383" i="8"/>
  <c r="H383" i="8" s="1"/>
  <c r="J383" i="8" s="1"/>
  <c r="I383" i="8"/>
  <c r="B384" i="8"/>
  <c r="C384" i="8"/>
  <c r="D384" i="8"/>
  <c r="E384" i="8"/>
  <c r="F384" i="8"/>
  <c r="I384" i="8" s="1"/>
  <c r="J384" i="8" s="1"/>
  <c r="G384" i="8"/>
  <c r="H384" i="8"/>
  <c r="B385" i="8"/>
  <c r="C385" i="8"/>
  <c r="D385" i="8"/>
  <c r="E385" i="8"/>
  <c r="F385" i="8"/>
  <c r="G385" i="8"/>
  <c r="H385" i="8" s="1"/>
  <c r="J385" i="8" s="1"/>
  <c r="I385" i="8"/>
  <c r="B386" i="8"/>
  <c r="C386" i="8"/>
  <c r="D386" i="8"/>
  <c r="E386" i="8"/>
  <c r="F386" i="8"/>
  <c r="I386" i="8" s="1"/>
  <c r="J386" i="8" s="1"/>
  <c r="G386" i="8"/>
  <c r="H386" i="8"/>
  <c r="B387" i="8"/>
  <c r="C387" i="8"/>
  <c r="D387" i="8"/>
  <c r="E387" i="8"/>
  <c r="F387" i="8"/>
  <c r="G387" i="8"/>
  <c r="H387" i="8" s="1"/>
  <c r="J387" i="8" s="1"/>
  <c r="I387" i="8"/>
  <c r="B388" i="8"/>
  <c r="C388" i="8"/>
  <c r="D388" i="8"/>
  <c r="E388" i="8"/>
  <c r="F388" i="8"/>
  <c r="I388" i="8" s="1"/>
  <c r="J388" i="8" s="1"/>
  <c r="G388" i="8"/>
  <c r="H388" i="8"/>
  <c r="B389" i="8"/>
  <c r="C389" i="8"/>
  <c r="D389" i="8"/>
  <c r="E389" i="8"/>
  <c r="F389" i="8"/>
  <c r="G389" i="8"/>
  <c r="H389" i="8" s="1"/>
  <c r="J389" i="8" s="1"/>
  <c r="I389" i="8"/>
  <c r="B390" i="8"/>
  <c r="C390" i="8"/>
  <c r="D390" i="8"/>
  <c r="E390" i="8"/>
  <c r="F390" i="8"/>
  <c r="I390" i="8" s="1"/>
  <c r="J390" i="8" s="1"/>
  <c r="G390" i="8"/>
  <c r="H390" i="8"/>
  <c r="B391" i="8"/>
  <c r="C391" i="8"/>
  <c r="D391" i="8"/>
  <c r="E391" i="8"/>
  <c r="F391" i="8"/>
  <c r="G391" i="8"/>
  <c r="H391" i="8" s="1"/>
  <c r="J391" i="8" s="1"/>
  <c r="I391" i="8"/>
  <c r="B392" i="8"/>
  <c r="C392" i="8"/>
  <c r="D392" i="8"/>
  <c r="E392" i="8"/>
  <c r="F392" i="8"/>
  <c r="I392" i="8" s="1"/>
  <c r="J392" i="8" s="1"/>
  <c r="G392" i="8"/>
  <c r="H392" i="8"/>
  <c r="B393" i="8"/>
  <c r="C393" i="8"/>
  <c r="D393" i="8"/>
  <c r="E393" i="8"/>
  <c r="F393" i="8"/>
  <c r="G393" i="8"/>
  <c r="H393" i="8" s="1"/>
  <c r="J393" i="8" s="1"/>
  <c r="I393" i="8"/>
  <c r="B394" i="8"/>
  <c r="C394" i="8"/>
  <c r="D394" i="8"/>
  <c r="E394" i="8"/>
  <c r="F394" i="8"/>
  <c r="I394" i="8" s="1"/>
  <c r="J394" i="8" s="1"/>
  <c r="G394" i="8"/>
  <c r="H394" i="8"/>
  <c r="B395" i="8"/>
  <c r="C395" i="8"/>
  <c r="D395" i="8"/>
  <c r="E395" i="8"/>
  <c r="F395" i="8"/>
  <c r="G395" i="8"/>
  <c r="H395" i="8" s="1"/>
  <c r="J395" i="8" s="1"/>
  <c r="I395" i="8"/>
  <c r="B396" i="8"/>
  <c r="C396" i="8"/>
  <c r="D396" i="8"/>
  <c r="E396" i="8"/>
  <c r="F396" i="8"/>
  <c r="I396" i="8" s="1"/>
  <c r="J396" i="8" s="1"/>
  <c r="G396" i="8"/>
  <c r="H396" i="8"/>
  <c r="B397" i="8"/>
  <c r="C397" i="8"/>
  <c r="D397" i="8"/>
  <c r="E397" i="8"/>
  <c r="F397" i="8"/>
  <c r="G397" i="8"/>
  <c r="H397" i="8" s="1"/>
  <c r="J397" i="8" s="1"/>
  <c r="I397" i="8"/>
  <c r="B398" i="8"/>
  <c r="C398" i="8"/>
  <c r="D398" i="8"/>
  <c r="E398" i="8"/>
  <c r="F398" i="8"/>
  <c r="I398" i="8" s="1"/>
  <c r="J398" i="8" s="1"/>
  <c r="G398" i="8"/>
  <c r="H398" i="8"/>
  <c r="B399" i="8"/>
  <c r="C399" i="8"/>
  <c r="D399" i="8"/>
  <c r="E399" i="8"/>
  <c r="F399" i="8"/>
  <c r="G399" i="8"/>
  <c r="H399" i="8" s="1"/>
  <c r="J399" i="8" s="1"/>
  <c r="I399" i="8"/>
  <c r="B400" i="8"/>
  <c r="C400" i="8"/>
  <c r="D400" i="8"/>
  <c r="E400" i="8"/>
  <c r="F400" i="8"/>
  <c r="I400" i="8" s="1"/>
  <c r="J400" i="8" s="1"/>
  <c r="G400" i="8"/>
  <c r="H400" i="8"/>
  <c r="B401" i="8"/>
  <c r="C401" i="8"/>
  <c r="D401" i="8"/>
  <c r="E401" i="8"/>
  <c r="F401" i="8"/>
  <c r="G401" i="8"/>
  <c r="H401" i="8" s="1"/>
  <c r="J401" i="8" s="1"/>
  <c r="I401" i="8"/>
  <c r="B402" i="8"/>
  <c r="C402" i="8"/>
  <c r="D402" i="8"/>
  <c r="E402" i="8"/>
  <c r="F402" i="8"/>
  <c r="I402" i="8" s="1"/>
  <c r="J402" i="8" s="1"/>
  <c r="G402" i="8"/>
  <c r="H402" i="8"/>
  <c r="B403" i="8"/>
  <c r="C403" i="8"/>
  <c r="D403" i="8"/>
  <c r="E403" i="8"/>
  <c r="F403" i="8"/>
  <c r="G403" i="8"/>
  <c r="H403" i="8" s="1"/>
  <c r="J403" i="8" s="1"/>
  <c r="I403" i="8"/>
  <c r="B404" i="8"/>
  <c r="C404" i="8"/>
  <c r="D404" i="8"/>
  <c r="E404" i="8"/>
  <c r="F404" i="8"/>
  <c r="I404" i="8" s="1"/>
  <c r="J404" i="8" s="1"/>
  <c r="G404" i="8"/>
  <c r="H404" i="8"/>
  <c r="B405" i="8"/>
  <c r="C405" i="8"/>
  <c r="D405" i="8"/>
  <c r="E405" i="8"/>
  <c r="F405" i="8"/>
  <c r="G405" i="8"/>
  <c r="H405" i="8" s="1"/>
  <c r="J405" i="8" s="1"/>
  <c r="I405" i="8"/>
  <c r="B406" i="8"/>
  <c r="C406" i="8"/>
  <c r="D406" i="8"/>
  <c r="E406" i="8"/>
  <c r="F406" i="8"/>
  <c r="I406" i="8" s="1"/>
  <c r="J406" i="8" s="1"/>
  <c r="G406" i="8"/>
  <c r="H406" i="8"/>
  <c r="B407" i="8"/>
  <c r="C407" i="8"/>
  <c r="D407" i="8"/>
  <c r="E407" i="8"/>
  <c r="F407" i="8"/>
  <c r="G407" i="8"/>
  <c r="H407" i="8" s="1"/>
  <c r="J407" i="8" s="1"/>
  <c r="I407" i="8"/>
  <c r="B408" i="8"/>
  <c r="C408" i="8"/>
  <c r="D408" i="8"/>
  <c r="E408" i="8"/>
  <c r="F408" i="8"/>
  <c r="I408" i="8" s="1"/>
  <c r="J408" i="8" s="1"/>
  <c r="G408" i="8"/>
  <c r="H408" i="8"/>
  <c r="B409" i="8"/>
  <c r="C409" i="8"/>
  <c r="D409" i="8"/>
  <c r="E409" i="8"/>
  <c r="F409" i="8"/>
  <c r="G409" i="8"/>
  <c r="H409" i="8" s="1"/>
  <c r="J409" i="8" s="1"/>
  <c r="I409" i="8"/>
  <c r="B410" i="8"/>
  <c r="C410" i="8"/>
  <c r="D410" i="8"/>
  <c r="E410" i="8"/>
  <c r="F410" i="8"/>
  <c r="I410" i="8" s="1"/>
  <c r="J410" i="8" s="1"/>
  <c r="G410" i="8"/>
  <c r="H410" i="8"/>
  <c r="B411" i="8"/>
  <c r="C411" i="8"/>
  <c r="D411" i="8"/>
  <c r="E411" i="8"/>
  <c r="F411" i="8"/>
  <c r="G411" i="8"/>
  <c r="H411" i="8" s="1"/>
  <c r="J411" i="8" s="1"/>
  <c r="I411" i="8"/>
  <c r="B412" i="8"/>
  <c r="C412" i="8"/>
  <c r="D412" i="8"/>
  <c r="E412" i="8"/>
  <c r="F412" i="8"/>
  <c r="I412" i="8" s="1"/>
  <c r="J412" i="8" s="1"/>
  <c r="G412" i="8"/>
  <c r="H412" i="8"/>
  <c r="B413" i="8"/>
  <c r="C413" i="8"/>
  <c r="D413" i="8"/>
  <c r="E413" i="8"/>
  <c r="F413" i="8"/>
  <c r="G413" i="8"/>
  <c r="H413" i="8" s="1"/>
  <c r="J413" i="8" s="1"/>
  <c r="I413" i="8"/>
  <c r="B414" i="8"/>
  <c r="C414" i="8"/>
  <c r="D414" i="8"/>
  <c r="E414" i="8"/>
  <c r="F414" i="8"/>
  <c r="I414" i="8" s="1"/>
  <c r="J414" i="8" s="1"/>
  <c r="G414" i="8"/>
  <c r="H414" i="8"/>
  <c r="B415" i="8"/>
  <c r="C415" i="8"/>
  <c r="D415" i="8"/>
  <c r="E415" i="8"/>
  <c r="F415" i="8"/>
  <c r="G415" i="8"/>
  <c r="H415" i="8" s="1"/>
  <c r="J415" i="8" s="1"/>
  <c r="I415" i="8"/>
  <c r="B416" i="8"/>
  <c r="C416" i="8"/>
  <c r="D416" i="8"/>
  <c r="E416" i="8"/>
  <c r="F416" i="8"/>
  <c r="I416" i="8" s="1"/>
  <c r="J416" i="8" s="1"/>
  <c r="G416" i="8"/>
  <c r="H416" i="8"/>
  <c r="B417" i="8"/>
  <c r="C417" i="8"/>
  <c r="D417" i="8"/>
  <c r="E417" i="8"/>
  <c r="F417" i="8"/>
  <c r="G417" i="8"/>
  <c r="H417" i="8" s="1"/>
  <c r="J417" i="8" s="1"/>
  <c r="I417" i="8"/>
  <c r="B418" i="8"/>
  <c r="C418" i="8"/>
  <c r="D418" i="8"/>
  <c r="E418" i="8"/>
  <c r="F418" i="8"/>
  <c r="I418" i="8" s="1"/>
  <c r="J418" i="8" s="1"/>
  <c r="G418" i="8"/>
  <c r="H418" i="8"/>
  <c r="B419" i="8"/>
  <c r="C419" i="8"/>
  <c r="D419" i="8"/>
  <c r="E419" i="8"/>
  <c r="F419" i="8"/>
  <c r="G419" i="8"/>
  <c r="H419" i="8" s="1"/>
  <c r="J419" i="8" s="1"/>
  <c r="I419" i="8"/>
  <c r="B420" i="8"/>
  <c r="C420" i="8"/>
  <c r="D420" i="8"/>
  <c r="E420" i="8"/>
  <c r="F420" i="8"/>
  <c r="I420" i="8" s="1"/>
  <c r="J420" i="8" s="1"/>
  <c r="G420" i="8"/>
  <c r="H420" i="8"/>
  <c r="B421" i="8"/>
  <c r="C421" i="8"/>
  <c r="D421" i="8"/>
  <c r="E421" i="8"/>
  <c r="F421" i="8"/>
  <c r="G421" i="8"/>
  <c r="H421" i="8" s="1"/>
  <c r="J421" i="8" s="1"/>
  <c r="I421" i="8"/>
  <c r="B422" i="8"/>
  <c r="C422" i="8"/>
  <c r="D422" i="8"/>
  <c r="E422" i="8"/>
  <c r="F422" i="8"/>
  <c r="I422" i="8" s="1"/>
  <c r="J422" i="8" s="1"/>
  <c r="G422" i="8"/>
  <c r="H422" i="8"/>
  <c r="B423" i="8"/>
  <c r="C423" i="8"/>
  <c r="D423" i="8"/>
  <c r="E423" i="8"/>
  <c r="F423" i="8"/>
  <c r="G423" i="8"/>
  <c r="H423" i="8" s="1"/>
  <c r="J423" i="8" s="1"/>
  <c r="I423" i="8"/>
  <c r="B424" i="8"/>
  <c r="C424" i="8"/>
  <c r="D424" i="8"/>
  <c r="E424" i="8"/>
  <c r="F424" i="8"/>
  <c r="I424" i="8" s="1"/>
  <c r="J424" i="8" s="1"/>
  <c r="G424" i="8"/>
  <c r="H424" i="8"/>
  <c r="B425" i="8"/>
  <c r="C425" i="8"/>
  <c r="D425" i="8"/>
  <c r="E425" i="8"/>
  <c r="F425" i="8"/>
  <c r="G425" i="8"/>
  <c r="H425" i="8" s="1"/>
  <c r="J425" i="8" s="1"/>
  <c r="I425" i="8"/>
  <c r="B426" i="8"/>
  <c r="C426" i="8"/>
  <c r="D426" i="8"/>
  <c r="E426" i="8"/>
  <c r="F426" i="8"/>
  <c r="I426" i="8" s="1"/>
  <c r="J426" i="8" s="1"/>
  <c r="G426" i="8"/>
  <c r="H426" i="8"/>
  <c r="B427" i="8"/>
  <c r="C427" i="8"/>
  <c r="D427" i="8"/>
  <c r="E427" i="8"/>
  <c r="F427" i="8"/>
  <c r="G427" i="8"/>
  <c r="H427" i="8" s="1"/>
  <c r="J427" i="8" s="1"/>
  <c r="I427" i="8"/>
  <c r="B428" i="8"/>
  <c r="C428" i="8"/>
  <c r="D428" i="8"/>
  <c r="E428" i="8"/>
  <c r="F428" i="8"/>
  <c r="I428" i="8" s="1"/>
  <c r="J428" i="8" s="1"/>
  <c r="G428" i="8"/>
  <c r="H428" i="8"/>
  <c r="B429" i="8"/>
  <c r="C429" i="8"/>
  <c r="D429" i="8"/>
  <c r="E429" i="8"/>
  <c r="F429" i="8"/>
  <c r="G429" i="8"/>
  <c r="H429" i="8" s="1"/>
  <c r="J429" i="8" s="1"/>
  <c r="I429" i="8"/>
  <c r="B430" i="8"/>
  <c r="C430" i="8"/>
  <c r="D430" i="8"/>
  <c r="E430" i="8"/>
  <c r="F430" i="8"/>
  <c r="I430" i="8" s="1"/>
  <c r="J430" i="8" s="1"/>
  <c r="G430" i="8"/>
  <c r="H430" i="8"/>
  <c r="B431" i="8"/>
  <c r="C431" i="8"/>
  <c r="D431" i="8"/>
  <c r="E431" i="8"/>
  <c r="F431" i="8"/>
  <c r="G431" i="8"/>
  <c r="H431" i="8" s="1"/>
  <c r="J431" i="8" s="1"/>
  <c r="I431" i="8"/>
  <c r="B432" i="8"/>
  <c r="C432" i="8"/>
  <c r="D432" i="8"/>
  <c r="E432" i="8"/>
  <c r="F432" i="8"/>
  <c r="I432" i="8" s="1"/>
  <c r="J432" i="8" s="1"/>
  <c r="G432" i="8"/>
  <c r="H432" i="8"/>
  <c r="B433" i="8"/>
  <c r="C433" i="8"/>
  <c r="D433" i="8"/>
  <c r="E433" i="8"/>
  <c r="F433" i="8"/>
  <c r="I433" i="8" s="1"/>
  <c r="J433" i="8" s="1"/>
  <c r="G433" i="8"/>
  <c r="H433" i="8"/>
  <c r="B434" i="8"/>
  <c r="C434" i="8"/>
  <c r="D434" i="8"/>
  <c r="E434" i="8"/>
  <c r="F434" i="8"/>
  <c r="G434" i="8"/>
  <c r="H434" i="8" s="1"/>
  <c r="J434" i="8" s="1"/>
  <c r="I434" i="8"/>
  <c r="B435" i="8"/>
  <c r="C435" i="8"/>
  <c r="D435" i="8"/>
  <c r="E435" i="8"/>
  <c r="F435" i="8"/>
  <c r="I435" i="8" s="1"/>
  <c r="J435" i="8" s="1"/>
  <c r="G435" i="8"/>
  <c r="H435" i="8"/>
  <c r="B436" i="8"/>
  <c r="C436" i="8"/>
  <c r="D436" i="8"/>
  <c r="E436" i="8"/>
  <c r="F436" i="8"/>
  <c r="G436" i="8"/>
  <c r="H436" i="8" s="1"/>
  <c r="J436" i="8" s="1"/>
  <c r="I436" i="8"/>
  <c r="B437" i="8"/>
  <c r="C437" i="8"/>
  <c r="D437" i="8"/>
  <c r="E437" i="8"/>
  <c r="F437" i="8"/>
  <c r="I437" i="8" s="1"/>
  <c r="J437" i="8" s="1"/>
  <c r="G437" i="8"/>
  <c r="H437" i="8"/>
  <c r="B438" i="8"/>
  <c r="C438" i="8"/>
  <c r="D438" i="8"/>
  <c r="E438" i="8"/>
  <c r="F438" i="8"/>
  <c r="G438" i="8"/>
  <c r="H438" i="8" s="1"/>
  <c r="J438" i="8" s="1"/>
  <c r="I438" i="8"/>
  <c r="B439" i="8"/>
  <c r="C439" i="8"/>
  <c r="D439" i="8"/>
  <c r="E439" i="8"/>
  <c r="F439" i="8"/>
  <c r="I439" i="8" s="1"/>
  <c r="J439" i="8" s="1"/>
  <c r="G439" i="8"/>
  <c r="H439" i="8"/>
  <c r="B440" i="8"/>
  <c r="C440" i="8"/>
  <c r="D440" i="8"/>
  <c r="E440" i="8"/>
  <c r="F440" i="8"/>
  <c r="G440" i="8"/>
  <c r="H440" i="8" s="1"/>
  <c r="J440" i="8" s="1"/>
  <c r="I440" i="8"/>
  <c r="B441" i="8"/>
  <c r="C441" i="8"/>
  <c r="D441" i="8"/>
  <c r="E441" i="8"/>
  <c r="F441" i="8"/>
  <c r="I441" i="8" s="1"/>
  <c r="J441" i="8" s="1"/>
  <c r="G441" i="8"/>
  <c r="H441" i="8"/>
  <c r="B442" i="8"/>
  <c r="C442" i="8"/>
  <c r="D442" i="8"/>
  <c r="E442" i="8"/>
  <c r="F442" i="8"/>
  <c r="G442" i="8"/>
  <c r="H442" i="8" s="1"/>
  <c r="J442" i="8" s="1"/>
  <c r="I442" i="8"/>
  <c r="B443" i="8"/>
  <c r="C443" i="8"/>
  <c r="D443" i="8"/>
  <c r="E443" i="8"/>
  <c r="F443" i="8"/>
  <c r="I443" i="8" s="1"/>
  <c r="J443" i="8" s="1"/>
  <c r="G443" i="8"/>
  <c r="H443" i="8"/>
  <c r="B444" i="8"/>
  <c r="C444" i="8"/>
  <c r="D444" i="8"/>
  <c r="E444" i="8"/>
  <c r="F444" i="8"/>
  <c r="G444" i="8"/>
  <c r="H444" i="8" s="1"/>
  <c r="J444" i="8" s="1"/>
  <c r="I444" i="8"/>
  <c r="B445" i="8"/>
  <c r="C445" i="8"/>
  <c r="D445" i="8"/>
  <c r="E445" i="8"/>
  <c r="F445" i="8"/>
  <c r="I445" i="8" s="1"/>
  <c r="J445" i="8" s="1"/>
  <c r="G445" i="8"/>
  <c r="H445" i="8"/>
  <c r="B446" i="8"/>
  <c r="C446" i="8"/>
  <c r="D446" i="8"/>
  <c r="E446" i="8"/>
  <c r="F446" i="8"/>
  <c r="G446" i="8"/>
  <c r="H446" i="8" s="1"/>
  <c r="J446" i="8" s="1"/>
  <c r="I446" i="8"/>
  <c r="B447" i="8"/>
  <c r="C447" i="8"/>
  <c r="D447" i="8"/>
  <c r="E447" i="8"/>
  <c r="F447" i="8"/>
  <c r="I447" i="8" s="1"/>
  <c r="J447" i="8" s="1"/>
  <c r="G447" i="8"/>
  <c r="H447" i="8"/>
  <c r="B448" i="8"/>
  <c r="C448" i="8"/>
  <c r="D448" i="8"/>
  <c r="E448" i="8"/>
  <c r="F448" i="8"/>
  <c r="G448" i="8"/>
  <c r="H448" i="8" s="1"/>
  <c r="J448" i="8" s="1"/>
  <c r="I448" i="8"/>
  <c r="B449" i="8"/>
  <c r="C449" i="8"/>
  <c r="D449" i="8"/>
  <c r="E449" i="8"/>
  <c r="F449" i="8"/>
  <c r="I449" i="8" s="1"/>
  <c r="J449" i="8" s="1"/>
  <c r="G449" i="8"/>
  <c r="H449" i="8"/>
  <c r="B450" i="8"/>
  <c r="C450" i="8"/>
  <c r="D450" i="8"/>
  <c r="E450" i="8"/>
  <c r="F450" i="8"/>
  <c r="G450" i="8"/>
  <c r="H450" i="8" s="1"/>
  <c r="J450" i="8" s="1"/>
  <c r="I450" i="8"/>
  <c r="B451" i="8"/>
  <c r="C451" i="8"/>
  <c r="D451" i="8"/>
  <c r="E451" i="8"/>
  <c r="F451" i="8"/>
  <c r="I451" i="8" s="1"/>
  <c r="J451" i="8" s="1"/>
  <c r="G451" i="8"/>
  <c r="H451" i="8"/>
  <c r="B452" i="8"/>
  <c r="C452" i="8"/>
  <c r="D452" i="8"/>
  <c r="E452" i="8"/>
  <c r="F452" i="8"/>
  <c r="G452" i="8"/>
  <c r="H452" i="8" s="1"/>
  <c r="J452" i="8" s="1"/>
  <c r="I452" i="8"/>
  <c r="B453" i="8"/>
  <c r="C453" i="8"/>
  <c r="D453" i="8"/>
  <c r="E453" i="8"/>
  <c r="F453" i="8"/>
  <c r="I453" i="8" s="1"/>
  <c r="G453" i="8"/>
  <c r="H453" i="8"/>
  <c r="J453" i="8"/>
  <c r="B454" i="8"/>
  <c r="C454" i="8"/>
  <c r="D454" i="8"/>
  <c r="E454" i="8"/>
  <c r="F454" i="8"/>
  <c r="G454" i="8"/>
  <c r="H454" i="8" s="1"/>
  <c r="B455" i="8"/>
  <c r="C455" i="8"/>
  <c r="D455" i="8"/>
  <c r="J455" i="8" s="1"/>
  <c r="E455" i="8"/>
  <c r="F455" i="8"/>
  <c r="I455" i="8" s="1"/>
  <c r="G455" i="8"/>
  <c r="H455" i="8"/>
  <c r="B456" i="8"/>
  <c r="C456" i="8"/>
  <c r="D456" i="8"/>
  <c r="E456" i="8"/>
  <c r="F456" i="8"/>
  <c r="G456" i="8"/>
  <c r="H456" i="8" s="1"/>
  <c r="I456" i="8"/>
  <c r="B457" i="8"/>
  <c r="C457" i="8"/>
  <c r="D457" i="8"/>
  <c r="E457" i="8"/>
  <c r="F457" i="8"/>
  <c r="G457" i="8"/>
  <c r="H457" i="8" s="1"/>
  <c r="J457" i="8" s="1"/>
  <c r="I457" i="8"/>
  <c r="B458" i="8"/>
  <c r="C458" i="8"/>
  <c r="D458" i="8"/>
  <c r="E458" i="8"/>
  <c r="F458" i="8"/>
  <c r="I458" i="8" s="1"/>
  <c r="J458" i="8" s="1"/>
  <c r="G458" i="8"/>
  <c r="H458" i="8"/>
  <c r="B459" i="8"/>
  <c r="C459" i="8"/>
  <c r="D459" i="8"/>
  <c r="E459" i="8"/>
  <c r="F459" i="8"/>
  <c r="G459" i="8"/>
  <c r="H459" i="8" s="1"/>
  <c r="J459" i="8" s="1"/>
  <c r="I459" i="8"/>
  <c r="B460" i="8"/>
  <c r="C460" i="8"/>
  <c r="D460" i="8"/>
  <c r="E460" i="8"/>
  <c r="F460" i="8"/>
  <c r="I460" i="8" s="1"/>
  <c r="J460" i="8" s="1"/>
  <c r="G460" i="8"/>
  <c r="H460" i="8"/>
  <c r="B461" i="8"/>
  <c r="C461" i="8"/>
  <c r="D461" i="8"/>
  <c r="E461" i="8"/>
  <c r="F461" i="8"/>
  <c r="G461" i="8"/>
  <c r="H461" i="8" s="1"/>
  <c r="J461" i="8" s="1"/>
  <c r="I461" i="8"/>
  <c r="B462" i="8"/>
  <c r="C462" i="8"/>
  <c r="D462" i="8"/>
  <c r="E462" i="8"/>
  <c r="F462" i="8"/>
  <c r="I462" i="8" s="1"/>
  <c r="J462" i="8" s="1"/>
  <c r="G462" i="8"/>
  <c r="H462" i="8"/>
  <c r="B463" i="8"/>
  <c r="C463" i="8"/>
  <c r="D463" i="8"/>
  <c r="E463" i="8"/>
  <c r="F463" i="8"/>
  <c r="G463" i="8"/>
  <c r="H463" i="8" s="1"/>
  <c r="J463" i="8" s="1"/>
  <c r="I463" i="8"/>
  <c r="B464" i="8"/>
  <c r="C464" i="8"/>
  <c r="D464" i="8"/>
  <c r="E464" i="8"/>
  <c r="F464" i="8"/>
  <c r="I464" i="8" s="1"/>
  <c r="J464" i="8" s="1"/>
  <c r="G464" i="8"/>
  <c r="H464" i="8"/>
  <c r="B465" i="8"/>
  <c r="C465" i="8"/>
  <c r="D465" i="8"/>
  <c r="E465" i="8"/>
  <c r="F465" i="8"/>
  <c r="G465" i="8"/>
  <c r="H465" i="8" s="1"/>
  <c r="J465" i="8" s="1"/>
  <c r="I465" i="8"/>
  <c r="B466" i="8"/>
  <c r="C466" i="8"/>
  <c r="D466" i="8"/>
  <c r="E466" i="8"/>
  <c r="F466" i="8"/>
  <c r="I466" i="8" s="1"/>
  <c r="J466" i="8" s="1"/>
  <c r="G466" i="8"/>
  <c r="H466" i="8"/>
  <c r="B467" i="8"/>
  <c r="C467" i="8"/>
  <c r="D467" i="8"/>
  <c r="E467" i="8"/>
  <c r="F467" i="8"/>
  <c r="G467" i="8"/>
  <c r="H467" i="8" s="1"/>
  <c r="J467" i="8" s="1"/>
  <c r="I467" i="8"/>
  <c r="B468" i="8"/>
  <c r="C468" i="8"/>
  <c r="D468" i="8"/>
  <c r="E468" i="8"/>
  <c r="F468" i="8"/>
  <c r="I468" i="8" s="1"/>
  <c r="J468" i="8" s="1"/>
  <c r="G468" i="8"/>
  <c r="H468" i="8"/>
  <c r="B469" i="8"/>
  <c r="C469" i="8"/>
  <c r="D469" i="8"/>
  <c r="E469" i="8"/>
  <c r="F469" i="8"/>
  <c r="G469" i="8"/>
  <c r="H469" i="8" s="1"/>
  <c r="J469" i="8" s="1"/>
  <c r="I469" i="8"/>
  <c r="B470" i="8"/>
  <c r="C470" i="8"/>
  <c r="D470" i="8"/>
  <c r="E470" i="8"/>
  <c r="F470" i="8"/>
  <c r="I470" i="8" s="1"/>
  <c r="J470" i="8" s="1"/>
  <c r="G470" i="8"/>
  <c r="H470" i="8"/>
  <c r="B471" i="8"/>
  <c r="C471" i="8"/>
  <c r="D471" i="8"/>
  <c r="E471" i="8"/>
  <c r="F471" i="8"/>
  <c r="G471" i="8"/>
  <c r="H471" i="8" s="1"/>
  <c r="J471" i="8" s="1"/>
  <c r="I471" i="8"/>
  <c r="B472" i="8"/>
  <c r="C472" i="8"/>
  <c r="D472" i="8"/>
  <c r="E472" i="8"/>
  <c r="F472" i="8"/>
  <c r="I472" i="8" s="1"/>
  <c r="J472" i="8" s="1"/>
  <c r="G472" i="8"/>
  <c r="H472" i="8"/>
  <c r="B473" i="8"/>
  <c r="C473" i="8"/>
  <c r="D473" i="8"/>
  <c r="E473" i="8"/>
  <c r="F473" i="8"/>
  <c r="G473" i="8"/>
  <c r="H473" i="8" s="1"/>
  <c r="J473" i="8" s="1"/>
  <c r="I473" i="8"/>
  <c r="B474" i="8"/>
  <c r="C474" i="8"/>
  <c r="D474" i="8"/>
  <c r="E474" i="8"/>
  <c r="F474" i="8"/>
  <c r="I474" i="8" s="1"/>
  <c r="J474" i="8" s="1"/>
  <c r="G474" i="8"/>
  <c r="H474" i="8"/>
  <c r="B475" i="8"/>
  <c r="C475" i="8"/>
  <c r="D475" i="8"/>
  <c r="E475" i="8"/>
  <c r="F475" i="8"/>
  <c r="G475" i="8"/>
  <c r="H475" i="8" s="1"/>
  <c r="J475" i="8" s="1"/>
  <c r="I475" i="8"/>
  <c r="B476" i="8"/>
  <c r="C476" i="8"/>
  <c r="D476" i="8"/>
  <c r="E476" i="8"/>
  <c r="F476" i="8"/>
  <c r="I476" i="8" s="1"/>
  <c r="J476" i="8" s="1"/>
  <c r="G476" i="8"/>
  <c r="H476" i="8"/>
  <c r="B477" i="8"/>
  <c r="C477" i="8"/>
  <c r="D477" i="8"/>
  <c r="E477" i="8"/>
  <c r="F477" i="8"/>
  <c r="G477" i="8"/>
  <c r="H477" i="8" s="1"/>
  <c r="J477" i="8" s="1"/>
  <c r="I477" i="8"/>
  <c r="B478" i="8"/>
  <c r="C478" i="8"/>
  <c r="D478" i="8"/>
  <c r="E478" i="8"/>
  <c r="F478" i="8"/>
  <c r="I478" i="8" s="1"/>
  <c r="J478" i="8" s="1"/>
  <c r="G478" i="8"/>
  <c r="H478" i="8"/>
  <c r="B479" i="8"/>
  <c r="C479" i="8"/>
  <c r="D479" i="8"/>
  <c r="E479" i="8"/>
  <c r="F479" i="8"/>
  <c r="G479" i="8"/>
  <c r="H479" i="8" s="1"/>
  <c r="J479" i="8" s="1"/>
  <c r="I479" i="8"/>
  <c r="B480" i="8"/>
  <c r="C480" i="8"/>
  <c r="D480" i="8"/>
  <c r="E480" i="8"/>
  <c r="F480" i="8"/>
  <c r="I480" i="8" s="1"/>
  <c r="J480" i="8" s="1"/>
  <c r="G480" i="8"/>
  <c r="H480" i="8"/>
  <c r="B481" i="8"/>
  <c r="C481" i="8"/>
  <c r="D481" i="8"/>
  <c r="E481" i="8"/>
  <c r="F481" i="8"/>
  <c r="G481" i="8"/>
  <c r="H481" i="8" s="1"/>
  <c r="J481" i="8" s="1"/>
  <c r="I481" i="8"/>
  <c r="B482" i="8"/>
  <c r="C482" i="8"/>
  <c r="D482" i="8"/>
  <c r="E482" i="8"/>
  <c r="F482" i="8"/>
  <c r="I482" i="8" s="1"/>
  <c r="J482" i="8" s="1"/>
  <c r="G482" i="8"/>
  <c r="H482" i="8"/>
  <c r="B483" i="8"/>
  <c r="C483" i="8"/>
  <c r="D483" i="8"/>
  <c r="E483" i="8"/>
  <c r="F483" i="8"/>
  <c r="G483" i="8"/>
  <c r="H483" i="8" s="1"/>
  <c r="J483" i="8" s="1"/>
  <c r="I483" i="8"/>
  <c r="B484" i="8"/>
  <c r="C484" i="8"/>
  <c r="D484" i="8"/>
  <c r="E484" i="8"/>
  <c r="F484" i="8"/>
  <c r="I484" i="8" s="1"/>
  <c r="J484" i="8" s="1"/>
  <c r="G484" i="8"/>
  <c r="H484" i="8"/>
  <c r="B485" i="8"/>
  <c r="C485" i="8"/>
  <c r="D485" i="8"/>
  <c r="E485" i="8"/>
  <c r="F485" i="8"/>
  <c r="G485" i="8"/>
  <c r="H485" i="8" s="1"/>
  <c r="J485" i="8" s="1"/>
  <c r="I485" i="8"/>
  <c r="B486" i="8"/>
  <c r="C486" i="8"/>
  <c r="D486" i="8"/>
  <c r="E486" i="8"/>
  <c r="F486" i="8"/>
  <c r="I486" i="8" s="1"/>
  <c r="J486" i="8" s="1"/>
  <c r="G486" i="8"/>
  <c r="H486" i="8"/>
  <c r="B487" i="8"/>
  <c r="C487" i="8"/>
  <c r="D487" i="8"/>
  <c r="E487" i="8"/>
  <c r="F487" i="8"/>
  <c r="G487" i="8"/>
  <c r="H487" i="8" s="1"/>
  <c r="J487" i="8" s="1"/>
  <c r="I487" i="8"/>
  <c r="B488" i="8"/>
  <c r="C488" i="8"/>
  <c r="D488" i="8"/>
  <c r="E488" i="8"/>
  <c r="F488" i="8"/>
  <c r="I488" i="8" s="1"/>
  <c r="J488" i="8" s="1"/>
  <c r="G488" i="8"/>
  <c r="H488" i="8"/>
  <c r="B489" i="8"/>
  <c r="C489" i="8"/>
  <c r="D489" i="8"/>
  <c r="E489" i="8"/>
  <c r="F489" i="8"/>
  <c r="G489" i="8"/>
  <c r="H489" i="8" s="1"/>
  <c r="J489" i="8" s="1"/>
  <c r="I489" i="8"/>
  <c r="B490" i="8"/>
  <c r="C490" i="8"/>
  <c r="D490" i="8"/>
  <c r="E490" i="8"/>
  <c r="F490" i="8"/>
  <c r="I490" i="8" s="1"/>
  <c r="J490" i="8" s="1"/>
  <c r="G490" i="8"/>
  <c r="H490" i="8"/>
  <c r="B491" i="8"/>
  <c r="C491" i="8"/>
  <c r="D491" i="8"/>
  <c r="E491" i="8"/>
  <c r="F491" i="8"/>
  <c r="G491" i="8"/>
  <c r="H491" i="8" s="1"/>
  <c r="J491" i="8" s="1"/>
  <c r="I491" i="8"/>
  <c r="B492" i="8"/>
  <c r="C492" i="8"/>
  <c r="D492" i="8"/>
  <c r="E492" i="8"/>
  <c r="F492" i="8"/>
  <c r="I492" i="8" s="1"/>
  <c r="J492" i="8" s="1"/>
  <c r="G492" i="8"/>
  <c r="H492" i="8"/>
  <c r="B493" i="8"/>
  <c r="C493" i="8"/>
  <c r="D493" i="8"/>
  <c r="E493" i="8"/>
  <c r="F493" i="8"/>
  <c r="G493" i="8"/>
  <c r="H493" i="8" s="1"/>
  <c r="J493" i="8" s="1"/>
  <c r="I493" i="8"/>
  <c r="B494" i="8"/>
  <c r="C494" i="8"/>
  <c r="D494" i="8"/>
  <c r="E494" i="8"/>
  <c r="F494" i="8"/>
  <c r="I494" i="8" s="1"/>
  <c r="J494" i="8" s="1"/>
  <c r="G494" i="8"/>
  <c r="H494" i="8"/>
  <c r="B495" i="8"/>
  <c r="C495" i="8"/>
  <c r="D495" i="8"/>
  <c r="E495" i="8"/>
  <c r="F495" i="8"/>
  <c r="G495" i="8"/>
  <c r="H495" i="8" s="1"/>
  <c r="J495" i="8" s="1"/>
  <c r="I495" i="8"/>
  <c r="B496" i="8"/>
  <c r="C496" i="8"/>
  <c r="D496" i="8"/>
  <c r="E496" i="8"/>
  <c r="F496" i="8"/>
  <c r="I496" i="8" s="1"/>
  <c r="J496" i="8" s="1"/>
  <c r="G496" i="8"/>
  <c r="H496" i="8"/>
  <c r="B497" i="8"/>
  <c r="C497" i="8"/>
  <c r="D497" i="8"/>
  <c r="E497" i="8"/>
  <c r="F497" i="8"/>
  <c r="G497" i="8"/>
  <c r="H497" i="8" s="1"/>
  <c r="J497" i="8" s="1"/>
  <c r="I497" i="8"/>
  <c r="B498" i="8"/>
  <c r="C498" i="8"/>
  <c r="D498" i="8"/>
  <c r="E498" i="8"/>
  <c r="F498" i="8"/>
  <c r="I498" i="8" s="1"/>
  <c r="J498" i="8" s="1"/>
  <c r="G498" i="8"/>
  <c r="H498" i="8"/>
  <c r="B499" i="8"/>
  <c r="C499" i="8"/>
  <c r="D499" i="8"/>
  <c r="E499" i="8"/>
  <c r="F499" i="8"/>
  <c r="G499" i="8"/>
  <c r="H499" i="8" s="1"/>
  <c r="J499" i="8" s="1"/>
  <c r="I499" i="8"/>
  <c r="B500" i="8"/>
  <c r="C500" i="8"/>
  <c r="D500" i="8"/>
  <c r="E500" i="8"/>
  <c r="F500" i="8"/>
  <c r="I500" i="8" s="1"/>
  <c r="J500" i="8" s="1"/>
  <c r="G500" i="8"/>
  <c r="H500" i="8"/>
  <c r="B501" i="8"/>
  <c r="C501" i="8"/>
  <c r="D501" i="8"/>
  <c r="E501" i="8"/>
  <c r="F501" i="8"/>
  <c r="G501" i="8"/>
  <c r="H501" i="8" s="1"/>
  <c r="J501" i="8" s="1"/>
  <c r="I501" i="8"/>
  <c r="B502" i="8"/>
  <c r="C502" i="8"/>
  <c r="D502" i="8"/>
  <c r="E502" i="8"/>
  <c r="F502" i="8"/>
  <c r="I502" i="8" s="1"/>
  <c r="J502" i="8" s="1"/>
  <c r="G502" i="8"/>
  <c r="H502" i="8"/>
  <c r="B503" i="8"/>
  <c r="C503" i="8"/>
  <c r="D503" i="8"/>
  <c r="E503" i="8"/>
  <c r="F503" i="8"/>
  <c r="G503" i="8"/>
  <c r="H503" i="8" s="1"/>
  <c r="J503" i="8" s="1"/>
  <c r="I503" i="8"/>
  <c r="B504" i="8"/>
  <c r="C504" i="8"/>
  <c r="D504" i="8"/>
  <c r="E504" i="8"/>
  <c r="F504" i="8"/>
  <c r="I504" i="8" s="1"/>
  <c r="J504" i="8" s="1"/>
  <c r="G504" i="8"/>
  <c r="H504" i="8"/>
  <c r="B505" i="8"/>
  <c r="C505" i="8"/>
  <c r="D505" i="8"/>
  <c r="E505" i="8"/>
  <c r="F505" i="8"/>
  <c r="G505" i="8"/>
  <c r="H505" i="8" s="1"/>
  <c r="J505" i="8" s="1"/>
  <c r="I505" i="8"/>
  <c r="B506" i="8"/>
  <c r="C506" i="8"/>
  <c r="D506" i="8"/>
  <c r="E506" i="8"/>
  <c r="F506" i="8"/>
  <c r="I506" i="8" s="1"/>
  <c r="J506" i="8" s="1"/>
  <c r="G506" i="8"/>
  <c r="H506" i="8"/>
  <c r="B507" i="8"/>
  <c r="C507" i="8"/>
  <c r="D507" i="8"/>
  <c r="E507" i="8"/>
  <c r="F507" i="8"/>
  <c r="G507" i="8"/>
  <c r="H507" i="8" s="1"/>
  <c r="J507" i="8" s="1"/>
  <c r="I507" i="8"/>
  <c r="B508" i="8"/>
  <c r="C508" i="8"/>
  <c r="D508" i="8"/>
  <c r="E508" i="8"/>
  <c r="F508" i="8"/>
  <c r="I508" i="8" s="1"/>
  <c r="J508" i="8" s="1"/>
  <c r="G508" i="8"/>
  <c r="H508" i="8"/>
  <c r="B509" i="8"/>
  <c r="C509" i="8"/>
  <c r="D509" i="8"/>
  <c r="E509" i="8"/>
  <c r="F509" i="8"/>
  <c r="G509" i="8"/>
  <c r="H509" i="8" s="1"/>
  <c r="J509" i="8" s="1"/>
  <c r="I509" i="8"/>
  <c r="B510" i="8"/>
  <c r="C510" i="8"/>
  <c r="D510" i="8"/>
  <c r="E510" i="8"/>
  <c r="F510" i="8"/>
  <c r="I510" i="8" s="1"/>
  <c r="J510" i="8" s="1"/>
  <c r="G510" i="8"/>
  <c r="H510" i="8"/>
  <c r="B511" i="8"/>
  <c r="C511" i="8"/>
  <c r="D511" i="8"/>
  <c r="E511" i="8"/>
  <c r="F511" i="8"/>
  <c r="G511" i="8"/>
  <c r="H511" i="8" s="1"/>
  <c r="J511" i="8" s="1"/>
  <c r="I511" i="8"/>
  <c r="B512" i="8"/>
  <c r="C512" i="8"/>
  <c r="D512" i="8"/>
  <c r="E512" i="8"/>
  <c r="F512" i="8"/>
  <c r="I512" i="8" s="1"/>
  <c r="J512" i="8" s="1"/>
  <c r="G512" i="8"/>
  <c r="H512" i="8"/>
  <c r="B513" i="8"/>
  <c r="C513" i="8"/>
  <c r="D513" i="8"/>
  <c r="E513" i="8"/>
  <c r="F513" i="8"/>
  <c r="G513" i="8"/>
  <c r="H513" i="8" s="1"/>
  <c r="J513" i="8" s="1"/>
  <c r="I513" i="8"/>
  <c r="B514" i="8"/>
  <c r="C514" i="8"/>
  <c r="D514" i="8"/>
  <c r="E514" i="8"/>
  <c r="F514" i="8"/>
  <c r="I514" i="8" s="1"/>
  <c r="J514" i="8" s="1"/>
  <c r="G514" i="8"/>
  <c r="H514" i="8"/>
  <c r="B515" i="8"/>
  <c r="C515" i="8"/>
  <c r="D515" i="8"/>
  <c r="E515" i="8"/>
  <c r="F515" i="8"/>
  <c r="G515" i="8"/>
  <c r="H515" i="8" s="1"/>
  <c r="J515" i="8" s="1"/>
  <c r="I515" i="8"/>
  <c r="B516" i="8"/>
  <c r="C516" i="8"/>
  <c r="D516" i="8"/>
  <c r="E516" i="8"/>
  <c r="F516" i="8"/>
  <c r="I516" i="8" s="1"/>
  <c r="J516" i="8" s="1"/>
  <c r="G516" i="8"/>
  <c r="H516" i="8"/>
  <c r="B517" i="8"/>
  <c r="C517" i="8"/>
  <c r="D517" i="8"/>
  <c r="E517" i="8"/>
  <c r="F517" i="8"/>
  <c r="G517" i="8"/>
  <c r="H517" i="8" s="1"/>
  <c r="J517" i="8" s="1"/>
  <c r="I517" i="8"/>
  <c r="B518" i="8"/>
  <c r="C518" i="8"/>
  <c r="D518" i="8"/>
  <c r="E518" i="8"/>
  <c r="F518" i="8"/>
  <c r="I518" i="8" s="1"/>
  <c r="J518" i="8" s="1"/>
  <c r="G518" i="8"/>
  <c r="H518" i="8"/>
  <c r="B519" i="8"/>
  <c r="C519" i="8"/>
  <c r="D519" i="8"/>
  <c r="E519" i="8"/>
  <c r="F519" i="8"/>
  <c r="G519" i="8"/>
  <c r="H519" i="8" s="1"/>
  <c r="J519" i="8" s="1"/>
  <c r="I519" i="8"/>
  <c r="B520" i="8"/>
  <c r="C520" i="8"/>
  <c r="D520" i="8"/>
  <c r="E520" i="8"/>
  <c r="F520" i="8"/>
  <c r="I520" i="8" s="1"/>
  <c r="J520" i="8" s="1"/>
  <c r="G520" i="8"/>
  <c r="H520" i="8"/>
  <c r="B521" i="8"/>
  <c r="C521" i="8"/>
  <c r="D521" i="8"/>
  <c r="E521" i="8"/>
  <c r="F521" i="8"/>
  <c r="G521" i="8"/>
  <c r="H521" i="8" s="1"/>
  <c r="J521" i="8" s="1"/>
  <c r="I521" i="8"/>
  <c r="B522" i="8"/>
  <c r="C522" i="8"/>
  <c r="D522" i="8"/>
  <c r="E522" i="8"/>
  <c r="F522" i="8"/>
  <c r="I522" i="8" s="1"/>
  <c r="J522" i="8" s="1"/>
  <c r="G522" i="8"/>
  <c r="H522" i="8"/>
  <c r="B523" i="8"/>
  <c r="C523" i="8"/>
  <c r="D523" i="8"/>
  <c r="E523" i="8"/>
  <c r="F523" i="8"/>
  <c r="G523" i="8"/>
  <c r="H523" i="8" s="1"/>
  <c r="J523" i="8" s="1"/>
  <c r="I523" i="8"/>
  <c r="B524" i="8"/>
  <c r="C524" i="8"/>
  <c r="D524" i="8"/>
  <c r="E524" i="8"/>
  <c r="F524" i="8"/>
  <c r="I524" i="8" s="1"/>
  <c r="J524" i="8" s="1"/>
  <c r="G524" i="8"/>
  <c r="H524" i="8"/>
  <c r="B525" i="8"/>
  <c r="C525" i="8"/>
  <c r="D525" i="8"/>
  <c r="E525" i="8"/>
  <c r="F525" i="8"/>
  <c r="G525" i="8"/>
  <c r="H525" i="8" s="1"/>
  <c r="J525" i="8" s="1"/>
  <c r="I525" i="8"/>
  <c r="B526" i="8"/>
  <c r="C526" i="8"/>
  <c r="D526" i="8"/>
  <c r="E526" i="8"/>
  <c r="F526" i="8"/>
  <c r="I526" i="8" s="1"/>
  <c r="J526" i="8" s="1"/>
  <c r="G526" i="8"/>
  <c r="H526" i="8"/>
  <c r="B527" i="8"/>
  <c r="C527" i="8"/>
  <c r="D527" i="8"/>
  <c r="E527" i="8"/>
  <c r="F527" i="8"/>
  <c r="G527" i="8"/>
  <c r="H527" i="8" s="1"/>
  <c r="J527" i="8" s="1"/>
  <c r="I527" i="8"/>
  <c r="B528" i="8"/>
  <c r="C528" i="8"/>
  <c r="D528" i="8"/>
  <c r="E528" i="8"/>
  <c r="F528" i="8"/>
  <c r="I528" i="8" s="1"/>
  <c r="J528" i="8" s="1"/>
  <c r="G528" i="8"/>
  <c r="H528" i="8"/>
  <c r="B529" i="8"/>
  <c r="C529" i="8"/>
  <c r="D529" i="8"/>
  <c r="E529" i="8"/>
  <c r="F529" i="8"/>
  <c r="G529" i="8"/>
  <c r="H529" i="8" s="1"/>
  <c r="J529" i="8" s="1"/>
  <c r="I529" i="8"/>
  <c r="B530" i="8"/>
  <c r="C530" i="8"/>
  <c r="D530" i="8"/>
  <c r="E530" i="8"/>
  <c r="F530" i="8"/>
  <c r="I530" i="8" s="1"/>
  <c r="J530" i="8" s="1"/>
  <c r="G530" i="8"/>
  <c r="H530" i="8"/>
  <c r="B531" i="8"/>
  <c r="C531" i="8"/>
  <c r="D531" i="8"/>
  <c r="E531" i="8"/>
  <c r="F531" i="8"/>
  <c r="G531" i="8"/>
  <c r="H531" i="8" s="1"/>
  <c r="J531" i="8" s="1"/>
  <c r="I531" i="8"/>
  <c r="B532" i="8"/>
  <c r="C532" i="8"/>
  <c r="D532" i="8"/>
  <c r="E532" i="8"/>
  <c r="F532" i="8"/>
  <c r="I532" i="8" s="1"/>
  <c r="J532" i="8" s="1"/>
  <c r="G532" i="8"/>
  <c r="H532" i="8"/>
  <c r="B533" i="8"/>
  <c r="C533" i="8"/>
  <c r="D533" i="8"/>
  <c r="E533" i="8"/>
  <c r="F533" i="8"/>
  <c r="G533" i="8"/>
  <c r="H533" i="8" s="1"/>
  <c r="J533" i="8" s="1"/>
  <c r="I533" i="8"/>
  <c r="B534" i="8"/>
  <c r="C534" i="8"/>
  <c r="D534" i="8"/>
  <c r="E534" i="8"/>
  <c r="F534" i="8"/>
  <c r="I534" i="8" s="1"/>
  <c r="J534" i="8" s="1"/>
  <c r="G534" i="8"/>
  <c r="H534" i="8"/>
  <c r="B535" i="8"/>
  <c r="C535" i="8"/>
  <c r="D535" i="8"/>
  <c r="E535" i="8"/>
  <c r="F535" i="8"/>
  <c r="G535" i="8"/>
  <c r="H535" i="8" s="1"/>
  <c r="J535" i="8" s="1"/>
  <c r="I535" i="8"/>
  <c r="B536" i="8"/>
  <c r="C536" i="8"/>
  <c r="D536" i="8"/>
  <c r="E536" i="8"/>
  <c r="F536" i="8"/>
  <c r="I536" i="8" s="1"/>
  <c r="J536" i="8" s="1"/>
  <c r="G536" i="8"/>
  <c r="H536" i="8"/>
  <c r="B537" i="8"/>
  <c r="C537" i="8"/>
  <c r="D537" i="8"/>
  <c r="E537" i="8"/>
  <c r="F537" i="8"/>
  <c r="G537" i="8"/>
  <c r="H537" i="8" s="1"/>
  <c r="J537" i="8" s="1"/>
  <c r="I537" i="8"/>
  <c r="B538" i="8"/>
  <c r="C538" i="8"/>
  <c r="D538" i="8"/>
  <c r="E538" i="8"/>
  <c r="F538" i="8"/>
  <c r="I538" i="8" s="1"/>
  <c r="J538" i="8" s="1"/>
  <c r="G538" i="8"/>
  <c r="H538" i="8"/>
  <c r="B539" i="8"/>
  <c r="C539" i="8"/>
  <c r="D539" i="8"/>
  <c r="E539" i="8"/>
  <c r="F539" i="8"/>
  <c r="G539" i="8"/>
  <c r="H539" i="8" s="1"/>
  <c r="J539" i="8" s="1"/>
  <c r="I539" i="8"/>
  <c r="B540" i="8"/>
  <c r="C540" i="8"/>
  <c r="D540" i="8"/>
  <c r="E540" i="8"/>
  <c r="F540" i="8"/>
  <c r="I540" i="8" s="1"/>
  <c r="J540" i="8" s="1"/>
  <c r="G540" i="8"/>
  <c r="H540" i="8"/>
  <c r="B541" i="8"/>
  <c r="C541" i="8"/>
  <c r="D541" i="8"/>
  <c r="E541" i="8"/>
  <c r="F541" i="8"/>
  <c r="G541" i="8"/>
  <c r="H541" i="8" s="1"/>
  <c r="J541" i="8" s="1"/>
  <c r="I541" i="8"/>
  <c r="B542" i="8"/>
  <c r="C542" i="8"/>
  <c r="D542" i="8"/>
  <c r="E542" i="8"/>
  <c r="F542" i="8"/>
  <c r="I542" i="8" s="1"/>
  <c r="J542" i="8" s="1"/>
  <c r="G542" i="8"/>
  <c r="H542" i="8"/>
  <c r="B543" i="8"/>
  <c r="C543" i="8"/>
  <c r="D543" i="8"/>
  <c r="E543" i="8"/>
  <c r="F543" i="8"/>
  <c r="G543" i="8"/>
  <c r="H543" i="8" s="1"/>
  <c r="J543" i="8" s="1"/>
  <c r="I543" i="8"/>
  <c r="B544" i="8"/>
  <c r="C544" i="8"/>
  <c r="D544" i="8"/>
  <c r="E544" i="8"/>
  <c r="F544" i="8"/>
  <c r="I544" i="8" s="1"/>
  <c r="J544" i="8" s="1"/>
  <c r="G544" i="8"/>
  <c r="H544" i="8"/>
  <c r="B545" i="8"/>
  <c r="C545" i="8"/>
  <c r="D545" i="8"/>
  <c r="E545" i="8"/>
  <c r="F545" i="8"/>
  <c r="G545" i="8"/>
  <c r="H545" i="8" s="1"/>
  <c r="J545" i="8" s="1"/>
  <c r="I545" i="8"/>
  <c r="B546" i="8"/>
  <c r="C546" i="8"/>
  <c r="D546" i="8"/>
  <c r="E546" i="8"/>
  <c r="F546" i="8"/>
  <c r="I546" i="8" s="1"/>
  <c r="J546" i="8" s="1"/>
  <c r="G546" i="8"/>
  <c r="H546" i="8"/>
  <c r="B547" i="8"/>
  <c r="C547" i="8"/>
  <c r="D547" i="8"/>
  <c r="E547" i="8"/>
  <c r="F547" i="8"/>
  <c r="G547" i="8"/>
  <c r="H547" i="8" s="1"/>
  <c r="J547" i="8" s="1"/>
  <c r="I547" i="8"/>
  <c r="B548" i="8"/>
  <c r="C548" i="8"/>
  <c r="D548" i="8"/>
  <c r="E548" i="8"/>
  <c r="F548" i="8"/>
  <c r="I548" i="8" s="1"/>
  <c r="J548" i="8" s="1"/>
  <c r="G548" i="8"/>
  <c r="H548" i="8"/>
  <c r="B549" i="8"/>
  <c r="C549" i="8"/>
  <c r="D549" i="8"/>
  <c r="E549" i="8"/>
  <c r="F549" i="8"/>
  <c r="G549" i="8"/>
  <c r="H549" i="8" s="1"/>
  <c r="J549" i="8" s="1"/>
  <c r="I549" i="8"/>
  <c r="B550" i="8"/>
  <c r="C550" i="8"/>
  <c r="D550" i="8"/>
  <c r="E550" i="8"/>
  <c r="F550" i="8"/>
  <c r="I550" i="8" s="1"/>
  <c r="J550" i="8" s="1"/>
  <c r="G550" i="8"/>
  <c r="H550" i="8"/>
  <c r="B551" i="8"/>
  <c r="C551" i="8"/>
  <c r="D551" i="8"/>
  <c r="E551" i="8"/>
  <c r="F551" i="8"/>
  <c r="G551" i="8"/>
  <c r="H551" i="8" s="1"/>
  <c r="J551" i="8" s="1"/>
  <c r="I551" i="8"/>
  <c r="B552" i="8"/>
  <c r="C552" i="8"/>
  <c r="D552" i="8"/>
  <c r="E552" i="8"/>
  <c r="F552" i="8"/>
  <c r="I552" i="8" s="1"/>
  <c r="J552" i="8" s="1"/>
  <c r="G552" i="8"/>
  <c r="H552" i="8"/>
  <c r="B553" i="8"/>
  <c r="C553" i="8"/>
  <c r="D553" i="8"/>
  <c r="E553" i="8"/>
  <c r="F553" i="8"/>
  <c r="G553" i="8"/>
  <c r="H553" i="8" s="1"/>
  <c r="J553" i="8" s="1"/>
  <c r="I553" i="8"/>
  <c r="B554" i="8"/>
  <c r="C554" i="8"/>
  <c r="D554" i="8"/>
  <c r="E554" i="8"/>
  <c r="F554" i="8"/>
  <c r="I554" i="8" s="1"/>
  <c r="J554" i="8" s="1"/>
  <c r="G554" i="8"/>
  <c r="H554" i="8"/>
  <c r="B555" i="8"/>
  <c r="C555" i="8"/>
  <c r="D555" i="8"/>
  <c r="E555" i="8"/>
  <c r="F555" i="8"/>
  <c r="G555" i="8"/>
  <c r="H555" i="8" s="1"/>
  <c r="J555" i="8" s="1"/>
  <c r="I555" i="8"/>
  <c r="B556" i="8"/>
  <c r="C556" i="8"/>
  <c r="D556" i="8"/>
  <c r="E556" i="8"/>
  <c r="F556" i="8"/>
  <c r="I556" i="8" s="1"/>
  <c r="J556" i="8" s="1"/>
  <c r="G556" i="8"/>
  <c r="H556" i="8"/>
  <c r="B557" i="8"/>
  <c r="C557" i="8"/>
  <c r="D557" i="8"/>
  <c r="E557" i="8"/>
  <c r="F557" i="8"/>
  <c r="G557" i="8"/>
  <c r="H557" i="8" s="1"/>
  <c r="J557" i="8" s="1"/>
  <c r="I557" i="8"/>
  <c r="B558" i="8"/>
  <c r="C558" i="8"/>
  <c r="D558" i="8"/>
  <c r="E558" i="8"/>
  <c r="F558" i="8"/>
  <c r="I558" i="8" s="1"/>
  <c r="J558" i="8" s="1"/>
  <c r="G558" i="8"/>
  <c r="H558" i="8"/>
  <c r="B559" i="8"/>
  <c r="C559" i="8"/>
  <c r="D559" i="8"/>
  <c r="E559" i="8"/>
  <c r="F559" i="8"/>
  <c r="G559" i="8"/>
  <c r="H559" i="8" s="1"/>
  <c r="J559" i="8" s="1"/>
  <c r="I559" i="8"/>
  <c r="B560" i="8"/>
  <c r="C560" i="8"/>
  <c r="D560" i="8"/>
  <c r="E560" i="8"/>
  <c r="F560" i="8"/>
  <c r="I560" i="8" s="1"/>
  <c r="J560" i="8" s="1"/>
  <c r="G560" i="8"/>
  <c r="H560" i="8"/>
  <c r="B561" i="8"/>
  <c r="C561" i="8"/>
  <c r="D561" i="8"/>
  <c r="E561" i="8"/>
  <c r="F561" i="8"/>
  <c r="G561" i="8"/>
  <c r="H561" i="8" s="1"/>
  <c r="J561" i="8" s="1"/>
  <c r="I561" i="8"/>
  <c r="B562" i="8"/>
  <c r="C562" i="8"/>
  <c r="D562" i="8"/>
  <c r="E562" i="8"/>
  <c r="F562" i="8"/>
  <c r="I562" i="8" s="1"/>
  <c r="J562" i="8" s="1"/>
  <c r="G562" i="8"/>
  <c r="H562" i="8"/>
  <c r="B563" i="8"/>
  <c r="C563" i="8"/>
  <c r="D563" i="8"/>
  <c r="E563" i="8"/>
  <c r="F563" i="8"/>
  <c r="G563" i="8"/>
  <c r="H563" i="8" s="1"/>
  <c r="J563" i="8" s="1"/>
  <c r="I563" i="8"/>
  <c r="B564" i="8"/>
  <c r="C564" i="8"/>
  <c r="D564" i="8"/>
  <c r="E564" i="8"/>
  <c r="F564" i="8"/>
  <c r="I564" i="8" s="1"/>
  <c r="J564" i="8" s="1"/>
  <c r="G564" i="8"/>
  <c r="H564" i="8"/>
  <c r="B565" i="8"/>
  <c r="C565" i="8"/>
  <c r="D565" i="8"/>
  <c r="E565" i="8"/>
  <c r="F565" i="8"/>
  <c r="G565" i="8"/>
  <c r="H565" i="8" s="1"/>
  <c r="B566" i="8"/>
  <c r="C566" i="8"/>
  <c r="D566" i="8"/>
  <c r="J566" i="8" s="1"/>
  <c r="E566" i="8"/>
  <c r="F566" i="8"/>
  <c r="I566" i="8" s="1"/>
  <c r="G566" i="8"/>
  <c r="H566" i="8"/>
  <c r="B567" i="8"/>
  <c r="C567" i="8"/>
  <c r="D567" i="8"/>
  <c r="E567" i="8"/>
  <c r="F567" i="8"/>
  <c r="G567" i="8"/>
  <c r="H567" i="8" s="1"/>
  <c r="I567" i="8"/>
  <c r="B568" i="8"/>
  <c r="C568" i="8"/>
  <c r="D568" i="8"/>
  <c r="E568" i="8"/>
  <c r="F568" i="8"/>
  <c r="G568" i="8"/>
  <c r="H568" i="8" s="1"/>
  <c r="J568" i="8" s="1"/>
  <c r="I568" i="8"/>
  <c r="B569" i="8"/>
  <c r="C569" i="8"/>
  <c r="D569" i="8"/>
  <c r="E569" i="8"/>
  <c r="F569" i="8"/>
  <c r="I569" i="8" s="1"/>
  <c r="J569" i="8" s="1"/>
  <c r="G569" i="8"/>
  <c r="H569" i="8"/>
  <c r="B570" i="8"/>
  <c r="C570" i="8"/>
  <c r="D570" i="8"/>
  <c r="E570" i="8"/>
  <c r="F570" i="8"/>
  <c r="G570" i="8"/>
  <c r="H570" i="8" s="1"/>
  <c r="J570" i="8" s="1"/>
  <c r="I570" i="8"/>
  <c r="B571" i="8"/>
  <c r="C571" i="8"/>
  <c r="D571" i="8"/>
  <c r="E571" i="8"/>
  <c r="F571" i="8"/>
  <c r="I571" i="8" s="1"/>
  <c r="J571" i="8" s="1"/>
  <c r="G571" i="8"/>
  <c r="H571" i="8"/>
  <c r="B572" i="8"/>
  <c r="C572" i="8"/>
  <c r="D572" i="8"/>
  <c r="E572" i="8"/>
  <c r="F572" i="8"/>
  <c r="G572" i="8"/>
  <c r="H572" i="8" s="1"/>
  <c r="J572" i="8" s="1"/>
  <c r="I572" i="8"/>
  <c r="B573" i="8"/>
  <c r="C573" i="8"/>
  <c r="D573" i="8"/>
  <c r="E573" i="8"/>
  <c r="F573" i="8"/>
  <c r="I573" i="8" s="1"/>
  <c r="J573" i="8" s="1"/>
  <c r="G573" i="8"/>
  <c r="H573" i="8"/>
  <c r="B574" i="8"/>
  <c r="C574" i="8"/>
  <c r="D574" i="8"/>
  <c r="E574" i="8"/>
  <c r="F574" i="8"/>
  <c r="G574" i="8"/>
  <c r="H574" i="8" s="1"/>
  <c r="J574" i="8" s="1"/>
  <c r="I574" i="8"/>
  <c r="B575" i="8"/>
  <c r="C575" i="8"/>
  <c r="D575" i="8"/>
  <c r="E575" i="8"/>
  <c r="F575" i="8"/>
  <c r="I575" i="8" s="1"/>
  <c r="J575" i="8" s="1"/>
  <c r="G575" i="8"/>
  <c r="H575" i="8"/>
  <c r="B576" i="8"/>
  <c r="C576" i="8"/>
  <c r="D576" i="8"/>
  <c r="E576" i="8"/>
  <c r="F576" i="8"/>
  <c r="G576" i="8"/>
  <c r="H576" i="8" s="1"/>
  <c r="J576" i="8" s="1"/>
  <c r="I576" i="8"/>
  <c r="B577" i="8"/>
  <c r="C577" i="8"/>
  <c r="D577" i="8"/>
  <c r="E577" i="8"/>
  <c r="F577" i="8"/>
  <c r="I577" i="8" s="1"/>
  <c r="J577" i="8" s="1"/>
  <c r="G577" i="8"/>
  <c r="H577" i="8"/>
  <c r="B578" i="8"/>
  <c r="C578" i="8"/>
  <c r="D578" i="8"/>
  <c r="E578" i="8"/>
  <c r="F578" i="8"/>
  <c r="G578" i="8"/>
  <c r="H578" i="8" s="1"/>
  <c r="J578" i="8" s="1"/>
  <c r="I578" i="8"/>
  <c r="B579" i="8"/>
  <c r="C579" i="8"/>
  <c r="D579" i="8"/>
  <c r="E579" i="8"/>
  <c r="F579" i="8"/>
  <c r="I579" i="8" s="1"/>
  <c r="J579" i="8" s="1"/>
  <c r="G579" i="8"/>
  <c r="H579" i="8"/>
  <c r="B580" i="8"/>
  <c r="C580" i="8"/>
  <c r="D580" i="8"/>
  <c r="E580" i="8"/>
  <c r="F580" i="8"/>
  <c r="G580" i="8"/>
  <c r="H580" i="8" s="1"/>
  <c r="J580" i="8" s="1"/>
  <c r="I580" i="8"/>
  <c r="B581" i="8"/>
  <c r="C581" i="8"/>
  <c r="D581" i="8"/>
  <c r="E581" i="8"/>
  <c r="F581" i="8"/>
  <c r="I581" i="8" s="1"/>
  <c r="J581" i="8" s="1"/>
  <c r="G581" i="8"/>
  <c r="H581" i="8"/>
  <c r="B582" i="8"/>
  <c r="C582" i="8"/>
  <c r="D582" i="8"/>
  <c r="E582" i="8"/>
  <c r="F582" i="8"/>
  <c r="G582" i="8"/>
  <c r="H582" i="8" s="1"/>
  <c r="J582" i="8" s="1"/>
  <c r="I582" i="8"/>
  <c r="B583" i="8"/>
  <c r="C583" i="8"/>
  <c r="D583" i="8"/>
  <c r="E583" i="8"/>
  <c r="F583" i="8"/>
  <c r="I583" i="8" s="1"/>
  <c r="J583" i="8" s="1"/>
  <c r="G583" i="8"/>
  <c r="H583" i="8"/>
  <c r="B584" i="8"/>
  <c r="C584" i="8"/>
  <c r="D584" i="8"/>
  <c r="E584" i="8"/>
  <c r="F584" i="8"/>
  <c r="G584" i="8"/>
  <c r="H584" i="8" s="1"/>
  <c r="J584" i="8" s="1"/>
  <c r="I584" i="8"/>
  <c r="B585" i="8"/>
  <c r="C585" i="8"/>
  <c r="D585" i="8"/>
  <c r="E585" i="8"/>
  <c r="F585" i="8"/>
  <c r="I585" i="8" s="1"/>
  <c r="J585" i="8" s="1"/>
  <c r="G585" i="8"/>
  <c r="H585" i="8"/>
  <c r="B586" i="8"/>
  <c r="C586" i="8"/>
  <c r="D586" i="8"/>
  <c r="E586" i="8"/>
  <c r="F586" i="8"/>
  <c r="G586" i="8"/>
  <c r="H586" i="8" s="1"/>
  <c r="J586" i="8" s="1"/>
  <c r="I586" i="8"/>
  <c r="B587" i="8"/>
  <c r="C587" i="8"/>
  <c r="D587" i="8"/>
  <c r="E587" i="8"/>
  <c r="F587" i="8"/>
  <c r="I587" i="8" s="1"/>
  <c r="J587" i="8" s="1"/>
  <c r="G587" i="8"/>
  <c r="H587" i="8"/>
  <c r="B588" i="8"/>
  <c r="C588" i="8"/>
  <c r="D588" i="8"/>
  <c r="E588" i="8"/>
  <c r="F588" i="8"/>
  <c r="G588" i="8"/>
  <c r="H588" i="8" s="1"/>
  <c r="J588" i="8" s="1"/>
  <c r="I588" i="8"/>
  <c r="B589" i="8"/>
  <c r="C589" i="8"/>
  <c r="D589" i="8"/>
  <c r="E589" i="8"/>
  <c r="F589" i="8"/>
  <c r="I589" i="8" s="1"/>
  <c r="J589" i="8" s="1"/>
  <c r="G589" i="8"/>
  <c r="H589" i="8"/>
  <c r="B590" i="8"/>
  <c r="C590" i="8"/>
  <c r="D590" i="8"/>
  <c r="E590" i="8"/>
  <c r="F590" i="8"/>
  <c r="G590" i="8"/>
  <c r="H590" i="8" s="1"/>
  <c r="J590" i="8" s="1"/>
  <c r="I590" i="8"/>
  <c r="B591" i="8"/>
  <c r="C591" i="8"/>
  <c r="D591" i="8"/>
  <c r="E591" i="8"/>
  <c r="F591" i="8"/>
  <c r="I591" i="8" s="1"/>
  <c r="J591" i="8" s="1"/>
  <c r="G591" i="8"/>
  <c r="H591" i="8"/>
  <c r="B592" i="8"/>
  <c r="C592" i="8"/>
  <c r="D592" i="8"/>
  <c r="E592" i="8"/>
  <c r="F592" i="8"/>
  <c r="G592" i="8"/>
  <c r="H592" i="8" s="1"/>
  <c r="J592" i="8" s="1"/>
  <c r="I592" i="8"/>
  <c r="B593" i="8"/>
  <c r="C593" i="8"/>
  <c r="D593" i="8"/>
  <c r="E593" i="8"/>
  <c r="F593" i="8"/>
  <c r="I593" i="8" s="1"/>
  <c r="J593" i="8" s="1"/>
  <c r="G593" i="8"/>
  <c r="H593" i="8"/>
  <c r="B594" i="8"/>
  <c r="C594" i="8"/>
  <c r="D594" i="8"/>
  <c r="E594" i="8"/>
  <c r="F594" i="8"/>
  <c r="G594" i="8"/>
  <c r="H594" i="8" s="1"/>
  <c r="J594" i="8" s="1"/>
  <c r="I594" i="8"/>
  <c r="B595" i="8"/>
  <c r="C595" i="8"/>
  <c r="D595" i="8"/>
  <c r="E595" i="8"/>
  <c r="F595" i="8"/>
  <c r="I595" i="8" s="1"/>
  <c r="J595" i="8" s="1"/>
  <c r="G595" i="8"/>
  <c r="H595" i="8"/>
  <c r="B596" i="8"/>
  <c r="C596" i="8"/>
  <c r="D596" i="8"/>
  <c r="E596" i="8"/>
  <c r="F596" i="8"/>
  <c r="G596" i="8"/>
  <c r="H596" i="8" s="1"/>
  <c r="J596" i="8" s="1"/>
  <c r="I596" i="8"/>
  <c r="B597" i="8"/>
  <c r="C597" i="8"/>
  <c r="D597" i="8"/>
  <c r="E597" i="8"/>
  <c r="F597" i="8"/>
  <c r="I597" i="8" s="1"/>
  <c r="J597" i="8" s="1"/>
  <c r="G597" i="8"/>
  <c r="H597" i="8"/>
  <c r="B598" i="8"/>
  <c r="C598" i="8"/>
  <c r="D598" i="8"/>
  <c r="E598" i="8"/>
  <c r="F598" i="8"/>
  <c r="G598" i="8"/>
  <c r="H598" i="8" s="1"/>
  <c r="J598" i="8" s="1"/>
  <c r="I598" i="8"/>
  <c r="B599" i="8"/>
  <c r="C599" i="8"/>
  <c r="D599" i="8"/>
  <c r="E599" i="8"/>
  <c r="F599" i="8"/>
  <c r="I599" i="8" s="1"/>
  <c r="J599" i="8" s="1"/>
  <c r="G599" i="8"/>
  <c r="H599" i="8"/>
  <c r="B600" i="8"/>
  <c r="C600" i="8"/>
  <c r="D600" i="8"/>
  <c r="E600" i="8"/>
  <c r="F600" i="8"/>
  <c r="G600" i="8"/>
  <c r="H600" i="8" s="1"/>
  <c r="J600" i="8" s="1"/>
  <c r="I600" i="8"/>
  <c r="B601" i="8"/>
  <c r="C601" i="8"/>
  <c r="D601" i="8"/>
  <c r="E601" i="8"/>
  <c r="F601" i="8"/>
  <c r="I601" i="8" s="1"/>
  <c r="J601" i="8" s="1"/>
  <c r="G601" i="8"/>
  <c r="H601" i="8"/>
  <c r="B602" i="8"/>
  <c r="C602" i="8"/>
  <c r="D602" i="8"/>
  <c r="E602" i="8"/>
  <c r="F602" i="8"/>
  <c r="G602" i="8"/>
  <c r="H602" i="8" s="1"/>
  <c r="J602" i="8" s="1"/>
  <c r="I602" i="8"/>
  <c r="B603" i="8"/>
  <c r="C603" i="8"/>
  <c r="D603" i="8"/>
  <c r="E603" i="8"/>
  <c r="F603" i="8"/>
  <c r="I603" i="8" s="1"/>
  <c r="J603" i="8" s="1"/>
  <c r="G603" i="8"/>
  <c r="H603" i="8"/>
  <c r="B604" i="8"/>
  <c r="C604" i="8"/>
  <c r="D604" i="8"/>
  <c r="E604" i="8"/>
  <c r="F604" i="8"/>
  <c r="G604" i="8"/>
  <c r="H604" i="8" s="1"/>
  <c r="J604" i="8" s="1"/>
  <c r="I604" i="8"/>
  <c r="B605" i="8"/>
  <c r="C605" i="8"/>
  <c r="D605" i="8"/>
  <c r="E605" i="8"/>
  <c r="F605" i="8"/>
  <c r="I605" i="8" s="1"/>
  <c r="J605" i="8" s="1"/>
  <c r="G605" i="8"/>
  <c r="H605" i="8"/>
  <c r="B606" i="8"/>
  <c r="C606" i="8"/>
  <c r="D606" i="8"/>
  <c r="E606" i="8"/>
  <c r="F606" i="8"/>
  <c r="G606" i="8"/>
  <c r="H606" i="8" s="1"/>
  <c r="J606" i="8" s="1"/>
  <c r="I606" i="8"/>
  <c r="B607" i="8"/>
  <c r="C607" i="8"/>
  <c r="D607" i="8"/>
  <c r="E607" i="8"/>
  <c r="F607" i="8"/>
  <c r="I607" i="8" s="1"/>
  <c r="J607" i="8" s="1"/>
  <c r="G607" i="8"/>
  <c r="H607" i="8"/>
  <c r="B608" i="8"/>
  <c r="C608" i="8"/>
  <c r="D608" i="8"/>
  <c r="E608" i="8"/>
  <c r="F608" i="8"/>
  <c r="G608" i="8"/>
  <c r="H608" i="8" s="1"/>
  <c r="J608" i="8" s="1"/>
  <c r="I608" i="8"/>
  <c r="B609" i="8"/>
  <c r="C609" i="8"/>
  <c r="D609" i="8"/>
  <c r="E609" i="8"/>
  <c r="F609" i="8"/>
  <c r="I609" i="8" s="1"/>
  <c r="J609" i="8" s="1"/>
  <c r="G609" i="8"/>
  <c r="H609" i="8"/>
  <c r="B610" i="8"/>
  <c r="C610" i="8"/>
  <c r="D610" i="8"/>
  <c r="E610" i="8"/>
  <c r="F610" i="8"/>
  <c r="G610" i="8"/>
  <c r="H610" i="8" s="1"/>
  <c r="J610" i="8" s="1"/>
  <c r="I610" i="8"/>
  <c r="B611" i="8"/>
  <c r="C611" i="8"/>
  <c r="D611" i="8"/>
  <c r="E611" i="8"/>
  <c r="F611" i="8"/>
  <c r="I611" i="8" s="1"/>
  <c r="J611" i="8" s="1"/>
  <c r="G611" i="8"/>
  <c r="H611" i="8"/>
  <c r="B612" i="8"/>
  <c r="C612" i="8"/>
  <c r="D612" i="8"/>
  <c r="E612" i="8"/>
  <c r="F612" i="8"/>
  <c r="G612" i="8"/>
  <c r="H612" i="8" s="1"/>
  <c r="J612" i="8" s="1"/>
  <c r="I612" i="8"/>
  <c r="B613" i="8"/>
  <c r="C613" i="8"/>
  <c r="D613" i="8"/>
  <c r="E613" i="8"/>
  <c r="F613" i="8"/>
  <c r="I613" i="8" s="1"/>
  <c r="J613" i="8" s="1"/>
  <c r="G613" i="8"/>
  <c r="H613" i="8"/>
  <c r="B614" i="8"/>
  <c r="C614" i="8"/>
  <c r="D614" i="8"/>
  <c r="E614" i="8"/>
  <c r="F614" i="8"/>
  <c r="G614" i="8"/>
  <c r="H614" i="8" s="1"/>
  <c r="J614" i="8" s="1"/>
  <c r="I614" i="8"/>
  <c r="B615" i="8"/>
  <c r="C615" i="8"/>
  <c r="D615" i="8"/>
  <c r="E615" i="8"/>
  <c r="F615" i="8"/>
  <c r="I615" i="8" s="1"/>
  <c r="J615" i="8" s="1"/>
  <c r="G615" i="8"/>
  <c r="H615" i="8"/>
  <c r="B616" i="8"/>
  <c r="C616" i="8"/>
  <c r="D616" i="8"/>
  <c r="E616" i="8"/>
  <c r="F616" i="8"/>
  <c r="G616" i="8"/>
  <c r="H616" i="8" s="1"/>
  <c r="J616" i="8" s="1"/>
  <c r="I616" i="8"/>
  <c r="B617" i="8"/>
  <c r="C617" i="8"/>
  <c r="D617" i="8"/>
  <c r="E617" i="8"/>
  <c r="F617" i="8"/>
  <c r="I617" i="8" s="1"/>
  <c r="J617" i="8" s="1"/>
  <c r="G617" i="8"/>
  <c r="H617" i="8"/>
  <c r="B618" i="8"/>
  <c r="C618" i="8"/>
  <c r="D618" i="8"/>
  <c r="E618" i="8"/>
  <c r="F618" i="8"/>
  <c r="G618" i="8"/>
  <c r="H618" i="8" s="1"/>
  <c r="J618" i="8" s="1"/>
  <c r="I618" i="8"/>
  <c r="B619" i="8"/>
  <c r="C619" i="8"/>
  <c r="D619" i="8"/>
  <c r="E619" i="8"/>
  <c r="F619" i="8"/>
  <c r="I619" i="8" s="1"/>
  <c r="J619" i="8" s="1"/>
  <c r="G619" i="8"/>
  <c r="H619" i="8"/>
  <c r="B620" i="8"/>
  <c r="C620" i="8"/>
  <c r="D620" i="8"/>
  <c r="E620" i="8"/>
  <c r="F620" i="8"/>
  <c r="G620" i="8"/>
  <c r="H620" i="8" s="1"/>
  <c r="J620" i="8" s="1"/>
  <c r="I620" i="8"/>
  <c r="B621" i="8"/>
  <c r="C621" i="8"/>
  <c r="D621" i="8"/>
  <c r="E621" i="8"/>
  <c r="F621" i="8"/>
  <c r="I621" i="8" s="1"/>
  <c r="J621" i="8" s="1"/>
  <c r="G621" i="8"/>
  <c r="H621" i="8"/>
  <c r="B622" i="8"/>
  <c r="C622" i="8"/>
  <c r="D622" i="8"/>
  <c r="E622" i="8"/>
  <c r="F622" i="8"/>
  <c r="G622" i="8"/>
  <c r="H622" i="8" s="1"/>
  <c r="J622" i="8" s="1"/>
  <c r="I622" i="8"/>
  <c r="B623" i="8"/>
  <c r="C623" i="8"/>
  <c r="D623" i="8"/>
  <c r="E623" i="8"/>
  <c r="F623" i="8"/>
  <c r="I623" i="8" s="1"/>
  <c r="J623" i="8" s="1"/>
  <c r="G623" i="8"/>
  <c r="H623" i="8"/>
  <c r="B624" i="8"/>
  <c r="C624" i="8"/>
  <c r="D624" i="8"/>
  <c r="E624" i="8"/>
  <c r="F624" i="8"/>
  <c r="G624" i="8"/>
  <c r="H624" i="8" s="1"/>
  <c r="J624" i="8" s="1"/>
  <c r="I624" i="8"/>
  <c r="B625" i="8"/>
  <c r="C625" i="8"/>
  <c r="D625" i="8"/>
  <c r="E625" i="8"/>
  <c r="F625" i="8"/>
  <c r="I625" i="8" s="1"/>
  <c r="J625" i="8" s="1"/>
  <c r="G625" i="8"/>
  <c r="H625" i="8"/>
  <c r="B626" i="8"/>
  <c r="C626" i="8"/>
  <c r="D626" i="8"/>
  <c r="E626" i="8"/>
  <c r="F626" i="8"/>
  <c r="G626" i="8"/>
  <c r="H626" i="8" s="1"/>
  <c r="J626" i="8" s="1"/>
  <c r="I626" i="8"/>
  <c r="B627" i="8"/>
  <c r="C627" i="8"/>
  <c r="D627" i="8"/>
  <c r="E627" i="8"/>
  <c r="F627" i="8"/>
  <c r="I627" i="8" s="1"/>
  <c r="J627" i="8" s="1"/>
  <c r="G627" i="8"/>
  <c r="H627" i="8"/>
  <c r="B628" i="8"/>
  <c r="C628" i="8"/>
  <c r="D628" i="8"/>
  <c r="E628" i="8"/>
  <c r="F628" i="8"/>
  <c r="G628" i="8"/>
  <c r="H628" i="8" s="1"/>
  <c r="J628" i="8" s="1"/>
  <c r="I628" i="8"/>
  <c r="B629" i="8"/>
  <c r="C629" i="8"/>
  <c r="D629" i="8"/>
  <c r="E629" i="8"/>
  <c r="F629" i="8"/>
  <c r="I629" i="8" s="1"/>
  <c r="J629" i="8" s="1"/>
  <c r="G629" i="8"/>
  <c r="H629" i="8"/>
  <c r="B630" i="8"/>
  <c r="C630" i="8"/>
  <c r="D630" i="8"/>
  <c r="E630" i="8"/>
  <c r="F630" i="8"/>
  <c r="G630" i="8"/>
  <c r="H630" i="8" s="1"/>
  <c r="J630" i="8" s="1"/>
  <c r="I630" i="8"/>
  <c r="B631" i="8"/>
  <c r="C631" i="8"/>
  <c r="D631" i="8"/>
  <c r="E631" i="8"/>
  <c r="F631" i="8"/>
  <c r="I631" i="8" s="1"/>
  <c r="J631" i="8" s="1"/>
  <c r="G631" i="8"/>
  <c r="H631" i="8"/>
  <c r="B632" i="8"/>
  <c r="C632" i="8"/>
  <c r="D632" i="8"/>
  <c r="E632" i="8"/>
  <c r="F632" i="8"/>
  <c r="G632" i="8"/>
  <c r="H632" i="8" s="1"/>
  <c r="J632" i="8" s="1"/>
  <c r="I632" i="8"/>
  <c r="B633" i="8"/>
  <c r="C633" i="8"/>
  <c r="D633" i="8"/>
  <c r="E633" i="8"/>
  <c r="F633" i="8"/>
  <c r="I633" i="8" s="1"/>
  <c r="J633" i="8" s="1"/>
  <c r="G633" i="8"/>
  <c r="H633" i="8"/>
  <c r="B634" i="8"/>
  <c r="C634" i="8"/>
  <c r="D634" i="8"/>
  <c r="E634" i="8"/>
  <c r="F634" i="8"/>
  <c r="G634" i="8"/>
  <c r="H634" i="8" s="1"/>
  <c r="J634" i="8" s="1"/>
  <c r="I634" i="8"/>
  <c r="B635" i="8"/>
  <c r="C635" i="8"/>
  <c r="D635" i="8"/>
  <c r="E635" i="8"/>
  <c r="F635" i="8"/>
  <c r="I635" i="8" s="1"/>
  <c r="J635" i="8" s="1"/>
  <c r="G635" i="8"/>
  <c r="H635" i="8"/>
  <c r="B636" i="8"/>
  <c r="C636" i="8"/>
  <c r="D636" i="8"/>
  <c r="E636" i="8"/>
  <c r="F636" i="8"/>
  <c r="G636" i="8"/>
  <c r="H636" i="8" s="1"/>
  <c r="J636" i="8" s="1"/>
  <c r="I636" i="8"/>
  <c r="B637" i="8"/>
  <c r="C637" i="8"/>
  <c r="D637" i="8"/>
  <c r="E637" i="8"/>
  <c r="F637" i="8"/>
  <c r="I637" i="8" s="1"/>
  <c r="J637" i="8" s="1"/>
  <c r="G637" i="8"/>
  <c r="H637" i="8"/>
  <c r="B638" i="8"/>
  <c r="C638" i="8"/>
  <c r="D638" i="8"/>
  <c r="E638" i="8"/>
  <c r="F638" i="8"/>
  <c r="G638" i="8"/>
  <c r="H638" i="8" s="1"/>
  <c r="J638" i="8" s="1"/>
  <c r="I638" i="8"/>
  <c r="B639" i="8"/>
  <c r="C639" i="8"/>
  <c r="D639" i="8"/>
  <c r="E639" i="8"/>
  <c r="F639" i="8"/>
  <c r="I639" i="8" s="1"/>
  <c r="J639" i="8" s="1"/>
  <c r="G639" i="8"/>
  <c r="H639" i="8"/>
  <c r="B640" i="8"/>
  <c r="C640" i="8"/>
  <c r="D640" i="8"/>
  <c r="E640" i="8"/>
  <c r="F640" i="8"/>
  <c r="G640" i="8"/>
  <c r="H640" i="8" s="1"/>
  <c r="J640" i="8" s="1"/>
  <c r="I640" i="8"/>
  <c r="B641" i="8"/>
  <c r="C641" i="8"/>
  <c r="D641" i="8"/>
  <c r="E641" i="8"/>
  <c r="F641" i="8"/>
  <c r="I641" i="8" s="1"/>
  <c r="J641" i="8" s="1"/>
  <c r="G641" i="8"/>
  <c r="H641" i="8"/>
  <c r="B642" i="8"/>
  <c r="C642" i="8"/>
  <c r="D642" i="8"/>
  <c r="E642" i="8"/>
  <c r="F642" i="8"/>
  <c r="G642" i="8"/>
  <c r="H642" i="8" s="1"/>
  <c r="J642" i="8" s="1"/>
  <c r="I642" i="8"/>
  <c r="B643" i="8"/>
  <c r="C643" i="8"/>
  <c r="D643" i="8"/>
  <c r="E643" i="8"/>
  <c r="F643" i="8"/>
  <c r="I643" i="8" s="1"/>
  <c r="J643" i="8" s="1"/>
  <c r="G643" i="8"/>
  <c r="H643" i="8"/>
  <c r="B644" i="8"/>
  <c r="C644" i="8"/>
  <c r="D644" i="8"/>
  <c r="E644" i="8"/>
  <c r="F644" i="8"/>
  <c r="G644" i="8"/>
  <c r="H644" i="8" s="1"/>
  <c r="J644" i="8" s="1"/>
  <c r="I644" i="8"/>
  <c r="B645" i="8"/>
  <c r="C645" i="8"/>
  <c r="D645" i="8"/>
  <c r="E645" i="8"/>
  <c r="F645" i="8"/>
  <c r="I645" i="8" s="1"/>
  <c r="J645" i="8" s="1"/>
  <c r="G645" i="8"/>
  <c r="H645" i="8"/>
  <c r="B646" i="8"/>
  <c r="C646" i="8"/>
  <c r="D646" i="8"/>
  <c r="E646" i="8"/>
  <c r="F646" i="8"/>
  <c r="G646" i="8"/>
  <c r="H646" i="8" s="1"/>
  <c r="J646" i="8" s="1"/>
  <c r="I646" i="8"/>
  <c r="B647" i="8"/>
  <c r="C647" i="8"/>
  <c r="D647" i="8"/>
  <c r="E647" i="8"/>
  <c r="F647" i="8"/>
  <c r="I647" i="8" s="1"/>
  <c r="J647" i="8" s="1"/>
  <c r="G647" i="8"/>
  <c r="H647" i="8"/>
  <c r="B648" i="8"/>
  <c r="C648" i="8"/>
  <c r="D648" i="8"/>
  <c r="E648" i="8"/>
  <c r="F648" i="8"/>
  <c r="G648" i="8"/>
  <c r="H648" i="8" s="1"/>
  <c r="J648" i="8" s="1"/>
  <c r="I648" i="8"/>
  <c r="B649" i="8"/>
  <c r="C649" i="8"/>
  <c r="D649" i="8"/>
  <c r="E649" i="8"/>
  <c r="F649" i="8"/>
  <c r="I649" i="8" s="1"/>
  <c r="J649" i="8" s="1"/>
  <c r="G649" i="8"/>
  <c r="H649" i="8"/>
  <c r="B650" i="8"/>
  <c r="C650" i="8"/>
  <c r="D650" i="8"/>
  <c r="E650" i="8"/>
  <c r="F650" i="8"/>
  <c r="G650" i="8"/>
  <c r="H650" i="8" s="1"/>
  <c r="J650" i="8" s="1"/>
  <c r="I650" i="8"/>
  <c r="B651" i="8"/>
  <c r="C651" i="8"/>
  <c r="D651" i="8"/>
  <c r="E651" i="8"/>
  <c r="F651" i="8"/>
  <c r="I651" i="8" s="1"/>
  <c r="J651" i="8" s="1"/>
  <c r="G651" i="8"/>
  <c r="H651" i="8"/>
  <c r="B652" i="8"/>
  <c r="C652" i="8"/>
  <c r="D652" i="8"/>
  <c r="E652" i="8"/>
  <c r="F652" i="8"/>
  <c r="G652" i="8"/>
  <c r="H652" i="8" s="1"/>
  <c r="J652" i="8" s="1"/>
  <c r="I652" i="8"/>
  <c r="B653" i="8"/>
  <c r="C653" i="8"/>
  <c r="D653" i="8"/>
  <c r="E653" i="8"/>
  <c r="F653" i="8"/>
  <c r="I653" i="8" s="1"/>
  <c r="J653" i="8" s="1"/>
  <c r="G653" i="8"/>
  <c r="H653" i="8"/>
  <c r="B654" i="8"/>
  <c r="C654" i="8"/>
  <c r="D654" i="8"/>
  <c r="E654" i="8"/>
  <c r="F654" i="8"/>
  <c r="G654" i="8"/>
  <c r="H654" i="8" s="1"/>
  <c r="J654" i="8" s="1"/>
  <c r="I654" i="8"/>
  <c r="B655" i="8"/>
  <c r="C655" i="8"/>
  <c r="D655" i="8"/>
  <c r="E655" i="8"/>
  <c r="F655" i="8"/>
  <c r="I655" i="8" s="1"/>
  <c r="J655" i="8" s="1"/>
  <c r="G655" i="8"/>
  <c r="H655" i="8"/>
  <c r="B656" i="8"/>
  <c r="C656" i="8"/>
  <c r="D656" i="8"/>
  <c r="E656" i="8"/>
  <c r="F656" i="8"/>
  <c r="G656" i="8"/>
  <c r="H656" i="8" s="1"/>
  <c r="J656" i="8" s="1"/>
  <c r="I656" i="8"/>
  <c r="B657" i="8"/>
  <c r="C657" i="8"/>
  <c r="D657" i="8"/>
  <c r="E657" i="8"/>
  <c r="F657" i="8"/>
  <c r="I657" i="8" s="1"/>
  <c r="J657" i="8" s="1"/>
  <c r="G657" i="8"/>
  <c r="H657" i="8"/>
  <c r="B658" i="8"/>
  <c r="C658" i="8"/>
  <c r="D658" i="8"/>
  <c r="E658" i="8"/>
  <c r="F658" i="8"/>
  <c r="G658" i="8"/>
  <c r="H658" i="8" s="1"/>
  <c r="J658" i="8" s="1"/>
  <c r="I658" i="8"/>
  <c r="B659" i="8"/>
  <c r="C659" i="8"/>
  <c r="D659" i="8"/>
  <c r="E659" i="8"/>
  <c r="F659" i="8"/>
  <c r="I659" i="8" s="1"/>
  <c r="J659" i="8" s="1"/>
  <c r="G659" i="8"/>
  <c r="H659" i="8"/>
  <c r="B660" i="8"/>
  <c r="C660" i="8"/>
  <c r="D660" i="8"/>
  <c r="E660" i="8"/>
  <c r="F660" i="8"/>
  <c r="G660" i="8"/>
  <c r="H660" i="8" s="1"/>
  <c r="J660" i="8" s="1"/>
  <c r="I660" i="8"/>
  <c r="B661" i="8"/>
  <c r="C661" i="8"/>
  <c r="D661" i="8"/>
  <c r="E661" i="8"/>
  <c r="F661" i="8"/>
  <c r="I661" i="8" s="1"/>
  <c r="J661" i="8" s="1"/>
  <c r="G661" i="8"/>
  <c r="H661" i="8"/>
  <c r="B662" i="8"/>
  <c r="C662" i="8"/>
  <c r="D662" i="8"/>
  <c r="E662" i="8"/>
  <c r="F662" i="8"/>
  <c r="G662" i="8"/>
  <c r="H662" i="8" s="1"/>
  <c r="J662" i="8" s="1"/>
  <c r="I662" i="8"/>
  <c r="B663" i="8"/>
  <c r="C663" i="8"/>
  <c r="D663" i="8"/>
  <c r="E663" i="8"/>
  <c r="F663" i="8"/>
  <c r="I663" i="8" s="1"/>
  <c r="J663" i="8" s="1"/>
  <c r="G663" i="8"/>
  <c r="H663" i="8"/>
  <c r="B664" i="8"/>
  <c r="C664" i="8"/>
  <c r="D664" i="8"/>
  <c r="E664" i="8"/>
  <c r="F664" i="8"/>
  <c r="G664" i="8"/>
  <c r="H664" i="8" s="1"/>
  <c r="J664" i="8" s="1"/>
  <c r="I664" i="8"/>
  <c r="B665" i="8"/>
  <c r="C665" i="8"/>
  <c r="D665" i="8"/>
  <c r="E665" i="8"/>
  <c r="F665" i="8"/>
  <c r="I665" i="8" s="1"/>
  <c r="J665" i="8" s="1"/>
  <c r="G665" i="8"/>
  <c r="H665" i="8"/>
  <c r="B666" i="8"/>
  <c r="C666" i="8"/>
  <c r="D666" i="8"/>
  <c r="E666" i="8"/>
  <c r="F666" i="8"/>
  <c r="G666" i="8"/>
  <c r="H666" i="8" s="1"/>
  <c r="J666" i="8" s="1"/>
  <c r="I666" i="8"/>
  <c r="B667" i="8"/>
  <c r="C667" i="8"/>
  <c r="D667" i="8"/>
  <c r="E667" i="8"/>
  <c r="F667" i="8"/>
  <c r="I667" i="8" s="1"/>
  <c r="J667" i="8" s="1"/>
  <c r="G667" i="8"/>
  <c r="H667" i="8"/>
  <c r="B668" i="8"/>
  <c r="C668" i="8"/>
  <c r="D668" i="8"/>
  <c r="E668" i="8"/>
  <c r="F668" i="8"/>
  <c r="G668" i="8"/>
  <c r="H668" i="8" s="1"/>
  <c r="J668" i="8" s="1"/>
  <c r="I668" i="8"/>
  <c r="B669" i="8"/>
  <c r="C669" i="8"/>
  <c r="D669" i="8"/>
  <c r="E669" i="8"/>
  <c r="F669" i="8"/>
  <c r="I669" i="8" s="1"/>
  <c r="J669" i="8" s="1"/>
  <c r="G669" i="8"/>
  <c r="H669" i="8"/>
  <c r="B670" i="8"/>
  <c r="C670" i="8"/>
  <c r="D670" i="8"/>
  <c r="E670" i="8"/>
  <c r="F670" i="8"/>
  <c r="G670" i="8"/>
  <c r="H670" i="8" s="1"/>
  <c r="J670" i="8" s="1"/>
  <c r="I670" i="8"/>
  <c r="B671" i="8"/>
  <c r="C671" i="8"/>
  <c r="D671" i="8"/>
  <c r="E671" i="8"/>
  <c r="F671" i="8"/>
  <c r="I671" i="8" s="1"/>
  <c r="J671" i="8" s="1"/>
  <c r="G671" i="8"/>
  <c r="H671" i="8"/>
  <c r="B672" i="8"/>
  <c r="C672" i="8"/>
  <c r="D672" i="8"/>
  <c r="E672" i="8"/>
  <c r="F672" i="8"/>
  <c r="G672" i="8"/>
  <c r="H672" i="8" s="1"/>
  <c r="J672" i="8" s="1"/>
  <c r="I672" i="8"/>
  <c r="B673" i="8"/>
  <c r="C673" i="8"/>
  <c r="D673" i="8"/>
  <c r="E673" i="8"/>
  <c r="F673" i="8"/>
  <c r="I673" i="8" s="1"/>
  <c r="J673" i="8" s="1"/>
  <c r="G673" i="8"/>
  <c r="H673" i="8"/>
  <c r="B674" i="8"/>
  <c r="C674" i="8"/>
  <c r="D674" i="8"/>
  <c r="E674" i="8"/>
  <c r="F674" i="8"/>
  <c r="G674" i="8"/>
  <c r="H674" i="8" s="1"/>
  <c r="J674" i="8" s="1"/>
  <c r="I674" i="8"/>
  <c r="B675" i="8"/>
  <c r="C675" i="8"/>
  <c r="D675" i="8"/>
  <c r="E675" i="8"/>
  <c r="F675" i="8"/>
  <c r="I675" i="8" s="1"/>
  <c r="J675" i="8" s="1"/>
  <c r="G675" i="8"/>
  <c r="H675" i="8"/>
  <c r="B676" i="8"/>
  <c r="C676" i="8"/>
  <c r="D676" i="8"/>
  <c r="E676" i="8"/>
  <c r="F676" i="8"/>
  <c r="G676" i="8"/>
  <c r="H676" i="8" s="1"/>
  <c r="J676" i="8" s="1"/>
  <c r="I676" i="8"/>
  <c r="B677" i="8"/>
  <c r="C677" i="8"/>
  <c r="D677" i="8"/>
  <c r="E677" i="8"/>
  <c r="F677" i="8"/>
  <c r="I677" i="8" s="1"/>
  <c r="J677" i="8" s="1"/>
  <c r="G677" i="8"/>
  <c r="H677" i="8"/>
  <c r="B678" i="8"/>
  <c r="C678" i="8"/>
  <c r="D678" i="8"/>
  <c r="E678" i="8"/>
  <c r="F678" i="8"/>
  <c r="G678" i="8"/>
  <c r="H678" i="8" s="1"/>
  <c r="J678" i="8" s="1"/>
  <c r="I678" i="8"/>
  <c r="B679" i="8"/>
  <c r="C679" i="8"/>
  <c r="D679" i="8"/>
  <c r="E679" i="8"/>
  <c r="F679" i="8"/>
  <c r="I679" i="8" s="1"/>
  <c r="J679" i="8" s="1"/>
  <c r="G679" i="8"/>
  <c r="H679" i="8"/>
  <c r="B680" i="8"/>
  <c r="C680" i="8"/>
  <c r="D680" i="8"/>
  <c r="E680" i="8"/>
  <c r="F680" i="8"/>
  <c r="G680" i="8"/>
  <c r="H680" i="8" s="1"/>
  <c r="J680" i="8" s="1"/>
  <c r="I680" i="8"/>
  <c r="B681" i="8"/>
  <c r="C681" i="8"/>
  <c r="D681" i="8"/>
  <c r="E681" i="8"/>
  <c r="F681" i="8"/>
  <c r="I681" i="8" s="1"/>
  <c r="J681" i="8" s="1"/>
  <c r="G681" i="8"/>
  <c r="H681" i="8"/>
  <c r="B682" i="8"/>
  <c r="C682" i="8"/>
  <c r="D682" i="8"/>
  <c r="E682" i="8"/>
  <c r="F682" i="8"/>
  <c r="G682" i="8"/>
  <c r="H682" i="8" s="1"/>
  <c r="J682" i="8" s="1"/>
  <c r="I682" i="8"/>
  <c r="B683" i="8"/>
  <c r="C683" i="8"/>
  <c r="D683" i="8"/>
  <c r="E683" i="8"/>
  <c r="F683" i="8"/>
  <c r="I683" i="8" s="1"/>
  <c r="J683" i="8" s="1"/>
  <c r="G683" i="8"/>
  <c r="H683" i="8"/>
  <c r="B684" i="8"/>
  <c r="C684" i="8"/>
  <c r="D684" i="8"/>
  <c r="E684" i="8"/>
  <c r="F684" i="8"/>
  <c r="G684" i="8"/>
  <c r="H684" i="8" s="1"/>
  <c r="J684" i="8" s="1"/>
  <c r="I684" i="8"/>
  <c r="B685" i="8"/>
  <c r="C685" i="8"/>
  <c r="D685" i="8"/>
  <c r="E685" i="8"/>
  <c r="F685" i="8"/>
  <c r="I685" i="8" s="1"/>
  <c r="J685" i="8" s="1"/>
  <c r="G685" i="8"/>
  <c r="H685" i="8"/>
  <c r="B686" i="8"/>
  <c r="C686" i="8"/>
  <c r="D686" i="8"/>
  <c r="E686" i="8"/>
  <c r="F686" i="8"/>
  <c r="G686" i="8"/>
  <c r="H686" i="8" s="1"/>
  <c r="J686" i="8" s="1"/>
  <c r="I686" i="8"/>
  <c r="B687" i="8"/>
  <c r="C687" i="8"/>
  <c r="D687" i="8"/>
  <c r="E687" i="8"/>
  <c r="F687" i="8"/>
  <c r="I687" i="8" s="1"/>
  <c r="J687" i="8" s="1"/>
  <c r="G687" i="8"/>
  <c r="H687" i="8"/>
  <c r="B688" i="8"/>
  <c r="C688" i="8"/>
  <c r="D688" i="8"/>
  <c r="E688" i="8"/>
  <c r="F688" i="8"/>
  <c r="G688" i="8"/>
  <c r="H688" i="8" s="1"/>
  <c r="J688" i="8" s="1"/>
  <c r="I688" i="8"/>
  <c r="B689" i="8"/>
  <c r="C689" i="8"/>
  <c r="D689" i="8"/>
  <c r="E689" i="8"/>
  <c r="F689" i="8"/>
  <c r="I689" i="8" s="1"/>
  <c r="J689" i="8" s="1"/>
  <c r="G689" i="8"/>
  <c r="H689" i="8"/>
  <c r="B690" i="8"/>
  <c r="C690" i="8"/>
  <c r="D690" i="8"/>
  <c r="E690" i="8"/>
  <c r="F690" i="8"/>
  <c r="G690" i="8"/>
  <c r="H690" i="8" s="1"/>
  <c r="J690" i="8" s="1"/>
  <c r="I690" i="8"/>
  <c r="B691" i="8"/>
  <c r="C691" i="8"/>
  <c r="D691" i="8"/>
  <c r="E691" i="8"/>
  <c r="F691" i="8"/>
  <c r="I691" i="8" s="1"/>
  <c r="J691" i="8" s="1"/>
  <c r="G691" i="8"/>
  <c r="H691" i="8"/>
  <c r="B692" i="8"/>
  <c r="C692" i="8"/>
  <c r="D692" i="8"/>
  <c r="E692" i="8"/>
  <c r="F692" i="8"/>
  <c r="G692" i="8"/>
  <c r="H692" i="8" s="1"/>
  <c r="J692" i="8" s="1"/>
  <c r="I692" i="8"/>
  <c r="B693" i="8"/>
  <c r="C693" i="8"/>
  <c r="D693" i="8"/>
  <c r="E693" i="8"/>
  <c r="F693" i="8"/>
  <c r="I693" i="8" s="1"/>
  <c r="J693" i="8" s="1"/>
  <c r="G693" i="8"/>
  <c r="H693" i="8"/>
  <c r="B694" i="8"/>
  <c r="C694" i="8"/>
  <c r="D694" i="8"/>
  <c r="E694" i="8"/>
  <c r="F694" i="8"/>
  <c r="G694" i="8"/>
  <c r="H694" i="8" s="1"/>
  <c r="J694" i="8" s="1"/>
  <c r="I694" i="8"/>
  <c r="B695" i="8"/>
  <c r="C695" i="8"/>
  <c r="D695" i="8"/>
  <c r="E695" i="8"/>
  <c r="F695" i="8"/>
  <c r="I695" i="8" s="1"/>
  <c r="J695" i="8" s="1"/>
  <c r="G695" i="8"/>
  <c r="H695" i="8"/>
  <c r="B696" i="8"/>
  <c r="C696" i="8"/>
  <c r="D696" i="8"/>
  <c r="E696" i="8"/>
  <c r="F696" i="8"/>
  <c r="G696" i="8"/>
  <c r="H696" i="8" s="1"/>
  <c r="J696" i="8" s="1"/>
  <c r="I696" i="8"/>
  <c r="B697" i="8"/>
  <c r="C697" i="8"/>
  <c r="D697" i="8"/>
  <c r="E697" i="8"/>
  <c r="F697" i="8"/>
  <c r="I697" i="8" s="1"/>
  <c r="J697" i="8" s="1"/>
  <c r="G697" i="8"/>
  <c r="H697" i="8"/>
  <c r="B698" i="8"/>
  <c r="C698" i="8"/>
  <c r="D698" i="8"/>
  <c r="E698" i="8"/>
  <c r="F698" i="8"/>
  <c r="G698" i="8"/>
  <c r="H698" i="8" s="1"/>
  <c r="J698" i="8" s="1"/>
  <c r="I698" i="8"/>
  <c r="B699" i="8"/>
  <c r="C699" i="8"/>
  <c r="D699" i="8"/>
  <c r="E699" i="8"/>
  <c r="F699" i="8"/>
  <c r="I699" i="8" s="1"/>
  <c r="J699" i="8" s="1"/>
  <c r="G699" i="8"/>
  <c r="H699" i="8"/>
  <c r="B700" i="8"/>
  <c r="C700" i="8"/>
  <c r="D700" i="8"/>
  <c r="E700" i="8"/>
  <c r="F700" i="8"/>
  <c r="G700" i="8"/>
  <c r="H700" i="8" s="1"/>
  <c r="J700" i="8" s="1"/>
  <c r="I700" i="8"/>
  <c r="B701" i="8"/>
  <c r="C701" i="8"/>
  <c r="D701" i="8"/>
  <c r="E701" i="8"/>
  <c r="F701" i="8"/>
  <c r="I701" i="8" s="1"/>
  <c r="J701" i="8" s="1"/>
  <c r="G701" i="8"/>
  <c r="H701" i="8"/>
  <c r="B702" i="8"/>
  <c r="C702" i="8"/>
  <c r="D702" i="8"/>
  <c r="E702" i="8"/>
  <c r="F702" i="8"/>
  <c r="G702" i="8"/>
  <c r="H702" i="8" s="1"/>
  <c r="J702" i="8" s="1"/>
  <c r="I702" i="8"/>
  <c r="B703" i="8"/>
  <c r="C703" i="8"/>
  <c r="D703" i="8"/>
  <c r="E703" i="8"/>
  <c r="F703" i="8"/>
  <c r="I703" i="8" s="1"/>
  <c r="J703" i="8" s="1"/>
  <c r="G703" i="8"/>
  <c r="H703" i="8"/>
  <c r="B704" i="8"/>
  <c r="C704" i="8"/>
  <c r="D704" i="8"/>
  <c r="E704" i="8"/>
  <c r="F704" i="8"/>
  <c r="G704" i="8"/>
  <c r="H704" i="8" s="1"/>
  <c r="J704" i="8" s="1"/>
  <c r="I704" i="8"/>
  <c r="B705" i="8"/>
  <c r="C705" i="8"/>
  <c r="D705" i="8"/>
  <c r="E705" i="8"/>
  <c r="F705" i="8"/>
  <c r="I705" i="8" s="1"/>
  <c r="J705" i="8" s="1"/>
  <c r="G705" i="8"/>
  <c r="H705" i="8"/>
  <c r="B706" i="8"/>
  <c r="C706" i="8"/>
  <c r="D706" i="8"/>
  <c r="E706" i="8"/>
  <c r="F706" i="8"/>
  <c r="G706" i="8"/>
  <c r="H706" i="8" s="1"/>
  <c r="J706" i="8" s="1"/>
  <c r="I706" i="8"/>
  <c r="B707" i="8"/>
  <c r="C707" i="8"/>
  <c r="D707" i="8"/>
  <c r="E707" i="8"/>
  <c r="F707" i="8"/>
  <c r="I707" i="8" s="1"/>
  <c r="J707" i="8" s="1"/>
  <c r="G707" i="8"/>
  <c r="H707" i="8"/>
  <c r="B708" i="8"/>
  <c r="C708" i="8"/>
  <c r="D708" i="8"/>
  <c r="E708" i="8"/>
  <c r="F708" i="8"/>
  <c r="G708" i="8"/>
  <c r="H708" i="8" s="1"/>
  <c r="J708" i="8" s="1"/>
  <c r="I708" i="8"/>
  <c r="B709" i="8"/>
  <c r="C709" i="8"/>
  <c r="D709" i="8"/>
  <c r="E709" i="8"/>
  <c r="F709" i="8"/>
  <c r="I709" i="8" s="1"/>
  <c r="J709" i="8" s="1"/>
  <c r="G709" i="8"/>
  <c r="H709" i="8"/>
  <c r="B710" i="8"/>
  <c r="C710" i="8"/>
  <c r="D710" i="8"/>
  <c r="E710" i="8"/>
  <c r="F710" i="8"/>
  <c r="G710" i="8"/>
  <c r="H710" i="8" s="1"/>
  <c r="J710" i="8" s="1"/>
  <c r="I710" i="8"/>
  <c r="B711" i="8"/>
  <c r="C711" i="8"/>
  <c r="D711" i="8"/>
  <c r="E711" i="8"/>
  <c r="F711" i="8"/>
  <c r="I711" i="8" s="1"/>
  <c r="J711" i="8" s="1"/>
  <c r="G711" i="8"/>
  <c r="H711" i="8"/>
  <c r="B712" i="8"/>
  <c r="C712" i="8"/>
  <c r="D712" i="8"/>
  <c r="E712" i="8"/>
  <c r="F712" i="8"/>
  <c r="G712" i="8"/>
  <c r="H712" i="8" s="1"/>
  <c r="J712" i="8" s="1"/>
  <c r="I712" i="8"/>
  <c r="B713" i="8"/>
  <c r="C713" i="8"/>
  <c r="D713" i="8"/>
  <c r="E713" i="8"/>
  <c r="F713" i="8"/>
  <c r="I713" i="8" s="1"/>
  <c r="J713" i="8" s="1"/>
  <c r="G713" i="8"/>
  <c r="H713" i="8"/>
  <c r="B714" i="8"/>
  <c r="C714" i="8"/>
  <c r="D714" i="8"/>
  <c r="E714" i="8"/>
  <c r="F714" i="8"/>
  <c r="G714" i="8"/>
  <c r="H714" i="8" s="1"/>
  <c r="J714" i="8" s="1"/>
  <c r="I714" i="8"/>
  <c r="B715" i="8"/>
  <c r="C715" i="8"/>
  <c r="D715" i="8"/>
  <c r="E715" i="8"/>
  <c r="F715" i="8"/>
  <c r="I715" i="8" s="1"/>
  <c r="J715" i="8" s="1"/>
  <c r="G715" i="8"/>
  <c r="H715" i="8"/>
  <c r="B716" i="8"/>
  <c r="C716" i="8"/>
  <c r="D716" i="8"/>
  <c r="E716" i="8"/>
  <c r="F716" i="8"/>
  <c r="G716" i="8"/>
  <c r="H716" i="8" s="1"/>
  <c r="J716" i="8" s="1"/>
  <c r="I716" i="8"/>
  <c r="B717" i="8"/>
  <c r="C717" i="8"/>
  <c r="D717" i="8"/>
  <c r="E717" i="8"/>
  <c r="F717" i="8"/>
  <c r="I717" i="8" s="1"/>
  <c r="J717" i="8" s="1"/>
  <c r="G717" i="8"/>
  <c r="H717" i="8"/>
  <c r="B718" i="8"/>
  <c r="C718" i="8"/>
  <c r="D718" i="8"/>
  <c r="E718" i="8"/>
  <c r="F718" i="8"/>
  <c r="G718" i="8"/>
  <c r="H718" i="8" s="1"/>
  <c r="J718" i="8" s="1"/>
  <c r="I718" i="8"/>
  <c r="B719" i="8"/>
  <c r="C719" i="8"/>
  <c r="D719" i="8"/>
  <c r="E719" i="8"/>
  <c r="F719" i="8"/>
  <c r="I719" i="8" s="1"/>
  <c r="J719" i="8" s="1"/>
  <c r="G719" i="8"/>
  <c r="H719" i="8"/>
  <c r="B720" i="8"/>
  <c r="C720" i="8"/>
  <c r="D720" i="8"/>
  <c r="E720" i="8"/>
  <c r="F720" i="8"/>
  <c r="G720" i="8"/>
  <c r="H720" i="8" s="1"/>
  <c r="J720" i="8" s="1"/>
  <c r="I720" i="8"/>
  <c r="B721" i="8"/>
  <c r="C721" i="8"/>
  <c r="D721" i="8"/>
  <c r="E721" i="8"/>
  <c r="F721" i="8"/>
  <c r="I721" i="8" s="1"/>
  <c r="J721" i="8" s="1"/>
  <c r="G721" i="8"/>
  <c r="H721" i="8"/>
  <c r="B722" i="8"/>
  <c r="C722" i="8"/>
  <c r="D722" i="8"/>
  <c r="E722" i="8"/>
  <c r="F722" i="8"/>
  <c r="G722" i="8"/>
  <c r="H722" i="8" s="1"/>
  <c r="J722" i="8" s="1"/>
  <c r="I722" i="8"/>
  <c r="B723" i="8"/>
  <c r="C723" i="8"/>
  <c r="D723" i="8"/>
  <c r="E723" i="8"/>
  <c r="F723" i="8"/>
  <c r="I723" i="8" s="1"/>
  <c r="J723" i="8" s="1"/>
  <c r="G723" i="8"/>
  <c r="H723" i="8"/>
  <c r="B724" i="8"/>
  <c r="C724" i="8"/>
  <c r="D724" i="8"/>
  <c r="E724" i="8"/>
  <c r="F724" i="8"/>
  <c r="G724" i="8"/>
  <c r="H724" i="8" s="1"/>
  <c r="J724" i="8" s="1"/>
  <c r="I724" i="8"/>
  <c r="B725" i="8"/>
  <c r="C725" i="8"/>
  <c r="D725" i="8"/>
  <c r="E725" i="8"/>
  <c r="F725" i="8"/>
  <c r="I725" i="8" s="1"/>
  <c r="J725" i="8" s="1"/>
  <c r="G725" i="8"/>
  <c r="H725" i="8"/>
  <c r="B726" i="8"/>
  <c r="C726" i="8"/>
  <c r="D726" i="8"/>
  <c r="E726" i="8"/>
  <c r="F726" i="8"/>
  <c r="G726" i="8"/>
  <c r="H726" i="8" s="1"/>
  <c r="J726" i="8" s="1"/>
  <c r="I726" i="8"/>
  <c r="B727" i="8"/>
  <c r="C727" i="8"/>
  <c r="D727" i="8"/>
  <c r="E727" i="8"/>
  <c r="F727" i="8"/>
  <c r="I727" i="8" s="1"/>
  <c r="J727" i="8" s="1"/>
  <c r="G727" i="8"/>
  <c r="H727" i="8"/>
  <c r="B728" i="8"/>
  <c r="C728" i="8"/>
  <c r="D728" i="8"/>
  <c r="E728" i="8"/>
  <c r="F728" i="8"/>
  <c r="G728" i="8"/>
  <c r="H728" i="8" s="1"/>
  <c r="J728" i="8" s="1"/>
  <c r="I728" i="8"/>
  <c r="B729" i="8"/>
  <c r="C729" i="8"/>
  <c r="D729" i="8"/>
  <c r="E729" i="8"/>
  <c r="F729" i="8"/>
  <c r="I729" i="8" s="1"/>
  <c r="J729" i="8" s="1"/>
  <c r="G729" i="8"/>
  <c r="H729" i="8"/>
  <c r="B730" i="8"/>
  <c r="C730" i="8"/>
  <c r="D730" i="8"/>
  <c r="E730" i="8"/>
  <c r="F730" i="8"/>
  <c r="G730" i="8"/>
  <c r="H730" i="8" s="1"/>
  <c r="J730" i="8" s="1"/>
  <c r="I730" i="8"/>
  <c r="B731" i="8"/>
  <c r="C731" i="8"/>
  <c r="D731" i="8"/>
  <c r="E731" i="8"/>
  <c r="F731" i="8"/>
  <c r="I731" i="8" s="1"/>
  <c r="J731" i="8" s="1"/>
  <c r="G731" i="8"/>
  <c r="H731" i="8"/>
  <c r="B732" i="8"/>
  <c r="C732" i="8"/>
  <c r="D732" i="8"/>
  <c r="E732" i="8"/>
  <c r="F732" i="8"/>
  <c r="G732" i="8"/>
  <c r="H732" i="8" s="1"/>
  <c r="J732" i="8" s="1"/>
  <c r="I732" i="8"/>
  <c r="B733" i="8"/>
  <c r="C733" i="8"/>
  <c r="D733" i="8"/>
  <c r="E733" i="8"/>
  <c r="F733" i="8"/>
  <c r="I733" i="8" s="1"/>
  <c r="J733" i="8" s="1"/>
  <c r="G733" i="8"/>
  <c r="H733" i="8"/>
  <c r="B734" i="8"/>
  <c r="C734" i="8"/>
  <c r="D734" i="8"/>
  <c r="E734" i="8"/>
  <c r="F734" i="8"/>
  <c r="G734" i="8"/>
  <c r="H734" i="8" s="1"/>
  <c r="J734" i="8" s="1"/>
  <c r="I734" i="8"/>
  <c r="B735" i="8"/>
  <c r="C735" i="8"/>
  <c r="D735" i="8"/>
  <c r="E735" i="8"/>
  <c r="F735" i="8"/>
  <c r="I735" i="8" s="1"/>
  <c r="J735" i="8" s="1"/>
  <c r="G735" i="8"/>
  <c r="H735" i="8"/>
  <c r="B736" i="8"/>
  <c r="C736" i="8"/>
  <c r="D736" i="8"/>
  <c r="E736" i="8"/>
  <c r="F736" i="8"/>
  <c r="G736" i="8"/>
  <c r="H736" i="8" s="1"/>
  <c r="J736" i="8" s="1"/>
  <c r="I736" i="8"/>
  <c r="B737" i="8"/>
  <c r="C737" i="8"/>
  <c r="D737" i="8"/>
  <c r="E737" i="8"/>
  <c r="F737" i="8"/>
  <c r="I737" i="8" s="1"/>
  <c r="J737" i="8" s="1"/>
  <c r="G737" i="8"/>
  <c r="H737" i="8"/>
  <c r="B738" i="8"/>
  <c r="C738" i="8"/>
  <c r="D738" i="8"/>
  <c r="E738" i="8"/>
  <c r="F738" i="8"/>
  <c r="G738" i="8"/>
  <c r="H738" i="8" s="1"/>
  <c r="J738" i="8" s="1"/>
  <c r="I738" i="8"/>
  <c r="B739" i="8"/>
  <c r="C739" i="8"/>
  <c r="D739" i="8"/>
  <c r="E739" i="8"/>
  <c r="F739" i="8"/>
  <c r="I739" i="8" s="1"/>
  <c r="J739" i="8" s="1"/>
  <c r="G739" i="8"/>
  <c r="H739" i="8"/>
  <c r="B740" i="8"/>
  <c r="C740" i="8"/>
  <c r="D740" i="8"/>
  <c r="E740" i="8"/>
  <c r="F740" i="8"/>
  <c r="G740" i="8"/>
  <c r="H740" i="8" s="1"/>
  <c r="J740" i="8" s="1"/>
  <c r="I740" i="8"/>
  <c r="B741" i="8"/>
  <c r="C741" i="8"/>
  <c r="D741" i="8"/>
  <c r="E741" i="8"/>
  <c r="F741" i="8"/>
  <c r="I741" i="8" s="1"/>
  <c r="J741" i="8" s="1"/>
  <c r="G741" i="8"/>
  <c r="H741" i="8"/>
  <c r="B742" i="8"/>
  <c r="C742" i="8"/>
  <c r="D742" i="8"/>
  <c r="E742" i="8"/>
  <c r="F742" i="8"/>
  <c r="G742" i="8"/>
  <c r="H742" i="8" s="1"/>
  <c r="J742" i="8" s="1"/>
  <c r="I742" i="8"/>
  <c r="B743" i="8"/>
  <c r="C743" i="8"/>
  <c r="D743" i="8"/>
  <c r="E743" i="8"/>
  <c r="F743" i="8"/>
  <c r="I743" i="8" s="1"/>
  <c r="J743" i="8" s="1"/>
  <c r="G743" i="8"/>
  <c r="H743" i="8"/>
  <c r="B744" i="8"/>
  <c r="C744" i="8"/>
  <c r="D744" i="8"/>
  <c r="E744" i="8"/>
  <c r="F744" i="8"/>
  <c r="G744" i="8"/>
  <c r="H744" i="8" s="1"/>
  <c r="J744" i="8" s="1"/>
  <c r="I744" i="8"/>
  <c r="B745" i="8"/>
  <c r="C745" i="8"/>
  <c r="D745" i="8"/>
  <c r="E745" i="8"/>
  <c r="F745" i="8"/>
  <c r="I745" i="8" s="1"/>
  <c r="J745" i="8" s="1"/>
  <c r="G745" i="8"/>
  <c r="H745" i="8"/>
  <c r="B746" i="8"/>
  <c r="C746" i="8"/>
  <c r="D746" i="8"/>
  <c r="E746" i="8"/>
  <c r="F746" i="8"/>
  <c r="G746" i="8"/>
  <c r="H746" i="8" s="1"/>
  <c r="J746" i="8" s="1"/>
  <c r="I746" i="8"/>
  <c r="B747" i="8"/>
  <c r="C747" i="8"/>
  <c r="D747" i="8"/>
  <c r="E747" i="8"/>
  <c r="F747" i="8"/>
  <c r="I747" i="8" s="1"/>
  <c r="J747" i="8" s="1"/>
  <c r="G747" i="8"/>
  <c r="H747" i="8"/>
  <c r="B748" i="8"/>
  <c r="C748" i="8"/>
  <c r="D748" i="8"/>
  <c r="E748" i="8"/>
  <c r="F748" i="8"/>
  <c r="G748" i="8"/>
  <c r="H748" i="8" s="1"/>
  <c r="J748" i="8" s="1"/>
  <c r="I748" i="8"/>
  <c r="B749" i="8"/>
  <c r="C749" i="8"/>
  <c r="D749" i="8"/>
  <c r="E749" i="8"/>
  <c r="F749" i="8"/>
  <c r="I749" i="8" s="1"/>
  <c r="J749" i="8" s="1"/>
  <c r="G749" i="8"/>
  <c r="H749" i="8"/>
  <c r="B750" i="8"/>
  <c r="C750" i="8"/>
  <c r="D750" i="8"/>
  <c r="E750" i="8"/>
  <c r="F750" i="8"/>
  <c r="G750" i="8"/>
  <c r="H750" i="8" s="1"/>
  <c r="J750" i="8" s="1"/>
  <c r="I750" i="8"/>
  <c r="B751" i="8"/>
  <c r="C751" i="8"/>
  <c r="D751" i="8"/>
  <c r="E751" i="8"/>
  <c r="F751" i="8"/>
  <c r="I751" i="8" s="1"/>
  <c r="J751" i="8" s="1"/>
  <c r="G751" i="8"/>
  <c r="H751" i="8"/>
  <c r="B752" i="8"/>
  <c r="C752" i="8"/>
  <c r="D752" i="8"/>
  <c r="E752" i="8"/>
  <c r="F752" i="8"/>
  <c r="G752" i="8"/>
  <c r="H752" i="8" s="1"/>
  <c r="J752" i="8" s="1"/>
  <c r="I752" i="8"/>
  <c r="B753" i="8"/>
  <c r="C753" i="8"/>
  <c r="D753" i="8"/>
  <c r="E753" i="8"/>
  <c r="F753" i="8"/>
  <c r="I753" i="8" s="1"/>
  <c r="J753" i="8" s="1"/>
  <c r="G753" i="8"/>
  <c r="H753" i="8"/>
  <c r="B754" i="8"/>
  <c r="C754" i="8"/>
  <c r="D754" i="8"/>
  <c r="E754" i="8"/>
  <c r="F754" i="8"/>
  <c r="G754" i="8"/>
  <c r="H754" i="8" s="1"/>
  <c r="J754" i="8" s="1"/>
  <c r="I754" i="8"/>
  <c r="B755" i="8"/>
  <c r="C755" i="8"/>
  <c r="D755" i="8"/>
  <c r="E755" i="8"/>
  <c r="F755" i="8"/>
  <c r="I755" i="8" s="1"/>
  <c r="J755" i="8" s="1"/>
  <c r="G755" i="8"/>
  <c r="H755" i="8"/>
  <c r="B756" i="8"/>
  <c r="C756" i="8"/>
  <c r="D756" i="8"/>
  <c r="E756" i="8"/>
  <c r="F756" i="8"/>
  <c r="G756" i="8"/>
  <c r="H756" i="8" s="1"/>
  <c r="J756" i="8" s="1"/>
  <c r="I756" i="8"/>
  <c r="B757" i="8"/>
  <c r="C757" i="8"/>
  <c r="D757" i="8"/>
  <c r="E757" i="8"/>
  <c r="F757" i="8"/>
  <c r="I757" i="8" s="1"/>
  <c r="J757" i="8" s="1"/>
  <c r="G757" i="8"/>
  <c r="H757" i="8"/>
  <c r="B758" i="8"/>
  <c r="C758" i="8"/>
  <c r="D758" i="8"/>
  <c r="E758" i="8"/>
  <c r="F758" i="8"/>
  <c r="G758" i="8"/>
  <c r="H758" i="8" s="1"/>
  <c r="J758" i="8" s="1"/>
  <c r="I758" i="8"/>
  <c r="B759" i="8"/>
  <c r="C759" i="8"/>
  <c r="D759" i="8"/>
  <c r="E759" i="8"/>
  <c r="F759" i="8"/>
  <c r="I759" i="8" s="1"/>
  <c r="J759" i="8" s="1"/>
  <c r="G759" i="8"/>
  <c r="H759" i="8"/>
  <c r="B760" i="8"/>
  <c r="C760" i="8"/>
  <c r="D760" i="8"/>
  <c r="E760" i="8"/>
  <c r="F760" i="8"/>
  <c r="G760" i="8"/>
  <c r="H760" i="8" s="1"/>
  <c r="J760" i="8" s="1"/>
  <c r="I760" i="8"/>
  <c r="B761" i="8"/>
  <c r="C761" i="8"/>
  <c r="D761" i="8"/>
  <c r="E761" i="8"/>
  <c r="F761" i="8"/>
  <c r="I761" i="8" s="1"/>
  <c r="J761" i="8" s="1"/>
  <c r="G761" i="8"/>
  <c r="H761" i="8"/>
  <c r="B762" i="8"/>
  <c r="C762" i="8"/>
  <c r="D762" i="8"/>
  <c r="E762" i="8"/>
  <c r="F762" i="8"/>
  <c r="G762" i="8"/>
  <c r="H762" i="8" s="1"/>
  <c r="J762" i="8" s="1"/>
  <c r="I762" i="8"/>
  <c r="B763" i="8"/>
  <c r="C763" i="8"/>
  <c r="D763" i="8"/>
  <c r="E763" i="8"/>
  <c r="F763" i="8"/>
  <c r="I763" i="8" s="1"/>
  <c r="J763" i="8" s="1"/>
  <c r="G763" i="8"/>
  <c r="H763" i="8"/>
  <c r="B764" i="8"/>
  <c r="C764" i="8"/>
  <c r="D764" i="8"/>
  <c r="E764" i="8"/>
  <c r="F764" i="8"/>
  <c r="G764" i="8"/>
  <c r="H764" i="8" s="1"/>
  <c r="J764" i="8" s="1"/>
  <c r="I764" i="8"/>
  <c r="B765" i="8"/>
  <c r="C765" i="8"/>
  <c r="D765" i="8"/>
  <c r="E765" i="8"/>
  <c r="F765" i="8"/>
  <c r="I765" i="8" s="1"/>
  <c r="J765" i="8" s="1"/>
  <c r="G765" i="8"/>
  <c r="H765" i="8"/>
  <c r="B766" i="8"/>
  <c r="C766" i="8"/>
  <c r="D766" i="8"/>
  <c r="E766" i="8"/>
  <c r="F766" i="8"/>
  <c r="G766" i="8"/>
  <c r="H766" i="8" s="1"/>
  <c r="J766" i="8" s="1"/>
  <c r="I766" i="8"/>
  <c r="B767" i="8"/>
  <c r="C767" i="8"/>
  <c r="D767" i="8"/>
  <c r="E767" i="8"/>
  <c r="F767" i="8"/>
  <c r="I767" i="8" s="1"/>
  <c r="J767" i="8" s="1"/>
  <c r="G767" i="8"/>
  <c r="H767" i="8"/>
  <c r="B768" i="8"/>
  <c r="C768" i="8"/>
  <c r="D768" i="8"/>
  <c r="E768" i="8"/>
  <c r="F768" i="8"/>
  <c r="G768" i="8"/>
  <c r="H768" i="8" s="1"/>
  <c r="J768" i="8" s="1"/>
  <c r="I768" i="8"/>
  <c r="B769" i="8"/>
  <c r="C769" i="8"/>
  <c r="D769" i="8"/>
  <c r="E769" i="8"/>
  <c r="F769" i="8"/>
  <c r="I769" i="8" s="1"/>
  <c r="J769" i="8" s="1"/>
  <c r="G769" i="8"/>
  <c r="H769" i="8"/>
  <c r="B770" i="8"/>
  <c r="C770" i="8"/>
  <c r="D770" i="8"/>
  <c r="E770" i="8"/>
  <c r="F770" i="8"/>
  <c r="G770" i="8"/>
  <c r="H770" i="8" s="1"/>
  <c r="J770" i="8" s="1"/>
  <c r="I770" i="8"/>
  <c r="B771" i="8"/>
  <c r="C771" i="8"/>
  <c r="D771" i="8"/>
  <c r="E771" i="8"/>
  <c r="F771" i="8"/>
  <c r="I771" i="8" s="1"/>
  <c r="J771" i="8" s="1"/>
  <c r="G771" i="8"/>
  <c r="H771" i="8"/>
  <c r="B772" i="8"/>
  <c r="C772" i="8"/>
  <c r="D772" i="8"/>
  <c r="E772" i="8"/>
  <c r="F772" i="8"/>
  <c r="G772" i="8"/>
  <c r="H772" i="8" s="1"/>
  <c r="J772" i="8" s="1"/>
  <c r="I772" i="8"/>
  <c r="B773" i="8"/>
  <c r="C773" i="8"/>
  <c r="D773" i="8"/>
  <c r="E773" i="8"/>
  <c r="F773" i="8"/>
  <c r="I773" i="8" s="1"/>
  <c r="J773" i="8" s="1"/>
  <c r="G773" i="8"/>
  <c r="H773" i="8"/>
  <c r="B774" i="8"/>
  <c r="C774" i="8"/>
  <c r="D774" i="8"/>
  <c r="E774" i="8"/>
  <c r="F774" i="8"/>
  <c r="G774" i="8"/>
  <c r="H774" i="8" s="1"/>
  <c r="J774" i="8" s="1"/>
  <c r="I774" i="8"/>
  <c r="B775" i="8"/>
  <c r="C775" i="8"/>
  <c r="D775" i="8"/>
  <c r="E775" i="8"/>
  <c r="F775" i="8"/>
  <c r="I775" i="8" s="1"/>
  <c r="J775" i="8" s="1"/>
  <c r="G775" i="8"/>
  <c r="H775" i="8"/>
  <c r="B776" i="8"/>
  <c r="C776" i="8"/>
  <c r="D776" i="8"/>
  <c r="E776" i="8"/>
  <c r="F776" i="8"/>
  <c r="G776" i="8"/>
  <c r="H776" i="8" s="1"/>
  <c r="J776" i="8" s="1"/>
  <c r="I776" i="8"/>
  <c r="B777" i="8"/>
  <c r="C777" i="8"/>
  <c r="D777" i="8"/>
  <c r="E777" i="8"/>
  <c r="F777" i="8"/>
  <c r="I777" i="8" s="1"/>
  <c r="J777" i="8" s="1"/>
  <c r="G777" i="8"/>
  <c r="H777" i="8"/>
  <c r="B778" i="8"/>
  <c r="C778" i="8"/>
  <c r="D778" i="8"/>
  <c r="E778" i="8"/>
  <c r="F778" i="8"/>
  <c r="G778" i="8"/>
  <c r="H778" i="8" s="1"/>
  <c r="J778" i="8" s="1"/>
  <c r="I778" i="8"/>
  <c r="B779" i="8"/>
  <c r="C779" i="8"/>
  <c r="D779" i="8"/>
  <c r="E779" i="8"/>
  <c r="F779" i="8"/>
  <c r="I779" i="8" s="1"/>
  <c r="J779" i="8" s="1"/>
  <c r="G779" i="8"/>
  <c r="H779" i="8"/>
  <c r="B780" i="8"/>
  <c r="C780" i="8"/>
  <c r="D780" i="8"/>
  <c r="E780" i="8"/>
  <c r="F780" i="8"/>
  <c r="G780" i="8"/>
  <c r="H780" i="8" s="1"/>
  <c r="J780" i="8" s="1"/>
  <c r="I780" i="8"/>
  <c r="B781" i="8"/>
  <c r="C781" i="8"/>
  <c r="D781" i="8"/>
  <c r="E781" i="8"/>
  <c r="F781" i="8"/>
  <c r="I781" i="8" s="1"/>
  <c r="J781" i="8" s="1"/>
  <c r="G781" i="8"/>
  <c r="H781" i="8"/>
  <c r="B782" i="8"/>
  <c r="C782" i="8"/>
  <c r="D782" i="8"/>
  <c r="E782" i="8"/>
  <c r="F782" i="8"/>
  <c r="G782" i="8"/>
  <c r="H782" i="8" s="1"/>
  <c r="J782" i="8" s="1"/>
  <c r="I782" i="8"/>
  <c r="B783" i="8"/>
  <c r="C783" i="8"/>
  <c r="D783" i="8"/>
  <c r="E783" i="8"/>
  <c r="F783" i="8"/>
  <c r="I783" i="8" s="1"/>
  <c r="J783" i="8" s="1"/>
  <c r="G783" i="8"/>
  <c r="H783" i="8"/>
  <c r="B784" i="8"/>
  <c r="C784" i="8"/>
  <c r="D784" i="8"/>
  <c r="E784" i="8"/>
  <c r="F784" i="8"/>
  <c r="G784" i="8"/>
  <c r="H784" i="8" s="1"/>
  <c r="J784" i="8" s="1"/>
  <c r="I784" i="8"/>
  <c r="B785" i="8"/>
  <c r="C785" i="8"/>
  <c r="D785" i="8"/>
  <c r="E785" i="8"/>
  <c r="F785" i="8"/>
  <c r="I785" i="8" s="1"/>
  <c r="J785" i="8" s="1"/>
  <c r="G785" i="8"/>
  <c r="H785" i="8"/>
  <c r="B786" i="8"/>
  <c r="C786" i="8"/>
  <c r="D786" i="8"/>
  <c r="E786" i="8"/>
  <c r="F786" i="8"/>
  <c r="G786" i="8"/>
  <c r="H786" i="8" s="1"/>
  <c r="J786" i="8" s="1"/>
  <c r="I786" i="8"/>
  <c r="B787" i="8"/>
  <c r="C787" i="8"/>
  <c r="D787" i="8"/>
  <c r="E787" i="8"/>
  <c r="F787" i="8"/>
  <c r="I787" i="8" s="1"/>
  <c r="J787" i="8" s="1"/>
  <c r="G787" i="8"/>
  <c r="H787" i="8"/>
  <c r="B788" i="8"/>
  <c r="C788" i="8"/>
  <c r="D788" i="8"/>
  <c r="E788" i="8"/>
  <c r="F788" i="8"/>
  <c r="G788" i="8"/>
  <c r="H788" i="8" s="1"/>
  <c r="J788" i="8" s="1"/>
  <c r="I788" i="8"/>
  <c r="B789" i="8"/>
  <c r="C789" i="8"/>
  <c r="D789" i="8"/>
  <c r="E789" i="8"/>
  <c r="F789" i="8"/>
  <c r="I789" i="8" s="1"/>
  <c r="J789" i="8" s="1"/>
  <c r="G789" i="8"/>
  <c r="H789" i="8"/>
  <c r="B790" i="8"/>
  <c r="C790" i="8"/>
  <c r="D790" i="8"/>
  <c r="E790" i="8"/>
  <c r="F790" i="8"/>
  <c r="G790" i="8"/>
  <c r="H790" i="8" s="1"/>
  <c r="B791" i="8"/>
  <c r="C791" i="8"/>
  <c r="D791" i="8"/>
  <c r="J791" i="8" s="1"/>
  <c r="E791" i="8"/>
  <c r="F791" i="8"/>
  <c r="I791" i="8" s="1"/>
  <c r="G791" i="8"/>
  <c r="H791" i="8"/>
  <c r="B792" i="8"/>
  <c r="C792" i="8"/>
  <c r="D792" i="8"/>
  <c r="E792" i="8"/>
  <c r="F792" i="8"/>
  <c r="G792" i="8"/>
  <c r="H792" i="8" s="1"/>
  <c r="I792" i="8"/>
  <c r="B793" i="8"/>
  <c r="C793" i="8"/>
  <c r="D793" i="8"/>
  <c r="E793" i="8"/>
  <c r="F793" i="8"/>
  <c r="G793" i="8"/>
  <c r="H793" i="8" s="1"/>
  <c r="J793" i="8" s="1"/>
  <c r="I793" i="8"/>
  <c r="B794" i="8"/>
  <c r="C794" i="8"/>
  <c r="D794" i="8"/>
  <c r="E794" i="8"/>
  <c r="F794" i="8"/>
  <c r="I794" i="8" s="1"/>
  <c r="J794" i="8" s="1"/>
  <c r="G794" i="8"/>
  <c r="H794" i="8"/>
  <c r="B795" i="8"/>
  <c r="C795" i="8"/>
  <c r="D795" i="8"/>
  <c r="E795" i="8"/>
  <c r="F795" i="8"/>
  <c r="G795" i="8"/>
  <c r="H795" i="8" s="1"/>
  <c r="J795" i="8" s="1"/>
  <c r="I795" i="8"/>
  <c r="B796" i="8"/>
  <c r="C796" i="8"/>
  <c r="D796" i="8"/>
  <c r="E796" i="8"/>
  <c r="F796" i="8"/>
  <c r="I796" i="8" s="1"/>
  <c r="J796" i="8" s="1"/>
  <c r="G796" i="8"/>
  <c r="H796" i="8"/>
  <c r="B797" i="8"/>
  <c r="C797" i="8"/>
  <c r="D797" i="8"/>
  <c r="E797" i="8"/>
  <c r="F797" i="8"/>
  <c r="G797" i="8"/>
  <c r="H797" i="8" s="1"/>
  <c r="J797" i="8" s="1"/>
  <c r="I797" i="8"/>
  <c r="B798" i="8"/>
  <c r="C798" i="8"/>
  <c r="D798" i="8"/>
  <c r="E798" i="8"/>
  <c r="F798" i="8"/>
  <c r="I798" i="8" s="1"/>
  <c r="J798" i="8" s="1"/>
  <c r="G798" i="8"/>
  <c r="H798" i="8"/>
  <c r="B799" i="8"/>
  <c r="C799" i="8"/>
  <c r="D799" i="8"/>
  <c r="E799" i="8"/>
  <c r="F799" i="8"/>
  <c r="G799" i="8"/>
  <c r="H799" i="8" s="1"/>
  <c r="J799" i="8" s="1"/>
  <c r="I799" i="8"/>
  <c r="B800" i="8"/>
  <c r="C800" i="8"/>
  <c r="D800" i="8"/>
  <c r="E800" i="8"/>
  <c r="F800" i="8"/>
  <c r="I800" i="8" s="1"/>
  <c r="J800" i="8" s="1"/>
  <c r="G800" i="8"/>
  <c r="H800" i="8"/>
  <c r="B801" i="8"/>
  <c r="C801" i="8"/>
  <c r="D801" i="8"/>
  <c r="E801" i="8"/>
  <c r="F801" i="8"/>
  <c r="G801" i="8"/>
  <c r="H801" i="8" s="1"/>
  <c r="J801" i="8" s="1"/>
  <c r="I801" i="8"/>
  <c r="B802" i="8"/>
  <c r="C802" i="8"/>
  <c r="D802" i="8"/>
  <c r="E802" i="8"/>
  <c r="F802" i="8"/>
  <c r="I802" i="8" s="1"/>
  <c r="J802" i="8" s="1"/>
  <c r="G802" i="8"/>
  <c r="H802" i="8"/>
  <c r="B803" i="8"/>
  <c r="C803" i="8"/>
  <c r="D803" i="8"/>
  <c r="E803" i="8"/>
  <c r="F803" i="8"/>
  <c r="G803" i="8"/>
  <c r="H803" i="8" s="1"/>
  <c r="J803" i="8" s="1"/>
  <c r="I803" i="8"/>
  <c r="B804" i="8"/>
  <c r="C804" i="8"/>
  <c r="D804" i="8"/>
  <c r="E804" i="8"/>
  <c r="F804" i="8"/>
  <c r="I804" i="8" s="1"/>
  <c r="J804" i="8" s="1"/>
  <c r="G804" i="8"/>
  <c r="H804" i="8"/>
  <c r="B805" i="8"/>
  <c r="C805" i="8"/>
  <c r="D805" i="8"/>
  <c r="E805" i="8"/>
  <c r="F805" i="8"/>
  <c r="G805" i="8"/>
  <c r="H805" i="8" s="1"/>
  <c r="J805" i="8" s="1"/>
  <c r="I805" i="8"/>
  <c r="B806" i="8"/>
  <c r="C806" i="8"/>
  <c r="D806" i="8"/>
  <c r="E806" i="8"/>
  <c r="F806" i="8"/>
  <c r="I806" i="8" s="1"/>
  <c r="J806" i="8" s="1"/>
  <c r="G806" i="8"/>
  <c r="H806" i="8"/>
  <c r="B807" i="8"/>
  <c r="C807" i="8"/>
  <c r="D807" i="8"/>
  <c r="E807" i="8"/>
  <c r="F807" i="8"/>
  <c r="G807" i="8"/>
  <c r="H807" i="8" s="1"/>
  <c r="J807" i="8" s="1"/>
  <c r="I807" i="8"/>
  <c r="B808" i="8"/>
  <c r="C808" i="8"/>
  <c r="D808" i="8"/>
  <c r="E808" i="8"/>
  <c r="F808" i="8"/>
  <c r="I808" i="8" s="1"/>
  <c r="J808" i="8" s="1"/>
  <c r="G808" i="8"/>
  <c r="H808" i="8"/>
  <c r="B809" i="8"/>
  <c r="C809" i="8"/>
  <c r="D809" i="8"/>
  <c r="E809" i="8"/>
  <c r="F809" i="8"/>
  <c r="G809" i="8"/>
  <c r="H809" i="8" s="1"/>
  <c r="J809" i="8" s="1"/>
  <c r="I809" i="8"/>
  <c r="B810" i="8"/>
  <c r="C810" i="8"/>
  <c r="D810" i="8"/>
  <c r="E810" i="8"/>
  <c r="F810" i="8"/>
  <c r="I810" i="8" s="1"/>
  <c r="J810" i="8" s="1"/>
  <c r="G810" i="8"/>
  <c r="H810" i="8"/>
  <c r="B811" i="8"/>
  <c r="C811" i="8"/>
  <c r="D811" i="8"/>
  <c r="E811" i="8"/>
  <c r="F811" i="8"/>
  <c r="G811" i="8"/>
  <c r="H811" i="8" s="1"/>
  <c r="J811" i="8" s="1"/>
  <c r="I811" i="8"/>
  <c r="B812" i="8"/>
  <c r="C812" i="8"/>
  <c r="D812" i="8"/>
  <c r="E812" i="8"/>
  <c r="F812" i="8"/>
  <c r="I812" i="8" s="1"/>
  <c r="J812" i="8" s="1"/>
  <c r="G812" i="8"/>
  <c r="H812" i="8"/>
  <c r="B813" i="8"/>
  <c r="C813" i="8"/>
  <c r="D813" i="8"/>
  <c r="E813" i="8"/>
  <c r="F813" i="8"/>
  <c r="G813" i="8"/>
  <c r="H813" i="8" s="1"/>
  <c r="J813" i="8" s="1"/>
  <c r="I813" i="8"/>
  <c r="B814" i="8"/>
  <c r="C814" i="8"/>
  <c r="D814" i="8"/>
  <c r="E814" i="8"/>
  <c r="F814" i="8"/>
  <c r="I814" i="8" s="1"/>
  <c r="J814" i="8" s="1"/>
  <c r="G814" i="8"/>
  <c r="H814" i="8"/>
  <c r="B815" i="8"/>
  <c r="C815" i="8"/>
  <c r="D815" i="8"/>
  <c r="E815" i="8"/>
  <c r="F815" i="8"/>
  <c r="G815" i="8"/>
  <c r="H815" i="8" s="1"/>
  <c r="J815" i="8" s="1"/>
  <c r="I815" i="8"/>
  <c r="B816" i="8"/>
  <c r="C816" i="8"/>
  <c r="D816" i="8"/>
  <c r="E816" i="8"/>
  <c r="F816" i="8"/>
  <c r="I816" i="8" s="1"/>
  <c r="J816" i="8" s="1"/>
  <c r="G816" i="8"/>
  <c r="H816" i="8"/>
  <c r="B817" i="8"/>
  <c r="C817" i="8"/>
  <c r="D817" i="8"/>
  <c r="E817" i="8"/>
  <c r="F817" i="8"/>
  <c r="G817" i="8"/>
  <c r="H817" i="8" s="1"/>
  <c r="J817" i="8" s="1"/>
  <c r="I817" i="8"/>
  <c r="B818" i="8"/>
  <c r="C818" i="8"/>
  <c r="D818" i="8"/>
  <c r="E818" i="8"/>
  <c r="F818" i="8"/>
  <c r="I818" i="8" s="1"/>
  <c r="J818" i="8" s="1"/>
  <c r="G818" i="8"/>
  <c r="H818" i="8"/>
  <c r="B819" i="8"/>
  <c r="C819" i="8"/>
  <c r="D819" i="8"/>
  <c r="E819" i="8"/>
  <c r="F819" i="8"/>
  <c r="G819" i="8"/>
  <c r="H819" i="8" s="1"/>
  <c r="J819" i="8" s="1"/>
  <c r="I819" i="8"/>
  <c r="B820" i="8"/>
  <c r="C820" i="8"/>
  <c r="D820" i="8"/>
  <c r="E820" i="8"/>
  <c r="F820" i="8"/>
  <c r="I820" i="8" s="1"/>
  <c r="J820" i="8" s="1"/>
  <c r="G820" i="8"/>
  <c r="H820" i="8"/>
  <c r="B821" i="8"/>
  <c r="C821" i="8"/>
  <c r="D821" i="8"/>
  <c r="E821" i="8"/>
  <c r="F821" i="8"/>
  <c r="G821" i="8"/>
  <c r="H821" i="8" s="1"/>
  <c r="J821" i="8" s="1"/>
  <c r="I821" i="8"/>
  <c r="B822" i="8"/>
  <c r="C822" i="8"/>
  <c r="D822" i="8"/>
  <c r="E822" i="8"/>
  <c r="F822" i="8"/>
  <c r="I822" i="8" s="1"/>
  <c r="J822" i="8" s="1"/>
  <c r="G822" i="8"/>
  <c r="H822" i="8"/>
  <c r="B823" i="8"/>
  <c r="C823" i="8"/>
  <c r="D823" i="8"/>
  <c r="E823" i="8"/>
  <c r="F823" i="8"/>
  <c r="G823" i="8"/>
  <c r="H823" i="8" s="1"/>
  <c r="J823" i="8" s="1"/>
  <c r="I823" i="8"/>
  <c r="B824" i="8"/>
  <c r="C824" i="8"/>
  <c r="D824" i="8"/>
  <c r="E824" i="8"/>
  <c r="F824" i="8"/>
  <c r="I824" i="8" s="1"/>
  <c r="J824" i="8" s="1"/>
  <c r="G824" i="8"/>
  <c r="H824" i="8"/>
  <c r="B825" i="8"/>
  <c r="C825" i="8"/>
  <c r="D825" i="8"/>
  <c r="E825" i="8"/>
  <c r="F825" i="8"/>
  <c r="G825" i="8"/>
  <c r="H825" i="8" s="1"/>
  <c r="J825" i="8" s="1"/>
  <c r="I825" i="8"/>
  <c r="B826" i="8"/>
  <c r="C826" i="8"/>
  <c r="D826" i="8"/>
  <c r="E826" i="8"/>
  <c r="F826" i="8"/>
  <c r="I826" i="8" s="1"/>
  <c r="J826" i="8" s="1"/>
  <c r="G826" i="8"/>
  <c r="H826" i="8"/>
  <c r="B827" i="8"/>
  <c r="C827" i="8"/>
  <c r="D827" i="8"/>
  <c r="E827" i="8"/>
  <c r="F827" i="8"/>
  <c r="G827" i="8"/>
  <c r="H827" i="8" s="1"/>
  <c r="J827" i="8" s="1"/>
  <c r="I827" i="8"/>
  <c r="B828" i="8"/>
  <c r="C828" i="8"/>
  <c r="D828" i="8"/>
  <c r="E828" i="8"/>
  <c r="F828" i="8"/>
  <c r="I828" i="8" s="1"/>
  <c r="J828" i="8" s="1"/>
  <c r="G828" i="8"/>
  <c r="H828" i="8"/>
  <c r="B829" i="8"/>
  <c r="C829" i="8"/>
  <c r="D829" i="8"/>
  <c r="E829" i="8"/>
  <c r="F829" i="8"/>
  <c r="G829" i="8"/>
  <c r="H829" i="8" s="1"/>
  <c r="J829" i="8" s="1"/>
  <c r="I829" i="8"/>
  <c r="B830" i="8"/>
  <c r="C830" i="8"/>
  <c r="D830" i="8"/>
  <c r="E830" i="8"/>
  <c r="F830" i="8"/>
  <c r="I830" i="8" s="1"/>
  <c r="J830" i="8" s="1"/>
  <c r="G830" i="8"/>
  <c r="H830" i="8"/>
  <c r="B831" i="8"/>
  <c r="C831" i="8"/>
  <c r="D831" i="8"/>
  <c r="E831" i="8"/>
  <c r="F831" i="8"/>
  <c r="G831" i="8"/>
  <c r="H831" i="8" s="1"/>
  <c r="J831" i="8" s="1"/>
  <c r="I831" i="8"/>
  <c r="B832" i="8"/>
  <c r="C832" i="8"/>
  <c r="D832" i="8"/>
  <c r="E832" i="8"/>
  <c r="F832" i="8"/>
  <c r="I832" i="8" s="1"/>
  <c r="J832" i="8" s="1"/>
  <c r="G832" i="8"/>
  <c r="H832" i="8"/>
  <c r="B833" i="8"/>
  <c r="C833" i="8"/>
  <c r="D833" i="8"/>
  <c r="E833" i="8"/>
  <c r="F833" i="8"/>
  <c r="G833" i="8"/>
  <c r="H833" i="8" s="1"/>
  <c r="J833" i="8" s="1"/>
  <c r="I833" i="8"/>
  <c r="B834" i="8"/>
  <c r="C834" i="8"/>
  <c r="D834" i="8"/>
  <c r="E834" i="8"/>
  <c r="F834" i="8"/>
  <c r="I834" i="8" s="1"/>
  <c r="J834" i="8" s="1"/>
  <c r="G834" i="8"/>
  <c r="H834" i="8"/>
  <c r="B835" i="8"/>
  <c r="C835" i="8"/>
  <c r="D835" i="8"/>
  <c r="E835" i="8"/>
  <c r="F835" i="8"/>
  <c r="G835" i="8"/>
  <c r="H835" i="8" s="1"/>
  <c r="J835" i="8" s="1"/>
  <c r="I835" i="8"/>
  <c r="B836" i="8"/>
  <c r="C836" i="8"/>
  <c r="D836" i="8"/>
  <c r="E836" i="8"/>
  <c r="F836" i="8"/>
  <c r="I836" i="8" s="1"/>
  <c r="J836" i="8" s="1"/>
  <c r="G836" i="8"/>
  <c r="H836" i="8"/>
  <c r="B837" i="8"/>
  <c r="C837" i="8"/>
  <c r="D837" i="8"/>
  <c r="E837" i="8"/>
  <c r="F837" i="8"/>
  <c r="G837" i="8"/>
  <c r="H837" i="8" s="1"/>
  <c r="J837" i="8" s="1"/>
  <c r="I837" i="8"/>
  <c r="B838" i="8"/>
  <c r="C838" i="8"/>
  <c r="D838" i="8"/>
  <c r="E838" i="8"/>
  <c r="F838" i="8"/>
  <c r="I838" i="8" s="1"/>
  <c r="J838" i="8" s="1"/>
  <c r="G838" i="8"/>
  <c r="H838" i="8"/>
  <c r="B839" i="8"/>
  <c r="C839" i="8"/>
  <c r="D839" i="8"/>
  <c r="E839" i="8"/>
  <c r="F839" i="8"/>
  <c r="G839" i="8"/>
  <c r="H839" i="8" s="1"/>
  <c r="J839" i="8" s="1"/>
  <c r="I839" i="8"/>
  <c r="B840" i="8"/>
  <c r="C840" i="8"/>
  <c r="D840" i="8"/>
  <c r="E840" i="8"/>
  <c r="F840" i="8"/>
  <c r="I840" i="8" s="1"/>
  <c r="J840" i="8" s="1"/>
  <c r="G840" i="8"/>
  <c r="H840" i="8"/>
  <c r="B841" i="8"/>
  <c r="C841" i="8"/>
  <c r="D841" i="8"/>
  <c r="E841" i="8"/>
  <c r="F841" i="8"/>
  <c r="G841" i="8"/>
  <c r="H841" i="8" s="1"/>
  <c r="J841" i="8" s="1"/>
  <c r="I841" i="8"/>
  <c r="B842" i="8"/>
  <c r="C842" i="8"/>
  <c r="D842" i="8"/>
  <c r="E842" i="8"/>
  <c r="F842" i="8"/>
  <c r="I842" i="8" s="1"/>
  <c r="J842" i="8" s="1"/>
  <c r="G842" i="8"/>
  <c r="H842" i="8"/>
  <c r="B843" i="8"/>
  <c r="C843" i="8"/>
  <c r="D843" i="8"/>
  <c r="E843" i="8"/>
  <c r="F843" i="8"/>
  <c r="G843" i="8"/>
  <c r="H843" i="8" s="1"/>
  <c r="J843" i="8" s="1"/>
  <c r="I843" i="8"/>
  <c r="B844" i="8"/>
  <c r="C844" i="8"/>
  <c r="D844" i="8"/>
  <c r="E844" i="8"/>
  <c r="F844" i="8"/>
  <c r="I844" i="8" s="1"/>
  <c r="J844" i="8" s="1"/>
  <c r="G844" i="8"/>
  <c r="H844" i="8"/>
  <c r="B845" i="8"/>
  <c r="C845" i="8"/>
  <c r="D845" i="8"/>
  <c r="E845" i="8"/>
  <c r="F845" i="8"/>
  <c r="G845" i="8"/>
  <c r="H845" i="8" s="1"/>
  <c r="J845" i="8" s="1"/>
  <c r="I845" i="8"/>
  <c r="B846" i="8"/>
  <c r="C846" i="8"/>
  <c r="D846" i="8"/>
  <c r="E846" i="8"/>
  <c r="F846" i="8"/>
  <c r="I846" i="8" s="1"/>
  <c r="J846" i="8" s="1"/>
  <c r="G846" i="8"/>
  <c r="H846" i="8"/>
  <c r="B847" i="8"/>
  <c r="C847" i="8"/>
  <c r="D847" i="8"/>
  <c r="E847" i="8"/>
  <c r="F847" i="8"/>
  <c r="G847" i="8"/>
  <c r="H847" i="8" s="1"/>
  <c r="J847" i="8" s="1"/>
  <c r="I847" i="8"/>
  <c r="B848" i="8"/>
  <c r="C848" i="8"/>
  <c r="D848" i="8"/>
  <c r="E848" i="8"/>
  <c r="F848" i="8"/>
  <c r="I848" i="8" s="1"/>
  <c r="J848" i="8" s="1"/>
  <c r="G848" i="8"/>
  <c r="H848" i="8"/>
  <c r="B849" i="8"/>
  <c r="C849" i="8"/>
  <c r="D849" i="8"/>
  <c r="E849" i="8"/>
  <c r="F849" i="8"/>
  <c r="G849" i="8"/>
  <c r="H849" i="8" s="1"/>
  <c r="J849" i="8" s="1"/>
  <c r="I849" i="8"/>
  <c r="B850" i="8"/>
  <c r="C850" i="8"/>
  <c r="D850" i="8"/>
  <c r="E850" i="8"/>
  <c r="F850" i="8"/>
  <c r="I850" i="8" s="1"/>
  <c r="J850" i="8" s="1"/>
  <c r="G850" i="8"/>
  <c r="H850" i="8"/>
  <c r="B851" i="8"/>
  <c r="C851" i="8"/>
  <c r="D851" i="8"/>
  <c r="E851" i="8"/>
  <c r="F851" i="8"/>
  <c r="G851" i="8"/>
  <c r="H851" i="8" s="1"/>
  <c r="J851" i="8" s="1"/>
  <c r="I851" i="8"/>
  <c r="B852" i="8"/>
  <c r="C852" i="8"/>
  <c r="D852" i="8"/>
  <c r="E852" i="8"/>
  <c r="F852" i="8"/>
  <c r="I852" i="8" s="1"/>
  <c r="J852" i="8" s="1"/>
  <c r="G852" i="8"/>
  <c r="H852" i="8"/>
  <c r="B853" i="8"/>
  <c r="C853" i="8"/>
  <c r="D853" i="8"/>
  <c r="E853" i="8"/>
  <c r="F853" i="8"/>
  <c r="G853" i="8"/>
  <c r="H853" i="8" s="1"/>
  <c r="J853" i="8" s="1"/>
  <c r="I853" i="8"/>
  <c r="B854" i="8"/>
  <c r="C854" i="8"/>
  <c r="D854" i="8"/>
  <c r="E854" i="8"/>
  <c r="F854" i="8"/>
  <c r="I854" i="8" s="1"/>
  <c r="G854" i="8"/>
  <c r="H854" i="8"/>
  <c r="B855" i="8"/>
  <c r="C855" i="8"/>
  <c r="D855" i="8"/>
  <c r="E855" i="8"/>
  <c r="F855" i="8"/>
  <c r="G855" i="8"/>
  <c r="H855" i="8" s="1"/>
  <c r="J855" i="8" s="1"/>
  <c r="I855" i="8"/>
  <c r="B856" i="8"/>
  <c r="C856" i="8"/>
  <c r="D856" i="8"/>
  <c r="E856" i="8"/>
  <c r="F856" i="8"/>
  <c r="I856" i="8" s="1"/>
  <c r="G856" i="8"/>
  <c r="H856" i="8"/>
  <c r="B857" i="8"/>
  <c r="C857" i="8"/>
  <c r="D857" i="8"/>
  <c r="E857" i="8"/>
  <c r="F857" i="8"/>
  <c r="G857" i="8"/>
  <c r="H857" i="8" s="1"/>
  <c r="J857" i="8" s="1"/>
  <c r="I857" i="8"/>
  <c r="B458" i="6"/>
  <c r="C458" i="6"/>
  <c r="D458" i="6"/>
  <c r="E458" i="6"/>
  <c r="F458" i="6"/>
  <c r="H458" i="6"/>
  <c r="I458" i="6"/>
  <c r="J458" i="6" s="1"/>
  <c r="B459" i="6"/>
  <c r="C459" i="6"/>
  <c r="D459" i="6"/>
  <c r="E459" i="6"/>
  <c r="F459" i="6"/>
  <c r="H459" i="6"/>
  <c r="I459" i="6"/>
  <c r="J459" i="6" s="1"/>
  <c r="B460" i="6"/>
  <c r="C460" i="6"/>
  <c r="D460" i="6"/>
  <c r="E460" i="6"/>
  <c r="F460" i="6"/>
  <c r="H460" i="6"/>
  <c r="I460" i="6"/>
  <c r="J460" i="6" s="1"/>
  <c r="B461" i="6"/>
  <c r="C461" i="6"/>
  <c r="D461" i="6"/>
  <c r="E461" i="6"/>
  <c r="F461" i="6"/>
  <c r="H461" i="6"/>
  <c r="I461" i="6"/>
  <c r="J461" i="6" s="1"/>
  <c r="B462" i="6"/>
  <c r="C462" i="6"/>
  <c r="D462" i="6"/>
  <c r="E462" i="6"/>
  <c r="F462" i="6"/>
  <c r="H462" i="6"/>
  <c r="I462" i="6"/>
  <c r="J462" i="6" s="1"/>
  <c r="B463" i="6"/>
  <c r="C463" i="6"/>
  <c r="D463" i="6"/>
  <c r="E463" i="6"/>
  <c r="F463" i="6"/>
  <c r="H463" i="6"/>
  <c r="I463" i="6"/>
  <c r="J463" i="6" s="1"/>
  <c r="B464" i="6"/>
  <c r="C464" i="6"/>
  <c r="D464" i="6"/>
  <c r="E464" i="6"/>
  <c r="F464" i="6"/>
  <c r="H464" i="6"/>
  <c r="I464" i="6"/>
  <c r="J464" i="6" s="1"/>
  <c r="B465" i="6"/>
  <c r="C465" i="6"/>
  <c r="D465" i="6"/>
  <c r="E465" i="6"/>
  <c r="F465" i="6"/>
  <c r="H465" i="6"/>
  <c r="I465" i="6"/>
  <c r="J465" i="6" s="1"/>
  <c r="B466" i="6"/>
  <c r="C466" i="6"/>
  <c r="D466" i="6"/>
  <c r="E466" i="6"/>
  <c r="F466" i="6"/>
  <c r="H466" i="6"/>
  <c r="I466" i="6"/>
  <c r="J466" i="6" s="1"/>
  <c r="B467" i="6"/>
  <c r="C467" i="6"/>
  <c r="D467" i="6"/>
  <c r="E467" i="6"/>
  <c r="F467" i="6"/>
  <c r="H467" i="6"/>
  <c r="I467" i="6"/>
  <c r="J467" i="6" s="1"/>
  <c r="B468" i="6"/>
  <c r="C468" i="6"/>
  <c r="D468" i="6"/>
  <c r="E468" i="6"/>
  <c r="F468" i="6"/>
  <c r="H468" i="6"/>
  <c r="I468" i="6"/>
  <c r="J468" i="6" s="1"/>
  <c r="B469" i="6"/>
  <c r="C469" i="6"/>
  <c r="D469" i="6"/>
  <c r="E469" i="6"/>
  <c r="F469" i="6"/>
  <c r="H469" i="6"/>
  <c r="I469" i="6"/>
  <c r="J469" i="6" s="1"/>
  <c r="B470" i="6"/>
  <c r="C470" i="6"/>
  <c r="D470" i="6"/>
  <c r="E470" i="6"/>
  <c r="F470" i="6"/>
  <c r="H470" i="6"/>
  <c r="I470" i="6"/>
  <c r="J470" i="6" s="1"/>
  <c r="B471" i="6"/>
  <c r="C471" i="6"/>
  <c r="D471" i="6"/>
  <c r="E471" i="6"/>
  <c r="F471" i="6"/>
  <c r="H471" i="6"/>
  <c r="I471" i="6"/>
  <c r="J471" i="6" s="1"/>
  <c r="B472" i="6"/>
  <c r="C472" i="6"/>
  <c r="D472" i="6"/>
  <c r="E472" i="6"/>
  <c r="F472" i="6"/>
  <c r="H472" i="6"/>
  <c r="I472" i="6"/>
  <c r="J472" i="6" s="1"/>
  <c r="B473" i="6"/>
  <c r="C473" i="6"/>
  <c r="D473" i="6"/>
  <c r="E473" i="6"/>
  <c r="F473" i="6"/>
  <c r="H473" i="6"/>
  <c r="I473" i="6"/>
  <c r="J473" i="6" s="1"/>
  <c r="B474" i="6"/>
  <c r="C474" i="6"/>
  <c r="D474" i="6"/>
  <c r="E474" i="6"/>
  <c r="F474" i="6"/>
  <c r="H474" i="6"/>
  <c r="I474" i="6"/>
  <c r="J474" i="6" s="1"/>
  <c r="B475" i="6"/>
  <c r="C475" i="6"/>
  <c r="D475" i="6"/>
  <c r="E475" i="6"/>
  <c r="F475" i="6"/>
  <c r="H475" i="6"/>
  <c r="I475" i="6"/>
  <c r="J475" i="6" s="1"/>
  <c r="B476" i="6"/>
  <c r="C476" i="6"/>
  <c r="D476" i="6"/>
  <c r="E476" i="6"/>
  <c r="F476" i="6"/>
  <c r="H476" i="6"/>
  <c r="I476" i="6"/>
  <c r="J476" i="6" s="1"/>
  <c r="B477" i="6"/>
  <c r="C477" i="6"/>
  <c r="D477" i="6"/>
  <c r="E477" i="6"/>
  <c r="F477" i="6"/>
  <c r="H477" i="6"/>
  <c r="I477" i="6"/>
  <c r="J477" i="6" s="1"/>
  <c r="B478" i="6"/>
  <c r="C478" i="6"/>
  <c r="D478" i="6"/>
  <c r="E478" i="6"/>
  <c r="F478" i="6"/>
  <c r="H478" i="6"/>
  <c r="I478" i="6"/>
  <c r="J478" i="6" s="1"/>
  <c r="B479" i="6"/>
  <c r="C479" i="6"/>
  <c r="D479" i="6"/>
  <c r="E479" i="6"/>
  <c r="F479" i="6"/>
  <c r="H479" i="6"/>
  <c r="I479" i="6"/>
  <c r="J479" i="6" s="1"/>
  <c r="B480" i="6"/>
  <c r="C480" i="6"/>
  <c r="D480" i="6"/>
  <c r="E480" i="6"/>
  <c r="F480" i="6"/>
  <c r="H480" i="6"/>
  <c r="I480" i="6"/>
  <c r="J480" i="6" s="1"/>
  <c r="B481" i="6"/>
  <c r="C481" i="6"/>
  <c r="D481" i="6"/>
  <c r="E481" i="6"/>
  <c r="F481" i="6"/>
  <c r="H481" i="6"/>
  <c r="I481" i="6"/>
  <c r="J481" i="6" s="1"/>
  <c r="B482" i="6"/>
  <c r="C482" i="6"/>
  <c r="D482" i="6"/>
  <c r="E482" i="6"/>
  <c r="F482" i="6"/>
  <c r="H482" i="6"/>
  <c r="I482" i="6"/>
  <c r="J482" i="6" s="1"/>
  <c r="B483" i="6"/>
  <c r="C483" i="6"/>
  <c r="D483" i="6"/>
  <c r="E483" i="6"/>
  <c r="F483" i="6"/>
  <c r="H483" i="6"/>
  <c r="I483" i="6"/>
  <c r="J483" i="6" s="1"/>
  <c r="B484" i="6"/>
  <c r="C484" i="6"/>
  <c r="D484" i="6"/>
  <c r="E484" i="6"/>
  <c r="F484" i="6"/>
  <c r="H484" i="6"/>
  <c r="I484" i="6"/>
  <c r="J484" i="6" s="1"/>
  <c r="B485" i="6"/>
  <c r="C485" i="6"/>
  <c r="D485" i="6"/>
  <c r="E485" i="6"/>
  <c r="F485" i="6"/>
  <c r="H485" i="6"/>
  <c r="I485" i="6"/>
  <c r="J485" i="6" s="1"/>
  <c r="B486" i="6"/>
  <c r="C486" i="6"/>
  <c r="D486" i="6"/>
  <c r="E486" i="6"/>
  <c r="F486" i="6"/>
  <c r="H486" i="6"/>
  <c r="I486" i="6"/>
  <c r="J486" i="6" s="1"/>
  <c r="B487" i="6"/>
  <c r="C487" i="6"/>
  <c r="D487" i="6"/>
  <c r="E487" i="6"/>
  <c r="F487" i="6"/>
  <c r="H487" i="6"/>
  <c r="I487" i="6"/>
  <c r="J487" i="6" s="1"/>
  <c r="B488" i="6"/>
  <c r="C488" i="6"/>
  <c r="D488" i="6"/>
  <c r="E488" i="6"/>
  <c r="F488" i="6"/>
  <c r="H488" i="6"/>
  <c r="I488" i="6"/>
  <c r="J488" i="6" s="1"/>
  <c r="B489" i="6"/>
  <c r="C489" i="6"/>
  <c r="D489" i="6"/>
  <c r="E489" i="6"/>
  <c r="F489" i="6"/>
  <c r="H489" i="6"/>
  <c r="I489" i="6"/>
  <c r="J489" i="6" s="1"/>
  <c r="B490" i="6"/>
  <c r="C490" i="6"/>
  <c r="D490" i="6"/>
  <c r="E490" i="6"/>
  <c r="F490" i="6"/>
  <c r="H490" i="6"/>
  <c r="I490" i="6"/>
  <c r="J490" i="6" s="1"/>
  <c r="B491" i="6"/>
  <c r="C491" i="6"/>
  <c r="D491" i="6"/>
  <c r="E491" i="6"/>
  <c r="F491" i="6"/>
  <c r="H491" i="6"/>
  <c r="I491" i="6"/>
  <c r="J491" i="6" s="1"/>
  <c r="B492" i="6"/>
  <c r="C492" i="6"/>
  <c r="D492" i="6"/>
  <c r="E492" i="6"/>
  <c r="F492" i="6"/>
  <c r="H492" i="6"/>
  <c r="I492" i="6"/>
  <c r="J492" i="6" s="1"/>
  <c r="B493" i="6"/>
  <c r="C493" i="6"/>
  <c r="D493" i="6"/>
  <c r="E493" i="6"/>
  <c r="F493" i="6"/>
  <c r="H493" i="6"/>
  <c r="I493" i="6"/>
  <c r="J493" i="6" s="1"/>
  <c r="B494" i="6"/>
  <c r="C494" i="6"/>
  <c r="D494" i="6"/>
  <c r="E494" i="6"/>
  <c r="F494" i="6"/>
  <c r="H494" i="6"/>
  <c r="I494" i="6"/>
  <c r="J494" i="6" s="1"/>
  <c r="B495" i="6"/>
  <c r="C495" i="6"/>
  <c r="D495" i="6"/>
  <c r="E495" i="6"/>
  <c r="F495" i="6"/>
  <c r="H495" i="6"/>
  <c r="I495" i="6"/>
  <c r="J495" i="6" s="1"/>
  <c r="B496" i="6"/>
  <c r="C496" i="6"/>
  <c r="D496" i="6"/>
  <c r="E496" i="6"/>
  <c r="F496" i="6"/>
  <c r="H496" i="6"/>
  <c r="I496" i="6"/>
  <c r="J496" i="6" s="1"/>
  <c r="B497" i="6"/>
  <c r="C497" i="6"/>
  <c r="D497" i="6"/>
  <c r="E497" i="6"/>
  <c r="F497" i="6"/>
  <c r="H497" i="6"/>
  <c r="I497" i="6"/>
  <c r="J497" i="6" s="1"/>
  <c r="B498" i="6"/>
  <c r="C498" i="6"/>
  <c r="D498" i="6"/>
  <c r="E498" i="6"/>
  <c r="F498" i="6"/>
  <c r="H498" i="6"/>
  <c r="I498" i="6"/>
  <c r="J498" i="6" s="1"/>
  <c r="B499" i="6"/>
  <c r="C499" i="6"/>
  <c r="D499" i="6"/>
  <c r="E499" i="6"/>
  <c r="F499" i="6"/>
  <c r="H499" i="6"/>
  <c r="I499" i="6"/>
  <c r="J499" i="6" s="1"/>
  <c r="B500" i="6"/>
  <c r="C500" i="6"/>
  <c r="D500" i="6"/>
  <c r="E500" i="6"/>
  <c r="F500" i="6"/>
  <c r="H500" i="6"/>
  <c r="I500" i="6"/>
  <c r="J500" i="6" s="1"/>
  <c r="B501" i="6"/>
  <c r="C501" i="6"/>
  <c r="D501" i="6"/>
  <c r="E501" i="6"/>
  <c r="F501" i="6"/>
  <c r="G501" i="6"/>
  <c r="H501" i="6"/>
  <c r="I501" i="6"/>
  <c r="J501" i="6" s="1"/>
  <c r="K501" i="6" s="1"/>
  <c r="B502" i="6"/>
  <c r="C502" i="6"/>
  <c r="D502" i="6"/>
  <c r="E502" i="6"/>
  <c r="F502" i="6"/>
  <c r="G502" i="6"/>
  <c r="H502" i="6"/>
  <c r="I502" i="6"/>
  <c r="J502" i="6" s="1"/>
  <c r="K502" i="6" s="1"/>
  <c r="B503" i="6"/>
  <c r="C503" i="6"/>
  <c r="D503" i="6"/>
  <c r="E503" i="6"/>
  <c r="F503" i="6"/>
  <c r="G503" i="6"/>
  <c r="H503" i="6"/>
  <c r="I503" i="6"/>
  <c r="J503" i="6" s="1"/>
  <c r="K503" i="6" s="1"/>
  <c r="B504" i="6"/>
  <c r="C504" i="6"/>
  <c r="D504" i="6"/>
  <c r="E504" i="6"/>
  <c r="F504" i="6"/>
  <c r="G504" i="6"/>
  <c r="H504" i="6"/>
  <c r="I504" i="6"/>
  <c r="J504" i="6" s="1"/>
  <c r="K504" i="6" s="1"/>
  <c r="B505" i="6"/>
  <c r="C505" i="6"/>
  <c r="D505" i="6"/>
  <c r="E505" i="6"/>
  <c r="F505" i="6"/>
  <c r="G505" i="6"/>
  <c r="H505" i="6"/>
  <c r="I505" i="6"/>
  <c r="J505" i="6" s="1"/>
  <c r="K505" i="6" s="1"/>
  <c r="B506" i="6"/>
  <c r="C506" i="6"/>
  <c r="D506" i="6"/>
  <c r="E506" i="6"/>
  <c r="F506" i="6"/>
  <c r="G506" i="6"/>
  <c r="H506" i="6"/>
  <c r="I506" i="6"/>
  <c r="J506" i="6" s="1"/>
  <c r="K506" i="6" s="1"/>
  <c r="B507" i="6"/>
  <c r="C507" i="6"/>
  <c r="D507" i="6"/>
  <c r="E507" i="6"/>
  <c r="F507" i="6"/>
  <c r="G507" i="6"/>
  <c r="H507" i="6"/>
  <c r="I507" i="6"/>
  <c r="J507" i="6" s="1"/>
  <c r="K507" i="6" s="1"/>
  <c r="B508" i="6"/>
  <c r="C508" i="6"/>
  <c r="D508" i="6"/>
  <c r="E508" i="6"/>
  <c r="F508" i="6"/>
  <c r="G508" i="6"/>
  <c r="H508" i="6"/>
  <c r="I508" i="6"/>
  <c r="J508" i="6" s="1"/>
  <c r="K508" i="6" s="1"/>
  <c r="B509" i="6"/>
  <c r="C509" i="6"/>
  <c r="D509" i="6"/>
  <c r="E509" i="6"/>
  <c r="F509" i="6"/>
  <c r="G509" i="6"/>
  <c r="H509" i="6"/>
  <c r="I509" i="6"/>
  <c r="J509" i="6" s="1"/>
  <c r="K509" i="6" s="1"/>
  <c r="B510" i="6"/>
  <c r="C510" i="6"/>
  <c r="D510" i="6"/>
  <c r="E510" i="6"/>
  <c r="F510" i="6"/>
  <c r="G510" i="6"/>
  <c r="H510" i="6"/>
  <c r="I510" i="6"/>
  <c r="J510" i="6" s="1"/>
  <c r="K510" i="6" s="1"/>
  <c r="B511" i="6"/>
  <c r="C511" i="6"/>
  <c r="D511" i="6"/>
  <c r="E511" i="6"/>
  <c r="F511" i="6"/>
  <c r="G511" i="6"/>
  <c r="H511" i="6"/>
  <c r="I511" i="6"/>
  <c r="J511" i="6" s="1"/>
  <c r="K511" i="6" s="1"/>
  <c r="B512" i="6"/>
  <c r="C512" i="6"/>
  <c r="D512" i="6"/>
  <c r="E512" i="6"/>
  <c r="F512" i="6"/>
  <c r="G512" i="6"/>
  <c r="H512" i="6"/>
  <c r="I512" i="6"/>
  <c r="J512" i="6" s="1"/>
  <c r="K512" i="6" s="1"/>
  <c r="B513" i="6"/>
  <c r="C513" i="6"/>
  <c r="D513" i="6"/>
  <c r="E513" i="6"/>
  <c r="F513" i="6"/>
  <c r="G513" i="6"/>
  <c r="H513" i="6"/>
  <c r="I513" i="6"/>
  <c r="J513" i="6" s="1"/>
  <c r="K513" i="6" s="1"/>
  <c r="B514" i="6"/>
  <c r="C514" i="6"/>
  <c r="D514" i="6"/>
  <c r="E514" i="6"/>
  <c r="F514" i="6"/>
  <c r="G514" i="6"/>
  <c r="H514" i="6"/>
  <c r="I514" i="6"/>
  <c r="J514" i="6" s="1"/>
  <c r="K514" i="6" s="1"/>
  <c r="B515" i="6"/>
  <c r="C515" i="6"/>
  <c r="D515" i="6"/>
  <c r="E515" i="6"/>
  <c r="F515" i="6"/>
  <c r="G515" i="6"/>
  <c r="H515" i="6"/>
  <c r="I515" i="6"/>
  <c r="J515" i="6" s="1"/>
  <c r="K515" i="6" s="1"/>
  <c r="B516" i="6"/>
  <c r="C516" i="6"/>
  <c r="D516" i="6"/>
  <c r="E516" i="6"/>
  <c r="F516" i="6"/>
  <c r="G516" i="6"/>
  <c r="H516" i="6"/>
  <c r="I516" i="6"/>
  <c r="J516" i="6" s="1"/>
  <c r="K516" i="6" s="1"/>
  <c r="B517" i="6"/>
  <c r="C517" i="6"/>
  <c r="D517" i="6"/>
  <c r="E517" i="6"/>
  <c r="F517" i="6"/>
  <c r="G517" i="6"/>
  <c r="H517" i="6"/>
  <c r="I517" i="6"/>
  <c r="J517" i="6" s="1"/>
  <c r="K517" i="6" s="1"/>
  <c r="B518" i="6"/>
  <c r="C518" i="6"/>
  <c r="D518" i="6"/>
  <c r="E518" i="6"/>
  <c r="F518" i="6"/>
  <c r="G518" i="6"/>
  <c r="H518" i="6"/>
  <c r="I518" i="6"/>
  <c r="J518" i="6" s="1"/>
  <c r="K518" i="6" s="1"/>
  <c r="B519" i="6"/>
  <c r="C519" i="6"/>
  <c r="D519" i="6"/>
  <c r="E519" i="6"/>
  <c r="F519" i="6"/>
  <c r="G519" i="6"/>
  <c r="H519" i="6"/>
  <c r="I519" i="6"/>
  <c r="J519" i="6" s="1"/>
  <c r="K519" i="6" s="1"/>
  <c r="B520" i="6"/>
  <c r="C520" i="6"/>
  <c r="D520" i="6"/>
  <c r="E520" i="6"/>
  <c r="F520" i="6"/>
  <c r="G520" i="6"/>
  <c r="H520" i="6"/>
  <c r="I520" i="6"/>
  <c r="J520" i="6" s="1"/>
  <c r="K520" i="6" s="1"/>
  <c r="B521" i="6"/>
  <c r="C521" i="6"/>
  <c r="D521" i="6"/>
  <c r="E521" i="6"/>
  <c r="F521" i="6"/>
  <c r="G521" i="6"/>
  <c r="H521" i="6"/>
  <c r="I521" i="6"/>
  <c r="J521" i="6" s="1"/>
  <c r="K521" i="6" s="1"/>
  <c r="B522" i="6"/>
  <c r="C522" i="6"/>
  <c r="D522" i="6"/>
  <c r="E522" i="6"/>
  <c r="F522" i="6"/>
  <c r="G522" i="6"/>
  <c r="H522" i="6"/>
  <c r="I522" i="6"/>
  <c r="J522" i="6" s="1"/>
  <c r="K522" i="6" s="1"/>
  <c r="B523" i="6"/>
  <c r="C523" i="6"/>
  <c r="D523" i="6"/>
  <c r="E523" i="6"/>
  <c r="F523" i="6"/>
  <c r="G523" i="6"/>
  <c r="H523" i="6"/>
  <c r="I523" i="6"/>
  <c r="J523" i="6" s="1"/>
  <c r="K523" i="6" s="1"/>
  <c r="B524" i="6"/>
  <c r="C524" i="6"/>
  <c r="D524" i="6"/>
  <c r="E524" i="6"/>
  <c r="F524" i="6"/>
  <c r="G524" i="6"/>
  <c r="H524" i="6"/>
  <c r="I524" i="6"/>
  <c r="J524" i="6" s="1"/>
  <c r="K524" i="6" s="1"/>
  <c r="B525" i="6"/>
  <c r="C525" i="6"/>
  <c r="D525" i="6"/>
  <c r="E525" i="6"/>
  <c r="F525" i="6"/>
  <c r="G525" i="6"/>
  <c r="H525" i="6"/>
  <c r="I525" i="6"/>
  <c r="J525" i="6" s="1"/>
  <c r="K525" i="6" s="1"/>
  <c r="B526" i="6"/>
  <c r="C526" i="6"/>
  <c r="D526" i="6"/>
  <c r="E526" i="6"/>
  <c r="F526" i="6"/>
  <c r="G526" i="6"/>
  <c r="H526" i="6"/>
  <c r="I526" i="6"/>
  <c r="J526" i="6" s="1"/>
  <c r="K526" i="6" s="1"/>
  <c r="B527" i="6"/>
  <c r="C527" i="6"/>
  <c r="D527" i="6"/>
  <c r="E527" i="6"/>
  <c r="F527" i="6"/>
  <c r="G527" i="6"/>
  <c r="H527" i="6"/>
  <c r="I527" i="6"/>
  <c r="J527" i="6" s="1"/>
  <c r="K527" i="6" s="1"/>
  <c r="B528" i="6"/>
  <c r="C528" i="6"/>
  <c r="D528" i="6"/>
  <c r="E528" i="6"/>
  <c r="F528" i="6"/>
  <c r="G528" i="6"/>
  <c r="H528" i="6"/>
  <c r="I528" i="6"/>
  <c r="J528" i="6" s="1"/>
  <c r="K528" i="6" s="1"/>
  <c r="B529" i="6"/>
  <c r="C529" i="6"/>
  <c r="D529" i="6"/>
  <c r="E529" i="6"/>
  <c r="F529" i="6"/>
  <c r="G529" i="6"/>
  <c r="H529" i="6"/>
  <c r="I529" i="6"/>
  <c r="J529" i="6" s="1"/>
  <c r="K529" i="6" s="1"/>
  <c r="B530" i="6"/>
  <c r="C530" i="6"/>
  <c r="D530" i="6"/>
  <c r="E530" i="6"/>
  <c r="F530" i="6"/>
  <c r="G530" i="6"/>
  <c r="H530" i="6"/>
  <c r="I530" i="6"/>
  <c r="J530" i="6" s="1"/>
  <c r="K530" i="6" s="1"/>
  <c r="B531" i="6"/>
  <c r="C531" i="6"/>
  <c r="D531" i="6"/>
  <c r="E531" i="6"/>
  <c r="F531" i="6"/>
  <c r="G531" i="6"/>
  <c r="H531" i="6"/>
  <c r="I531" i="6"/>
  <c r="J531" i="6" s="1"/>
  <c r="K531" i="6" s="1"/>
  <c r="B532" i="6"/>
  <c r="C532" i="6"/>
  <c r="D532" i="6"/>
  <c r="E532" i="6"/>
  <c r="F532" i="6"/>
  <c r="G532" i="6"/>
  <c r="H532" i="6"/>
  <c r="I532" i="6"/>
  <c r="J532" i="6" s="1"/>
  <c r="K532" i="6" s="1"/>
  <c r="B533" i="6"/>
  <c r="C533" i="6"/>
  <c r="D533" i="6"/>
  <c r="E533" i="6"/>
  <c r="F533" i="6"/>
  <c r="G533" i="6"/>
  <c r="H533" i="6"/>
  <c r="I533" i="6"/>
  <c r="J533" i="6" s="1"/>
  <c r="K533" i="6" s="1"/>
  <c r="B534" i="6"/>
  <c r="C534" i="6"/>
  <c r="D534" i="6"/>
  <c r="E534" i="6"/>
  <c r="F534" i="6"/>
  <c r="G534" i="6"/>
  <c r="H534" i="6"/>
  <c r="I534" i="6"/>
  <c r="J534" i="6" s="1"/>
  <c r="K534" i="6" s="1"/>
  <c r="B535" i="6"/>
  <c r="C535" i="6"/>
  <c r="D535" i="6"/>
  <c r="E535" i="6"/>
  <c r="F535" i="6"/>
  <c r="G535" i="6"/>
  <c r="H535" i="6"/>
  <c r="I535" i="6"/>
  <c r="J535" i="6" s="1"/>
  <c r="K535" i="6" s="1"/>
  <c r="B536" i="6"/>
  <c r="C536" i="6"/>
  <c r="D536" i="6"/>
  <c r="E536" i="6"/>
  <c r="F536" i="6"/>
  <c r="G536" i="6"/>
  <c r="H536" i="6"/>
  <c r="I536" i="6"/>
  <c r="J536" i="6" s="1"/>
  <c r="K536" i="6" s="1"/>
  <c r="B537" i="6"/>
  <c r="C537" i="6"/>
  <c r="D537" i="6"/>
  <c r="E537" i="6"/>
  <c r="F537" i="6"/>
  <c r="G537" i="6"/>
  <c r="H537" i="6"/>
  <c r="I537" i="6"/>
  <c r="J537" i="6" s="1"/>
  <c r="K537" i="6" s="1"/>
  <c r="B538" i="6"/>
  <c r="C538" i="6"/>
  <c r="D538" i="6"/>
  <c r="E538" i="6"/>
  <c r="F538" i="6"/>
  <c r="G538" i="6"/>
  <c r="H538" i="6"/>
  <c r="I538" i="6"/>
  <c r="J538" i="6" s="1"/>
  <c r="K538" i="6" s="1"/>
  <c r="B539" i="6"/>
  <c r="C539" i="6"/>
  <c r="D539" i="6"/>
  <c r="E539" i="6"/>
  <c r="F539" i="6"/>
  <c r="G539" i="6"/>
  <c r="H539" i="6"/>
  <c r="I539" i="6"/>
  <c r="J539" i="6" s="1"/>
  <c r="K539" i="6" s="1"/>
  <c r="B540" i="6"/>
  <c r="C540" i="6"/>
  <c r="D540" i="6"/>
  <c r="E540" i="6"/>
  <c r="F540" i="6"/>
  <c r="G540" i="6"/>
  <c r="H540" i="6"/>
  <c r="I540" i="6"/>
  <c r="J540" i="6" s="1"/>
  <c r="K540" i="6" s="1"/>
  <c r="B541" i="6"/>
  <c r="C541" i="6"/>
  <c r="D541" i="6"/>
  <c r="E541" i="6"/>
  <c r="F541" i="6"/>
  <c r="H541" i="6"/>
  <c r="I541" i="6"/>
  <c r="J541" i="6"/>
  <c r="B542" i="6"/>
  <c r="C542" i="6"/>
  <c r="D542" i="6"/>
  <c r="E542" i="6"/>
  <c r="F542" i="6"/>
  <c r="H542" i="6"/>
  <c r="I542" i="6"/>
  <c r="J542" i="6"/>
  <c r="B543" i="6"/>
  <c r="C543" i="6"/>
  <c r="D543" i="6"/>
  <c r="E543" i="6"/>
  <c r="F543" i="6"/>
  <c r="H543" i="6"/>
  <c r="I543" i="6"/>
  <c r="J543" i="6"/>
  <c r="B544" i="6"/>
  <c r="C544" i="6"/>
  <c r="D544" i="6"/>
  <c r="E544" i="6"/>
  <c r="F544" i="6"/>
  <c r="H544" i="6"/>
  <c r="I544" i="6"/>
  <c r="J544" i="6"/>
  <c r="B545" i="6"/>
  <c r="C545" i="6"/>
  <c r="D545" i="6"/>
  <c r="E545" i="6"/>
  <c r="F545" i="6"/>
  <c r="H545" i="6"/>
  <c r="I545" i="6"/>
  <c r="J545" i="6"/>
  <c r="B546" i="6"/>
  <c r="C546" i="6"/>
  <c r="D546" i="6"/>
  <c r="E546" i="6"/>
  <c r="F546" i="6"/>
  <c r="H546" i="6"/>
  <c r="I546" i="6"/>
  <c r="J546" i="6"/>
  <c r="B547" i="6"/>
  <c r="C547" i="6"/>
  <c r="D547" i="6"/>
  <c r="E547" i="6"/>
  <c r="F547" i="6"/>
  <c r="H547" i="6"/>
  <c r="I547" i="6"/>
  <c r="J547" i="6"/>
  <c r="B548" i="6"/>
  <c r="C548" i="6"/>
  <c r="D548" i="6"/>
  <c r="E548" i="6"/>
  <c r="F548" i="6"/>
  <c r="H548" i="6"/>
  <c r="I548" i="6"/>
  <c r="J548" i="6"/>
  <c r="B549" i="6"/>
  <c r="C549" i="6"/>
  <c r="D549" i="6"/>
  <c r="E549" i="6"/>
  <c r="F549" i="6"/>
  <c r="H549" i="6"/>
  <c r="I549" i="6"/>
  <c r="J549" i="6"/>
  <c r="B550" i="6"/>
  <c r="C550" i="6"/>
  <c r="D550" i="6"/>
  <c r="E550" i="6"/>
  <c r="F550" i="6"/>
  <c r="H550" i="6"/>
  <c r="I550" i="6"/>
  <c r="J550" i="6"/>
  <c r="B551" i="6"/>
  <c r="C551" i="6"/>
  <c r="D551" i="6"/>
  <c r="E551" i="6"/>
  <c r="F551" i="6"/>
  <c r="H551" i="6"/>
  <c r="I551" i="6"/>
  <c r="J551" i="6"/>
  <c r="B552" i="6"/>
  <c r="C552" i="6"/>
  <c r="D552" i="6"/>
  <c r="E552" i="6"/>
  <c r="F552" i="6"/>
  <c r="H552" i="6"/>
  <c r="I552" i="6"/>
  <c r="J552" i="6"/>
  <c r="B553" i="6"/>
  <c r="C553" i="6"/>
  <c r="D553" i="6"/>
  <c r="E553" i="6"/>
  <c r="F553" i="6"/>
  <c r="H553" i="6"/>
  <c r="I553" i="6"/>
  <c r="J553" i="6"/>
  <c r="B554" i="6"/>
  <c r="C554" i="6"/>
  <c r="D554" i="6"/>
  <c r="E554" i="6"/>
  <c r="F554" i="6"/>
  <c r="H554" i="6"/>
  <c r="I554" i="6"/>
  <c r="B555" i="6"/>
  <c r="C555" i="6"/>
  <c r="D555" i="6"/>
  <c r="G555" i="6" s="1"/>
  <c r="E555" i="6"/>
  <c r="F555" i="6"/>
  <c r="H555" i="6"/>
  <c r="I555" i="6"/>
  <c r="B556" i="6"/>
  <c r="C556" i="6"/>
  <c r="D556" i="6"/>
  <c r="G556" i="6" s="1"/>
  <c r="E556" i="6"/>
  <c r="F556" i="6"/>
  <c r="H556" i="6"/>
  <c r="I556" i="6"/>
  <c r="B557" i="6"/>
  <c r="C557" i="6"/>
  <c r="D557" i="6"/>
  <c r="G557" i="6" s="1"/>
  <c r="E557" i="6"/>
  <c r="F557" i="6"/>
  <c r="H557" i="6"/>
  <c r="I557" i="6"/>
  <c r="B558" i="6"/>
  <c r="C558" i="6"/>
  <c r="D558" i="6"/>
  <c r="G558" i="6" s="1"/>
  <c r="E558" i="6"/>
  <c r="F558" i="6"/>
  <c r="H558" i="6"/>
  <c r="I558" i="6"/>
  <c r="B559" i="6"/>
  <c r="C559" i="6"/>
  <c r="D559" i="6"/>
  <c r="G559" i="6" s="1"/>
  <c r="E559" i="6"/>
  <c r="F559" i="6"/>
  <c r="H559" i="6"/>
  <c r="I559" i="6"/>
  <c r="B560" i="6"/>
  <c r="C560" i="6"/>
  <c r="D560" i="6"/>
  <c r="G560" i="6" s="1"/>
  <c r="E560" i="6"/>
  <c r="F560" i="6"/>
  <c r="H560" i="6"/>
  <c r="I560" i="6"/>
  <c r="B561" i="6"/>
  <c r="C561" i="6"/>
  <c r="D561" i="6"/>
  <c r="G561" i="6" s="1"/>
  <c r="E561" i="6"/>
  <c r="F561" i="6"/>
  <c r="H561" i="6"/>
  <c r="I561" i="6"/>
  <c r="B562" i="6"/>
  <c r="C562" i="6"/>
  <c r="D562" i="6"/>
  <c r="G562" i="6" s="1"/>
  <c r="E562" i="6"/>
  <c r="F562" i="6"/>
  <c r="H562" i="6"/>
  <c r="I562" i="6"/>
  <c r="B563" i="6"/>
  <c r="C563" i="6"/>
  <c r="D563" i="6"/>
  <c r="E563" i="6"/>
  <c r="F563" i="6"/>
  <c r="G563" i="6" s="1"/>
  <c r="H563" i="6"/>
  <c r="I563" i="6"/>
  <c r="J563" i="6" s="1"/>
  <c r="K563" i="6" s="1"/>
  <c r="B564" i="6"/>
  <c r="C564" i="6"/>
  <c r="D564" i="6"/>
  <c r="E564" i="6"/>
  <c r="F564" i="6"/>
  <c r="H564" i="6"/>
  <c r="I564" i="6"/>
  <c r="J564" i="6"/>
  <c r="B565" i="6"/>
  <c r="C565" i="6"/>
  <c r="D565" i="6"/>
  <c r="E565" i="6"/>
  <c r="F565" i="6"/>
  <c r="H565" i="6"/>
  <c r="I565" i="6"/>
  <c r="J565" i="6"/>
  <c r="B566" i="6"/>
  <c r="C566" i="6"/>
  <c r="D566" i="6"/>
  <c r="E566" i="6"/>
  <c r="F566" i="6"/>
  <c r="H566" i="6"/>
  <c r="I566" i="6"/>
  <c r="J566" i="6"/>
  <c r="B567" i="6"/>
  <c r="C567" i="6"/>
  <c r="D567" i="6"/>
  <c r="E567" i="6"/>
  <c r="F567" i="6"/>
  <c r="H567" i="6"/>
  <c r="I567" i="6"/>
  <c r="J567" i="6"/>
  <c r="B568" i="6"/>
  <c r="C568" i="6"/>
  <c r="D568" i="6"/>
  <c r="E568" i="6"/>
  <c r="F568" i="6"/>
  <c r="H568" i="6"/>
  <c r="I568" i="6"/>
  <c r="J568" i="6"/>
  <c r="B569" i="6"/>
  <c r="C569" i="6"/>
  <c r="D569" i="6"/>
  <c r="E569" i="6"/>
  <c r="F569" i="6"/>
  <c r="H569" i="6"/>
  <c r="I569" i="6"/>
  <c r="J569" i="6"/>
  <c r="B570" i="6"/>
  <c r="C570" i="6"/>
  <c r="D570" i="6"/>
  <c r="E570" i="6"/>
  <c r="F570" i="6"/>
  <c r="H570" i="6"/>
  <c r="I570" i="6"/>
  <c r="J570" i="6"/>
  <c r="B571" i="6"/>
  <c r="C571" i="6"/>
  <c r="D571" i="6"/>
  <c r="E571" i="6"/>
  <c r="F571" i="6"/>
  <c r="H571" i="6"/>
  <c r="I571" i="6"/>
  <c r="J571" i="6"/>
  <c r="B572" i="6"/>
  <c r="C572" i="6"/>
  <c r="D572" i="6"/>
  <c r="E572" i="6"/>
  <c r="F572" i="6"/>
  <c r="H572" i="6"/>
  <c r="I572" i="6"/>
  <c r="J572" i="6"/>
  <c r="B573" i="6"/>
  <c r="C573" i="6"/>
  <c r="D573" i="6"/>
  <c r="E573" i="6"/>
  <c r="F573" i="6"/>
  <c r="H573" i="6"/>
  <c r="I573" i="6"/>
  <c r="J573" i="6"/>
  <c r="B574" i="6"/>
  <c r="C574" i="6"/>
  <c r="D574" i="6"/>
  <c r="E574" i="6"/>
  <c r="F574" i="6"/>
  <c r="H574" i="6"/>
  <c r="I574" i="6"/>
  <c r="J574" i="6"/>
  <c r="B575" i="6"/>
  <c r="C575" i="6"/>
  <c r="D575" i="6"/>
  <c r="E575" i="6"/>
  <c r="F575" i="6"/>
  <c r="H575" i="6"/>
  <c r="I575" i="6"/>
  <c r="J575" i="6"/>
  <c r="B576" i="6"/>
  <c r="C576" i="6"/>
  <c r="D576" i="6"/>
  <c r="E576" i="6"/>
  <c r="F576" i="6"/>
  <c r="H576" i="6"/>
  <c r="I576" i="6"/>
  <c r="J576" i="6"/>
  <c r="B577" i="6"/>
  <c r="C577" i="6"/>
  <c r="D577" i="6"/>
  <c r="E577" i="6"/>
  <c r="F577" i="6"/>
  <c r="H577" i="6"/>
  <c r="I577" i="6"/>
  <c r="J577" i="6"/>
  <c r="B578" i="6"/>
  <c r="C578" i="6"/>
  <c r="D578" i="6"/>
  <c r="E578" i="6"/>
  <c r="F578" i="6"/>
  <c r="H578" i="6"/>
  <c r="I578" i="6"/>
  <c r="J578" i="6"/>
  <c r="B579" i="6"/>
  <c r="C579" i="6"/>
  <c r="D579" i="6"/>
  <c r="E579" i="6"/>
  <c r="F579" i="6"/>
  <c r="H579" i="6"/>
  <c r="I579" i="6"/>
  <c r="J579" i="6"/>
  <c r="B580" i="6"/>
  <c r="C580" i="6"/>
  <c r="D580" i="6"/>
  <c r="E580" i="6"/>
  <c r="F580" i="6"/>
  <c r="H580" i="6"/>
  <c r="I580" i="6"/>
  <c r="J580" i="6"/>
  <c r="B581" i="6"/>
  <c r="C581" i="6"/>
  <c r="D581" i="6"/>
  <c r="E581" i="6"/>
  <c r="F581" i="6"/>
  <c r="H581" i="6"/>
  <c r="I581" i="6"/>
  <c r="J581" i="6"/>
  <c r="B582" i="6"/>
  <c r="C582" i="6"/>
  <c r="D582" i="6"/>
  <c r="E582" i="6"/>
  <c r="F582" i="6"/>
  <c r="H582" i="6"/>
  <c r="I582" i="6"/>
  <c r="J582" i="6" s="1"/>
  <c r="B583" i="6"/>
  <c r="C583" i="6"/>
  <c r="D583" i="6"/>
  <c r="E583" i="6"/>
  <c r="F583" i="6"/>
  <c r="H583" i="6"/>
  <c r="I583" i="6"/>
  <c r="J583" i="6" s="1"/>
  <c r="B584" i="6"/>
  <c r="C584" i="6"/>
  <c r="D584" i="6"/>
  <c r="E584" i="6"/>
  <c r="F584" i="6"/>
  <c r="H584" i="6"/>
  <c r="I584" i="6"/>
  <c r="J584" i="6" s="1"/>
  <c r="B585" i="6"/>
  <c r="C585" i="6"/>
  <c r="D585" i="6"/>
  <c r="E585" i="6"/>
  <c r="F585" i="6"/>
  <c r="H585" i="6"/>
  <c r="I585" i="6"/>
  <c r="J585" i="6" s="1"/>
  <c r="B586" i="6"/>
  <c r="C586" i="6"/>
  <c r="D586" i="6"/>
  <c r="E586" i="6"/>
  <c r="F586" i="6"/>
  <c r="H586" i="6"/>
  <c r="I586" i="6"/>
  <c r="J586" i="6" s="1"/>
  <c r="B587" i="6"/>
  <c r="C587" i="6"/>
  <c r="D587" i="6"/>
  <c r="E587" i="6"/>
  <c r="F587" i="6"/>
  <c r="H587" i="6"/>
  <c r="I587" i="6"/>
  <c r="J587" i="6" s="1"/>
  <c r="B588" i="6"/>
  <c r="C588" i="6"/>
  <c r="D588" i="6"/>
  <c r="E588" i="6"/>
  <c r="F588" i="6"/>
  <c r="H588" i="6"/>
  <c r="I588" i="6"/>
  <c r="J588" i="6" s="1"/>
  <c r="B589" i="6"/>
  <c r="C589" i="6"/>
  <c r="D589" i="6"/>
  <c r="E589" i="6"/>
  <c r="F589" i="6"/>
  <c r="H589" i="6"/>
  <c r="I589" i="6"/>
  <c r="J589" i="6" s="1"/>
  <c r="B590" i="6"/>
  <c r="C590" i="6"/>
  <c r="D590" i="6"/>
  <c r="E590" i="6"/>
  <c r="F590" i="6"/>
  <c r="H590" i="6"/>
  <c r="I590" i="6"/>
  <c r="J590" i="6" s="1"/>
  <c r="B591" i="6"/>
  <c r="C591" i="6"/>
  <c r="D591" i="6"/>
  <c r="E591" i="6"/>
  <c r="F591" i="6"/>
  <c r="H591" i="6"/>
  <c r="I591" i="6"/>
  <c r="J591" i="6" s="1"/>
  <c r="B592" i="6"/>
  <c r="C592" i="6"/>
  <c r="D592" i="6"/>
  <c r="E592" i="6"/>
  <c r="F592" i="6"/>
  <c r="H592" i="6"/>
  <c r="I592" i="6"/>
  <c r="J592" i="6" s="1"/>
  <c r="B593" i="6"/>
  <c r="C593" i="6"/>
  <c r="D593" i="6"/>
  <c r="E593" i="6"/>
  <c r="F593" i="6"/>
  <c r="H593" i="6"/>
  <c r="I593" i="6"/>
  <c r="J593" i="6" s="1"/>
  <c r="B594" i="6"/>
  <c r="C594" i="6"/>
  <c r="D594" i="6"/>
  <c r="E594" i="6"/>
  <c r="F594" i="6"/>
  <c r="H594" i="6"/>
  <c r="I594" i="6"/>
  <c r="J594" i="6" s="1"/>
  <c r="B595" i="6"/>
  <c r="C595" i="6"/>
  <c r="D595" i="6"/>
  <c r="E595" i="6"/>
  <c r="F595" i="6"/>
  <c r="H595" i="6"/>
  <c r="I595" i="6"/>
  <c r="J595" i="6" s="1"/>
  <c r="B596" i="6"/>
  <c r="C596" i="6"/>
  <c r="D596" i="6"/>
  <c r="E596" i="6"/>
  <c r="F596" i="6"/>
  <c r="H596" i="6"/>
  <c r="I596" i="6"/>
  <c r="J596" i="6" s="1"/>
  <c r="B597" i="6"/>
  <c r="C597" i="6"/>
  <c r="D597" i="6"/>
  <c r="E597" i="6"/>
  <c r="F597" i="6"/>
  <c r="H597" i="6"/>
  <c r="I597" i="6"/>
  <c r="J597" i="6" s="1"/>
  <c r="B598" i="6"/>
  <c r="C598" i="6"/>
  <c r="D598" i="6"/>
  <c r="E598" i="6"/>
  <c r="F598" i="6"/>
  <c r="H598" i="6"/>
  <c r="I598" i="6"/>
  <c r="J598" i="6" s="1"/>
  <c r="B599" i="6"/>
  <c r="C599" i="6"/>
  <c r="D599" i="6"/>
  <c r="E599" i="6"/>
  <c r="F599" i="6"/>
  <c r="H599" i="6"/>
  <c r="I599" i="6"/>
  <c r="J599" i="6" s="1"/>
  <c r="B600" i="6"/>
  <c r="C600" i="6"/>
  <c r="D600" i="6"/>
  <c r="E600" i="6"/>
  <c r="F600" i="6"/>
  <c r="H600" i="6"/>
  <c r="I600" i="6"/>
  <c r="J600" i="6" s="1"/>
  <c r="B601" i="6"/>
  <c r="C601" i="6"/>
  <c r="D601" i="6"/>
  <c r="E601" i="6"/>
  <c r="F601" i="6"/>
  <c r="H601" i="6"/>
  <c r="I601" i="6"/>
  <c r="J601" i="6" s="1"/>
  <c r="B602" i="6"/>
  <c r="C602" i="6"/>
  <c r="D602" i="6"/>
  <c r="E602" i="6"/>
  <c r="F602" i="6"/>
  <c r="H602" i="6"/>
  <c r="I602" i="6"/>
  <c r="J602" i="6" s="1"/>
  <c r="B603" i="6"/>
  <c r="C603" i="6"/>
  <c r="D603" i="6"/>
  <c r="E603" i="6"/>
  <c r="F603" i="6"/>
  <c r="H603" i="6"/>
  <c r="I603" i="6"/>
  <c r="J603" i="6" s="1"/>
  <c r="B604" i="6"/>
  <c r="C604" i="6"/>
  <c r="D604" i="6"/>
  <c r="E604" i="6"/>
  <c r="F604" i="6"/>
  <c r="H604" i="6"/>
  <c r="I604" i="6"/>
  <c r="J604" i="6" s="1"/>
  <c r="B605" i="6"/>
  <c r="C605" i="6"/>
  <c r="D605" i="6"/>
  <c r="E605" i="6"/>
  <c r="F605" i="6"/>
  <c r="H605" i="6"/>
  <c r="I605" i="6"/>
  <c r="J605" i="6" s="1"/>
  <c r="B606" i="6"/>
  <c r="C606" i="6"/>
  <c r="D606" i="6"/>
  <c r="E606" i="6"/>
  <c r="F606" i="6"/>
  <c r="H606" i="6"/>
  <c r="I606" i="6"/>
  <c r="J606" i="6" s="1"/>
  <c r="B607" i="6"/>
  <c r="C607" i="6"/>
  <c r="D607" i="6"/>
  <c r="E607" i="6"/>
  <c r="F607" i="6"/>
  <c r="H607" i="6"/>
  <c r="I607" i="6"/>
  <c r="J607" i="6" s="1"/>
  <c r="B608" i="6"/>
  <c r="C608" i="6"/>
  <c r="D608" i="6"/>
  <c r="E608" i="6"/>
  <c r="F608" i="6"/>
  <c r="H608" i="6"/>
  <c r="I608" i="6"/>
  <c r="J608" i="6" s="1"/>
  <c r="B609" i="6"/>
  <c r="C609" i="6"/>
  <c r="D609" i="6"/>
  <c r="E609" i="6"/>
  <c r="F609" i="6"/>
  <c r="H609" i="6"/>
  <c r="I609" i="6"/>
  <c r="J609" i="6" s="1"/>
  <c r="B610" i="6"/>
  <c r="C610" i="6"/>
  <c r="D610" i="6"/>
  <c r="E610" i="6"/>
  <c r="F610" i="6"/>
  <c r="H610" i="6"/>
  <c r="I610" i="6"/>
  <c r="J610" i="6" s="1"/>
  <c r="B611" i="6"/>
  <c r="C611" i="6"/>
  <c r="D611" i="6"/>
  <c r="E611" i="6"/>
  <c r="F611" i="6"/>
  <c r="H611" i="6"/>
  <c r="I611" i="6"/>
  <c r="J611" i="6" s="1"/>
  <c r="B612" i="6"/>
  <c r="C612" i="6"/>
  <c r="D612" i="6"/>
  <c r="E612" i="6"/>
  <c r="F612" i="6"/>
  <c r="H612" i="6"/>
  <c r="I612" i="6"/>
  <c r="B613" i="6"/>
  <c r="C613" i="6"/>
  <c r="D613" i="6"/>
  <c r="E613" i="6"/>
  <c r="F613" i="6"/>
  <c r="H613" i="6"/>
  <c r="I613" i="6"/>
  <c r="J613" i="6"/>
  <c r="B614" i="6"/>
  <c r="C614" i="6"/>
  <c r="D614" i="6"/>
  <c r="E614" i="6"/>
  <c r="F614" i="6"/>
  <c r="H614" i="6"/>
  <c r="I614" i="6"/>
  <c r="J614" i="6"/>
  <c r="B615" i="6"/>
  <c r="C615" i="6"/>
  <c r="D615" i="6"/>
  <c r="E615" i="6"/>
  <c r="F615" i="6"/>
  <c r="H615" i="6"/>
  <c r="I615" i="6"/>
  <c r="J615" i="6"/>
  <c r="B616" i="6"/>
  <c r="C616" i="6"/>
  <c r="D616" i="6"/>
  <c r="E616" i="6"/>
  <c r="F616" i="6"/>
  <c r="H616" i="6"/>
  <c r="I616" i="6"/>
  <c r="J616" i="6"/>
  <c r="B617" i="6"/>
  <c r="C617" i="6"/>
  <c r="D617" i="6"/>
  <c r="E617" i="6"/>
  <c r="F617" i="6"/>
  <c r="H617" i="6"/>
  <c r="I617" i="6"/>
  <c r="J617" i="6"/>
  <c r="B618" i="6"/>
  <c r="C618" i="6"/>
  <c r="D618" i="6"/>
  <c r="E618" i="6"/>
  <c r="F618" i="6"/>
  <c r="H618" i="6"/>
  <c r="I618" i="6"/>
  <c r="J618" i="6"/>
  <c r="B619" i="6"/>
  <c r="C619" i="6"/>
  <c r="D619" i="6"/>
  <c r="E619" i="6"/>
  <c r="F619" i="6"/>
  <c r="H619" i="6"/>
  <c r="I619" i="6"/>
  <c r="J619" i="6"/>
  <c r="B620" i="6"/>
  <c r="C620" i="6"/>
  <c r="D620" i="6"/>
  <c r="E620" i="6"/>
  <c r="F620" i="6"/>
  <c r="H620" i="6"/>
  <c r="I620" i="6"/>
  <c r="J620" i="6"/>
  <c r="B621" i="6"/>
  <c r="C621" i="6"/>
  <c r="D621" i="6"/>
  <c r="E621" i="6"/>
  <c r="F621" i="6"/>
  <c r="H621" i="6"/>
  <c r="I621" i="6"/>
  <c r="J621" i="6"/>
  <c r="B622" i="6"/>
  <c r="C622" i="6"/>
  <c r="D622" i="6"/>
  <c r="E622" i="6"/>
  <c r="F622" i="6"/>
  <c r="H622" i="6"/>
  <c r="I622" i="6"/>
  <c r="J622" i="6"/>
  <c r="B623" i="6"/>
  <c r="C623" i="6"/>
  <c r="D623" i="6"/>
  <c r="E623" i="6"/>
  <c r="F623" i="6"/>
  <c r="H623" i="6"/>
  <c r="I623" i="6"/>
  <c r="J623" i="6"/>
  <c r="B624" i="6"/>
  <c r="C624" i="6"/>
  <c r="D624" i="6"/>
  <c r="E624" i="6"/>
  <c r="F624" i="6"/>
  <c r="H624" i="6"/>
  <c r="I624" i="6"/>
  <c r="J624" i="6"/>
  <c r="B625" i="6"/>
  <c r="C625" i="6"/>
  <c r="D625" i="6"/>
  <c r="E625" i="6"/>
  <c r="F625" i="6"/>
  <c r="H625" i="6"/>
  <c r="I625" i="6"/>
  <c r="J625" i="6"/>
  <c r="B626" i="6"/>
  <c r="C626" i="6"/>
  <c r="D626" i="6"/>
  <c r="E626" i="6"/>
  <c r="F626" i="6"/>
  <c r="H626" i="6"/>
  <c r="I626" i="6"/>
  <c r="J626" i="6"/>
  <c r="B627" i="6"/>
  <c r="C627" i="6"/>
  <c r="D627" i="6"/>
  <c r="E627" i="6"/>
  <c r="F627" i="6"/>
  <c r="H627" i="6"/>
  <c r="I627" i="6"/>
  <c r="J627" i="6"/>
  <c r="B628" i="6"/>
  <c r="C628" i="6"/>
  <c r="D628" i="6"/>
  <c r="E628" i="6"/>
  <c r="F628" i="6"/>
  <c r="H628" i="6"/>
  <c r="I628" i="6"/>
  <c r="J628" i="6"/>
  <c r="B629" i="6"/>
  <c r="C629" i="6"/>
  <c r="D629" i="6"/>
  <c r="E629" i="6"/>
  <c r="F629" i="6"/>
  <c r="H629" i="6"/>
  <c r="I629" i="6"/>
  <c r="J629" i="6"/>
  <c r="B630" i="6"/>
  <c r="C630" i="6"/>
  <c r="D630" i="6"/>
  <c r="E630" i="6"/>
  <c r="F630" i="6"/>
  <c r="H630" i="6"/>
  <c r="I630" i="6"/>
  <c r="J630" i="6"/>
  <c r="B631" i="6"/>
  <c r="C631" i="6"/>
  <c r="D631" i="6"/>
  <c r="E631" i="6"/>
  <c r="F631" i="6"/>
  <c r="H631" i="6"/>
  <c r="I631" i="6"/>
  <c r="J631" i="6"/>
  <c r="B632" i="6"/>
  <c r="C632" i="6"/>
  <c r="D632" i="6"/>
  <c r="E632" i="6"/>
  <c r="F632" i="6"/>
  <c r="H632" i="6"/>
  <c r="I632" i="6"/>
  <c r="J632" i="6"/>
  <c r="B633" i="6"/>
  <c r="C633" i="6"/>
  <c r="D633" i="6"/>
  <c r="E633" i="6"/>
  <c r="F633" i="6"/>
  <c r="H633" i="6"/>
  <c r="J633" i="6" s="1"/>
  <c r="I633" i="6"/>
  <c r="B634" i="6"/>
  <c r="C634" i="6"/>
  <c r="D634" i="6"/>
  <c r="E634" i="6"/>
  <c r="F634" i="6"/>
  <c r="H634" i="6"/>
  <c r="J634" i="6" s="1"/>
  <c r="I634" i="6"/>
  <c r="B635" i="6"/>
  <c r="C635" i="6"/>
  <c r="D635" i="6"/>
  <c r="E635" i="6"/>
  <c r="F635" i="6"/>
  <c r="H635" i="6"/>
  <c r="J635" i="6" s="1"/>
  <c r="I635" i="6"/>
  <c r="B636" i="6"/>
  <c r="C636" i="6"/>
  <c r="D636" i="6"/>
  <c r="E636" i="6"/>
  <c r="F636" i="6"/>
  <c r="H636" i="6"/>
  <c r="J636" i="6" s="1"/>
  <c r="I636" i="6"/>
  <c r="B637" i="6"/>
  <c r="C637" i="6"/>
  <c r="D637" i="6"/>
  <c r="E637" i="6"/>
  <c r="F637" i="6"/>
  <c r="H637" i="6"/>
  <c r="J637" i="6" s="1"/>
  <c r="I637" i="6"/>
  <c r="B638" i="6"/>
  <c r="C638" i="6"/>
  <c r="D638" i="6"/>
  <c r="E638" i="6"/>
  <c r="F638" i="6"/>
  <c r="H638" i="6"/>
  <c r="J638" i="6" s="1"/>
  <c r="I638" i="6"/>
  <c r="B639" i="6"/>
  <c r="C639" i="6"/>
  <c r="D639" i="6"/>
  <c r="E639" i="6"/>
  <c r="F639" i="6"/>
  <c r="H639" i="6"/>
  <c r="J639" i="6" s="1"/>
  <c r="I639" i="6"/>
  <c r="B457" i="6"/>
  <c r="C457" i="6"/>
  <c r="D457" i="6"/>
  <c r="G457" i="6" s="1"/>
  <c r="E457" i="6"/>
  <c r="F457" i="6"/>
  <c r="H457" i="6"/>
  <c r="I457" i="6"/>
  <c r="J457" i="6" s="1"/>
  <c r="B304" i="6"/>
  <c r="C304" i="6"/>
  <c r="D304" i="6"/>
  <c r="E304" i="6"/>
  <c r="F304" i="6"/>
  <c r="H304" i="6"/>
  <c r="I304" i="6"/>
  <c r="J304" i="6" s="1"/>
  <c r="B305" i="6"/>
  <c r="C305" i="6"/>
  <c r="D305" i="6"/>
  <c r="E305" i="6"/>
  <c r="F305" i="6"/>
  <c r="H305" i="6"/>
  <c r="I305" i="6"/>
  <c r="B306" i="6"/>
  <c r="C306" i="6"/>
  <c r="D306" i="6"/>
  <c r="E306" i="6"/>
  <c r="F306" i="6"/>
  <c r="H306" i="6"/>
  <c r="I306" i="6"/>
  <c r="J306" i="6" s="1"/>
  <c r="B307" i="6"/>
  <c r="C307" i="6"/>
  <c r="D307" i="6"/>
  <c r="E307" i="6"/>
  <c r="F307" i="6"/>
  <c r="H307" i="6"/>
  <c r="I307" i="6"/>
  <c r="B308" i="6"/>
  <c r="C308" i="6"/>
  <c r="D308" i="6"/>
  <c r="E308" i="6"/>
  <c r="F308" i="6"/>
  <c r="H308" i="6"/>
  <c r="I308" i="6"/>
  <c r="J308" i="6" s="1"/>
  <c r="B309" i="6"/>
  <c r="C309" i="6"/>
  <c r="D309" i="6"/>
  <c r="E309" i="6"/>
  <c r="F309" i="6"/>
  <c r="H309" i="6"/>
  <c r="I309" i="6"/>
  <c r="B310" i="6"/>
  <c r="C310" i="6"/>
  <c r="D310" i="6"/>
  <c r="E310" i="6"/>
  <c r="F310" i="6"/>
  <c r="H310" i="6"/>
  <c r="I310" i="6"/>
  <c r="J310" i="6" s="1"/>
  <c r="B311" i="6"/>
  <c r="C311" i="6"/>
  <c r="D311" i="6"/>
  <c r="E311" i="6"/>
  <c r="F311" i="6"/>
  <c r="H311" i="6"/>
  <c r="I311" i="6"/>
  <c r="B312" i="6"/>
  <c r="C312" i="6"/>
  <c r="D312" i="6"/>
  <c r="E312" i="6"/>
  <c r="F312" i="6"/>
  <c r="H312" i="6"/>
  <c r="I312" i="6"/>
  <c r="J312" i="6" s="1"/>
  <c r="B313" i="6"/>
  <c r="C313" i="6"/>
  <c r="D313" i="6"/>
  <c r="E313" i="6"/>
  <c r="F313" i="6"/>
  <c r="H313" i="6"/>
  <c r="I313" i="6"/>
  <c r="B314" i="6"/>
  <c r="C314" i="6"/>
  <c r="D314" i="6"/>
  <c r="E314" i="6"/>
  <c r="F314" i="6"/>
  <c r="H314" i="6"/>
  <c r="I314" i="6"/>
  <c r="J314" i="6" s="1"/>
  <c r="B315" i="6"/>
  <c r="C315" i="6"/>
  <c r="D315" i="6"/>
  <c r="E315" i="6"/>
  <c r="F315" i="6"/>
  <c r="H315" i="6"/>
  <c r="I315" i="6"/>
  <c r="B316" i="6"/>
  <c r="C316" i="6"/>
  <c r="D316" i="6"/>
  <c r="E316" i="6"/>
  <c r="F316" i="6"/>
  <c r="H316" i="6"/>
  <c r="I316" i="6"/>
  <c r="J316" i="6" s="1"/>
  <c r="B317" i="6"/>
  <c r="C317" i="6"/>
  <c r="D317" i="6"/>
  <c r="E317" i="6"/>
  <c r="F317" i="6"/>
  <c r="H317" i="6"/>
  <c r="I317" i="6"/>
  <c r="B318" i="6"/>
  <c r="C318" i="6"/>
  <c r="D318" i="6"/>
  <c r="E318" i="6"/>
  <c r="F318" i="6"/>
  <c r="H318" i="6"/>
  <c r="I318" i="6"/>
  <c r="J318" i="6" s="1"/>
  <c r="B319" i="6"/>
  <c r="C319" i="6"/>
  <c r="D319" i="6"/>
  <c r="E319" i="6"/>
  <c r="F319" i="6"/>
  <c r="H319" i="6"/>
  <c r="I319" i="6"/>
  <c r="B320" i="6"/>
  <c r="C320" i="6"/>
  <c r="D320" i="6"/>
  <c r="E320" i="6"/>
  <c r="F320" i="6"/>
  <c r="H320" i="6"/>
  <c r="I320" i="6"/>
  <c r="J320" i="6" s="1"/>
  <c r="B321" i="6"/>
  <c r="C321" i="6"/>
  <c r="D321" i="6"/>
  <c r="E321" i="6"/>
  <c r="F321" i="6"/>
  <c r="H321" i="6"/>
  <c r="I321" i="6"/>
  <c r="B322" i="6"/>
  <c r="C322" i="6"/>
  <c r="D322" i="6"/>
  <c r="E322" i="6"/>
  <c r="F322" i="6"/>
  <c r="H322" i="6"/>
  <c r="I322" i="6"/>
  <c r="J322" i="6" s="1"/>
  <c r="B323" i="6"/>
  <c r="C323" i="6"/>
  <c r="D323" i="6"/>
  <c r="E323" i="6"/>
  <c r="F323" i="6"/>
  <c r="H323" i="6"/>
  <c r="I323" i="6"/>
  <c r="B324" i="6"/>
  <c r="C324" i="6"/>
  <c r="D324" i="6"/>
  <c r="E324" i="6"/>
  <c r="F324" i="6"/>
  <c r="H324" i="6"/>
  <c r="I324" i="6"/>
  <c r="J324" i="6" s="1"/>
  <c r="B325" i="6"/>
  <c r="C325" i="6"/>
  <c r="D325" i="6"/>
  <c r="E325" i="6"/>
  <c r="F325" i="6"/>
  <c r="H325" i="6"/>
  <c r="I325" i="6"/>
  <c r="B326" i="6"/>
  <c r="C326" i="6"/>
  <c r="D326" i="6"/>
  <c r="E326" i="6"/>
  <c r="F326" i="6"/>
  <c r="H326" i="6"/>
  <c r="I326" i="6"/>
  <c r="J326" i="6" s="1"/>
  <c r="B327" i="6"/>
  <c r="C327" i="6"/>
  <c r="D327" i="6"/>
  <c r="E327" i="6"/>
  <c r="F327" i="6"/>
  <c r="H327" i="6"/>
  <c r="I327" i="6"/>
  <c r="B328" i="6"/>
  <c r="C328" i="6"/>
  <c r="D328" i="6"/>
  <c r="E328" i="6"/>
  <c r="F328" i="6"/>
  <c r="H328" i="6"/>
  <c r="I328" i="6"/>
  <c r="J328" i="6" s="1"/>
  <c r="B329" i="6"/>
  <c r="C329" i="6"/>
  <c r="D329" i="6"/>
  <c r="E329" i="6"/>
  <c r="F329" i="6"/>
  <c r="H329" i="6"/>
  <c r="I329" i="6"/>
  <c r="B330" i="6"/>
  <c r="C330" i="6"/>
  <c r="D330" i="6"/>
  <c r="E330" i="6"/>
  <c r="F330" i="6"/>
  <c r="H330" i="6"/>
  <c r="I330" i="6"/>
  <c r="J330" i="6" s="1"/>
  <c r="B331" i="6"/>
  <c r="C331" i="6"/>
  <c r="D331" i="6"/>
  <c r="E331" i="6"/>
  <c r="F331" i="6"/>
  <c r="H331" i="6"/>
  <c r="I331" i="6"/>
  <c r="B332" i="6"/>
  <c r="C332" i="6"/>
  <c r="D332" i="6"/>
  <c r="E332" i="6"/>
  <c r="F332" i="6"/>
  <c r="H332" i="6"/>
  <c r="I332" i="6"/>
  <c r="J332" i="6" s="1"/>
  <c r="B333" i="6"/>
  <c r="C333" i="6"/>
  <c r="D333" i="6"/>
  <c r="E333" i="6"/>
  <c r="F333" i="6"/>
  <c r="H333" i="6"/>
  <c r="I333" i="6"/>
  <c r="B334" i="6"/>
  <c r="C334" i="6"/>
  <c r="D334" i="6"/>
  <c r="E334" i="6"/>
  <c r="F334" i="6"/>
  <c r="H334" i="6"/>
  <c r="I334" i="6"/>
  <c r="J334" i="6" s="1"/>
  <c r="B335" i="6"/>
  <c r="C335" i="6"/>
  <c r="D335" i="6"/>
  <c r="E335" i="6"/>
  <c r="F335" i="6"/>
  <c r="H335" i="6"/>
  <c r="I335" i="6"/>
  <c r="B336" i="6"/>
  <c r="C336" i="6"/>
  <c r="D336" i="6"/>
  <c r="E336" i="6"/>
  <c r="F336" i="6"/>
  <c r="H336" i="6"/>
  <c r="I336" i="6"/>
  <c r="J336" i="6" s="1"/>
  <c r="B337" i="6"/>
  <c r="C337" i="6"/>
  <c r="D337" i="6"/>
  <c r="E337" i="6"/>
  <c r="F337" i="6"/>
  <c r="H337" i="6"/>
  <c r="I337" i="6"/>
  <c r="B338" i="6"/>
  <c r="C338" i="6"/>
  <c r="D338" i="6"/>
  <c r="E338" i="6"/>
  <c r="F338" i="6"/>
  <c r="H338" i="6"/>
  <c r="I338" i="6"/>
  <c r="J338" i="6" s="1"/>
  <c r="B339" i="6"/>
  <c r="C339" i="6"/>
  <c r="D339" i="6"/>
  <c r="E339" i="6"/>
  <c r="F339" i="6"/>
  <c r="H339" i="6"/>
  <c r="I339" i="6"/>
  <c r="B340" i="6"/>
  <c r="C340" i="6"/>
  <c r="D340" i="6"/>
  <c r="E340" i="6"/>
  <c r="F340" i="6"/>
  <c r="H340" i="6"/>
  <c r="I340" i="6"/>
  <c r="J340" i="6" s="1"/>
  <c r="B341" i="6"/>
  <c r="C341" i="6"/>
  <c r="D341" i="6"/>
  <c r="E341" i="6"/>
  <c r="F341" i="6"/>
  <c r="H341" i="6"/>
  <c r="I341" i="6"/>
  <c r="B342" i="6"/>
  <c r="C342" i="6"/>
  <c r="D342" i="6"/>
  <c r="E342" i="6"/>
  <c r="F342" i="6"/>
  <c r="H342" i="6"/>
  <c r="I342" i="6"/>
  <c r="J342" i="6" s="1"/>
  <c r="B343" i="6"/>
  <c r="C343" i="6"/>
  <c r="D343" i="6"/>
  <c r="E343" i="6"/>
  <c r="F343" i="6"/>
  <c r="H343" i="6"/>
  <c r="I343" i="6"/>
  <c r="B344" i="6"/>
  <c r="C344" i="6"/>
  <c r="D344" i="6"/>
  <c r="E344" i="6"/>
  <c r="F344" i="6"/>
  <c r="H344" i="6"/>
  <c r="I344" i="6"/>
  <c r="J344" i="6" s="1"/>
  <c r="B345" i="6"/>
  <c r="C345" i="6"/>
  <c r="D345" i="6"/>
  <c r="E345" i="6"/>
  <c r="F345" i="6"/>
  <c r="H345" i="6"/>
  <c r="I345" i="6"/>
  <c r="B346" i="6"/>
  <c r="C346" i="6"/>
  <c r="D346" i="6"/>
  <c r="E346" i="6"/>
  <c r="F346" i="6"/>
  <c r="H346" i="6"/>
  <c r="I346" i="6"/>
  <c r="J346" i="6" s="1"/>
  <c r="B347" i="6"/>
  <c r="C347" i="6"/>
  <c r="D347" i="6"/>
  <c r="E347" i="6"/>
  <c r="F347" i="6"/>
  <c r="G347" i="6"/>
  <c r="H347" i="6"/>
  <c r="I347" i="6"/>
  <c r="J347" i="6" s="1"/>
  <c r="K347" i="6" s="1"/>
  <c r="B348" i="6"/>
  <c r="C348" i="6"/>
  <c r="D348" i="6"/>
  <c r="E348" i="6"/>
  <c r="F348" i="6"/>
  <c r="G348" i="6"/>
  <c r="H348" i="6"/>
  <c r="I348" i="6"/>
  <c r="J348" i="6" s="1"/>
  <c r="K348" i="6" s="1"/>
  <c r="B349" i="6"/>
  <c r="C349" i="6"/>
  <c r="D349" i="6"/>
  <c r="E349" i="6"/>
  <c r="F349" i="6"/>
  <c r="G349" i="6"/>
  <c r="H349" i="6"/>
  <c r="I349" i="6"/>
  <c r="J349" i="6" s="1"/>
  <c r="K349" i="6" s="1"/>
  <c r="B350" i="6"/>
  <c r="C350" i="6"/>
  <c r="D350" i="6"/>
  <c r="E350" i="6"/>
  <c r="F350" i="6"/>
  <c r="G350" i="6"/>
  <c r="H350" i="6"/>
  <c r="I350" i="6"/>
  <c r="J350" i="6" s="1"/>
  <c r="K350" i="6" s="1"/>
  <c r="B351" i="6"/>
  <c r="C351" i="6"/>
  <c r="D351" i="6"/>
  <c r="E351" i="6"/>
  <c r="F351" i="6"/>
  <c r="H351" i="6"/>
  <c r="I351" i="6"/>
  <c r="B352" i="6"/>
  <c r="C352" i="6"/>
  <c r="D352" i="6"/>
  <c r="E352" i="6"/>
  <c r="F352" i="6"/>
  <c r="H352" i="6"/>
  <c r="I352" i="6"/>
  <c r="B353" i="6"/>
  <c r="C353" i="6"/>
  <c r="D353" i="6"/>
  <c r="E353" i="6"/>
  <c r="F353" i="6"/>
  <c r="H353" i="6"/>
  <c r="I353" i="6"/>
  <c r="B354" i="6"/>
  <c r="C354" i="6"/>
  <c r="D354" i="6"/>
  <c r="E354" i="6"/>
  <c r="F354" i="6"/>
  <c r="H354" i="6"/>
  <c r="I354" i="6"/>
  <c r="B355" i="6"/>
  <c r="C355" i="6"/>
  <c r="D355" i="6"/>
  <c r="E355" i="6"/>
  <c r="F355" i="6"/>
  <c r="H355" i="6"/>
  <c r="I355" i="6"/>
  <c r="B356" i="6"/>
  <c r="C356" i="6"/>
  <c r="D356" i="6"/>
  <c r="E356" i="6"/>
  <c r="F356" i="6"/>
  <c r="H356" i="6"/>
  <c r="I356" i="6"/>
  <c r="B357" i="6"/>
  <c r="C357" i="6"/>
  <c r="D357" i="6"/>
  <c r="E357" i="6"/>
  <c r="F357" i="6"/>
  <c r="H357" i="6"/>
  <c r="I357" i="6"/>
  <c r="B358" i="6"/>
  <c r="C358" i="6"/>
  <c r="D358" i="6"/>
  <c r="E358" i="6"/>
  <c r="F358" i="6"/>
  <c r="H358" i="6"/>
  <c r="I358" i="6"/>
  <c r="B359" i="6"/>
  <c r="C359" i="6"/>
  <c r="D359" i="6"/>
  <c r="E359" i="6"/>
  <c r="F359" i="6"/>
  <c r="H359" i="6"/>
  <c r="I359" i="6"/>
  <c r="B360" i="6"/>
  <c r="C360" i="6"/>
  <c r="D360" i="6"/>
  <c r="E360" i="6"/>
  <c r="F360" i="6"/>
  <c r="H360" i="6"/>
  <c r="I360" i="6"/>
  <c r="B361" i="6"/>
  <c r="C361" i="6"/>
  <c r="D361" i="6"/>
  <c r="E361" i="6"/>
  <c r="F361" i="6"/>
  <c r="H361" i="6"/>
  <c r="I361" i="6"/>
  <c r="B362" i="6"/>
  <c r="C362" i="6"/>
  <c r="D362" i="6"/>
  <c r="E362" i="6"/>
  <c r="F362" i="6"/>
  <c r="H362" i="6"/>
  <c r="I362" i="6"/>
  <c r="B363" i="6"/>
  <c r="C363" i="6"/>
  <c r="D363" i="6"/>
  <c r="E363" i="6"/>
  <c r="F363" i="6"/>
  <c r="H363" i="6"/>
  <c r="I363" i="6"/>
  <c r="B364" i="6"/>
  <c r="C364" i="6"/>
  <c r="D364" i="6"/>
  <c r="E364" i="6"/>
  <c r="F364" i="6"/>
  <c r="H364" i="6"/>
  <c r="I364" i="6"/>
  <c r="B365" i="6"/>
  <c r="C365" i="6"/>
  <c r="D365" i="6"/>
  <c r="E365" i="6"/>
  <c r="F365" i="6"/>
  <c r="H365" i="6"/>
  <c r="I365" i="6"/>
  <c r="B366" i="6"/>
  <c r="C366" i="6"/>
  <c r="D366" i="6"/>
  <c r="E366" i="6"/>
  <c r="F366" i="6"/>
  <c r="H366" i="6"/>
  <c r="I366" i="6"/>
  <c r="B367" i="6"/>
  <c r="C367" i="6"/>
  <c r="D367" i="6"/>
  <c r="E367" i="6"/>
  <c r="F367" i="6"/>
  <c r="H367" i="6"/>
  <c r="I367" i="6"/>
  <c r="B368" i="6"/>
  <c r="C368" i="6"/>
  <c r="D368" i="6"/>
  <c r="E368" i="6"/>
  <c r="F368" i="6"/>
  <c r="H368" i="6"/>
  <c r="I368" i="6"/>
  <c r="B369" i="6"/>
  <c r="C369" i="6"/>
  <c r="D369" i="6"/>
  <c r="E369" i="6"/>
  <c r="F369" i="6"/>
  <c r="H369" i="6"/>
  <c r="I369" i="6"/>
  <c r="B370" i="6"/>
  <c r="C370" i="6"/>
  <c r="D370" i="6"/>
  <c r="E370" i="6"/>
  <c r="F370" i="6"/>
  <c r="H370" i="6"/>
  <c r="I370" i="6"/>
  <c r="B371" i="6"/>
  <c r="C371" i="6"/>
  <c r="D371" i="6"/>
  <c r="E371" i="6"/>
  <c r="F371" i="6"/>
  <c r="H371" i="6"/>
  <c r="I371" i="6"/>
  <c r="B372" i="6"/>
  <c r="C372" i="6"/>
  <c r="D372" i="6"/>
  <c r="E372" i="6"/>
  <c r="F372" i="6"/>
  <c r="H372" i="6"/>
  <c r="I372" i="6"/>
  <c r="B373" i="6"/>
  <c r="C373" i="6"/>
  <c r="D373" i="6"/>
  <c r="E373" i="6"/>
  <c r="F373" i="6"/>
  <c r="H373" i="6"/>
  <c r="I373" i="6"/>
  <c r="B374" i="6"/>
  <c r="C374" i="6"/>
  <c r="D374" i="6"/>
  <c r="E374" i="6"/>
  <c r="F374" i="6"/>
  <c r="H374" i="6"/>
  <c r="I374" i="6"/>
  <c r="B375" i="6"/>
  <c r="C375" i="6"/>
  <c r="D375" i="6"/>
  <c r="E375" i="6"/>
  <c r="F375" i="6"/>
  <c r="H375" i="6"/>
  <c r="I375" i="6"/>
  <c r="B376" i="6"/>
  <c r="C376" i="6"/>
  <c r="D376" i="6"/>
  <c r="E376" i="6"/>
  <c r="F376" i="6"/>
  <c r="H376" i="6"/>
  <c r="I376" i="6"/>
  <c r="J376" i="6" s="1"/>
  <c r="B377" i="6"/>
  <c r="C377" i="6"/>
  <c r="D377" i="6"/>
  <c r="E377" i="6"/>
  <c r="F377" i="6"/>
  <c r="H377" i="6"/>
  <c r="I377" i="6"/>
  <c r="J377" i="6" s="1"/>
  <c r="B378" i="6"/>
  <c r="C378" i="6"/>
  <c r="D378" i="6"/>
  <c r="E378" i="6"/>
  <c r="F378" i="6"/>
  <c r="H378" i="6"/>
  <c r="I378" i="6"/>
  <c r="J378" i="6" s="1"/>
  <c r="B379" i="6"/>
  <c r="C379" i="6"/>
  <c r="D379" i="6"/>
  <c r="E379" i="6"/>
  <c r="F379" i="6"/>
  <c r="H379" i="6"/>
  <c r="I379" i="6"/>
  <c r="J379" i="6" s="1"/>
  <c r="B380" i="6"/>
  <c r="C380" i="6"/>
  <c r="D380" i="6"/>
  <c r="E380" i="6"/>
  <c r="F380" i="6"/>
  <c r="H380" i="6"/>
  <c r="I380" i="6"/>
  <c r="J380" i="6" s="1"/>
  <c r="B381" i="6"/>
  <c r="C381" i="6"/>
  <c r="D381" i="6"/>
  <c r="E381" i="6"/>
  <c r="F381" i="6"/>
  <c r="H381" i="6"/>
  <c r="I381" i="6"/>
  <c r="J381" i="6" s="1"/>
  <c r="B382" i="6"/>
  <c r="C382" i="6"/>
  <c r="D382" i="6"/>
  <c r="E382" i="6"/>
  <c r="F382" i="6"/>
  <c r="H382" i="6"/>
  <c r="I382" i="6"/>
  <c r="J382" i="6" s="1"/>
  <c r="B383" i="6"/>
  <c r="C383" i="6"/>
  <c r="D383" i="6"/>
  <c r="E383" i="6"/>
  <c r="F383" i="6"/>
  <c r="H383" i="6"/>
  <c r="I383" i="6"/>
  <c r="J383" i="6" s="1"/>
  <c r="B384" i="6"/>
  <c r="C384" i="6"/>
  <c r="D384" i="6"/>
  <c r="E384" i="6"/>
  <c r="F384" i="6"/>
  <c r="H384" i="6"/>
  <c r="I384" i="6"/>
  <c r="J384" i="6" s="1"/>
  <c r="B385" i="6"/>
  <c r="C385" i="6"/>
  <c r="D385" i="6"/>
  <c r="E385" i="6"/>
  <c r="F385" i="6"/>
  <c r="H385" i="6"/>
  <c r="I385" i="6"/>
  <c r="J385" i="6" s="1"/>
  <c r="B386" i="6"/>
  <c r="C386" i="6"/>
  <c r="D386" i="6"/>
  <c r="E386" i="6"/>
  <c r="F386" i="6"/>
  <c r="H386" i="6"/>
  <c r="I386" i="6"/>
  <c r="J386" i="6" s="1"/>
  <c r="B387" i="6"/>
  <c r="C387" i="6"/>
  <c r="D387" i="6"/>
  <c r="E387" i="6"/>
  <c r="F387" i="6"/>
  <c r="H387" i="6"/>
  <c r="I387" i="6"/>
  <c r="J387" i="6" s="1"/>
  <c r="B388" i="6"/>
  <c r="C388" i="6"/>
  <c r="D388" i="6"/>
  <c r="E388" i="6"/>
  <c r="F388" i="6"/>
  <c r="H388" i="6"/>
  <c r="I388" i="6"/>
  <c r="J388" i="6" s="1"/>
  <c r="B389" i="6"/>
  <c r="C389" i="6"/>
  <c r="D389" i="6"/>
  <c r="E389" i="6"/>
  <c r="F389" i="6"/>
  <c r="H389" i="6"/>
  <c r="I389" i="6"/>
  <c r="J389" i="6" s="1"/>
  <c r="B390" i="6"/>
  <c r="C390" i="6"/>
  <c r="D390" i="6"/>
  <c r="E390" i="6"/>
  <c r="F390" i="6"/>
  <c r="H390" i="6"/>
  <c r="I390" i="6"/>
  <c r="J390" i="6" s="1"/>
  <c r="B391" i="6"/>
  <c r="C391" i="6"/>
  <c r="D391" i="6"/>
  <c r="E391" i="6"/>
  <c r="F391" i="6"/>
  <c r="H391" i="6"/>
  <c r="I391" i="6"/>
  <c r="J391" i="6" s="1"/>
  <c r="B392" i="6"/>
  <c r="C392" i="6"/>
  <c r="D392" i="6"/>
  <c r="E392" i="6"/>
  <c r="F392" i="6"/>
  <c r="H392" i="6"/>
  <c r="I392" i="6"/>
  <c r="J392" i="6" s="1"/>
  <c r="B393" i="6"/>
  <c r="C393" i="6"/>
  <c r="D393" i="6"/>
  <c r="E393" i="6"/>
  <c r="F393" i="6"/>
  <c r="H393" i="6"/>
  <c r="I393" i="6"/>
  <c r="J393" i="6" s="1"/>
  <c r="B394" i="6"/>
  <c r="C394" i="6"/>
  <c r="D394" i="6"/>
  <c r="E394" i="6"/>
  <c r="F394" i="6"/>
  <c r="H394" i="6"/>
  <c r="I394" i="6"/>
  <c r="J394" i="6" s="1"/>
  <c r="B395" i="6"/>
  <c r="C395" i="6"/>
  <c r="D395" i="6"/>
  <c r="E395" i="6"/>
  <c r="F395" i="6"/>
  <c r="H395" i="6"/>
  <c r="I395" i="6"/>
  <c r="J395" i="6" s="1"/>
  <c r="B396" i="6"/>
  <c r="C396" i="6"/>
  <c r="D396" i="6"/>
  <c r="E396" i="6"/>
  <c r="F396" i="6"/>
  <c r="H396" i="6"/>
  <c r="I396" i="6"/>
  <c r="J396" i="6" s="1"/>
  <c r="B397" i="6"/>
  <c r="C397" i="6"/>
  <c r="D397" i="6"/>
  <c r="E397" i="6"/>
  <c r="F397" i="6"/>
  <c r="H397" i="6"/>
  <c r="I397" i="6"/>
  <c r="B398" i="6"/>
  <c r="C398" i="6"/>
  <c r="D398" i="6"/>
  <c r="E398" i="6"/>
  <c r="F398" i="6"/>
  <c r="H398" i="6"/>
  <c r="I398" i="6"/>
  <c r="B399" i="6"/>
  <c r="C399" i="6"/>
  <c r="D399" i="6"/>
  <c r="E399" i="6"/>
  <c r="F399" i="6"/>
  <c r="H399" i="6"/>
  <c r="I399" i="6"/>
  <c r="B400" i="6"/>
  <c r="C400" i="6"/>
  <c r="D400" i="6"/>
  <c r="E400" i="6"/>
  <c r="F400" i="6"/>
  <c r="H400" i="6"/>
  <c r="I400" i="6"/>
  <c r="B401" i="6"/>
  <c r="C401" i="6"/>
  <c r="D401" i="6"/>
  <c r="E401" i="6"/>
  <c r="F401" i="6"/>
  <c r="H401" i="6"/>
  <c r="I401" i="6"/>
  <c r="B402" i="6"/>
  <c r="C402" i="6"/>
  <c r="D402" i="6"/>
  <c r="E402" i="6"/>
  <c r="F402" i="6"/>
  <c r="H402" i="6"/>
  <c r="I402" i="6"/>
  <c r="B403" i="6"/>
  <c r="C403" i="6"/>
  <c r="D403" i="6"/>
  <c r="E403" i="6"/>
  <c r="F403" i="6"/>
  <c r="H403" i="6"/>
  <c r="I403" i="6"/>
  <c r="B404" i="6"/>
  <c r="C404" i="6"/>
  <c r="D404" i="6"/>
  <c r="E404" i="6"/>
  <c r="F404" i="6"/>
  <c r="H404" i="6"/>
  <c r="I404" i="6"/>
  <c r="B405" i="6"/>
  <c r="C405" i="6"/>
  <c r="D405" i="6"/>
  <c r="E405" i="6"/>
  <c r="F405" i="6"/>
  <c r="H405" i="6"/>
  <c r="I405" i="6"/>
  <c r="B406" i="6"/>
  <c r="C406" i="6"/>
  <c r="D406" i="6"/>
  <c r="E406" i="6"/>
  <c r="F406" i="6"/>
  <c r="H406" i="6"/>
  <c r="I406" i="6"/>
  <c r="B407" i="6"/>
  <c r="C407" i="6"/>
  <c r="D407" i="6"/>
  <c r="E407" i="6"/>
  <c r="F407" i="6"/>
  <c r="H407" i="6"/>
  <c r="I407" i="6"/>
  <c r="B408" i="6"/>
  <c r="C408" i="6"/>
  <c r="D408" i="6"/>
  <c r="E408" i="6"/>
  <c r="F408" i="6"/>
  <c r="H408" i="6"/>
  <c r="I408" i="6"/>
  <c r="B409" i="6"/>
  <c r="C409" i="6"/>
  <c r="D409" i="6"/>
  <c r="E409" i="6"/>
  <c r="F409" i="6"/>
  <c r="H409" i="6"/>
  <c r="I409" i="6"/>
  <c r="B410" i="6"/>
  <c r="C410" i="6"/>
  <c r="D410" i="6"/>
  <c r="E410" i="6"/>
  <c r="F410" i="6"/>
  <c r="H410" i="6"/>
  <c r="I410" i="6"/>
  <c r="B411" i="6"/>
  <c r="C411" i="6"/>
  <c r="D411" i="6"/>
  <c r="E411" i="6"/>
  <c r="F411" i="6"/>
  <c r="H411" i="6"/>
  <c r="I411" i="6"/>
  <c r="B412" i="6"/>
  <c r="C412" i="6"/>
  <c r="D412" i="6"/>
  <c r="E412" i="6"/>
  <c r="F412" i="6"/>
  <c r="H412" i="6"/>
  <c r="I412" i="6"/>
  <c r="B413" i="6"/>
  <c r="C413" i="6"/>
  <c r="D413" i="6"/>
  <c r="E413" i="6"/>
  <c r="F413" i="6"/>
  <c r="H413" i="6"/>
  <c r="I413" i="6"/>
  <c r="J413" i="6" s="1"/>
  <c r="B414" i="6"/>
  <c r="C414" i="6"/>
  <c r="D414" i="6"/>
  <c r="E414" i="6"/>
  <c r="F414" i="6"/>
  <c r="H414" i="6"/>
  <c r="I414" i="6"/>
  <c r="B415" i="6"/>
  <c r="C415" i="6"/>
  <c r="D415" i="6"/>
  <c r="E415" i="6"/>
  <c r="F415" i="6"/>
  <c r="H415" i="6"/>
  <c r="I415" i="6"/>
  <c r="J415" i="6" s="1"/>
  <c r="B416" i="6"/>
  <c r="C416" i="6"/>
  <c r="D416" i="6"/>
  <c r="E416" i="6"/>
  <c r="F416" i="6"/>
  <c r="H416" i="6"/>
  <c r="I416" i="6"/>
  <c r="B417" i="6"/>
  <c r="C417" i="6"/>
  <c r="D417" i="6"/>
  <c r="E417" i="6"/>
  <c r="F417" i="6"/>
  <c r="H417" i="6"/>
  <c r="I417" i="6"/>
  <c r="J417" i="6" s="1"/>
  <c r="B418" i="6"/>
  <c r="C418" i="6"/>
  <c r="D418" i="6"/>
  <c r="E418" i="6"/>
  <c r="F418" i="6"/>
  <c r="H418" i="6"/>
  <c r="I418" i="6"/>
  <c r="B419" i="6"/>
  <c r="C419" i="6"/>
  <c r="D419" i="6"/>
  <c r="E419" i="6"/>
  <c r="F419" i="6"/>
  <c r="H419" i="6"/>
  <c r="I419" i="6"/>
  <c r="J419" i="6" s="1"/>
  <c r="B420" i="6"/>
  <c r="C420" i="6"/>
  <c r="D420" i="6"/>
  <c r="E420" i="6"/>
  <c r="F420" i="6"/>
  <c r="H420" i="6"/>
  <c r="I420" i="6"/>
  <c r="B421" i="6"/>
  <c r="C421" i="6"/>
  <c r="D421" i="6"/>
  <c r="E421" i="6"/>
  <c r="F421" i="6"/>
  <c r="H421" i="6"/>
  <c r="I421" i="6"/>
  <c r="J421" i="6" s="1"/>
  <c r="B422" i="6"/>
  <c r="C422" i="6"/>
  <c r="D422" i="6"/>
  <c r="E422" i="6"/>
  <c r="F422" i="6"/>
  <c r="H422" i="6"/>
  <c r="I422" i="6"/>
  <c r="B423" i="6"/>
  <c r="C423" i="6"/>
  <c r="D423" i="6"/>
  <c r="E423" i="6"/>
  <c r="F423" i="6"/>
  <c r="H423" i="6"/>
  <c r="I423" i="6"/>
  <c r="J423" i="6" s="1"/>
  <c r="B424" i="6"/>
  <c r="C424" i="6"/>
  <c r="D424" i="6"/>
  <c r="E424" i="6"/>
  <c r="F424" i="6"/>
  <c r="H424" i="6"/>
  <c r="I424" i="6"/>
  <c r="B425" i="6"/>
  <c r="C425" i="6"/>
  <c r="D425" i="6"/>
  <c r="E425" i="6"/>
  <c r="F425" i="6"/>
  <c r="H425" i="6"/>
  <c r="I425" i="6"/>
  <c r="J425" i="6" s="1"/>
  <c r="B426" i="6"/>
  <c r="C426" i="6"/>
  <c r="D426" i="6"/>
  <c r="E426" i="6"/>
  <c r="F426" i="6"/>
  <c r="H426" i="6"/>
  <c r="I426" i="6"/>
  <c r="B427" i="6"/>
  <c r="C427" i="6"/>
  <c r="D427" i="6"/>
  <c r="E427" i="6"/>
  <c r="F427" i="6"/>
  <c r="H427" i="6"/>
  <c r="I427" i="6"/>
  <c r="J427" i="6" s="1"/>
  <c r="B428" i="6"/>
  <c r="C428" i="6"/>
  <c r="D428" i="6"/>
  <c r="E428" i="6"/>
  <c r="F428" i="6"/>
  <c r="H428" i="6"/>
  <c r="I428" i="6"/>
  <c r="B429" i="6"/>
  <c r="C429" i="6"/>
  <c r="D429" i="6"/>
  <c r="E429" i="6"/>
  <c r="F429" i="6"/>
  <c r="H429" i="6"/>
  <c r="I429" i="6"/>
  <c r="J429" i="6" s="1"/>
  <c r="B430" i="6"/>
  <c r="C430" i="6"/>
  <c r="D430" i="6"/>
  <c r="E430" i="6"/>
  <c r="F430" i="6"/>
  <c r="H430" i="6"/>
  <c r="I430" i="6"/>
  <c r="B431" i="6"/>
  <c r="C431" i="6"/>
  <c r="D431" i="6"/>
  <c r="E431" i="6"/>
  <c r="F431" i="6"/>
  <c r="H431" i="6"/>
  <c r="I431" i="6"/>
  <c r="J431" i="6" s="1"/>
  <c r="B432" i="6"/>
  <c r="C432" i="6"/>
  <c r="D432" i="6"/>
  <c r="E432" i="6"/>
  <c r="F432" i="6"/>
  <c r="H432" i="6"/>
  <c r="I432" i="6"/>
  <c r="B433" i="6"/>
  <c r="C433" i="6"/>
  <c r="D433" i="6"/>
  <c r="E433" i="6"/>
  <c r="F433" i="6"/>
  <c r="H433" i="6"/>
  <c r="I433" i="6"/>
  <c r="J433" i="6" s="1"/>
  <c r="B434" i="6"/>
  <c r="C434" i="6"/>
  <c r="D434" i="6"/>
  <c r="E434" i="6"/>
  <c r="F434" i="6"/>
  <c r="H434" i="6"/>
  <c r="I434" i="6"/>
  <c r="B435" i="6"/>
  <c r="C435" i="6"/>
  <c r="D435" i="6"/>
  <c r="E435" i="6"/>
  <c r="F435" i="6"/>
  <c r="H435" i="6"/>
  <c r="I435" i="6"/>
  <c r="J435" i="6" s="1"/>
  <c r="B436" i="6"/>
  <c r="C436" i="6"/>
  <c r="D436" i="6"/>
  <c r="E436" i="6"/>
  <c r="F436" i="6"/>
  <c r="H436" i="6"/>
  <c r="I436" i="6"/>
  <c r="B437" i="6"/>
  <c r="C437" i="6"/>
  <c r="D437" i="6"/>
  <c r="E437" i="6"/>
  <c r="F437" i="6"/>
  <c r="H437" i="6"/>
  <c r="I437" i="6"/>
  <c r="J437" i="6" s="1"/>
  <c r="B438" i="6"/>
  <c r="C438" i="6"/>
  <c r="D438" i="6"/>
  <c r="E438" i="6"/>
  <c r="F438" i="6"/>
  <c r="H438" i="6"/>
  <c r="I438" i="6"/>
  <c r="B439" i="6"/>
  <c r="C439" i="6"/>
  <c r="D439" i="6"/>
  <c r="E439" i="6"/>
  <c r="F439" i="6"/>
  <c r="H439" i="6"/>
  <c r="I439" i="6"/>
  <c r="J439" i="6" s="1"/>
  <c r="B440" i="6"/>
  <c r="C440" i="6"/>
  <c r="D440" i="6"/>
  <c r="E440" i="6"/>
  <c r="F440" i="6"/>
  <c r="H440" i="6"/>
  <c r="I440" i="6"/>
  <c r="B441" i="6"/>
  <c r="C441" i="6"/>
  <c r="D441" i="6"/>
  <c r="E441" i="6"/>
  <c r="F441" i="6"/>
  <c r="H441" i="6"/>
  <c r="I441" i="6"/>
  <c r="J441" i="6" s="1"/>
  <c r="B442" i="6"/>
  <c r="C442" i="6"/>
  <c r="D442" i="6"/>
  <c r="E442" i="6"/>
  <c r="F442" i="6"/>
  <c r="H442" i="6"/>
  <c r="I442" i="6"/>
  <c r="B443" i="6"/>
  <c r="C443" i="6"/>
  <c r="D443" i="6"/>
  <c r="E443" i="6"/>
  <c r="F443" i="6"/>
  <c r="H443" i="6"/>
  <c r="I443" i="6"/>
  <c r="J443" i="6" s="1"/>
  <c r="B444" i="6"/>
  <c r="C444" i="6"/>
  <c r="D444" i="6"/>
  <c r="E444" i="6"/>
  <c r="F444" i="6"/>
  <c r="H444" i="6"/>
  <c r="I444" i="6"/>
  <c r="B445" i="6"/>
  <c r="C445" i="6"/>
  <c r="D445" i="6"/>
  <c r="E445" i="6"/>
  <c r="F445" i="6"/>
  <c r="H445" i="6"/>
  <c r="I445" i="6"/>
  <c r="J445" i="6" s="1"/>
  <c r="B446" i="6"/>
  <c r="C446" i="6"/>
  <c r="D446" i="6"/>
  <c r="E446" i="6"/>
  <c r="F446" i="6"/>
  <c r="H446" i="6"/>
  <c r="I446" i="6"/>
  <c r="B447" i="6"/>
  <c r="C447" i="6"/>
  <c r="D447" i="6"/>
  <c r="E447" i="6"/>
  <c r="F447" i="6"/>
  <c r="H447" i="6"/>
  <c r="I447" i="6"/>
  <c r="J447" i="6" s="1"/>
  <c r="B448" i="6"/>
  <c r="C448" i="6"/>
  <c r="D448" i="6"/>
  <c r="E448" i="6"/>
  <c r="F448" i="6"/>
  <c r="H448" i="6"/>
  <c r="I448" i="6"/>
  <c r="B449" i="6"/>
  <c r="C449" i="6"/>
  <c r="D449" i="6"/>
  <c r="E449" i="6"/>
  <c r="F449" i="6"/>
  <c r="H449" i="6"/>
  <c r="I449" i="6"/>
  <c r="J449" i="6" s="1"/>
  <c r="B450" i="6"/>
  <c r="C450" i="6"/>
  <c r="D450" i="6"/>
  <c r="E450" i="6"/>
  <c r="F450" i="6"/>
  <c r="H450" i="6"/>
  <c r="I450" i="6"/>
  <c r="B451" i="6"/>
  <c r="C451" i="6"/>
  <c r="D451" i="6"/>
  <c r="E451" i="6"/>
  <c r="F451" i="6"/>
  <c r="H451" i="6"/>
  <c r="I451" i="6"/>
  <c r="J451" i="6" s="1"/>
  <c r="B452" i="6"/>
  <c r="C452" i="6"/>
  <c r="D452" i="6"/>
  <c r="E452" i="6"/>
  <c r="F452" i="6"/>
  <c r="H452" i="6"/>
  <c r="I452" i="6"/>
  <c r="B453" i="6"/>
  <c r="C453" i="6"/>
  <c r="D453" i="6"/>
  <c r="E453" i="6"/>
  <c r="F453" i="6"/>
  <c r="H453" i="6"/>
  <c r="I453" i="6"/>
  <c r="J453" i="6" s="1"/>
  <c r="B454" i="6"/>
  <c r="C454" i="6"/>
  <c r="D454" i="6"/>
  <c r="E454" i="6"/>
  <c r="F454" i="6"/>
  <c r="H454" i="6"/>
  <c r="I454" i="6"/>
  <c r="B455" i="6"/>
  <c r="C455" i="6"/>
  <c r="D455" i="6"/>
  <c r="E455" i="6"/>
  <c r="F455" i="6"/>
  <c r="H455" i="6"/>
  <c r="I455" i="6"/>
  <c r="J455" i="6" s="1"/>
  <c r="B456" i="6"/>
  <c r="C456" i="6"/>
  <c r="D456" i="6"/>
  <c r="E456" i="6"/>
  <c r="F456" i="6"/>
  <c r="H456" i="6"/>
  <c r="I456" i="6"/>
  <c r="B278" i="6"/>
  <c r="C278" i="6"/>
  <c r="D278" i="6"/>
  <c r="E278" i="6"/>
  <c r="F278" i="6"/>
  <c r="H278" i="6"/>
  <c r="I278" i="6"/>
  <c r="B279" i="6"/>
  <c r="C279" i="6"/>
  <c r="D279" i="6"/>
  <c r="E279" i="6"/>
  <c r="F279" i="6"/>
  <c r="H279" i="6"/>
  <c r="I279" i="6"/>
  <c r="B280" i="6"/>
  <c r="C280" i="6"/>
  <c r="D280" i="6"/>
  <c r="E280" i="6"/>
  <c r="F280" i="6"/>
  <c r="H280" i="6"/>
  <c r="I280" i="6"/>
  <c r="B281" i="6"/>
  <c r="C281" i="6"/>
  <c r="D281" i="6"/>
  <c r="E281" i="6"/>
  <c r="F281" i="6"/>
  <c r="H281" i="6"/>
  <c r="I281" i="6"/>
  <c r="B282" i="6"/>
  <c r="C282" i="6"/>
  <c r="D282" i="6"/>
  <c r="E282" i="6"/>
  <c r="F282" i="6"/>
  <c r="H282" i="6"/>
  <c r="I282" i="6"/>
  <c r="B283" i="6"/>
  <c r="C283" i="6"/>
  <c r="D283" i="6"/>
  <c r="E283" i="6"/>
  <c r="F283" i="6"/>
  <c r="H283" i="6"/>
  <c r="I283" i="6"/>
  <c r="B284" i="6"/>
  <c r="C284" i="6"/>
  <c r="D284" i="6"/>
  <c r="E284" i="6"/>
  <c r="F284" i="6"/>
  <c r="H284" i="6"/>
  <c r="I284" i="6"/>
  <c r="B285" i="6"/>
  <c r="C285" i="6"/>
  <c r="D285" i="6"/>
  <c r="E285" i="6"/>
  <c r="F285" i="6"/>
  <c r="H285" i="6"/>
  <c r="I285" i="6"/>
  <c r="B286" i="6"/>
  <c r="C286" i="6"/>
  <c r="D286" i="6"/>
  <c r="E286" i="6"/>
  <c r="F286" i="6"/>
  <c r="H286" i="6"/>
  <c r="I286" i="6"/>
  <c r="B287" i="6"/>
  <c r="C287" i="6"/>
  <c r="D287" i="6"/>
  <c r="E287" i="6"/>
  <c r="F287" i="6"/>
  <c r="H287" i="6"/>
  <c r="I287" i="6"/>
  <c r="B288" i="6"/>
  <c r="C288" i="6"/>
  <c r="D288" i="6"/>
  <c r="E288" i="6"/>
  <c r="F288" i="6"/>
  <c r="H288" i="6"/>
  <c r="I288" i="6"/>
  <c r="B289" i="6"/>
  <c r="C289" i="6"/>
  <c r="D289" i="6"/>
  <c r="E289" i="6"/>
  <c r="F289" i="6"/>
  <c r="H289" i="6"/>
  <c r="I289" i="6"/>
  <c r="B290" i="6"/>
  <c r="C290" i="6"/>
  <c r="D290" i="6"/>
  <c r="E290" i="6"/>
  <c r="F290" i="6"/>
  <c r="H290" i="6"/>
  <c r="I290" i="6"/>
  <c r="B291" i="6"/>
  <c r="C291" i="6"/>
  <c r="D291" i="6"/>
  <c r="E291" i="6"/>
  <c r="F291" i="6"/>
  <c r="H291" i="6"/>
  <c r="I291" i="6"/>
  <c r="B292" i="6"/>
  <c r="C292" i="6"/>
  <c r="D292" i="6"/>
  <c r="E292" i="6"/>
  <c r="F292" i="6"/>
  <c r="H292" i="6"/>
  <c r="I292" i="6"/>
  <c r="B293" i="6"/>
  <c r="C293" i="6"/>
  <c r="D293" i="6"/>
  <c r="E293" i="6"/>
  <c r="F293" i="6"/>
  <c r="H293" i="6"/>
  <c r="I293" i="6"/>
  <c r="B294" i="6"/>
  <c r="C294" i="6"/>
  <c r="D294" i="6"/>
  <c r="E294" i="6"/>
  <c r="F294" i="6"/>
  <c r="H294" i="6"/>
  <c r="I294" i="6"/>
  <c r="B295" i="6"/>
  <c r="C295" i="6"/>
  <c r="D295" i="6"/>
  <c r="E295" i="6"/>
  <c r="F295" i="6"/>
  <c r="H295" i="6"/>
  <c r="I295" i="6"/>
  <c r="B296" i="6"/>
  <c r="C296" i="6"/>
  <c r="D296" i="6"/>
  <c r="E296" i="6"/>
  <c r="F296" i="6"/>
  <c r="H296" i="6"/>
  <c r="I296" i="6"/>
  <c r="B297" i="6"/>
  <c r="C297" i="6"/>
  <c r="D297" i="6"/>
  <c r="E297" i="6"/>
  <c r="F297" i="6"/>
  <c r="H297" i="6"/>
  <c r="I297" i="6"/>
  <c r="B298" i="6"/>
  <c r="C298" i="6"/>
  <c r="D298" i="6"/>
  <c r="E298" i="6"/>
  <c r="F298" i="6"/>
  <c r="H298" i="6"/>
  <c r="I298" i="6"/>
  <c r="B299" i="6"/>
  <c r="C299" i="6"/>
  <c r="D299" i="6"/>
  <c r="E299" i="6"/>
  <c r="F299" i="6"/>
  <c r="H299" i="6"/>
  <c r="I299" i="6"/>
  <c r="B300" i="6"/>
  <c r="C300" i="6"/>
  <c r="D300" i="6"/>
  <c r="E300" i="6"/>
  <c r="F300" i="6"/>
  <c r="H300" i="6"/>
  <c r="I300" i="6"/>
  <c r="B301" i="6"/>
  <c r="C301" i="6"/>
  <c r="D301" i="6"/>
  <c r="E301" i="6"/>
  <c r="F301" i="6"/>
  <c r="H301" i="6"/>
  <c r="I301" i="6"/>
  <c r="B302" i="6"/>
  <c r="C302" i="6"/>
  <c r="D302" i="6"/>
  <c r="E302" i="6"/>
  <c r="F302" i="6"/>
  <c r="H302" i="6"/>
  <c r="I302" i="6"/>
  <c r="B303" i="6"/>
  <c r="C303" i="6"/>
  <c r="D303" i="6"/>
  <c r="E303" i="6"/>
  <c r="F303" i="6"/>
  <c r="H303" i="6"/>
  <c r="I303" i="6"/>
  <c r="J854" i="8" l="1"/>
  <c r="J856" i="8"/>
  <c r="J792" i="8"/>
  <c r="I790" i="8"/>
  <c r="J790" i="8" s="1"/>
  <c r="J567" i="8"/>
  <c r="I565" i="8"/>
  <c r="J565" i="8" s="1"/>
  <c r="J456" i="8"/>
  <c r="I454" i="8"/>
  <c r="J454" i="8" s="1"/>
  <c r="I336" i="8"/>
  <c r="J336" i="8" s="1"/>
  <c r="G612" i="6"/>
  <c r="G611" i="6"/>
  <c r="G610" i="6"/>
  <c r="G609" i="6"/>
  <c r="G608" i="6"/>
  <c r="G607" i="6"/>
  <c r="G606" i="6"/>
  <c r="G605" i="6"/>
  <c r="G604" i="6"/>
  <c r="G603" i="6"/>
  <c r="G602" i="6"/>
  <c r="G601" i="6"/>
  <c r="G600" i="6"/>
  <c r="G599" i="6"/>
  <c r="G598" i="6"/>
  <c r="G597" i="6"/>
  <c r="G596" i="6"/>
  <c r="G595" i="6"/>
  <c r="G594" i="6"/>
  <c r="G593" i="6"/>
  <c r="G592" i="6"/>
  <c r="G591" i="6"/>
  <c r="G590" i="6"/>
  <c r="G589" i="6"/>
  <c r="G588" i="6"/>
  <c r="G587" i="6"/>
  <c r="G586" i="6"/>
  <c r="G585" i="6"/>
  <c r="G584" i="6"/>
  <c r="G583" i="6"/>
  <c r="G582" i="6"/>
  <c r="G639" i="6"/>
  <c r="K639" i="6" s="1"/>
  <c r="G638" i="6"/>
  <c r="K638" i="6" s="1"/>
  <c r="G637" i="6"/>
  <c r="K637" i="6" s="1"/>
  <c r="G636" i="6"/>
  <c r="K636" i="6" s="1"/>
  <c r="G635" i="6"/>
  <c r="K635" i="6" s="1"/>
  <c r="G634" i="6"/>
  <c r="K634" i="6" s="1"/>
  <c r="G633" i="6"/>
  <c r="K633" i="6" s="1"/>
  <c r="G632" i="6"/>
  <c r="K632" i="6" s="1"/>
  <c r="G631" i="6"/>
  <c r="K631" i="6" s="1"/>
  <c r="G630" i="6"/>
  <c r="K630" i="6" s="1"/>
  <c r="G629" i="6"/>
  <c r="K629" i="6" s="1"/>
  <c r="G628" i="6"/>
  <c r="K628" i="6" s="1"/>
  <c r="G627" i="6"/>
  <c r="K627" i="6" s="1"/>
  <c r="G626" i="6"/>
  <c r="K626" i="6" s="1"/>
  <c r="G625" i="6"/>
  <c r="K625" i="6" s="1"/>
  <c r="G624" i="6"/>
  <c r="K624" i="6" s="1"/>
  <c r="G623" i="6"/>
  <c r="K623" i="6" s="1"/>
  <c r="G622" i="6"/>
  <c r="K622" i="6" s="1"/>
  <c r="G621" i="6"/>
  <c r="K621" i="6" s="1"/>
  <c r="G620" i="6"/>
  <c r="K620" i="6" s="1"/>
  <c r="G619" i="6"/>
  <c r="K619" i="6" s="1"/>
  <c r="G618" i="6"/>
  <c r="K618" i="6" s="1"/>
  <c r="G617" i="6"/>
  <c r="K617" i="6" s="1"/>
  <c r="G616" i="6"/>
  <c r="K616" i="6" s="1"/>
  <c r="G615" i="6"/>
  <c r="K615" i="6" s="1"/>
  <c r="G614" i="6"/>
  <c r="K614" i="6" s="1"/>
  <c r="G613" i="6"/>
  <c r="K613" i="6" s="1"/>
  <c r="J612" i="6"/>
  <c r="G483" i="6"/>
  <c r="G482" i="6"/>
  <c r="G481" i="6"/>
  <c r="G480" i="6"/>
  <c r="G479" i="6"/>
  <c r="G478" i="6"/>
  <c r="G477" i="6"/>
  <c r="G476" i="6"/>
  <c r="G475" i="6"/>
  <c r="G474" i="6"/>
  <c r="G473" i="6"/>
  <c r="G472" i="6"/>
  <c r="G471" i="6"/>
  <c r="G470" i="6"/>
  <c r="G469" i="6"/>
  <c r="G468" i="6"/>
  <c r="G467" i="6"/>
  <c r="G466" i="6"/>
  <c r="G465" i="6"/>
  <c r="G464" i="6"/>
  <c r="G463" i="6"/>
  <c r="G462" i="6"/>
  <c r="G461" i="6"/>
  <c r="G460" i="6"/>
  <c r="G459" i="6"/>
  <c r="G581" i="6"/>
  <c r="G580" i="6"/>
  <c r="G579" i="6"/>
  <c r="G578" i="6"/>
  <c r="G577" i="6"/>
  <c r="G576" i="6"/>
  <c r="G575" i="6"/>
  <c r="G574" i="6"/>
  <c r="G573" i="6"/>
  <c r="G572" i="6"/>
  <c r="G571" i="6"/>
  <c r="G570" i="6"/>
  <c r="G569" i="6"/>
  <c r="G568" i="6"/>
  <c r="G567" i="6"/>
  <c r="G566" i="6"/>
  <c r="G565" i="6"/>
  <c r="G564" i="6"/>
  <c r="J562" i="6"/>
  <c r="K562" i="6" s="1"/>
  <c r="J561" i="6"/>
  <c r="K561" i="6" s="1"/>
  <c r="J560" i="6"/>
  <c r="K560" i="6" s="1"/>
  <c r="J559" i="6"/>
  <c r="K559" i="6" s="1"/>
  <c r="J558" i="6"/>
  <c r="K558" i="6" s="1"/>
  <c r="J557" i="6"/>
  <c r="K557" i="6" s="1"/>
  <c r="J556" i="6"/>
  <c r="K556" i="6" s="1"/>
  <c r="J555" i="6"/>
  <c r="K555" i="6" s="1"/>
  <c r="J554" i="6"/>
  <c r="G549" i="6"/>
  <c r="K549" i="6" s="1"/>
  <c r="G548" i="6"/>
  <c r="K548" i="6" s="1"/>
  <c r="G547" i="6"/>
  <c r="K547" i="6" s="1"/>
  <c r="G546" i="6"/>
  <c r="K546" i="6" s="1"/>
  <c r="G545" i="6"/>
  <c r="K545" i="6" s="1"/>
  <c r="G544" i="6"/>
  <c r="K544" i="6" s="1"/>
  <c r="G543" i="6"/>
  <c r="K543" i="6" s="1"/>
  <c r="G542" i="6"/>
  <c r="K542" i="6" s="1"/>
  <c r="G541" i="6"/>
  <c r="K541" i="6" s="1"/>
  <c r="G458" i="6"/>
  <c r="K612" i="6"/>
  <c r="K611" i="6"/>
  <c r="K610" i="6"/>
  <c r="K609" i="6"/>
  <c r="K608" i="6"/>
  <c r="K607" i="6"/>
  <c r="K606" i="6"/>
  <c r="K605" i="6"/>
  <c r="K604" i="6"/>
  <c r="K603" i="6"/>
  <c r="K602" i="6"/>
  <c r="K601" i="6"/>
  <c r="K600" i="6"/>
  <c r="K599" i="6"/>
  <c r="K598" i="6"/>
  <c r="K597" i="6"/>
  <c r="K596" i="6"/>
  <c r="K595" i="6"/>
  <c r="K594" i="6"/>
  <c r="K593" i="6"/>
  <c r="K592" i="6"/>
  <c r="K591" i="6"/>
  <c r="K590" i="6"/>
  <c r="K589" i="6"/>
  <c r="K588" i="6"/>
  <c r="K587" i="6"/>
  <c r="K586" i="6"/>
  <c r="K585" i="6"/>
  <c r="K584" i="6"/>
  <c r="K583" i="6"/>
  <c r="K582" i="6"/>
  <c r="K581" i="6"/>
  <c r="K580" i="6"/>
  <c r="K579" i="6"/>
  <c r="K578" i="6"/>
  <c r="K577" i="6"/>
  <c r="K576" i="6"/>
  <c r="K575" i="6"/>
  <c r="K574" i="6"/>
  <c r="K573" i="6"/>
  <c r="K572" i="6"/>
  <c r="K571" i="6"/>
  <c r="K570" i="6"/>
  <c r="K569" i="6"/>
  <c r="K568" i="6"/>
  <c r="K567" i="6"/>
  <c r="K566" i="6"/>
  <c r="K565" i="6"/>
  <c r="K564" i="6"/>
  <c r="G554" i="6"/>
  <c r="K554" i="6" s="1"/>
  <c r="G553" i="6"/>
  <c r="G552" i="6"/>
  <c r="G551" i="6"/>
  <c r="G550" i="6"/>
  <c r="K553" i="6"/>
  <c r="K552" i="6"/>
  <c r="K551" i="6"/>
  <c r="K550" i="6"/>
  <c r="K483" i="6"/>
  <c r="K482" i="6"/>
  <c r="K481" i="6"/>
  <c r="K480" i="6"/>
  <c r="K479" i="6"/>
  <c r="K478" i="6"/>
  <c r="K477" i="6"/>
  <c r="K476" i="6"/>
  <c r="K475" i="6"/>
  <c r="K474" i="6"/>
  <c r="K473" i="6"/>
  <c r="K472" i="6"/>
  <c r="K471" i="6"/>
  <c r="K470" i="6"/>
  <c r="K469" i="6"/>
  <c r="K468" i="6"/>
  <c r="K467" i="6"/>
  <c r="K466" i="6"/>
  <c r="K465" i="6"/>
  <c r="K464" i="6"/>
  <c r="K463" i="6"/>
  <c r="K462" i="6"/>
  <c r="K461" i="6"/>
  <c r="K460" i="6"/>
  <c r="K459" i="6"/>
  <c r="K458" i="6"/>
  <c r="G500" i="6"/>
  <c r="K500" i="6" s="1"/>
  <c r="G499" i="6"/>
  <c r="K499" i="6" s="1"/>
  <c r="G498" i="6"/>
  <c r="K498" i="6" s="1"/>
  <c r="G497" i="6"/>
  <c r="K497" i="6" s="1"/>
  <c r="G496" i="6"/>
  <c r="K496" i="6" s="1"/>
  <c r="G495" i="6"/>
  <c r="K495" i="6" s="1"/>
  <c r="G494" i="6"/>
  <c r="K494" i="6" s="1"/>
  <c r="G493" i="6"/>
  <c r="K493" i="6" s="1"/>
  <c r="G492" i="6"/>
  <c r="K492" i="6" s="1"/>
  <c r="G491" i="6"/>
  <c r="K491" i="6" s="1"/>
  <c r="G490" i="6"/>
  <c r="K490" i="6" s="1"/>
  <c r="G489" i="6"/>
  <c r="K489" i="6" s="1"/>
  <c r="G488" i="6"/>
  <c r="K488" i="6" s="1"/>
  <c r="G487" i="6"/>
  <c r="K487" i="6" s="1"/>
  <c r="G486" i="6"/>
  <c r="K486" i="6" s="1"/>
  <c r="G485" i="6"/>
  <c r="K485" i="6" s="1"/>
  <c r="G484" i="6"/>
  <c r="K484" i="6" s="1"/>
  <c r="K457" i="6"/>
  <c r="G375" i="6"/>
  <c r="G373" i="6"/>
  <c r="G371" i="6"/>
  <c r="G369" i="6"/>
  <c r="G367" i="6"/>
  <c r="G365" i="6"/>
  <c r="G363" i="6"/>
  <c r="G361" i="6"/>
  <c r="G359" i="6"/>
  <c r="G357" i="6"/>
  <c r="G355" i="6"/>
  <c r="G353" i="6"/>
  <c r="G351" i="6"/>
  <c r="G374" i="6"/>
  <c r="G372" i="6"/>
  <c r="G370" i="6"/>
  <c r="G368" i="6"/>
  <c r="G366" i="6"/>
  <c r="G364" i="6"/>
  <c r="G362" i="6"/>
  <c r="G360" i="6"/>
  <c r="G358" i="6"/>
  <c r="G356" i="6"/>
  <c r="G354" i="6"/>
  <c r="G352" i="6"/>
  <c r="G303" i="6"/>
  <c r="G301" i="6"/>
  <c r="G297" i="6"/>
  <c r="G293" i="6"/>
  <c r="G289" i="6"/>
  <c r="G285" i="6"/>
  <c r="G281" i="6"/>
  <c r="G455" i="6"/>
  <c r="K455" i="6" s="1"/>
  <c r="G299" i="6"/>
  <c r="G295" i="6"/>
  <c r="G291" i="6"/>
  <c r="G287" i="6"/>
  <c r="G283" i="6"/>
  <c r="G279" i="6"/>
  <c r="G302" i="6"/>
  <c r="G300" i="6"/>
  <c r="G298" i="6"/>
  <c r="G296" i="6"/>
  <c r="G294" i="6"/>
  <c r="G292" i="6"/>
  <c r="G290" i="6"/>
  <c r="G288" i="6"/>
  <c r="G286" i="6"/>
  <c r="G284" i="6"/>
  <c r="G282" i="6"/>
  <c r="G280" i="6"/>
  <c r="G278" i="6"/>
  <c r="J456" i="6"/>
  <c r="G456" i="6"/>
  <c r="J454" i="6"/>
  <c r="G454" i="6"/>
  <c r="J452" i="6"/>
  <c r="J450" i="6"/>
  <c r="J448" i="6"/>
  <c r="J446" i="6"/>
  <c r="J444" i="6"/>
  <c r="J442" i="6"/>
  <c r="J440" i="6"/>
  <c r="J438" i="6"/>
  <c r="J436" i="6"/>
  <c r="G399" i="6"/>
  <c r="J345" i="6"/>
  <c r="J343" i="6"/>
  <c r="J341" i="6"/>
  <c r="J339" i="6"/>
  <c r="J337" i="6"/>
  <c r="J335" i="6"/>
  <c r="J333" i="6"/>
  <c r="J331" i="6"/>
  <c r="J329" i="6"/>
  <c r="J327" i="6"/>
  <c r="J325" i="6"/>
  <c r="J323" i="6"/>
  <c r="J321" i="6"/>
  <c r="J319" i="6"/>
  <c r="J317" i="6"/>
  <c r="J315" i="6"/>
  <c r="J313" i="6"/>
  <c r="J311" i="6"/>
  <c r="J309" i="6"/>
  <c r="J307" i="6"/>
  <c r="J305" i="6"/>
  <c r="J434" i="6"/>
  <c r="J432" i="6"/>
  <c r="J430" i="6"/>
  <c r="J428" i="6"/>
  <c r="J426" i="6"/>
  <c r="J424" i="6"/>
  <c r="J422" i="6"/>
  <c r="J420" i="6"/>
  <c r="J418" i="6"/>
  <c r="J416" i="6"/>
  <c r="J414" i="6"/>
  <c r="G412" i="6"/>
  <c r="G400" i="6"/>
  <c r="G398" i="6"/>
  <c r="J375" i="6"/>
  <c r="K375" i="6" s="1"/>
  <c r="J374" i="6"/>
  <c r="K374" i="6" s="1"/>
  <c r="J373" i="6"/>
  <c r="K373" i="6" s="1"/>
  <c r="J372" i="6"/>
  <c r="K372" i="6" s="1"/>
  <c r="J371" i="6"/>
  <c r="K371" i="6" s="1"/>
  <c r="J370" i="6"/>
  <c r="K370" i="6" s="1"/>
  <c r="J369" i="6"/>
  <c r="K369" i="6" s="1"/>
  <c r="J368" i="6"/>
  <c r="K368" i="6" s="1"/>
  <c r="J367" i="6"/>
  <c r="K367" i="6" s="1"/>
  <c r="J366" i="6"/>
  <c r="K366" i="6" s="1"/>
  <c r="J365" i="6"/>
  <c r="K365" i="6" s="1"/>
  <c r="J364" i="6"/>
  <c r="K364" i="6" s="1"/>
  <c r="J363" i="6"/>
  <c r="K363" i="6" s="1"/>
  <c r="J362" i="6"/>
  <c r="K362" i="6" s="1"/>
  <c r="J361" i="6"/>
  <c r="K361" i="6" s="1"/>
  <c r="J360" i="6"/>
  <c r="K360" i="6" s="1"/>
  <c r="J359" i="6"/>
  <c r="K359" i="6" s="1"/>
  <c r="J358" i="6"/>
  <c r="K358" i="6" s="1"/>
  <c r="J357" i="6"/>
  <c r="K357" i="6" s="1"/>
  <c r="J356" i="6"/>
  <c r="K356" i="6" s="1"/>
  <c r="J355" i="6"/>
  <c r="K355" i="6" s="1"/>
  <c r="J354" i="6"/>
  <c r="K354" i="6" s="1"/>
  <c r="J353" i="6"/>
  <c r="K353" i="6" s="1"/>
  <c r="J352" i="6"/>
  <c r="K352" i="6" s="1"/>
  <c r="J351" i="6"/>
  <c r="K351" i="6" s="1"/>
  <c r="J303" i="6"/>
  <c r="K303" i="6" s="1"/>
  <c r="J302" i="6"/>
  <c r="K302" i="6" s="1"/>
  <c r="J301" i="6"/>
  <c r="K301" i="6" s="1"/>
  <c r="J300" i="6"/>
  <c r="K300" i="6" s="1"/>
  <c r="J299" i="6"/>
  <c r="K299" i="6" s="1"/>
  <c r="J298" i="6"/>
  <c r="K298" i="6" s="1"/>
  <c r="J297" i="6"/>
  <c r="K297" i="6" s="1"/>
  <c r="J296" i="6"/>
  <c r="K296" i="6" s="1"/>
  <c r="J295" i="6"/>
  <c r="K295" i="6" s="1"/>
  <c r="J294" i="6"/>
  <c r="K294" i="6" s="1"/>
  <c r="J293" i="6"/>
  <c r="K293" i="6" s="1"/>
  <c r="J292" i="6"/>
  <c r="K292" i="6" s="1"/>
  <c r="J291" i="6"/>
  <c r="K291" i="6" s="1"/>
  <c r="J290" i="6"/>
  <c r="K290" i="6" s="1"/>
  <c r="J289" i="6"/>
  <c r="K289" i="6" s="1"/>
  <c r="J288" i="6"/>
  <c r="K288" i="6" s="1"/>
  <c r="J287" i="6"/>
  <c r="K287" i="6" s="1"/>
  <c r="J286" i="6"/>
  <c r="K286" i="6" s="1"/>
  <c r="J285" i="6"/>
  <c r="K285" i="6" s="1"/>
  <c r="J284" i="6"/>
  <c r="K284" i="6" s="1"/>
  <c r="J283" i="6"/>
  <c r="K283" i="6" s="1"/>
  <c r="J282" i="6"/>
  <c r="K282" i="6" s="1"/>
  <c r="J281" i="6"/>
  <c r="K281" i="6" s="1"/>
  <c r="J280" i="6"/>
  <c r="K280" i="6" s="1"/>
  <c r="J279" i="6"/>
  <c r="K279" i="6" s="1"/>
  <c r="J278" i="6"/>
  <c r="K278" i="6" s="1"/>
  <c r="J412" i="6"/>
  <c r="K412" i="6" s="1"/>
  <c r="G411" i="6"/>
  <c r="G409" i="6"/>
  <c r="G407" i="6"/>
  <c r="G405" i="6"/>
  <c r="G403" i="6"/>
  <c r="G401" i="6"/>
  <c r="G453" i="6"/>
  <c r="K453" i="6" s="1"/>
  <c r="G452" i="6"/>
  <c r="K452" i="6" s="1"/>
  <c r="G451" i="6"/>
  <c r="K451" i="6" s="1"/>
  <c r="G450" i="6"/>
  <c r="K450" i="6" s="1"/>
  <c r="G449" i="6"/>
  <c r="K449" i="6" s="1"/>
  <c r="G448" i="6"/>
  <c r="K448" i="6" s="1"/>
  <c r="G447" i="6"/>
  <c r="K447" i="6" s="1"/>
  <c r="G446" i="6"/>
  <c r="K446" i="6" s="1"/>
  <c r="G445" i="6"/>
  <c r="K445" i="6" s="1"/>
  <c r="G444" i="6"/>
  <c r="K444" i="6" s="1"/>
  <c r="G443" i="6"/>
  <c r="K443" i="6" s="1"/>
  <c r="G442" i="6"/>
  <c r="K442" i="6" s="1"/>
  <c r="G441" i="6"/>
  <c r="K441" i="6" s="1"/>
  <c r="G440" i="6"/>
  <c r="K440" i="6" s="1"/>
  <c r="G439" i="6"/>
  <c r="K439" i="6" s="1"/>
  <c r="G438" i="6"/>
  <c r="K438" i="6" s="1"/>
  <c r="G437" i="6"/>
  <c r="K437" i="6" s="1"/>
  <c r="G436" i="6"/>
  <c r="K436" i="6" s="1"/>
  <c r="G435" i="6"/>
  <c r="K435" i="6" s="1"/>
  <c r="G434" i="6"/>
  <c r="K434" i="6" s="1"/>
  <c r="G433" i="6"/>
  <c r="K433" i="6" s="1"/>
  <c r="G432" i="6"/>
  <c r="K432" i="6" s="1"/>
  <c r="G431" i="6"/>
  <c r="K431" i="6" s="1"/>
  <c r="G430" i="6"/>
  <c r="K430" i="6" s="1"/>
  <c r="G429" i="6"/>
  <c r="K429" i="6" s="1"/>
  <c r="G428" i="6"/>
  <c r="K428" i="6" s="1"/>
  <c r="G427" i="6"/>
  <c r="K427" i="6" s="1"/>
  <c r="G426" i="6"/>
  <c r="K426" i="6" s="1"/>
  <c r="G425" i="6"/>
  <c r="K425" i="6" s="1"/>
  <c r="G424" i="6"/>
  <c r="K424" i="6" s="1"/>
  <c r="G423" i="6"/>
  <c r="K423" i="6" s="1"/>
  <c r="G422" i="6"/>
  <c r="K422" i="6" s="1"/>
  <c r="G421" i="6"/>
  <c r="K421" i="6" s="1"/>
  <c r="G420" i="6"/>
  <c r="K420" i="6" s="1"/>
  <c r="G419" i="6"/>
  <c r="K419" i="6" s="1"/>
  <c r="G418" i="6"/>
  <c r="K418" i="6" s="1"/>
  <c r="G417" i="6"/>
  <c r="K417" i="6" s="1"/>
  <c r="G416" i="6"/>
  <c r="K416" i="6" s="1"/>
  <c r="G415" i="6"/>
  <c r="K415" i="6" s="1"/>
  <c r="G414" i="6"/>
  <c r="K414" i="6" s="1"/>
  <c r="G413" i="6"/>
  <c r="K413" i="6" s="1"/>
  <c r="G410" i="6"/>
  <c r="G408" i="6"/>
  <c r="G406" i="6"/>
  <c r="G404" i="6"/>
  <c r="G402" i="6"/>
  <c r="J411" i="6"/>
  <c r="K411" i="6" s="1"/>
  <c r="J410" i="6"/>
  <c r="K410" i="6" s="1"/>
  <c r="J409" i="6"/>
  <c r="K409" i="6" s="1"/>
  <c r="J408" i="6"/>
  <c r="J407" i="6"/>
  <c r="K407" i="6" s="1"/>
  <c r="J406" i="6"/>
  <c r="K406" i="6" s="1"/>
  <c r="J405" i="6"/>
  <c r="K405" i="6" s="1"/>
  <c r="J404" i="6"/>
  <c r="J403" i="6"/>
  <c r="K403" i="6" s="1"/>
  <c r="J402" i="6"/>
  <c r="K402" i="6" s="1"/>
  <c r="J401" i="6"/>
  <c r="K401" i="6" s="1"/>
  <c r="J400" i="6"/>
  <c r="K400" i="6" s="1"/>
  <c r="J399" i="6"/>
  <c r="K399" i="6" s="1"/>
  <c r="J398" i="6"/>
  <c r="K398" i="6" s="1"/>
  <c r="J397" i="6"/>
  <c r="G389" i="6"/>
  <c r="G388" i="6"/>
  <c r="G387" i="6"/>
  <c r="G386" i="6"/>
  <c r="G385" i="6"/>
  <c r="G384" i="6"/>
  <c r="G383" i="6"/>
  <c r="G382" i="6"/>
  <c r="G381" i="6"/>
  <c r="G380" i="6"/>
  <c r="G379" i="6"/>
  <c r="G378" i="6"/>
  <c r="G377" i="6"/>
  <c r="G376" i="6"/>
  <c r="K389" i="6"/>
  <c r="K388" i="6"/>
  <c r="K387" i="6"/>
  <c r="K386" i="6"/>
  <c r="K385" i="6"/>
  <c r="K384" i="6"/>
  <c r="K383" i="6"/>
  <c r="K382" i="6"/>
  <c r="K381" i="6"/>
  <c r="K380" i="6"/>
  <c r="K379" i="6"/>
  <c r="K378" i="6"/>
  <c r="K377" i="6"/>
  <c r="K376" i="6"/>
  <c r="G334" i="6"/>
  <c r="G333" i="6"/>
  <c r="G332" i="6"/>
  <c r="G331" i="6"/>
  <c r="G330" i="6"/>
  <c r="G329" i="6"/>
  <c r="G328" i="6"/>
  <c r="G327" i="6"/>
  <c r="G326" i="6"/>
  <c r="G325" i="6"/>
  <c r="G324" i="6"/>
  <c r="G323" i="6"/>
  <c r="G322" i="6"/>
  <c r="G321" i="6"/>
  <c r="G320" i="6"/>
  <c r="G319" i="6"/>
  <c r="G318" i="6"/>
  <c r="G317" i="6"/>
  <c r="G316" i="6"/>
  <c r="G315" i="6"/>
  <c r="G314" i="6"/>
  <c r="G313" i="6"/>
  <c r="G312" i="6"/>
  <c r="G311" i="6"/>
  <c r="G310" i="6"/>
  <c r="G309" i="6"/>
  <c r="G308" i="6"/>
  <c r="G307" i="6"/>
  <c r="G306" i="6"/>
  <c r="G305" i="6"/>
  <c r="G304" i="6"/>
  <c r="G397" i="6"/>
  <c r="K397" i="6" s="1"/>
  <c r="G396" i="6"/>
  <c r="K396" i="6" s="1"/>
  <c r="G395" i="6"/>
  <c r="K395" i="6" s="1"/>
  <c r="G394" i="6"/>
  <c r="K394" i="6" s="1"/>
  <c r="G393" i="6"/>
  <c r="K393" i="6" s="1"/>
  <c r="G392" i="6"/>
  <c r="K392" i="6" s="1"/>
  <c r="G391" i="6"/>
  <c r="K391" i="6" s="1"/>
  <c r="G390" i="6"/>
  <c r="K390" i="6" s="1"/>
  <c r="K334" i="6"/>
  <c r="K333" i="6"/>
  <c r="K332" i="6"/>
  <c r="K331" i="6"/>
  <c r="K330" i="6"/>
  <c r="K329" i="6"/>
  <c r="K328" i="6"/>
  <c r="K327" i="6"/>
  <c r="K326" i="6"/>
  <c r="K325" i="6"/>
  <c r="K324" i="6"/>
  <c r="K323" i="6"/>
  <c r="K322" i="6"/>
  <c r="K321" i="6"/>
  <c r="K320" i="6"/>
  <c r="K319" i="6"/>
  <c r="K318" i="6"/>
  <c r="K317" i="6"/>
  <c r="K316" i="6"/>
  <c r="K315" i="6"/>
  <c r="K314" i="6"/>
  <c r="K313" i="6"/>
  <c r="K312" i="6"/>
  <c r="K311" i="6"/>
  <c r="K310" i="6"/>
  <c r="K309" i="6"/>
  <c r="K308" i="6"/>
  <c r="K307" i="6"/>
  <c r="K306" i="6"/>
  <c r="K305" i="6"/>
  <c r="K304" i="6"/>
  <c r="G346" i="6"/>
  <c r="K346" i="6" s="1"/>
  <c r="G345" i="6"/>
  <c r="K345" i="6" s="1"/>
  <c r="G344" i="6"/>
  <c r="K344" i="6" s="1"/>
  <c r="G343" i="6"/>
  <c r="K343" i="6" s="1"/>
  <c r="G342" i="6"/>
  <c r="K342" i="6" s="1"/>
  <c r="G341" i="6"/>
  <c r="K341" i="6" s="1"/>
  <c r="G340" i="6"/>
  <c r="K340" i="6" s="1"/>
  <c r="G339" i="6"/>
  <c r="K339" i="6" s="1"/>
  <c r="G338" i="6"/>
  <c r="K338" i="6" s="1"/>
  <c r="G337" i="6"/>
  <c r="K337" i="6" s="1"/>
  <c r="G336" i="6"/>
  <c r="K336" i="6" s="1"/>
  <c r="G335" i="6"/>
  <c r="K335" i="6" s="1"/>
  <c r="B7" i="8"/>
  <c r="C7" i="8"/>
  <c r="D7" i="8"/>
  <c r="E7" i="8"/>
  <c r="F7" i="8"/>
  <c r="B8" i="8"/>
  <c r="C8" i="8"/>
  <c r="D8" i="8"/>
  <c r="E8" i="8"/>
  <c r="F8" i="8"/>
  <c r="B9" i="8"/>
  <c r="C9" i="8"/>
  <c r="D9" i="8"/>
  <c r="E9" i="8"/>
  <c r="F9" i="8"/>
  <c r="B10" i="8"/>
  <c r="C10" i="8"/>
  <c r="D10" i="8"/>
  <c r="E10" i="8"/>
  <c r="F10" i="8"/>
  <c r="B11" i="8"/>
  <c r="C11" i="8"/>
  <c r="D11" i="8"/>
  <c r="E11" i="8"/>
  <c r="F11" i="8"/>
  <c r="B12" i="8"/>
  <c r="C12" i="8"/>
  <c r="D12" i="8"/>
  <c r="E12" i="8"/>
  <c r="F12" i="8"/>
  <c r="B13" i="8"/>
  <c r="C13" i="8"/>
  <c r="D13" i="8"/>
  <c r="E13" i="8"/>
  <c r="F13" i="8"/>
  <c r="B14" i="8"/>
  <c r="C14" i="8"/>
  <c r="D14" i="8"/>
  <c r="E14" i="8"/>
  <c r="F14" i="8"/>
  <c r="B15" i="8"/>
  <c r="C15" i="8"/>
  <c r="D15" i="8"/>
  <c r="E15" i="8"/>
  <c r="F15" i="8"/>
  <c r="B16" i="8"/>
  <c r="C16" i="8"/>
  <c r="D16" i="8"/>
  <c r="E16" i="8"/>
  <c r="F16" i="8"/>
  <c r="B17" i="8"/>
  <c r="C17" i="8"/>
  <c r="D17" i="8"/>
  <c r="E17" i="8"/>
  <c r="F17" i="8"/>
  <c r="B18" i="8"/>
  <c r="C18" i="8"/>
  <c r="D18" i="8"/>
  <c r="E18" i="8"/>
  <c r="F18" i="8"/>
  <c r="B19" i="8"/>
  <c r="C19" i="8"/>
  <c r="D19" i="8"/>
  <c r="E19" i="8"/>
  <c r="F19" i="8"/>
  <c r="B20" i="8"/>
  <c r="C20" i="8"/>
  <c r="D20" i="8"/>
  <c r="E20" i="8"/>
  <c r="F20" i="8"/>
  <c r="B21" i="8"/>
  <c r="C21" i="8"/>
  <c r="D21" i="8"/>
  <c r="E21" i="8"/>
  <c r="F21" i="8"/>
  <c r="B22" i="8"/>
  <c r="C22" i="8"/>
  <c r="D22" i="8"/>
  <c r="E22" i="8"/>
  <c r="F22" i="8"/>
  <c r="B23" i="8"/>
  <c r="C23" i="8"/>
  <c r="D23" i="8"/>
  <c r="E23" i="8"/>
  <c r="F23" i="8"/>
  <c r="B24" i="8"/>
  <c r="C24" i="8"/>
  <c r="D24" i="8"/>
  <c r="E24" i="8"/>
  <c r="F24" i="8"/>
  <c r="B25" i="8"/>
  <c r="C25" i="8"/>
  <c r="D25" i="8"/>
  <c r="E25" i="8"/>
  <c r="F25" i="8"/>
  <c r="B26" i="8"/>
  <c r="C26" i="8"/>
  <c r="D26" i="8"/>
  <c r="E26" i="8"/>
  <c r="F26" i="8"/>
  <c r="B27" i="8"/>
  <c r="C27" i="8"/>
  <c r="D27" i="8"/>
  <c r="E27" i="8"/>
  <c r="F27" i="8"/>
  <c r="B28" i="8"/>
  <c r="C28" i="8"/>
  <c r="D28" i="8"/>
  <c r="E28" i="8"/>
  <c r="F28" i="8"/>
  <c r="B29" i="8"/>
  <c r="C29" i="8"/>
  <c r="D29" i="8"/>
  <c r="E29" i="8"/>
  <c r="F29" i="8"/>
  <c r="B30" i="8"/>
  <c r="C30" i="8"/>
  <c r="D30" i="8"/>
  <c r="E30" i="8"/>
  <c r="F30" i="8"/>
  <c r="B31" i="8"/>
  <c r="C31" i="8"/>
  <c r="D31" i="8"/>
  <c r="E31" i="8"/>
  <c r="F31" i="8"/>
  <c r="B32" i="8"/>
  <c r="C32" i="8"/>
  <c r="D32" i="8"/>
  <c r="E32" i="8"/>
  <c r="F32" i="8"/>
  <c r="B33" i="8"/>
  <c r="C33" i="8"/>
  <c r="D33" i="8"/>
  <c r="E33" i="8"/>
  <c r="F33" i="8"/>
  <c r="B34" i="8"/>
  <c r="C34" i="8"/>
  <c r="D34" i="8"/>
  <c r="E34" i="8"/>
  <c r="F34" i="8"/>
  <c r="B35" i="8"/>
  <c r="C35" i="8"/>
  <c r="D35" i="8"/>
  <c r="E35" i="8"/>
  <c r="F35" i="8"/>
  <c r="B36" i="8"/>
  <c r="C36" i="8"/>
  <c r="D36" i="8"/>
  <c r="E36" i="8"/>
  <c r="F36" i="8"/>
  <c r="B37" i="8"/>
  <c r="C37" i="8"/>
  <c r="D37" i="8"/>
  <c r="E37" i="8"/>
  <c r="F37" i="8"/>
  <c r="B38" i="8"/>
  <c r="C38" i="8"/>
  <c r="D38" i="8"/>
  <c r="E38" i="8"/>
  <c r="F38" i="8"/>
  <c r="B39" i="8"/>
  <c r="C39" i="8"/>
  <c r="D39" i="8"/>
  <c r="E39" i="8"/>
  <c r="F39" i="8"/>
  <c r="B40" i="8"/>
  <c r="C40" i="8"/>
  <c r="D40" i="8"/>
  <c r="E40" i="8"/>
  <c r="F40" i="8"/>
  <c r="B41" i="8"/>
  <c r="C41" i="8"/>
  <c r="D41" i="8"/>
  <c r="E41" i="8"/>
  <c r="F41" i="8"/>
  <c r="B42" i="8"/>
  <c r="C42" i="8"/>
  <c r="D42" i="8"/>
  <c r="E42" i="8"/>
  <c r="F42" i="8"/>
  <c r="B43" i="8"/>
  <c r="C43" i="8"/>
  <c r="D43" i="8"/>
  <c r="E43" i="8"/>
  <c r="F43" i="8"/>
  <c r="B44" i="8"/>
  <c r="C44" i="8"/>
  <c r="D44" i="8"/>
  <c r="E44" i="8"/>
  <c r="F44" i="8"/>
  <c r="B45" i="8"/>
  <c r="C45" i="8"/>
  <c r="D45" i="8"/>
  <c r="E45" i="8"/>
  <c r="F45" i="8"/>
  <c r="B46" i="8"/>
  <c r="C46" i="8"/>
  <c r="D46" i="8"/>
  <c r="E46" i="8"/>
  <c r="F46" i="8"/>
  <c r="B47" i="8"/>
  <c r="C47" i="8"/>
  <c r="D47" i="8"/>
  <c r="E47" i="8"/>
  <c r="F47" i="8"/>
  <c r="B48" i="8"/>
  <c r="C48" i="8"/>
  <c r="D48" i="8"/>
  <c r="E48" i="8"/>
  <c r="F48" i="8"/>
  <c r="B49" i="8"/>
  <c r="C49" i="8"/>
  <c r="D49" i="8"/>
  <c r="E49" i="8"/>
  <c r="F49" i="8"/>
  <c r="B50" i="8"/>
  <c r="C50" i="8"/>
  <c r="D50" i="8"/>
  <c r="E50" i="8"/>
  <c r="F50" i="8"/>
  <c r="B51" i="8"/>
  <c r="C51" i="8"/>
  <c r="D51" i="8"/>
  <c r="E51" i="8"/>
  <c r="F51" i="8"/>
  <c r="B52" i="8"/>
  <c r="C52" i="8"/>
  <c r="D52" i="8"/>
  <c r="E52" i="8"/>
  <c r="F52" i="8"/>
  <c r="B53" i="8"/>
  <c r="C53" i="8"/>
  <c r="D53" i="8"/>
  <c r="E53" i="8"/>
  <c r="F53" i="8"/>
  <c r="B54" i="8"/>
  <c r="C54" i="8"/>
  <c r="D54" i="8"/>
  <c r="E54" i="8"/>
  <c r="F54" i="8"/>
  <c r="B55" i="8"/>
  <c r="C55" i="8"/>
  <c r="D55" i="8"/>
  <c r="E55" i="8"/>
  <c r="F55" i="8"/>
  <c r="B56" i="8"/>
  <c r="C56" i="8"/>
  <c r="D56" i="8"/>
  <c r="E56" i="8"/>
  <c r="F56" i="8"/>
  <c r="B57" i="8"/>
  <c r="C57" i="8"/>
  <c r="D57" i="8"/>
  <c r="E57" i="8"/>
  <c r="F57" i="8"/>
  <c r="B58" i="8"/>
  <c r="C58" i="8"/>
  <c r="D58" i="8"/>
  <c r="E58" i="8"/>
  <c r="F58" i="8"/>
  <c r="B59" i="8"/>
  <c r="C59" i="8"/>
  <c r="D59" i="8"/>
  <c r="E59" i="8"/>
  <c r="F59" i="8"/>
  <c r="B60" i="8"/>
  <c r="C60" i="8"/>
  <c r="D60" i="8"/>
  <c r="E60" i="8"/>
  <c r="F60" i="8"/>
  <c r="B61" i="8"/>
  <c r="C61" i="8"/>
  <c r="D61" i="8"/>
  <c r="E61" i="8"/>
  <c r="F61" i="8"/>
  <c r="B62" i="8"/>
  <c r="C62" i="8"/>
  <c r="D62" i="8"/>
  <c r="E62" i="8"/>
  <c r="F62" i="8"/>
  <c r="B63" i="8"/>
  <c r="C63" i="8"/>
  <c r="D63" i="8"/>
  <c r="E63" i="8"/>
  <c r="F63" i="8"/>
  <c r="B64" i="8"/>
  <c r="C64" i="8"/>
  <c r="D64" i="8"/>
  <c r="E64" i="8"/>
  <c r="F64" i="8"/>
  <c r="B65" i="8"/>
  <c r="C65" i="8"/>
  <c r="D65" i="8"/>
  <c r="E65" i="8"/>
  <c r="F65" i="8"/>
  <c r="B66" i="8"/>
  <c r="C66" i="8"/>
  <c r="D66" i="8"/>
  <c r="E66" i="8"/>
  <c r="F66" i="8"/>
  <c r="B67" i="8"/>
  <c r="C67" i="8"/>
  <c r="D67" i="8"/>
  <c r="E67" i="8"/>
  <c r="F67" i="8"/>
  <c r="B68" i="8"/>
  <c r="C68" i="8"/>
  <c r="D68" i="8"/>
  <c r="E68" i="8"/>
  <c r="F68" i="8"/>
  <c r="B69" i="8"/>
  <c r="C69" i="8"/>
  <c r="D69" i="8"/>
  <c r="E69" i="8"/>
  <c r="F69" i="8"/>
  <c r="B70" i="8"/>
  <c r="C70" i="8"/>
  <c r="D70" i="8"/>
  <c r="E70" i="8"/>
  <c r="F70" i="8"/>
  <c r="B71" i="8"/>
  <c r="C71" i="8"/>
  <c r="D71" i="8"/>
  <c r="E71" i="8"/>
  <c r="F71" i="8"/>
  <c r="B72" i="8"/>
  <c r="C72" i="8"/>
  <c r="D72" i="8"/>
  <c r="E72" i="8"/>
  <c r="F72" i="8"/>
  <c r="B73" i="8"/>
  <c r="C73" i="8"/>
  <c r="D73" i="8"/>
  <c r="E73" i="8"/>
  <c r="F73" i="8"/>
  <c r="B74" i="8"/>
  <c r="C74" i="8"/>
  <c r="D74" i="8"/>
  <c r="E74" i="8"/>
  <c r="F74" i="8"/>
  <c r="B75" i="8"/>
  <c r="C75" i="8"/>
  <c r="D75" i="8"/>
  <c r="E75" i="8"/>
  <c r="F75" i="8"/>
  <c r="B76" i="8"/>
  <c r="C76" i="8"/>
  <c r="D76" i="8"/>
  <c r="E76" i="8"/>
  <c r="F76" i="8"/>
  <c r="B77" i="8"/>
  <c r="C77" i="8"/>
  <c r="D77" i="8"/>
  <c r="E77" i="8"/>
  <c r="F77" i="8"/>
  <c r="B78" i="8"/>
  <c r="C78" i="8"/>
  <c r="D78" i="8"/>
  <c r="E78" i="8"/>
  <c r="F78" i="8"/>
  <c r="B79" i="8"/>
  <c r="C79" i="8"/>
  <c r="D79" i="8"/>
  <c r="E79" i="8"/>
  <c r="F79" i="8"/>
  <c r="B80" i="8"/>
  <c r="C80" i="8"/>
  <c r="D80" i="8"/>
  <c r="E80" i="8"/>
  <c r="F80" i="8"/>
  <c r="B81" i="8"/>
  <c r="C81" i="8"/>
  <c r="D81" i="8"/>
  <c r="E81" i="8"/>
  <c r="F81" i="8"/>
  <c r="B82" i="8"/>
  <c r="C82" i="8"/>
  <c r="D82" i="8"/>
  <c r="E82" i="8"/>
  <c r="F82" i="8"/>
  <c r="B83" i="8"/>
  <c r="C83" i="8"/>
  <c r="D83" i="8"/>
  <c r="E83" i="8"/>
  <c r="F83" i="8"/>
  <c r="B84" i="8"/>
  <c r="C84" i="8"/>
  <c r="D84" i="8"/>
  <c r="E84" i="8"/>
  <c r="F84" i="8"/>
  <c r="B85" i="8"/>
  <c r="C85" i="8"/>
  <c r="D85" i="8"/>
  <c r="E85" i="8"/>
  <c r="F85" i="8"/>
  <c r="B86" i="8"/>
  <c r="C86" i="8"/>
  <c r="D86" i="8"/>
  <c r="E86" i="8"/>
  <c r="F86" i="8"/>
  <c r="B87" i="8"/>
  <c r="C87" i="8"/>
  <c r="D87" i="8"/>
  <c r="E87" i="8"/>
  <c r="F87" i="8"/>
  <c r="B88" i="8"/>
  <c r="C88" i="8"/>
  <c r="D88" i="8"/>
  <c r="E88" i="8"/>
  <c r="F88" i="8"/>
  <c r="B89" i="8"/>
  <c r="C89" i="8"/>
  <c r="D89" i="8"/>
  <c r="E89" i="8"/>
  <c r="F89" i="8"/>
  <c r="B90" i="8"/>
  <c r="C90" i="8"/>
  <c r="D90" i="8"/>
  <c r="E90" i="8"/>
  <c r="F90" i="8"/>
  <c r="B91" i="8"/>
  <c r="C91" i="8"/>
  <c r="D91" i="8"/>
  <c r="E91" i="8"/>
  <c r="F91" i="8"/>
  <c r="B92" i="8"/>
  <c r="C92" i="8"/>
  <c r="D92" i="8"/>
  <c r="E92" i="8"/>
  <c r="F92" i="8"/>
  <c r="B93" i="8"/>
  <c r="C93" i="8"/>
  <c r="D93" i="8"/>
  <c r="E93" i="8"/>
  <c r="F93" i="8"/>
  <c r="B94" i="8"/>
  <c r="C94" i="8"/>
  <c r="D94" i="8"/>
  <c r="E94" i="8"/>
  <c r="F94" i="8"/>
  <c r="B95" i="8"/>
  <c r="C95" i="8"/>
  <c r="D95" i="8"/>
  <c r="E95" i="8"/>
  <c r="F95" i="8"/>
  <c r="B96" i="8"/>
  <c r="C96" i="8"/>
  <c r="D96" i="8"/>
  <c r="E96" i="8"/>
  <c r="F96" i="8"/>
  <c r="B97" i="8"/>
  <c r="C97" i="8"/>
  <c r="D97" i="8"/>
  <c r="E97" i="8"/>
  <c r="F97" i="8"/>
  <c r="B98" i="8"/>
  <c r="C98" i="8"/>
  <c r="D98" i="8"/>
  <c r="E98" i="8"/>
  <c r="F98" i="8"/>
  <c r="B99" i="8"/>
  <c r="C99" i="8"/>
  <c r="D99" i="8"/>
  <c r="E99" i="8"/>
  <c r="F99" i="8"/>
  <c r="B100" i="8"/>
  <c r="C100" i="8"/>
  <c r="D100" i="8"/>
  <c r="E100" i="8"/>
  <c r="F100" i="8"/>
  <c r="B101" i="8"/>
  <c r="C101" i="8"/>
  <c r="D101" i="8"/>
  <c r="E101" i="8"/>
  <c r="F101" i="8"/>
  <c r="B102" i="8"/>
  <c r="C102" i="8"/>
  <c r="D102" i="8"/>
  <c r="E102" i="8"/>
  <c r="F102" i="8"/>
  <c r="B103" i="8"/>
  <c r="C103" i="8"/>
  <c r="D103" i="8"/>
  <c r="E103" i="8"/>
  <c r="F103" i="8"/>
  <c r="B104" i="8"/>
  <c r="C104" i="8"/>
  <c r="D104" i="8"/>
  <c r="E104" i="8"/>
  <c r="F104" i="8"/>
  <c r="B105" i="8"/>
  <c r="C105" i="8"/>
  <c r="D105" i="8"/>
  <c r="E105" i="8"/>
  <c r="F105" i="8"/>
  <c r="B106" i="8"/>
  <c r="C106" i="8"/>
  <c r="D106" i="8"/>
  <c r="E106" i="8"/>
  <c r="F106" i="8"/>
  <c r="B107" i="8"/>
  <c r="C107" i="8"/>
  <c r="D107" i="8"/>
  <c r="E107" i="8"/>
  <c r="F107" i="8"/>
  <c r="B108" i="8"/>
  <c r="C108" i="8"/>
  <c r="D108" i="8"/>
  <c r="E108" i="8"/>
  <c r="F108" i="8"/>
  <c r="B109" i="8"/>
  <c r="C109" i="8"/>
  <c r="D109" i="8"/>
  <c r="E109" i="8"/>
  <c r="F109" i="8"/>
  <c r="B110" i="8"/>
  <c r="C110" i="8"/>
  <c r="D110" i="8"/>
  <c r="E110" i="8"/>
  <c r="F110" i="8"/>
  <c r="B111" i="8"/>
  <c r="C111" i="8"/>
  <c r="D111" i="8"/>
  <c r="E111" i="8"/>
  <c r="F111" i="8"/>
  <c r="B112" i="8"/>
  <c r="C112" i="8"/>
  <c r="D112" i="8"/>
  <c r="E112" i="8"/>
  <c r="F112" i="8"/>
  <c r="B113" i="8"/>
  <c r="C113" i="8"/>
  <c r="D113" i="8"/>
  <c r="E113" i="8"/>
  <c r="F113" i="8"/>
  <c r="B114" i="8"/>
  <c r="C114" i="8"/>
  <c r="D114" i="8"/>
  <c r="E114" i="8"/>
  <c r="F114" i="8"/>
  <c r="B115" i="8"/>
  <c r="C115" i="8"/>
  <c r="D115" i="8"/>
  <c r="E115" i="8"/>
  <c r="F115" i="8"/>
  <c r="B116" i="8"/>
  <c r="C116" i="8"/>
  <c r="D116" i="8"/>
  <c r="E116" i="8"/>
  <c r="F116" i="8"/>
  <c r="B117" i="8"/>
  <c r="C117" i="8"/>
  <c r="D117" i="8"/>
  <c r="E117" i="8"/>
  <c r="F117" i="8"/>
  <c r="B118" i="8"/>
  <c r="C118" i="8"/>
  <c r="D118" i="8"/>
  <c r="E118" i="8"/>
  <c r="F118" i="8"/>
  <c r="B119" i="8"/>
  <c r="C119" i="8"/>
  <c r="D119" i="8"/>
  <c r="E119" i="8"/>
  <c r="F119" i="8"/>
  <c r="B120" i="8"/>
  <c r="C120" i="8"/>
  <c r="D120" i="8"/>
  <c r="E120" i="8"/>
  <c r="F120" i="8"/>
  <c r="B121" i="8"/>
  <c r="C121" i="8"/>
  <c r="D121" i="8"/>
  <c r="E121" i="8"/>
  <c r="F121" i="8"/>
  <c r="B122" i="8"/>
  <c r="C122" i="8"/>
  <c r="D122" i="8"/>
  <c r="E122" i="8"/>
  <c r="F122" i="8"/>
  <c r="B123" i="8"/>
  <c r="C123" i="8"/>
  <c r="D123" i="8"/>
  <c r="E123" i="8"/>
  <c r="F123" i="8"/>
  <c r="B124" i="8"/>
  <c r="C124" i="8"/>
  <c r="D124" i="8"/>
  <c r="E124" i="8"/>
  <c r="F124" i="8"/>
  <c r="B125" i="8"/>
  <c r="C125" i="8"/>
  <c r="D125" i="8"/>
  <c r="E125" i="8"/>
  <c r="F125" i="8"/>
  <c r="B126" i="8"/>
  <c r="C126" i="8"/>
  <c r="D126" i="8"/>
  <c r="E126" i="8"/>
  <c r="F126" i="8"/>
  <c r="B127" i="8"/>
  <c r="C127" i="8"/>
  <c r="D127" i="8"/>
  <c r="E127" i="8"/>
  <c r="F127" i="8"/>
  <c r="B128" i="8"/>
  <c r="C128" i="8"/>
  <c r="D128" i="8"/>
  <c r="E128" i="8"/>
  <c r="F128" i="8"/>
  <c r="B129" i="8"/>
  <c r="C129" i="8"/>
  <c r="D129" i="8"/>
  <c r="E129" i="8"/>
  <c r="F129" i="8"/>
  <c r="B130" i="8"/>
  <c r="C130" i="8"/>
  <c r="D130" i="8"/>
  <c r="E130" i="8"/>
  <c r="F130" i="8"/>
  <c r="B131" i="8"/>
  <c r="C131" i="8"/>
  <c r="D131" i="8"/>
  <c r="E131" i="8"/>
  <c r="F131" i="8"/>
  <c r="B132" i="8"/>
  <c r="C132" i="8"/>
  <c r="D132" i="8"/>
  <c r="E132" i="8"/>
  <c r="F132" i="8"/>
  <c r="B133" i="8"/>
  <c r="C133" i="8"/>
  <c r="D133" i="8"/>
  <c r="E133" i="8"/>
  <c r="F133" i="8"/>
  <c r="B134" i="8"/>
  <c r="C134" i="8"/>
  <c r="D134" i="8"/>
  <c r="E134" i="8"/>
  <c r="F134" i="8"/>
  <c r="B135" i="8"/>
  <c r="C135" i="8"/>
  <c r="D135" i="8"/>
  <c r="E135" i="8"/>
  <c r="F135" i="8"/>
  <c r="B136" i="8"/>
  <c r="C136" i="8"/>
  <c r="D136" i="8"/>
  <c r="E136" i="8"/>
  <c r="F136" i="8"/>
  <c r="B137" i="8"/>
  <c r="C137" i="8"/>
  <c r="D137" i="8"/>
  <c r="E137" i="8"/>
  <c r="F137" i="8"/>
  <c r="B138" i="8"/>
  <c r="C138" i="8"/>
  <c r="D138" i="8"/>
  <c r="E138" i="8"/>
  <c r="F138" i="8"/>
  <c r="B139" i="8"/>
  <c r="C139" i="8"/>
  <c r="D139" i="8"/>
  <c r="E139" i="8"/>
  <c r="F139" i="8"/>
  <c r="B140" i="8"/>
  <c r="C140" i="8"/>
  <c r="D140" i="8"/>
  <c r="E140" i="8"/>
  <c r="F140" i="8"/>
  <c r="B141" i="8"/>
  <c r="C141" i="8"/>
  <c r="D141" i="8"/>
  <c r="E141" i="8"/>
  <c r="F141" i="8"/>
  <c r="B142" i="8"/>
  <c r="C142" i="8"/>
  <c r="D142" i="8"/>
  <c r="E142" i="8"/>
  <c r="F142" i="8"/>
  <c r="B143" i="8"/>
  <c r="C143" i="8"/>
  <c r="D143" i="8"/>
  <c r="E143" i="8"/>
  <c r="F143" i="8"/>
  <c r="B144" i="8"/>
  <c r="C144" i="8"/>
  <c r="D144" i="8"/>
  <c r="E144" i="8"/>
  <c r="F144" i="8"/>
  <c r="B145" i="8"/>
  <c r="C145" i="8"/>
  <c r="D145" i="8"/>
  <c r="E145" i="8"/>
  <c r="F145" i="8"/>
  <c r="B146" i="8"/>
  <c r="C146" i="8"/>
  <c r="D146" i="8"/>
  <c r="E146" i="8"/>
  <c r="F146" i="8"/>
  <c r="B147" i="8"/>
  <c r="C147" i="8"/>
  <c r="D147" i="8"/>
  <c r="E147" i="8"/>
  <c r="F147" i="8"/>
  <c r="B148" i="8"/>
  <c r="C148" i="8"/>
  <c r="D148" i="8"/>
  <c r="E148" i="8"/>
  <c r="F148" i="8"/>
  <c r="B149" i="8"/>
  <c r="C149" i="8"/>
  <c r="D149" i="8"/>
  <c r="E149" i="8"/>
  <c r="F149" i="8"/>
  <c r="B150" i="8"/>
  <c r="C150" i="8"/>
  <c r="D150" i="8"/>
  <c r="E150" i="8"/>
  <c r="F150" i="8"/>
  <c r="B151" i="8"/>
  <c r="C151" i="8"/>
  <c r="D151" i="8"/>
  <c r="E151" i="8"/>
  <c r="F151" i="8"/>
  <c r="B152" i="8"/>
  <c r="C152" i="8"/>
  <c r="D152" i="8"/>
  <c r="E152" i="8"/>
  <c r="F152" i="8"/>
  <c r="B153" i="8"/>
  <c r="C153" i="8"/>
  <c r="D153" i="8"/>
  <c r="E153" i="8"/>
  <c r="F153" i="8"/>
  <c r="B154" i="8"/>
  <c r="C154" i="8"/>
  <c r="D154" i="8"/>
  <c r="E154" i="8"/>
  <c r="F154" i="8"/>
  <c r="B155" i="8"/>
  <c r="C155" i="8"/>
  <c r="D155" i="8"/>
  <c r="E155" i="8"/>
  <c r="F155" i="8"/>
  <c r="B156" i="8"/>
  <c r="C156" i="8"/>
  <c r="D156" i="8"/>
  <c r="E156" i="8"/>
  <c r="F156" i="8"/>
  <c r="B157" i="8"/>
  <c r="C157" i="8"/>
  <c r="D157" i="8"/>
  <c r="E157" i="8"/>
  <c r="F157" i="8"/>
  <c r="B158" i="8"/>
  <c r="C158" i="8"/>
  <c r="D158" i="8"/>
  <c r="E158" i="8"/>
  <c r="F158" i="8"/>
  <c r="B159" i="8"/>
  <c r="C159" i="8"/>
  <c r="D159" i="8"/>
  <c r="E159" i="8"/>
  <c r="F159" i="8"/>
  <c r="B160" i="8"/>
  <c r="C160" i="8"/>
  <c r="D160" i="8"/>
  <c r="E160" i="8"/>
  <c r="F160" i="8"/>
  <c r="B161" i="8"/>
  <c r="C161" i="8"/>
  <c r="D161" i="8"/>
  <c r="E161" i="8"/>
  <c r="F161" i="8"/>
  <c r="B162" i="8"/>
  <c r="C162" i="8"/>
  <c r="D162" i="8"/>
  <c r="E162" i="8"/>
  <c r="F162" i="8"/>
  <c r="B163" i="8"/>
  <c r="C163" i="8"/>
  <c r="D163" i="8"/>
  <c r="E163" i="8"/>
  <c r="F163" i="8"/>
  <c r="B164" i="8"/>
  <c r="C164" i="8"/>
  <c r="D164" i="8"/>
  <c r="E164" i="8"/>
  <c r="F164" i="8"/>
  <c r="B165" i="8"/>
  <c r="C165" i="8"/>
  <c r="D165" i="8"/>
  <c r="E165" i="8"/>
  <c r="F165" i="8"/>
  <c r="B166" i="8"/>
  <c r="C166" i="8"/>
  <c r="D166" i="8"/>
  <c r="E166" i="8"/>
  <c r="F166" i="8"/>
  <c r="B167" i="8"/>
  <c r="C167" i="8"/>
  <c r="D167" i="8"/>
  <c r="E167" i="8"/>
  <c r="F167" i="8"/>
  <c r="B168" i="8"/>
  <c r="C168" i="8"/>
  <c r="D168" i="8"/>
  <c r="E168" i="8"/>
  <c r="F168" i="8"/>
  <c r="B169" i="8"/>
  <c r="C169" i="8"/>
  <c r="D169" i="8"/>
  <c r="E169" i="8"/>
  <c r="F169" i="8"/>
  <c r="B170" i="8"/>
  <c r="C170" i="8"/>
  <c r="D170" i="8"/>
  <c r="E170" i="8"/>
  <c r="F170" i="8"/>
  <c r="B171" i="8"/>
  <c r="C171" i="8"/>
  <c r="D171" i="8"/>
  <c r="E171" i="8"/>
  <c r="F171" i="8"/>
  <c r="B172" i="8"/>
  <c r="C172" i="8"/>
  <c r="D172" i="8"/>
  <c r="E172" i="8"/>
  <c r="F172" i="8"/>
  <c r="B173" i="8"/>
  <c r="C173" i="8"/>
  <c r="D173" i="8"/>
  <c r="E173" i="8"/>
  <c r="F173" i="8"/>
  <c r="B174" i="8"/>
  <c r="C174" i="8"/>
  <c r="D174" i="8"/>
  <c r="E174" i="8"/>
  <c r="F174" i="8"/>
  <c r="B175" i="8"/>
  <c r="C175" i="8"/>
  <c r="D175" i="8"/>
  <c r="E175" i="8"/>
  <c r="F175" i="8"/>
  <c r="B176" i="8"/>
  <c r="C176" i="8"/>
  <c r="D176" i="8"/>
  <c r="E176" i="8"/>
  <c r="F176" i="8"/>
  <c r="B177" i="8"/>
  <c r="C177" i="8"/>
  <c r="D177" i="8"/>
  <c r="E177" i="8"/>
  <c r="F177" i="8"/>
  <c r="B178" i="8"/>
  <c r="C178" i="8"/>
  <c r="D178" i="8"/>
  <c r="E178" i="8"/>
  <c r="F178" i="8"/>
  <c r="B179" i="8"/>
  <c r="C179" i="8"/>
  <c r="D179" i="8"/>
  <c r="E179" i="8"/>
  <c r="F179" i="8"/>
  <c r="B180" i="8"/>
  <c r="C180" i="8"/>
  <c r="D180" i="8"/>
  <c r="E180" i="8"/>
  <c r="F180" i="8"/>
  <c r="B181" i="8"/>
  <c r="C181" i="8"/>
  <c r="D181" i="8"/>
  <c r="E181" i="8"/>
  <c r="F181" i="8"/>
  <c r="B182" i="8"/>
  <c r="C182" i="8"/>
  <c r="D182" i="8"/>
  <c r="E182" i="8"/>
  <c r="F182" i="8"/>
  <c r="B183" i="8"/>
  <c r="C183" i="8"/>
  <c r="D183" i="8"/>
  <c r="E183" i="8"/>
  <c r="F183" i="8"/>
  <c r="B184" i="8"/>
  <c r="C184" i="8"/>
  <c r="D184" i="8"/>
  <c r="E184" i="8"/>
  <c r="F184" i="8"/>
  <c r="B185" i="8"/>
  <c r="C185" i="8"/>
  <c r="D185" i="8"/>
  <c r="E185" i="8"/>
  <c r="F185" i="8"/>
  <c r="B186" i="8"/>
  <c r="C186" i="8"/>
  <c r="D186" i="8"/>
  <c r="E186" i="8"/>
  <c r="F186" i="8"/>
  <c r="B187" i="8"/>
  <c r="C187" i="8"/>
  <c r="D187" i="8"/>
  <c r="E187" i="8"/>
  <c r="F187" i="8"/>
  <c r="B188" i="8"/>
  <c r="C188" i="8"/>
  <c r="D188" i="8"/>
  <c r="E188" i="8"/>
  <c r="F188" i="8"/>
  <c r="B189" i="8"/>
  <c r="C189" i="8"/>
  <c r="D189" i="8"/>
  <c r="E189" i="8"/>
  <c r="F189" i="8"/>
  <c r="B190" i="8"/>
  <c r="C190" i="8"/>
  <c r="D190" i="8"/>
  <c r="E190" i="8"/>
  <c r="F190" i="8"/>
  <c r="B191" i="8"/>
  <c r="C191" i="8"/>
  <c r="D191" i="8"/>
  <c r="E191" i="8"/>
  <c r="F191" i="8"/>
  <c r="B192" i="8"/>
  <c r="C192" i="8"/>
  <c r="D192" i="8"/>
  <c r="E192" i="8"/>
  <c r="F192" i="8"/>
  <c r="B193" i="8"/>
  <c r="C193" i="8"/>
  <c r="D193" i="8"/>
  <c r="E193" i="8"/>
  <c r="F193" i="8"/>
  <c r="B194" i="8"/>
  <c r="C194" i="8"/>
  <c r="D194" i="8"/>
  <c r="E194" i="8"/>
  <c r="F194" i="8"/>
  <c r="B195" i="8"/>
  <c r="C195" i="8"/>
  <c r="D195" i="8"/>
  <c r="E195" i="8"/>
  <c r="F195" i="8"/>
  <c r="B196" i="8"/>
  <c r="C196" i="8"/>
  <c r="D196" i="8"/>
  <c r="E196" i="8"/>
  <c r="F196" i="8"/>
  <c r="B197" i="8"/>
  <c r="C197" i="8"/>
  <c r="D197" i="8"/>
  <c r="E197" i="8"/>
  <c r="F197" i="8"/>
  <c r="B198" i="8"/>
  <c r="C198" i="8"/>
  <c r="D198" i="8"/>
  <c r="E198" i="8"/>
  <c r="F198" i="8"/>
  <c r="B199" i="8"/>
  <c r="C199" i="8"/>
  <c r="D199" i="8"/>
  <c r="E199" i="8"/>
  <c r="F199" i="8"/>
  <c r="B200" i="8"/>
  <c r="C200" i="8"/>
  <c r="D200" i="8"/>
  <c r="E200" i="8"/>
  <c r="F200" i="8"/>
  <c r="B201" i="8"/>
  <c r="C201" i="8"/>
  <c r="D201" i="8"/>
  <c r="E201" i="8"/>
  <c r="F201" i="8"/>
  <c r="B202" i="8"/>
  <c r="C202" i="8"/>
  <c r="D202" i="8"/>
  <c r="E202" i="8"/>
  <c r="F202" i="8"/>
  <c r="B203" i="8"/>
  <c r="C203" i="8"/>
  <c r="D203" i="8"/>
  <c r="E203" i="8"/>
  <c r="F203" i="8"/>
  <c r="B204" i="8"/>
  <c r="C204" i="8"/>
  <c r="D204" i="8"/>
  <c r="E204" i="8"/>
  <c r="F204" i="8"/>
  <c r="B205" i="8"/>
  <c r="C205" i="8"/>
  <c r="D205" i="8"/>
  <c r="E205" i="8"/>
  <c r="F205" i="8"/>
  <c r="B206" i="8"/>
  <c r="C206" i="8"/>
  <c r="D206" i="8"/>
  <c r="E206" i="8"/>
  <c r="F206" i="8"/>
  <c r="B207" i="8"/>
  <c r="C207" i="8"/>
  <c r="D207" i="8"/>
  <c r="E207" i="8"/>
  <c r="F207" i="8"/>
  <c r="B208" i="8"/>
  <c r="C208" i="8"/>
  <c r="D208" i="8"/>
  <c r="E208" i="8"/>
  <c r="F208" i="8"/>
  <c r="B209" i="8"/>
  <c r="C209" i="8"/>
  <c r="D209" i="8"/>
  <c r="E209" i="8"/>
  <c r="F209" i="8"/>
  <c r="B210" i="8"/>
  <c r="C210" i="8"/>
  <c r="D210" i="8"/>
  <c r="E210" i="8"/>
  <c r="F210" i="8"/>
  <c r="B211" i="8"/>
  <c r="C211" i="8"/>
  <c r="D211" i="8"/>
  <c r="E211" i="8"/>
  <c r="F211" i="8"/>
  <c r="B212" i="8"/>
  <c r="C212" i="8"/>
  <c r="D212" i="8"/>
  <c r="E212" i="8"/>
  <c r="F212" i="8"/>
  <c r="B213" i="8"/>
  <c r="C213" i="8"/>
  <c r="D213" i="8"/>
  <c r="E213" i="8"/>
  <c r="F213" i="8"/>
  <c r="B214" i="8"/>
  <c r="C214" i="8"/>
  <c r="D214" i="8"/>
  <c r="E214" i="8"/>
  <c r="F214" i="8"/>
  <c r="B215" i="8"/>
  <c r="C215" i="8"/>
  <c r="D215" i="8"/>
  <c r="E215" i="8"/>
  <c r="F215" i="8"/>
  <c r="B216" i="8"/>
  <c r="C216" i="8"/>
  <c r="D216" i="8"/>
  <c r="E216" i="8"/>
  <c r="F216" i="8"/>
  <c r="B217" i="8"/>
  <c r="C217" i="8"/>
  <c r="D217" i="8"/>
  <c r="E217" i="8"/>
  <c r="F217" i="8"/>
  <c r="B218" i="8"/>
  <c r="C218" i="8"/>
  <c r="D218" i="8"/>
  <c r="E218" i="8"/>
  <c r="F218" i="8"/>
  <c r="B219" i="8"/>
  <c r="C219" i="8"/>
  <c r="D219" i="8"/>
  <c r="E219" i="8"/>
  <c r="F219" i="8"/>
  <c r="B220" i="8"/>
  <c r="C220" i="8"/>
  <c r="D220" i="8"/>
  <c r="E220" i="8"/>
  <c r="F220" i="8"/>
  <c r="B221" i="8"/>
  <c r="C221" i="8"/>
  <c r="D221" i="8"/>
  <c r="E221" i="8"/>
  <c r="F221" i="8"/>
  <c r="B222" i="8"/>
  <c r="C222" i="8"/>
  <c r="D222" i="8"/>
  <c r="E222" i="8"/>
  <c r="F222" i="8"/>
  <c r="B223" i="8"/>
  <c r="C223" i="8"/>
  <c r="D223" i="8"/>
  <c r="E223" i="8"/>
  <c r="F223" i="8"/>
  <c r="B224" i="8"/>
  <c r="C224" i="8"/>
  <c r="D224" i="8"/>
  <c r="E224" i="8"/>
  <c r="F224" i="8"/>
  <c r="B225" i="8"/>
  <c r="C225" i="8"/>
  <c r="D225" i="8"/>
  <c r="E225" i="8"/>
  <c r="F225" i="8"/>
  <c r="B226" i="8"/>
  <c r="C226" i="8"/>
  <c r="D226" i="8"/>
  <c r="E226" i="8"/>
  <c r="F226" i="8"/>
  <c r="B227" i="8"/>
  <c r="C227" i="8"/>
  <c r="D227" i="8"/>
  <c r="E227" i="8"/>
  <c r="F227" i="8"/>
  <c r="B228" i="8"/>
  <c r="C228" i="8"/>
  <c r="D228" i="8"/>
  <c r="E228" i="8"/>
  <c r="F228" i="8"/>
  <c r="B229" i="8"/>
  <c r="C229" i="8"/>
  <c r="D229" i="8"/>
  <c r="E229" i="8"/>
  <c r="F229" i="8"/>
  <c r="B230" i="8"/>
  <c r="C230" i="8"/>
  <c r="D230" i="8"/>
  <c r="E230" i="8"/>
  <c r="F230" i="8"/>
  <c r="B231" i="8"/>
  <c r="C231" i="8"/>
  <c r="D231" i="8"/>
  <c r="E231" i="8"/>
  <c r="F231" i="8"/>
  <c r="B232" i="8"/>
  <c r="C232" i="8"/>
  <c r="D232" i="8"/>
  <c r="E232" i="8"/>
  <c r="F232" i="8"/>
  <c r="B233" i="8"/>
  <c r="C233" i="8"/>
  <c r="D233" i="8"/>
  <c r="E233" i="8"/>
  <c r="F233" i="8"/>
  <c r="B234" i="8"/>
  <c r="C234" i="8"/>
  <c r="D234" i="8"/>
  <c r="E234" i="8"/>
  <c r="F234" i="8"/>
  <c r="B235" i="8"/>
  <c r="C235" i="8"/>
  <c r="D235" i="8"/>
  <c r="E235" i="8"/>
  <c r="F235" i="8"/>
  <c r="B236" i="8"/>
  <c r="C236" i="8"/>
  <c r="D236" i="8"/>
  <c r="E236" i="8"/>
  <c r="F236" i="8"/>
  <c r="B237" i="8"/>
  <c r="C237" i="8"/>
  <c r="D237" i="8"/>
  <c r="E237" i="8"/>
  <c r="F237" i="8"/>
  <c r="B238" i="8"/>
  <c r="C238" i="8"/>
  <c r="D238" i="8"/>
  <c r="E238" i="8"/>
  <c r="F238" i="8"/>
  <c r="B239" i="8"/>
  <c r="C239" i="8"/>
  <c r="D239" i="8"/>
  <c r="E239" i="8"/>
  <c r="F239" i="8"/>
  <c r="B240" i="8"/>
  <c r="C240" i="8"/>
  <c r="D240" i="8"/>
  <c r="E240" i="8"/>
  <c r="F240" i="8"/>
  <c r="B241" i="8"/>
  <c r="C241" i="8"/>
  <c r="D241" i="8"/>
  <c r="E241" i="8"/>
  <c r="F241" i="8"/>
  <c r="B242" i="8"/>
  <c r="C242" i="8"/>
  <c r="D242" i="8"/>
  <c r="E242" i="8"/>
  <c r="F242" i="8"/>
  <c r="B243" i="8"/>
  <c r="C243" i="8"/>
  <c r="D243" i="8"/>
  <c r="E243" i="8"/>
  <c r="F243" i="8"/>
  <c r="B244" i="8"/>
  <c r="C244" i="8"/>
  <c r="D244" i="8"/>
  <c r="E244" i="8"/>
  <c r="F244" i="8"/>
  <c r="B245" i="8"/>
  <c r="C245" i="8"/>
  <c r="D245" i="8"/>
  <c r="E245" i="8"/>
  <c r="F245" i="8"/>
  <c r="B246" i="8"/>
  <c r="C246" i="8"/>
  <c r="D246" i="8"/>
  <c r="E246" i="8"/>
  <c r="F246" i="8"/>
  <c r="B247" i="8"/>
  <c r="C247" i="8"/>
  <c r="D247" i="8"/>
  <c r="E247" i="8"/>
  <c r="F247" i="8"/>
  <c r="B248" i="8"/>
  <c r="C248" i="8"/>
  <c r="D248" i="8"/>
  <c r="E248" i="8"/>
  <c r="F248" i="8"/>
  <c r="B249" i="8"/>
  <c r="C249" i="8"/>
  <c r="D249" i="8"/>
  <c r="E249" i="8"/>
  <c r="F249" i="8"/>
  <c r="B250" i="8"/>
  <c r="C250" i="8"/>
  <c r="D250" i="8"/>
  <c r="E250" i="8"/>
  <c r="F250" i="8"/>
  <c r="B251" i="8"/>
  <c r="C251" i="8"/>
  <c r="D251" i="8"/>
  <c r="E251" i="8"/>
  <c r="F251" i="8"/>
  <c r="B252" i="8"/>
  <c r="C252" i="8"/>
  <c r="D252" i="8"/>
  <c r="E252" i="8"/>
  <c r="F252" i="8"/>
  <c r="B253" i="8"/>
  <c r="C253" i="8"/>
  <c r="D253" i="8"/>
  <c r="E253" i="8"/>
  <c r="F253" i="8"/>
  <c r="B254" i="8"/>
  <c r="C254" i="8"/>
  <c r="D254" i="8"/>
  <c r="E254" i="8"/>
  <c r="F254" i="8"/>
  <c r="B255" i="8"/>
  <c r="C255" i="8"/>
  <c r="D255" i="8"/>
  <c r="E255" i="8"/>
  <c r="F255" i="8"/>
  <c r="B256" i="8"/>
  <c r="C256" i="8"/>
  <c r="D256" i="8"/>
  <c r="E256" i="8"/>
  <c r="F256" i="8"/>
  <c r="B257" i="8"/>
  <c r="C257" i="8"/>
  <c r="D257" i="8"/>
  <c r="E257" i="8"/>
  <c r="F257" i="8"/>
  <c r="B258" i="8"/>
  <c r="C258" i="8"/>
  <c r="D258" i="8"/>
  <c r="E258" i="8"/>
  <c r="F258" i="8"/>
  <c r="B259" i="8"/>
  <c r="C259" i="8"/>
  <c r="D259" i="8"/>
  <c r="E259" i="8"/>
  <c r="F259" i="8"/>
  <c r="B260" i="8"/>
  <c r="C260" i="8"/>
  <c r="D260" i="8"/>
  <c r="E260" i="8"/>
  <c r="F260" i="8"/>
  <c r="B261" i="8"/>
  <c r="C261" i="8"/>
  <c r="D261" i="8"/>
  <c r="E261" i="8"/>
  <c r="F261" i="8"/>
  <c r="B262" i="8"/>
  <c r="C262" i="8"/>
  <c r="D262" i="8"/>
  <c r="E262" i="8"/>
  <c r="F262" i="8"/>
  <c r="B263" i="8"/>
  <c r="C263" i="8"/>
  <c r="D263" i="8"/>
  <c r="E263" i="8"/>
  <c r="F263" i="8"/>
  <c r="B264" i="8"/>
  <c r="C264" i="8"/>
  <c r="D264" i="8"/>
  <c r="E264" i="8"/>
  <c r="F264" i="8"/>
  <c r="B265" i="8"/>
  <c r="C265" i="8"/>
  <c r="D265" i="8"/>
  <c r="E265" i="8"/>
  <c r="F265" i="8"/>
  <c r="B266" i="8"/>
  <c r="C266" i="8"/>
  <c r="D266" i="8"/>
  <c r="E266" i="8"/>
  <c r="F266" i="8"/>
  <c r="B267" i="8"/>
  <c r="C267" i="8"/>
  <c r="D267" i="8"/>
  <c r="E267" i="8"/>
  <c r="F267" i="8"/>
  <c r="B268" i="8"/>
  <c r="C268" i="8"/>
  <c r="D268" i="8"/>
  <c r="E268" i="8"/>
  <c r="F268" i="8"/>
  <c r="B269" i="8"/>
  <c r="C269" i="8"/>
  <c r="D269" i="8"/>
  <c r="E269" i="8"/>
  <c r="F269" i="8"/>
  <c r="B270" i="8"/>
  <c r="C270" i="8"/>
  <c r="D270" i="8"/>
  <c r="E270" i="8"/>
  <c r="F270" i="8"/>
  <c r="B271" i="8"/>
  <c r="C271" i="8"/>
  <c r="D271" i="8"/>
  <c r="E271" i="8"/>
  <c r="F271" i="8"/>
  <c r="B272" i="8"/>
  <c r="C272" i="8"/>
  <c r="D272" i="8"/>
  <c r="E272" i="8"/>
  <c r="F272" i="8"/>
  <c r="B273" i="8"/>
  <c r="C273" i="8"/>
  <c r="D273" i="8"/>
  <c r="E273" i="8"/>
  <c r="F273" i="8"/>
  <c r="B274" i="8"/>
  <c r="C274" i="8"/>
  <c r="D274" i="8"/>
  <c r="E274" i="8"/>
  <c r="F274" i="8"/>
  <c r="B275" i="8"/>
  <c r="C275" i="8"/>
  <c r="D275" i="8"/>
  <c r="E275" i="8"/>
  <c r="F275" i="8"/>
  <c r="B276" i="8"/>
  <c r="C276" i="8"/>
  <c r="D276" i="8"/>
  <c r="E276" i="8"/>
  <c r="F276" i="8"/>
  <c r="B277" i="8"/>
  <c r="C277" i="8"/>
  <c r="D277" i="8"/>
  <c r="E277" i="8"/>
  <c r="F277" i="8"/>
  <c r="B278" i="8"/>
  <c r="C278" i="8"/>
  <c r="D278" i="8"/>
  <c r="E278" i="8"/>
  <c r="F278" i="8"/>
  <c r="B279" i="8"/>
  <c r="C279" i="8"/>
  <c r="D279" i="8"/>
  <c r="E279" i="8"/>
  <c r="F279" i="8"/>
  <c r="F6" i="8"/>
  <c r="E6" i="8"/>
  <c r="B6" i="8"/>
  <c r="B9" i="7"/>
  <c r="C9" i="7"/>
  <c r="D9" i="7"/>
  <c r="G9" i="7" s="1"/>
  <c r="L9" i="7" s="1"/>
  <c r="E9" i="7"/>
  <c r="F9" i="7"/>
  <c r="H9" i="7"/>
  <c r="I9" i="7"/>
  <c r="J9" i="7"/>
  <c r="K9" i="7"/>
  <c r="B10" i="7"/>
  <c r="C10" i="7"/>
  <c r="D10" i="7"/>
  <c r="G10" i="7" s="1"/>
  <c r="L10" i="7" s="1"/>
  <c r="E10" i="7"/>
  <c r="F10" i="7"/>
  <c r="H10" i="7"/>
  <c r="I10" i="7"/>
  <c r="J10" i="7"/>
  <c r="K10" i="7"/>
  <c r="B11" i="7"/>
  <c r="C11" i="7"/>
  <c r="D11" i="7"/>
  <c r="G11" i="7" s="1"/>
  <c r="L11" i="7" s="1"/>
  <c r="E11" i="7"/>
  <c r="F11" i="7"/>
  <c r="H11" i="7"/>
  <c r="I11" i="7"/>
  <c r="J11" i="7"/>
  <c r="K11" i="7"/>
  <c r="B12" i="7"/>
  <c r="C12" i="7"/>
  <c r="D12" i="7"/>
  <c r="G12" i="7" s="1"/>
  <c r="L12" i="7" s="1"/>
  <c r="E12" i="7"/>
  <c r="F12" i="7"/>
  <c r="H12" i="7"/>
  <c r="I12" i="7"/>
  <c r="J12" i="7"/>
  <c r="K12" i="7"/>
  <c r="B13" i="7"/>
  <c r="C13" i="7"/>
  <c r="D13" i="7"/>
  <c r="G13" i="7" s="1"/>
  <c r="L13" i="7" s="1"/>
  <c r="E13" i="7"/>
  <c r="F13" i="7"/>
  <c r="H13" i="7"/>
  <c r="I13" i="7"/>
  <c r="J13" i="7"/>
  <c r="K13" i="7"/>
  <c r="B14" i="7"/>
  <c r="C14" i="7"/>
  <c r="D14" i="7"/>
  <c r="G14" i="7" s="1"/>
  <c r="L14" i="7" s="1"/>
  <c r="E14" i="7"/>
  <c r="F14" i="7"/>
  <c r="H14" i="7"/>
  <c r="I14" i="7"/>
  <c r="J14" i="7"/>
  <c r="K14" i="7"/>
  <c r="B15" i="7"/>
  <c r="C15" i="7"/>
  <c r="D15" i="7"/>
  <c r="G15" i="7" s="1"/>
  <c r="L15" i="7" s="1"/>
  <c r="E15" i="7"/>
  <c r="F15" i="7"/>
  <c r="H15" i="7"/>
  <c r="I15" i="7"/>
  <c r="J15" i="7"/>
  <c r="K15" i="7"/>
  <c r="B16" i="7"/>
  <c r="C16" i="7"/>
  <c r="D16" i="7"/>
  <c r="G16" i="7" s="1"/>
  <c r="L16" i="7" s="1"/>
  <c r="E16" i="7"/>
  <c r="F16" i="7"/>
  <c r="H16" i="7"/>
  <c r="I16" i="7"/>
  <c r="J16" i="7"/>
  <c r="K16" i="7"/>
  <c r="B17" i="7"/>
  <c r="C17" i="7"/>
  <c r="D17" i="7"/>
  <c r="G17" i="7" s="1"/>
  <c r="L17" i="7" s="1"/>
  <c r="E17" i="7"/>
  <c r="F17" i="7"/>
  <c r="H17" i="7"/>
  <c r="I17" i="7"/>
  <c r="J17" i="7"/>
  <c r="K17" i="7"/>
  <c r="B18" i="7"/>
  <c r="C18" i="7"/>
  <c r="D18" i="7"/>
  <c r="G18" i="7" s="1"/>
  <c r="L18" i="7" s="1"/>
  <c r="E18" i="7"/>
  <c r="F18" i="7"/>
  <c r="H18" i="7"/>
  <c r="I18" i="7"/>
  <c r="J18" i="7"/>
  <c r="K18" i="7"/>
  <c r="B19" i="7"/>
  <c r="C19" i="7"/>
  <c r="D19" i="7"/>
  <c r="G19" i="7" s="1"/>
  <c r="L19" i="7" s="1"/>
  <c r="E19" i="7"/>
  <c r="F19" i="7"/>
  <c r="H19" i="7"/>
  <c r="I19" i="7"/>
  <c r="J19" i="7"/>
  <c r="K19" i="7"/>
  <c r="B20" i="7"/>
  <c r="C20" i="7"/>
  <c r="D20" i="7"/>
  <c r="G20" i="7" s="1"/>
  <c r="L20" i="7" s="1"/>
  <c r="E20" i="7"/>
  <c r="F20" i="7"/>
  <c r="H20" i="7"/>
  <c r="I20" i="7"/>
  <c r="J20" i="7"/>
  <c r="K20" i="7"/>
  <c r="B21" i="7"/>
  <c r="C21" i="7"/>
  <c r="D21" i="7"/>
  <c r="G21" i="7" s="1"/>
  <c r="L21" i="7" s="1"/>
  <c r="E21" i="7"/>
  <c r="F21" i="7"/>
  <c r="H21" i="7"/>
  <c r="I21" i="7"/>
  <c r="J21" i="7"/>
  <c r="K21" i="7"/>
  <c r="B22" i="7"/>
  <c r="C22" i="7"/>
  <c r="D22" i="7"/>
  <c r="G22" i="7" s="1"/>
  <c r="L22" i="7" s="1"/>
  <c r="E22" i="7"/>
  <c r="F22" i="7"/>
  <c r="H22" i="7"/>
  <c r="I22" i="7"/>
  <c r="J22" i="7"/>
  <c r="K22" i="7"/>
  <c r="B23" i="7"/>
  <c r="C23" i="7"/>
  <c r="D23" i="7"/>
  <c r="G23" i="7" s="1"/>
  <c r="L23" i="7" s="1"/>
  <c r="E23" i="7"/>
  <c r="F23" i="7"/>
  <c r="H23" i="7"/>
  <c r="I23" i="7"/>
  <c r="J23" i="7"/>
  <c r="K23" i="7"/>
  <c r="B24" i="7"/>
  <c r="C24" i="7"/>
  <c r="D24" i="7"/>
  <c r="G24" i="7" s="1"/>
  <c r="L24" i="7" s="1"/>
  <c r="E24" i="7"/>
  <c r="F24" i="7"/>
  <c r="H24" i="7"/>
  <c r="I24" i="7"/>
  <c r="J24" i="7"/>
  <c r="K24" i="7"/>
  <c r="B25" i="7"/>
  <c r="C25" i="7"/>
  <c r="D25" i="7"/>
  <c r="G25" i="7" s="1"/>
  <c r="L25" i="7" s="1"/>
  <c r="E25" i="7"/>
  <c r="F25" i="7"/>
  <c r="H25" i="7"/>
  <c r="I25" i="7"/>
  <c r="J25" i="7"/>
  <c r="K25" i="7"/>
  <c r="B26" i="7"/>
  <c r="C26" i="7"/>
  <c r="D26" i="7"/>
  <c r="G26" i="7" s="1"/>
  <c r="L26" i="7" s="1"/>
  <c r="E26" i="7"/>
  <c r="F26" i="7"/>
  <c r="H26" i="7"/>
  <c r="I26" i="7"/>
  <c r="J26" i="7"/>
  <c r="K26" i="7"/>
  <c r="B27" i="7"/>
  <c r="C27" i="7"/>
  <c r="D27" i="7"/>
  <c r="G27" i="7" s="1"/>
  <c r="L27" i="7" s="1"/>
  <c r="E27" i="7"/>
  <c r="F27" i="7"/>
  <c r="H27" i="7"/>
  <c r="I27" i="7"/>
  <c r="J27" i="7"/>
  <c r="K27" i="7"/>
  <c r="B28" i="7"/>
  <c r="C28" i="7"/>
  <c r="D28" i="7"/>
  <c r="G28" i="7" s="1"/>
  <c r="L28" i="7" s="1"/>
  <c r="E28" i="7"/>
  <c r="F28" i="7"/>
  <c r="H28" i="7"/>
  <c r="I28" i="7"/>
  <c r="J28" i="7"/>
  <c r="K28" i="7"/>
  <c r="B29" i="7"/>
  <c r="C29" i="7"/>
  <c r="D29" i="7"/>
  <c r="G29" i="7" s="1"/>
  <c r="L29" i="7" s="1"/>
  <c r="E29" i="7"/>
  <c r="F29" i="7"/>
  <c r="H29" i="7"/>
  <c r="I29" i="7"/>
  <c r="J29" i="7"/>
  <c r="K29" i="7"/>
  <c r="B30" i="7"/>
  <c r="C30" i="7"/>
  <c r="D30" i="7"/>
  <c r="G30" i="7" s="1"/>
  <c r="L30" i="7" s="1"/>
  <c r="E30" i="7"/>
  <c r="F30" i="7"/>
  <c r="H30" i="7"/>
  <c r="I30" i="7"/>
  <c r="J30" i="7"/>
  <c r="K30" i="7"/>
  <c r="B31" i="7"/>
  <c r="C31" i="7"/>
  <c r="D31" i="7"/>
  <c r="G31" i="7" s="1"/>
  <c r="L31" i="7" s="1"/>
  <c r="E31" i="7"/>
  <c r="F31" i="7"/>
  <c r="H31" i="7"/>
  <c r="I31" i="7"/>
  <c r="J31" i="7"/>
  <c r="K31" i="7"/>
  <c r="B32" i="7"/>
  <c r="C32" i="7"/>
  <c r="D32" i="7"/>
  <c r="G32" i="7" s="1"/>
  <c r="L32" i="7" s="1"/>
  <c r="E32" i="7"/>
  <c r="F32" i="7"/>
  <c r="H32" i="7"/>
  <c r="I32" i="7"/>
  <c r="J32" i="7"/>
  <c r="K32" i="7"/>
  <c r="B33" i="7"/>
  <c r="C33" i="7"/>
  <c r="D33" i="7"/>
  <c r="G33" i="7" s="1"/>
  <c r="L33" i="7" s="1"/>
  <c r="E33" i="7"/>
  <c r="F33" i="7"/>
  <c r="H33" i="7"/>
  <c r="I33" i="7"/>
  <c r="J33" i="7"/>
  <c r="K33" i="7"/>
  <c r="B34" i="7"/>
  <c r="C34" i="7"/>
  <c r="D34" i="7"/>
  <c r="G34" i="7" s="1"/>
  <c r="L34" i="7" s="1"/>
  <c r="E34" i="7"/>
  <c r="F34" i="7"/>
  <c r="H34" i="7"/>
  <c r="I34" i="7"/>
  <c r="J34" i="7"/>
  <c r="K34" i="7"/>
  <c r="B35" i="7"/>
  <c r="C35" i="7"/>
  <c r="D35" i="7"/>
  <c r="G35" i="7" s="1"/>
  <c r="L35" i="7" s="1"/>
  <c r="E35" i="7"/>
  <c r="F35" i="7"/>
  <c r="H35" i="7"/>
  <c r="I35" i="7"/>
  <c r="J35" i="7"/>
  <c r="K35" i="7"/>
  <c r="B36" i="7"/>
  <c r="C36" i="7"/>
  <c r="D36" i="7"/>
  <c r="E36" i="7"/>
  <c r="F36" i="7"/>
  <c r="G36" i="7"/>
  <c r="H36" i="7"/>
  <c r="I36" i="7"/>
  <c r="L36" i="7" s="1"/>
  <c r="J36" i="7"/>
  <c r="K36" i="7"/>
  <c r="B37" i="7"/>
  <c r="C37" i="7"/>
  <c r="D37" i="7"/>
  <c r="G37" i="7" s="1"/>
  <c r="L37" i="7" s="1"/>
  <c r="E37" i="7"/>
  <c r="F37" i="7"/>
  <c r="H37" i="7"/>
  <c r="I37" i="7"/>
  <c r="J37" i="7"/>
  <c r="K37" i="7"/>
  <c r="B38" i="7"/>
  <c r="C38" i="7"/>
  <c r="D38" i="7"/>
  <c r="E38" i="7"/>
  <c r="F38" i="7"/>
  <c r="G38" i="7"/>
  <c r="H38" i="7"/>
  <c r="I38" i="7"/>
  <c r="L38" i="7" s="1"/>
  <c r="J38" i="7"/>
  <c r="K38" i="7"/>
  <c r="B39" i="7"/>
  <c r="C39" i="7"/>
  <c r="D39" i="7"/>
  <c r="G39" i="7" s="1"/>
  <c r="L39" i="7" s="1"/>
  <c r="E39" i="7"/>
  <c r="F39" i="7"/>
  <c r="H39" i="7"/>
  <c r="I39" i="7"/>
  <c r="J39" i="7"/>
  <c r="K39" i="7"/>
  <c r="B40" i="7"/>
  <c r="C40" i="7"/>
  <c r="D40" i="7"/>
  <c r="E40" i="7"/>
  <c r="F40" i="7"/>
  <c r="G40" i="7"/>
  <c r="H40" i="7"/>
  <c r="I40" i="7"/>
  <c r="L40" i="7" s="1"/>
  <c r="J40" i="7"/>
  <c r="K40" i="7"/>
  <c r="B41" i="7"/>
  <c r="C41" i="7"/>
  <c r="D41" i="7"/>
  <c r="G41" i="7" s="1"/>
  <c r="L41" i="7" s="1"/>
  <c r="E41" i="7"/>
  <c r="F41" i="7"/>
  <c r="H41" i="7"/>
  <c r="I41" i="7"/>
  <c r="J41" i="7"/>
  <c r="K41" i="7"/>
  <c r="B42" i="7"/>
  <c r="C42" i="7"/>
  <c r="D42" i="7"/>
  <c r="E42" i="7"/>
  <c r="F42" i="7"/>
  <c r="G42" i="7"/>
  <c r="H42" i="7"/>
  <c r="I42" i="7"/>
  <c r="L42" i="7" s="1"/>
  <c r="J42" i="7"/>
  <c r="K42" i="7"/>
  <c r="B43" i="7"/>
  <c r="C43" i="7"/>
  <c r="D43" i="7"/>
  <c r="G43" i="7" s="1"/>
  <c r="L43" i="7" s="1"/>
  <c r="E43" i="7"/>
  <c r="F43" i="7"/>
  <c r="H43" i="7"/>
  <c r="I43" i="7"/>
  <c r="J43" i="7"/>
  <c r="K43" i="7"/>
  <c r="B44" i="7"/>
  <c r="C44" i="7"/>
  <c r="D44" i="7"/>
  <c r="E44" i="7"/>
  <c r="F44" i="7"/>
  <c r="G44" i="7"/>
  <c r="H44" i="7"/>
  <c r="I44" i="7"/>
  <c r="L44" i="7" s="1"/>
  <c r="J44" i="7"/>
  <c r="K44" i="7"/>
  <c r="B45" i="7"/>
  <c r="C45" i="7"/>
  <c r="D45" i="7"/>
  <c r="G45" i="7" s="1"/>
  <c r="L45" i="7" s="1"/>
  <c r="E45" i="7"/>
  <c r="F45" i="7"/>
  <c r="H45" i="7"/>
  <c r="I45" i="7"/>
  <c r="J45" i="7"/>
  <c r="K45" i="7"/>
  <c r="B46" i="7"/>
  <c r="C46" i="7"/>
  <c r="D46" i="7"/>
  <c r="E46" i="7"/>
  <c r="F46" i="7"/>
  <c r="G46" i="7"/>
  <c r="H46" i="7"/>
  <c r="I46" i="7"/>
  <c r="L46" i="7" s="1"/>
  <c r="J46" i="7"/>
  <c r="K46" i="7"/>
  <c r="B47" i="7"/>
  <c r="C47" i="7"/>
  <c r="D47" i="7"/>
  <c r="G47" i="7" s="1"/>
  <c r="L47" i="7" s="1"/>
  <c r="E47" i="7"/>
  <c r="F47" i="7"/>
  <c r="H47" i="7"/>
  <c r="I47" i="7"/>
  <c r="J47" i="7"/>
  <c r="K47" i="7"/>
  <c r="B48" i="7"/>
  <c r="C48" i="7"/>
  <c r="D48" i="7"/>
  <c r="G48" i="7" s="1"/>
  <c r="L48" i="7" s="1"/>
  <c r="E48" i="7"/>
  <c r="F48" i="7"/>
  <c r="H48" i="7"/>
  <c r="I48" i="7"/>
  <c r="J48" i="7"/>
  <c r="K48" i="7"/>
  <c r="B49" i="7"/>
  <c r="C49" i="7"/>
  <c r="D49" i="7"/>
  <c r="E49" i="7"/>
  <c r="F49" i="7"/>
  <c r="G49" i="7"/>
  <c r="L49" i="7" s="1"/>
  <c r="H49" i="7"/>
  <c r="I49" i="7"/>
  <c r="J49" i="7"/>
  <c r="K49" i="7"/>
  <c r="B50" i="7"/>
  <c r="C50" i="7"/>
  <c r="D50" i="7"/>
  <c r="G50" i="7" s="1"/>
  <c r="L50" i="7" s="1"/>
  <c r="E50" i="7"/>
  <c r="F50" i="7"/>
  <c r="H50" i="7"/>
  <c r="I50" i="7"/>
  <c r="J50" i="7"/>
  <c r="K50" i="7"/>
  <c r="B51" i="7"/>
  <c r="C51" i="7"/>
  <c r="D51" i="7"/>
  <c r="E51" i="7"/>
  <c r="F51" i="7"/>
  <c r="G51" i="7"/>
  <c r="L51" i="7" s="1"/>
  <c r="H51" i="7"/>
  <c r="I51" i="7"/>
  <c r="J51" i="7"/>
  <c r="K51" i="7"/>
  <c r="B52" i="7"/>
  <c r="C52" i="7"/>
  <c r="D52" i="7"/>
  <c r="G52" i="7" s="1"/>
  <c r="L52" i="7" s="1"/>
  <c r="E52" i="7"/>
  <c r="F52" i="7"/>
  <c r="H52" i="7"/>
  <c r="I52" i="7"/>
  <c r="J52" i="7"/>
  <c r="K52" i="7"/>
  <c r="B53" i="7"/>
  <c r="C53" i="7"/>
  <c r="D53" i="7"/>
  <c r="E53" i="7"/>
  <c r="F53" i="7"/>
  <c r="G53" i="7"/>
  <c r="L53" i="7" s="1"/>
  <c r="H53" i="7"/>
  <c r="I53" i="7"/>
  <c r="J53" i="7"/>
  <c r="K53" i="7"/>
  <c r="B54" i="7"/>
  <c r="C54" i="7"/>
  <c r="D54" i="7"/>
  <c r="G54" i="7" s="1"/>
  <c r="L54" i="7" s="1"/>
  <c r="E54" i="7"/>
  <c r="F54" i="7"/>
  <c r="H54" i="7"/>
  <c r="I54" i="7"/>
  <c r="J54" i="7"/>
  <c r="K54" i="7"/>
  <c r="B55" i="7"/>
  <c r="C55" i="7"/>
  <c r="D55" i="7"/>
  <c r="E55" i="7"/>
  <c r="F55" i="7"/>
  <c r="G55" i="7"/>
  <c r="H55" i="7"/>
  <c r="I55" i="7"/>
  <c r="J55" i="7"/>
  <c r="K55" i="7"/>
  <c r="B56" i="7"/>
  <c r="C56" i="7"/>
  <c r="D56" i="7"/>
  <c r="E56" i="7"/>
  <c r="F56" i="7"/>
  <c r="H56" i="7"/>
  <c r="I56" i="7"/>
  <c r="J56" i="7"/>
  <c r="K56" i="7"/>
  <c r="B57" i="7"/>
  <c r="C57" i="7"/>
  <c r="D57" i="7"/>
  <c r="E57" i="7"/>
  <c r="F57" i="7"/>
  <c r="G57" i="7"/>
  <c r="H57" i="7"/>
  <c r="I57" i="7"/>
  <c r="J57" i="7"/>
  <c r="K57" i="7"/>
  <c r="B58" i="7"/>
  <c r="C58" i="7"/>
  <c r="D58" i="7"/>
  <c r="E58" i="7"/>
  <c r="F58" i="7"/>
  <c r="H58" i="7"/>
  <c r="I58" i="7"/>
  <c r="J58" i="7"/>
  <c r="K58" i="7"/>
  <c r="B59" i="7"/>
  <c r="C59" i="7"/>
  <c r="D59" i="7"/>
  <c r="E59" i="7"/>
  <c r="F59" i="7"/>
  <c r="G59" i="7"/>
  <c r="H59" i="7"/>
  <c r="I59" i="7"/>
  <c r="J59" i="7"/>
  <c r="K59" i="7"/>
  <c r="B60" i="7"/>
  <c r="C60" i="7"/>
  <c r="D60" i="7"/>
  <c r="E60" i="7"/>
  <c r="F60" i="7"/>
  <c r="H60" i="7"/>
  <c r="I60" i="7"/>
  <c r="J60" i="7"/>
  <c r="K60" i="7"/>
  <c r="B61" i="7"/>
  <c r="C61" i="7"/>
  <c r="D61" i="7"/>
  <c r="G61" i="7" s="1"/>
  <c r="L61" i="7" s="1"/>
  <c r="E61" i="7"/>
  <c r="F61" i="7"/>
  <c r="H61" i="7"/>
  <c r="I61" i="7"/>
  <c r="J61" i="7"/>
  <c r="K61" i="7"/>
  <c r="B62" i="7"/>
  <c r="C62" i="7"/>
  <c r="D62" i="7"/>
  <c r="E62" i="7"/>
  <c r="F62" i="7"/>
  <c r="G62" i="7"/>
  <c r="L62" i="7" s="1"/>
  <c r="H62" i="7"/>
  <c r="I62" i="7"/>
  <c r="J62" i="7"/>
  <c r="K62" i="7"/>
  <c r="B63" i="7"/>
  <c r="C63" i="7"/>
  <c r="D63" i="7"/>
  <c r="G63" i="7" s="1"/>
  <c r="L63" i="7" s="1"/>
  <c r="E63" i="7"/>
  <c r="F63" i="7"/>
  <c r="H63" i="7"/>
  <c r="I63" i="7"/>
  <c r="J63" i="7"/>
  <c r="K63" i="7"/>
  <c r="B64" i="7"/>
  <c r="C64" i="7"/>
  <c r="D64" i="7"/>
  <c r="E64" i="7"/>
  <c r="F64" i="7"/>
  <c r="G64" i="7"/>
  <c r="L64" i="7" s="1"/>
  <c r="H64" i="7"/>
  <c r="I64" i="7"/>
  <c r="J64" i="7"/>
  <c r="K64" i="7"/>
  <c r="B65" i="7"/>
  <c r="C65" i="7"/>
  <c r="D65" i="7"/>
  <c r="G65" i="7" s="1"/>
  <c r="L65" i="7" s="1"/>
  <c r="E65" i="7"/>
  <c r="F65" i="7"/>
  <c r="H65" i="7"/>
  <c r="I65" i="7"/>
  <c r="J65" i="7"/>
  <c r="K65" i="7"/>
  <c r="B66" i="7"/>
  <c r="C66" i="7"/>
  <c r="D66" i="7"/>
  <c r="E66" i="7"/>
  <c r="F66" i="7"/>
  <c r="G66" i="7"/>
  <c r="L66" i="7" s="1"/>
  <c r="H66" i="7"/>
  <c r="I66" i="7"/>
  <c r="J66" i="7"/>
  <c r="K66" i="7"/>
  <c r="B67" i="7"/>
  <c r="C67" i="7"/>
  <c r="D67" i="7"/>
  <c r="G67" i="7" s="1"/>
  <c r="L67" i="7" s="1"/>
  <c r="E67" i="7"/>
  <c r="F67" i="7"/>
  <c r="H67" i="7"/>
  <c r="I67" i="7"/>
  <c r="J67" i="7"/>
  <c r="K67" i="7"/>
  <c r="B68" i="7"/>
  <c r="C68" i="7"/>
  <c r="D68" i="7"/>
  <c r="E68" i="7"/>
  <c r="F68" i="7"/>
  <c r="G68" i="7"/>
  <c r="L68" i="7" s="1"/>
  <c r="H68" i="7"/>
  <c r="I68" i="7"/>
  <c r="J68" i="7"/>
  <c r="K68" i="7"/>
  <c r="B69" i="7"/>
  <c r="C69" i="7"/>
  <c r="D69" i="7"/>
  <c r="G69" i="7" s="1"/>
  <c r="L69" i="7" s="1"/>
  <c r="E69" i="7"/>
  <c r="F69" i="7"/>
  <c r="H69" i="7"/>
  <c r="I69" i="7"/>
  <c r="J69" i="7"/>
  <c r="K69" i="7"/>
  <c r="B70" i="7"/>
  <c r="C70" i="7"/>
  <c r="D70" i="7"/>
  <c r="E70" i="7"/>
  <c r="F70" i="7"/>
  <c r="G70" i="7"/>
  <c r="L70" i="7" s="1"/>
  <c r="H70" i="7"/>
  <c r="I70" i="7"/>
  <c r="J70" i="7"/>
  <c r="K70" i="7"/>
  <c r="B71" i="7"/>
  <c r="C71" i="7"/>
  <c r="D71" i="7"/>
  <c r="G71" i="7" s="1"/>
  <c r="L71" i="7" s="1"/>
  <c r="E71" i="7"/>
  <c r="F71" i="7"/>
  <c r="H71" i="7"/>
  <c r="I71" i="7"/>
  <c r="J71" i="7"/>
  <c r="K71" i="7"/>
  <c r="B72" i="7"/>
  <c r="C72" i="7"/>
  <c r="D72" i="7"/>
  <c r="E72" i="7"/>
  <c r="F72" i="7"/>
  <c r="G72" i="7"/>
  <c r="L72" i="7" s="1"/>
  <c r="H72" i="7"/>
  <c r="I72" i="7"/>
  <c r="J72" i="7"/>
  <c r="K72" i="7"/>
  <c r="B73" i="7"/>
  <c r="C73" i="7"/>
  <c r="D73" i="7"/>
  <c r="G73" i="7" s="1"/>
  <c r="L73" i="7" s="1"/>
  <c r="E73" i="7"/>
  <c r="F73" i="7"/>
  <c r="H73" i="7"/>
  <c r="I73" i="7"/>
  <c r="J73" i="7"/>
  <c r="K73" i="7"/>
  <c r="B74" i="7"/>
  <c r="C74" i="7"/>
  <c r="D74" i="7"/>
  <c r="E74" i="7"/>
  <c r="F74" i="7"/>
  <c r="G74" i="7"/>
  <c r="L74" i="7" s="1"/>
  <c r="H74" i="7"/>
  <c r="I74" i="7"/>
  <c r="J74" i="7"/>
  <c r="K74" i="7"/>
  <c r="B75" i="7"/>
  <c r="C75" i="7"/>
  <c r="D75" i="7"/>
  <c r="G75" i="7" s="1"/>
  <c r="L75" i="7" s="1"/>
  <c r="E75" i="7"/>
  <c r="F75" i="7"/>
  <c r="H75" i="7"/>
  <c r="I75" i="7"/>
  <c r="J75" i="7"/>
  <c r="K75" i="7"/>
  <c r="B76" i="7"/>
  <c r="C76" i="7"/>
  <c r="D76" i="7"/>
  <c r="E76" i="7"/>
  <c r="F76" i="7"/>
  <c r="G76" i="7"/>
  <c r="L76" i="7" s="1"/>
  <c r="H76" i="7"/>
  <c r="I76" i="7"/>
  <c r="J76" i="7"/>
  <c r="K76" i="7"/>
  <c r="B77" i="7"/>
  <c r="C77" i="7"/>
  <c r="D77" i="7"/>
  <c r="G77" i="7" s="1"/>
  <c r="L77" i="7" s="1"/>
  <c r="E77" i="7"/>
  <c r="F77" i="7"/>
  <c r="H77" i="7"/>
  <c r="I77" i="7"/>
  <c r="J77" i="7"/>
  <c r="K77" i="7"/>
  <c r="B78" i="7"/>
  <c r="C78" i="7"/>
  <c r="D78" i="7"/>
  <c r="E78" i="7"/>
  <c r="F78" i="7"/>
  <c r="G78" i="7"/>
  <c r="L78" i="7" s="1"/>
  <c r="H78" i="7"/>
  <c r="I78" i="7"/>
  <c r="J78" i="7"/>
  <c r="K78" i="7"/>
  <c r="B79" i="7"/>
  <c r="C79" i="7"/>
  <c r="D79" i="7"/>
  <c r="G79" i="7" s="1"/>
  <c r="L79" i="7" s="1"/>
  <c r="E79" i="7"/>
  <c r="F79" i="7"/>
  <c r="H79" i="7"/>
  <c r="I79" i="7"/>
  <c r="J79" i="7"/>
  <c r="K79" i="7"/>
  <c r="B80" i="7"/>
  <c r="C80" i="7"/>
  <c r="D80" i="7"/>
  <c r="E80" i="7"/>
  <c r="F80" i="7"/>
  <c r="G80" i="7"/>
  <c r="L80" i="7" s="1"/>
  <c r="H80" i="7"/>
  <c r="I80" i="7"/>
  <c r="J80" i="7"/>
  <c r="K80" i="7"/>
  <c r="B81" i="7"/>
  <c r="C81" i="7"/>
  <c r="D81" i="7"/>
  <c r="G81" i="7" s="1"/>
  <c r="L81" i="7" s="1"/>
  <c r="E81" i="7"/>
  <c r="F81" i="7"/>
  <c r="H81" i="7"/>
  <c r="I81" i="7"/>
  <c r="J81" i="7"/>
  <c r="K81" i="7"/>
  <c r="B82" i="7"/>
  <c r="C82" i="7"/>
  <c r="D82" i="7"/>
  <c r="E82" i="7"/>
  <c r="F82" i="7"/>
  <c r="G82" i="7"/>
  <c r="L82" i="7" s="1"/>
  <c r="H82" i="7"/>
  <c r="I82" i="7"/>
  <c r="J82" i="7"/>
  <c r="K82" i="7"/>
  <c r="B83" i="7"/>
  <c r="C83" i="7"/>
  <c r="D83" i="7"/>
  <c r="G83" i="7" s="1"/>
  <c r="L83" i="7" s="1"/>
  <c r="E83" i="7"/>
  <c r="F83" i="7"/>
  <c r="H83" i="7"/>
  <c r="I83" i="7"/>
  <c r="J83" i="7"/>
  <c r="K83" i="7"/>
  <c r="B84" i="7"/>
  <c r="C84" i="7"/>
  <c r="D84" i="7"/>
  <c r="E84" i="7"/>
  <c r="F84" i="7"/>
  <c r="G84" i="7"/>
  <c r="L84" i="7" s="1"/>
  <c r="H84" i="7"/>
  <c r="I84" i="7"/>
  <c r="J84" i="7"/>
  <c r="K84" i="7"/>
  <c r="B85" i="7"/>
  <c r="C85" i="7"/>
  <c r="D85" i="7"/>
  <c r="G85" i="7" s="1"/>
  <c r="L85" i="7" s="1"/>
  <c r="E85" i="7"/>
  <c r="F85" i="7"/>
  <c r="H85" i="7"/>
  <c r="I85" i="7"/>
  <c r="J85" i="7"/>
  <c r="K85" i="7"/>
  <c r="B86" i="7"/>
  <c r="C86" i="7"/>
  <c r="D86" i="7"/>
  <c r="E86" i="7"/>
  <c r="F86" i="7"/>
  <c r="G86" i="7"/>
  <c r="L86" i="7" s="1"/>
  <c r="H86" i="7"/>
  <c r="I86" i="7"/>
  <c r="J86" i="7"/>
  <c r="K86" i="7"/>
  <c r="B87" i="7"/>
  <c r="C87" i="7"/>
  <c r="D87" i="7"/>
  <c r="G87" i="7" s="1"/>
  <c r="L87" i="7" s="1"/>
  <c r="E87" i="7"/>
  <c r="F87" i="7"/>
  <c r="H87" i="7"/>
  <c r="I87" i="7"/>
  <c r="J87" i="7"/>
  <c r="K87" i="7"/>
  <c r="B88" i="7"/>
  <c r="C88" i="7"/>
  <c r="D88" i="7"/>
  <c r="E88" i="7"/>
  <c r="F88" i="7"/>
  <c r="G88" i="7"/>
  <c r="L88" i="7" s="1"/>
  <c r="H88" i="7"/>
  <c r="I88" i="7"/>
  <c r="J88" i="7"/>
  <c r="K88" i="7"/>
  <c r="B89" i="7"/>
  <c r="C89" i="7"/>
  <c r="D89" i="7"/>
  <c r="G89" i="7" s="1"/>
  <c r="L89" i="7" s="1"/>
  <c r="E89" i="7"/>
  <c r="F89" i="7"/>
  <c r="H89" i="7"/>
  <c r="I89" i="7"/>
  <c r="J89" i="7"/>
  <c r="K89" i="7"/>
  <c r="B90" i="7"/>
  <c r="C90" i="7"/>
  <c r="D90" i="7"/>
  <c r="E90" i="7"/>
  <c r="F90" i="7"/>
  <c r="G90" i="7"/>
  <c r="H90" i="7"/>
  <c r="I90" i="7"/>
  <c r="J90" i="7"/>
  <c r="K90" i="7"/>
  <c r="B91" i="7"/>
  <c r="C91" i="7"/>
  <c r="D91" i="7"/>
  <c r="E91" i="7"/>
  <c r="F91" i="7"/>
  <c r="H91" i="7"/>
  <c r="I91" i="7"/>
  <c r="J91" i="7"/>
  <c r="K91" i="7"/>
  <c r="B92" i="7"/>
  <c r="C92" i="7"/>
  <c r="D92" i="7"/>
  <c r="E92" i="7"/>
  <c r="F92" i="7"/>
  <c r="G92" i="7"/>
  <c r="H92" i="7"/>
  <c r="I92" i="7"/>
  <c r="J92" i="7"/>
  <c r="K92" i="7"/>
  <c r="B93" i="7"/>
  <c r="C93" i="7"/>
  <c r="D93" i="7"/>
  <c r="E93" i="7"/>
  <c r="F93" i="7"/>
  <c r="H93" i="7"/>
  <c r="I93" i="7"/>
  <c r="J93" i="7"/>
  <c r="K93" i="7"/>
  <c r="B94" i="7"/>
  <c r="C94" i="7"/>
  <c r="D94" i="7"/>
  <c r="E94" i="7"/>
  <c r="F94" i="7"/>
  <c r="G94" i="7"/>
  <c r="H94" i="7"/>
  <c r="I94" i="7"/>
  <c r="J94" i="7"/>
  <c r="K94" i="7"/>
  <c r="B95" i="7"/>
  <c r="C95" i="7"/>
  <c r="D95" i="7"/>
  <c r="E95" i="7"/>
  <c r="F95" i="7"/>
  <c r="G95" i="7"/>
  <c r="L95" i="7" s="1"/>
  <c r="H95" i="7"/>
  <c r="I95" i="7"/>
  <c r="J95" i="7"/>
  <c r="K95" i="7"/>
  <c r="B96" i="7"/>
  <c r="C96" i="7"/>
  <c r="D96" i="7"/>
  <c r="G96" i="7" s="1"/>
  <c r="L96" i="7" s="1"/>
  <c r="E96" i="7"/>
  <c r="F96" i="7"/>
  <c r="H96" i="7"/>
  <c r="I96" i="7"/>
  <c r="J96" i="7"/>
  <c r="K96" i="7"/>
  <c r="B97" i="7"/>
  <c r="C97" i="7"/>
  <c r="D97" i="7"/>
  <c r="E97" i="7"/>
  <c r="F97" i="7"/>
  <c r="G97" i="7"/>
  <c r="L97" i="7" s="1"/>
  <c r="H97" i="7"/>
  <c r="I97" i="7"/>
  <c r="J97" i="7"/>
  <c r="K97" i="7"/>
  <c r="B98" i="7"/>
  <c r="C98" i="7"/>
  <c r="D98" i="7"/>
  <c r="G98" i="7" s="1"/>
  <c r="L98" i="7" s="1"/>
  <c r="E98" i="7"/>
  <c r="F98" i="7"/>
  <c r="H98" i="7"/>
  <c r="I98" i="7"/>
  <c r="J98" i="7"/>
  <c r="K98" i="7"/>
  <c r="B99" i="7"/>
  <c r="C99" i="7"/>
  <c r="D99" i="7"/>
  <c r="E99" i="7"/>
  <c r="F99" i="7"/>
  <c r="G99" i="7"/>
  <c r="L99" i="7" s="1"/>
  <c r="H99" i="7"/>
  <c r="I99" i="7"/>
  <c r="J99" i="7"/>
  <c r="K99" i="7"/>
  <c r="B100" i="7"/>
  <c r="C100" i="7"/>
  <c r="D100" i="7"/>
  <c r="G100" i="7" s="1"/>
  <c r="L100" i="7" s="1"/>
  <c r="E100" i="7"/>
  <c r="F100" i="7"/>
  <c r="H100" i="7"/>
  <c r="I100" i="7"/>
  <c r="J100" i="7"/>
  <c r="K100" i="7"/>
  <c r="B101" i="7"/>
  <c r="C101" i="7"/>
  <c r="D101" i="7"/>
  <c r="E101" i="7"/>
  <c r="F101" i="7"/>
  <c r="G101" i="7"/>
  <c r="L101" i="7" s="1"/>
  <c r="H101" i="7"/>
  <c r="I101" i="7"/>
  <c r="J101" i="7"/>
  <c r="K101" i="7"/>
  <c r="B102" i="7"/>
  <c r="C102" i="7"/>
  <c r="D102" i="7"/>
  <c r="G102" i="7" s="1"/>
  <c r="L102" i="7" s="1"/>
  <c r="E102" i="7"/>
  <c r="F102" i="7"/>
  <c r="H102" i="7"/>
  <c r="I102" i="7"/>
  <c r="J102" i="7"/>
  <c r="K102" i="7"/>
  <c r="B103" i="7"/>
  <c r="C103" i="7"/>
  <c r="D103" i="7"/>
  <c r="E103" i="7"/>
  <c r="F103" i="7"/>
  <c r="G103" i="7"/>
  <c r="L103" i="7" s="1"/>
  <c r="H103" i="7"/>
  <c r="I103" i="7"/>
  <c r="J103" i="7"/>
  <c r="K103" i="7"/>
  <c r="B104" i="7"/>
  <c r="C104" i="7"/>
  <c r="D104" i="7"/>
  <c r="G104" i="7" s="1"/>
  <c r="L104" i="7" s="1"/>
  <c r="E104" i="7"/>
  <c r="F104" i="7"/>
  <c r="H104" i="7"/>
  <c r="I104" i="7"/>
  <c r="J104" i="7"/>
  <c r="K104" i="7"/>
  <c r="B105" i="7"/>
  <c r="C105" i="7"/>
  <c r="D105" i="7"/>
  <c r="E105" i="7"/>
  <c r="F105" i="7"/>
  <c r="G105" i="7"/>
  <c r="L105" i="7" s="1"/>
  <c r="H105" i="7"/>
  <c r="I105" i="7"/>
  <c r="J105" i="7"/>
  <c r="K105" i="7"/>
  <c r="B106" i="7"/>
  <c r="C106" i="7"/>
  <c r="D106" i="7"/>
  <c r="G106" i="7" s="1"/>
  <c r="L106" i="7" s="1"/>
  <c r="E106" i="7"/>
  <c r="F106" i="7"/>
  <c r="H106" i="7"/>
  <c r="I106" i="7"/>
  <c r="J106" i="7"/>
  <c r="K106" i="7"/>
  <c r="B107" i="7"/>
  <c r="C107" i="7"/>
  <c r="D107" i="7"/>
  <c r="E107" i="7"/>
  <c r="F107" i="7"/>
  <c r="G107" i="7"/>
  <c r="L107" i="7" s="1"/>
  <c r="H107" i="7"/>
  <c r="I107" i="7"/>
  <c r="J107" i="7"/>
  <c r="K107" i="7"/>
  <c r="B108" i="7"/>
  <c r="C108" i="7"/>
  <c r="D108" i="7"/>
  <c r="G108" i="7" s="1"/>
  <c r="L108" i="7" s="1"/>
  <c r="E108" i="7"/>
  <c r="F108" i="7"/>
  <c r="H108" i="7"/>
  <c r="I108" i="7"/>
  <c r="J108" i="7"/>
  <c r="K108" i="7"/>
  <c r="B109" i="7"/>
  <c r="C109" i="7"/>
  <c r="D109" i="7"/>
  <c r="E109" i="7"/>
  <c r="F109" i="7"/>
  <c r="G109" i="7"/>
  <c r="L109" i="7" s="1"/>
  <c r="H109" i="7"/>
  <c r="I109" i="7"/>
  <c r="J109" i="7"/>
  <c r="K109" i="7"/>
  <c r="B110" i="7"/>
  <c r="C110" i="7"/>
  <c r="D110" i="7"/>
  <c r="G110" i="7" s="1"/>
  <c r="L110" i="7" s="1"/>
  <c r="E110" i="7"/>
  <c r="F110" i="7"/>
  <c r="H110" i="7"/>
  <c r="I110" i="7"/>
  <c r="J110" i="7"/>
  <c r="K110" i="7"/>
  <c r="B111" i="7"/>
  <c r="C111" i="7"/>
  <c r="D111" i="7"/>
  <c r="E111" i="7"/>
  <c r="F111" i="7"/>
  <c r="G111" i="7"/>
  <c r="L111" i="7" s="1"/>
  <c r="H111" i="7"/>
  <c r="I111" i="7"/>
  <c r="J111" i="7"/>
  <c r="K111" i="7"/>
  <c r="B112" i="7"/>
  <c r="C112" i="7"/>
  <c r="D112" i="7"/>
  <c r="G112" i="7" s="1"/>
  <c r="L112" i="7" s="1"/>
  <c r="E112" i="7"/>
  <c r="F112" i="7"/>
  <c r="H112" i="7"/>
  <c r="I112" i="7"/>
  <c r="J112" i="7"/>
  <c r="K112" i="7"/>
  <c r="B113" i="7"/>
  <c r="C113" i="7"/>
  <c r="D113" i="7"/>
  <c r="E113" i="7"/>
  <c r="F113" i="7"/>
  <c r="G113" i="7"/>
  <c r="L113" i="7" s="1"/>
  <c r="H113" i="7"/>
  <c r="I113" i="7"/>
  <c r="J113" i="7"/>
  <c r="K113" i="7"/>
  <c r="B114" i="7"/>
  <c r="C114" i="7"/>
  <c r="D114" i="7"/>
  <c r="G114" i="7" s="1"/>
  <c r="L114" i="7" s="1"/>
  <c r="E114" i="7"/>
  <c r="F114" i="7"/>
  <c r="H114" i="7"/>
  <c r="I114" i="7"/>
  <c r="J114" i="7"/>
  <c r="K114" i="7"/>
  <c r="B115" i="7"/>
  <c r="C115" i="7"/>
  <c r="D115" i="7"/>
  <c r="E115" i="7"/>
  <c r="F115" i="7"/>
  <c r="G115" i="7"/>
  <c r="L115" i="7" s="1"/>
  <c r="H115" i="7"/>
  <c r="I115" i="7"/>
  <c r="J115" i="7"/>
  <c r="K115" i="7"/>
  <c r="B116" i="7"/>
  <c r="C116" i="7"/>
  <c r="D116" i="7"/>
  <c r="G116" i="7" s="1"/>
  <c r="L116" i="7" s="1"/>
  <c r="E116" i="7"/>
  <c r="F116" i="7"/>
  <c r="H116" i="7"/>
  <c r="I116" i="7"/>
  <c r="J116" i="7"/>
  <c r="K116" i="7"/>
  <c r="B117" i="7"/>
  <c r="C117" i="7"/>
  <c r="D117" i="7"/>
  <c r="E117" i="7"/>
  <c r="F117" i="7"/>
  <c r="G117" i="7"/>
  <c r="L117" i="7" s="1"/>
  <c r="H117" i="7"/>
  <c r="I117" i="7"/>
  <c r="J117" i="7"/>
  <c r="K117" i="7"/>
  <c r="B118" i="7"/>
  <c r="C118" i="7"/>
  <c r="D118" i="7"/>
  <c r="G118" i="7" s="1"/>
  <c r="L118" i="7" s="1"/>
  <c r="E118" i="7"/>
  <c r="F118" i="7"/>
  <c r="H118" i="7"/>
  <c r="I118" i="7"/>
  <c r="J118" i="7"/>
  <c r="K118" i="7"/>
  <c r="B119" i="7"/>
  <c r="C119" i="7"/>
  <c r="D119" i="7"/>
  <c r="E119" i="7"/>
  <c r="F119" i="7"/>
  <c r="G119" i="7"/>
  <c r="L119" i="7" s="1"/>
  <c r="H119" i="7"/>
  <c r="I119" i="7"/>
  <c r="J119" i="7"/>
  <c r="K119" i="7"/>
  <c r="B120" i="7"/>
  <c r="C120" i="7"/>
  <c r="D120" i="7"/>
  <c r="G120" i="7" s="1"/>
  <c r="L120" i="7" s="1"/>
  <c r="E120" i="7"/>
  <c r="F120" i="7"/>
  <c r="H120" i="7"/>
  <c r="I120" i="7"/>
  <c r="J120" i="7"/>
  <c r="K120" i="7"/>
  <c r="B121" i="7"/>
  <c r="C121" i="7"/>
  <c r="D121" i="7"/>
  <c r="E121" i="7"/>
  <c r="F121" i="7"/>
  <c r="G121" i="7"/>
  <c r="L121" i="7" s="1"/>
  <c r="H121" i="7"/>
  <c r="I121" i="7"/>
  <c r="J121" i="7"/>
  <c r="K121" i="7"/>
  <c r="B122" i="7"/>
  <c r="C122" i="7"/>
  <c r="D122" i="7"/>
  <c r="G122" i="7" s="1"/>
  <c r="L122" i="7" s="1"/>
  <c r="E122" i="7"/>
  <c r="F122" i="7"/>
  <c r="H122" i="7"/>
  <c r="I122" i="7"/>
  <c r="J122" i="7"/>
  <c r="K122" i="7"/>
  <c r="B123" i="7"/>
  <c r="C123" i="7"/>
  <c r="D123" i="7"/>
  <c r="E123" i="7"/>
  <c r="F123" i="7"/>
  <c r="G123" i="7"/>
  <c r="L123" i="7" s="1"/>
  <c r="H123" i="7"/>
  <c r="I123" i="7"/>
  <c r="J123" i="7"/>
  <c r="K123" i="7"/>
  <c r="B124" i="7"/>
  <c r="C124" i="7"/>
  <c r="D124" i="7"/>
  <c r="G124" i="7" s="1"/>
  <c r="L124" i="7" s="1"/>
  <c r="E124" i="7"/>
  <c r="F124" i="7"/>
  <c r="H124" i="7"/>
  <c r="I124" i="7"/>
  <c r="J124" i="7"/>
  <c r="K124" i="7"/>
  <c r="B125" i="7"/>
  <c r="C125" i="7"/>
  <c r="D125" i="7"/>
  <c r="E125" i="7"/>
  <c r="F125" i="7"/>
  <c r="G125" i="7"/>
  <c r="L125" i="7" s="1"/>
  <c r="H125" i="7"/>
  <c r="I125" i="7"/>
  <c r="J125" i="7"/>
  <c r="K125" i="7"/>
  <c r="B126" i="7"/>
  <c r="C126" i="7"/>
  <c r="D126" i="7"/>
  <c r="G126" i="7" s="1"/>
  <c r="L126" i="7" s="1"/>
  <c r="E126" i="7"/>
  <c r="F126" i="7"/>
  <c r="H126" i="7"/>
  <c r="I126" i="7"/>
  <c r="J126" i="7"/>
  <c r="K126" i="7"/>
  <c r="B127" i="7"/>
  <c r="C127" i="7"/>
  <c r="D127" i="7"/>
  <c r="E127" i="7"/>
  <c r="F127" i="7"/>
  <c r="G127" i="7"/>
  <c r="L127" i="7" s="1"/>
  <c r="H127" i="7"/>
  <c r="I127" i="7"/>
  <c r="J127" i="7"/>
  <c r="K127" i="7"/>
  <c r="B128" i="7"/>
  <c r="C128" i="7"/>
  <c r="D128" i="7"/>
  <c r="G128" i="7" s="1"/>
  <c r="L128" i="7" s="1"/>
  <c r="E128" i="7"/>
  <c r="F128" i="7"/>
  <c r="H128" i="7"/>
  <c r="I128" i="7"/>
  <c r="J128" i="7"/>
  <c r="K128" i="7"/>
  <c r="B129" i="7"/>
  <c r="C129" i="7"/>
  <c r="D129" i="7"/>
  <c r="E129" i="7"/>
  <c r="F129" i="7"/>
  <c r="G129" i="7"/>
  <c r="L129" i="7" s="1"/>
  <c r="H129" i="7"/>
  <c r="I129" i="7"/>
  <c r="J129" i="7"/>
  <c r="K129" i="7"/>
  <c r="B130" i="7"/>
  <c r="C130" i="7"/>
  <c r="D130" i="7"/>
  <c r="G130" i="7" s="1"/>
  <c r="L130" i="7" s="1"/>
  <c r="E130" i="7"/>
  <c r="F130" i="7"/>
  <c r="H130" i="7"/>
  <c r="I130" i="7"/>
  <c r="J130" i="7"/>
  <c r="K130" i="7"/>
  <c r="B131" i="7"/>
  <c r="C131" i="7"/>
  <c r="D131" i="7"/>
  <c r="E131" i="7"/>
  <c r="F131" i="7"/>
  <c r="G131" i="7"/>
  <c r="L131" i="7" s="1"/>
  <c r="H131" i="7"/>
  <c r="I131" i="7"/>
  <c r="J131" i="7"/>
  <c r="K131" i="7"/>
  <c r="B132" i="7"/>
  <c r="C132" i="7"/>
  <c r="D132" i="7"/>
  <c r="G132" i="7" s="1"/>
  <c r="L132" i="7" s="1"/>
  <c r="E132" i="7"/>
  <c r="F132" i="7"/>
  <c r="H132" i="7"/>
  <c r="I132" i="7"/>
  <c r="J132" i="7"/>
  <c r="K132" i="7"/>
  <c r="B133" i="7"/>
  <c r="C133" i="7"/>
  <c r="D133" i="7"/>
  <c r="E133" i="7"/>
  <c r="F133" i="7"/>
  <c r="G133" i="7"/>
  <c r="L133" i="7" s="1"/>
  <c r="H133" i="7"/>
  <c r="I133" i="7"/>
  <c r="J133" i="7"/>
  <c r="K133" i="7"/>
  <c r="B134" i="7"/>
  <c r="C134" i="7"/>
  <c r="D134" i="7"/>
  <c r="G134" i="7" s="1"/>
  <c r="L134" i="7" s="1"/>
  <c r="E134" i="7"/>
  <c r="F134" i="7"/>
  <c r="H134" i="7"/>
  <c r="I134" i="7"/>
  <c r="J134" i="7"/>
  <c r="K134" i="7"/>
  <c r="B135" i="7"/>
  <c r="C135" i="7"/>
  <c r="D135" i="7"/>
  <c r="E135" i="7"/>
  <c r="F135" i="7"/>
  <c r="G135" i="7"/>
  <c r="L135" i="7" s="1"/>
  <c r="H135" i="7"/>
  <c r="I135" i="7"/>
  <c r="J135" i="7"/>
  <c r="K135" i="7"/>
  <c r="B136" i="7"/>
  <c r="C136" i="7"/>
  <c r="D136" i="7"/>
  <c r="G136" i="7" s="1"/>
  <c r="L136" i="7" s="1"/>
  <c r="E136" i="7"/>
  <c r="F136" i="7"/>
  <c r="H136" i="7"/>
  <c r="I136" i="7"/>
  <c r="J136" i="7"/>
  <c r="K136" i="7"/>
  <c r="B137" i="7"/>
  <c r="C137" i="7"/>
  <c r="D137" i="7"/>
  <c r="E137" i="7"/>
  <c r="F137" i="7"/>
  <c r="G137" i="7"/>
  <c r="L137" i="7" s="1"/>
  <c r="H137" i="7"/>
  <c r="I137" i="7"/>
  <c r="J137" i="7"/>
  <c r="K137" i="7"/>
  <c r="B138" i="7"/>
  <c r="C138" i="7"/>
  <c r="D138" i="7"/>
  <c r="G138" i="7" s="1"/>
  <c r="L138" i="7" s="1"/>
  <c r="E138" i="7"/>
  <c r="F138" i="7"/>
  <c r="H138" i="7"/>
  <c r="I138" i="7"/>
  <c r="J138" i="7"/>
  <c r="K138" i="7"/>
  <c r="B139" i="7"/>
  <c r="C139" i="7"/>
  <c r="D139" i="7"/>
  <c r="E139" i="7"/>
  <c r="F139" i="7"/>
  <c r="G139" i="7"/>
  <c r="L139" i="7" s="1"/>
  <c r="H139" i="7"/>
  <c r="I139" i="7"/>
  <c r="J139" i="7"/>
  <c r="K139" i="7"/>
  <c r="B140" i="7"/>
  <c r="C140" i="7"/>
  <c r="D140" i="7"/>
  <c r="G140" i="7" s="1"/>
  <c r="L140" i="7" s="1"/>
  <c r="E140" i="7"/>
  <c r="F140" i="7"/>
  <c r="H140" i="7"/>
  <c r="I140" i="7"/>
  <c r="J140" i="7"/>
  <c r="K140" i="7"/>
  <c r="B141" i="7"/>
  <c r="C141" i="7"/>
  <c r="D141" i="7"/>
  <c r="G141" i="7" s="1"/>
  <c r="L141" i="7" s="1"/>
  <c r="E141" i="7"/>
  <c r="F141" i="7"/>
  <c r="H141" i="7"/>
  <c r="I141" i="7"/>
  <c r="J141" i="7"/>
  <c r="K141" i="7"/>
  <c r="B142" i="7"/>
  <c r="C142" i="7"/>
  <c r="D142" i="7"/>
  <c r="E142" i="7"/>
  <c r="F142" i="7"/>
  <c r="G142" i="7"/>
  <c r="L142" i="7" s="1"/>
  <c r="H142" i="7"/>
  <c r="I142" i="7"/>
  <c r="J142" i="7"/>
  <c r="K142" i="7"/>
  <c r="B143" i="7"/>
  <c r="C143" i="7"/>
  <c r="D143" i="7"/>
  <c r="G143" i="7" s="1"/>
  <c r="L143" i="7" s="1"/>
  <c r="E143" i="7"/>
  <c r="F143" i="7"/>
  <c r="H143" i="7"/>
  <c r="I143" i="7"/>
  <c r="J143" i="7"/>
  <c r="K143" i="7"/>
  <c r="B144" i="7"/>
  <c r="C144" i="7"/>
  <c r="D144" i="7"/>
  <c r="E144" i="7"/>
  <c r="F144" i="7"/>
  <c r="G144" i="7"/>
  <c r="L144" i="7" s="1"/>
  <c r="H144" i="7"/>
  <c r="I144" i="7"/>
  <c r="J144" i="7"/>
  <c r="K144" i="7"/>
  <c r="B145" i="7"/>
  <c r="C145" i="7"/>
  <c r="D145" i="7"/>
  <c r="G145" i="7" s="1"/>
  <c r="L145" i="7" s="1"/>
  <c r="E145" i="7"/>
  <c r="F145" i="7"/>
  <c r="H145" i="7"/>
  <c r="I145" i="7"/>
  <c r="J145" i="7"/>
  <c r="K145" i="7"/>
  <c r="B146" i="7"/>
  <c r="C146" i="7"/>
  <c r="D146" i="7"/>
  <c r="E146" i="7"/>
  <c r="F146" i="7"/>
  <c r="G146" i="7"/>
  <c r="L146" i="7" s="1"/>
  <c r="H146" i="7"/>
  <c r="I146" i="7"/>
  <c r="J146" i="7"/>
  <c r="K146" i="7"/>
  <c r="B147" i="7"/>
  <c r="C147" i="7"/>
  <c r="D147" i="7"/>
  <c r="G147" i="7" s="1"/>
  <c r="L147" i="7" s="1"/>
  <c r="E147" i="7"/>
  <c r="F147" i="7"/>
  <c r="H147" i="7"/>
  <c r="I147" i="7"/>
  <c r="J147" i="7"/>
  <c r="K147" i="7"/>
  <c r="B148" i="7"/>
  <c r="C148" i="7"/>
  <c r="D148" i="7"/>
  <c r="E148" i="7"/>
  <c r="F148" i="7"/>
  <c r="G148" i="7"/>
  <c r="L148" i="7" s="1"/>
  <c r="H148" i="7"/>
  <c r="I148" i="7"/>
  <c r="J148" i="7"/>
  <c r="K148" i="7"/>
  <c r="B149" i="7"/>
  <c r="C149" i="7"/>
  <c r="D149" i="7"/>
  <c r="G149" i="7" s="1"/>
  <c r="L149" i="7" s="1"/>
  <c r="E149" i="7"/>
  <c r="F149" i="7"/>
  <c r="H149" i="7"/>
  <c r="I149" i="7"/>
  <c r="J149" i="7"/>
  <c r="K149" i="7"/>
  <c r="B150" i="7"/>
  <c r="C150" i="7"/>
  <c r="D150" i="7"/>
  <c r="E150" i="7"/>
  <c r="F150" i="7"/>
  <c r="G150" i="7"/>
  <c r="L150" i="7" s="1"/>
  <c r="H150" i="7"/>
  <c r="I150" i="7"/>
  <c r="J150" i="7"/>
  <c r="K150" i="7"/>
  <c r="B151" i="7"/>
  <c r="C151" i="7"/>
  <c r="D151" i="7"/>
  <c r="G151" i="7" s="1"/>
  <c r="L151" i="7" s="1"/>
  <c r="E151" i="7"/>
  <c r="F151" i="7"/>
  <c r="H151" i="7"/>
  <c r="I151" i="7"/>
  <c r="J151" i="7"/>
  <c r="K151" i="7"/>
  <c r="B152" i="7"/>
  <c r="C152" i="7"/>
  <c r="D152" i="7"/>
  <c r="E152" i="7"/>
  <c r="F152" i="7"/>
  <c r="G152" i="7"/>
  <c r="L152" i="7" s="1"/>
  <c r="H152" i="7"/>
  <c r="I152" i="7"/>
  <c r="J152" i="7"/>
  <c r="K152" i="7"/>
  <c r="B153" i="7"/>
  <c r="C153" i="7"/>
  <c r="D153" i="7"/>
  <c r="G153" i="7" s="1"/>
  <c r="L153" i="7" s="1"/>
  <c r="E153" i="7"/>
  <c r="F153" i="7"/>
  <c r="H153" i="7"/>
  <c r="I153" i="7"/>
  <c r="J153" i="7"/>
  <c r="K153" i="7"/>
  <c r="B154" i="7"/>
  <c r="C154" i="7"/>
  <c r="D154" i="7"/>
  <c r="E154" i="7"/>
  <c r="F154" i="7"/>
  <c r="G154" i="7"/>
  <c r="L154" i="7" s="1"/>
  <c r="H154" i="7"/>
  <c r="I154" i="7"/>
  <c r="J154" i="7"/>
  <c r="K154" i="7"/>
  <c r="B155" i="7"/>
  <c r="C155" i="7"/>
  <c r="D155" i="7"/>
  <c r="G155" i="7" s="1"/>
  <c r="L155" i="7" s="1"/>
  <c r="E155" i="7"/>
  <c r="F155" i="7"/>
  <c r="H155" i="7"/>
  <c r="I155" i="7"/>
  <c r="J155" i="7"/>
  <c r="K155" i="7"/>
  <c r="B156" i="7"/>
  <c r="C156" i="7"/>
  <c r="D156" i="7"/>
  <c r="E156" i="7"/>
  <c r="F156" i="7"/>
  <c r="G156" i="7"/>
  <c r="L156" i="7" s="1"/>
  <c r="H156" i="7"/>
  <c r="I156" i="7"/>
  <c r="J156" i="7"/>
  <c r="K156" i="7"/>
  <c r="B157" i="7"/>
  <c r="C157" i="7"/>
  <c r="D157" i="7"/>
  <c r="G157" i="7" s="1"/>
  <c r="L157" i="7" s="1"/>
  <c r="E157" i="7"/>
  <c r="F157" i="7"/>
  <c r="H157" i="7"/>
  <c r="I157" i="7"/>
  <c r="J157" i="7"/>
  <c r="K157" i="7"/>
  <c r="B158" i="7"/>
  <c r="C158" i="7"/>
  <c r="D158" i="7"/>
  <c r="E158" i="7"/>
  <c r="F158" i="7"/>
  <c r="G158" i="7"/>
  <c r="L158" i="7" s="1"/>
  <c r="H158" i="7"/>
  <c r="I158" i="7"/>
  <c r="J158" i="7"/>
  <c r="K158" i="7"/>
  <c r="B159" i="7"/>
  <c r="C159" i="7"/>
  <c r="D159" i="7"/>
  <c r="G159" i="7" s="1"/>
  <c r="L159" i="7" s="1"/>
  <c r="E159" i="7"/>
  <c r="F159" i="7"/>
  <c r="H159" i="7"/>
  <c r="I159" i="7"/>
  <c r="J159" i="7"/>
  <c r="K159" i="7"/>
  <c r="B160" i="7"/>
  <c r="C160" i="7"/>
  <c r="D160" i="7"/>
  <c r="E160" i="7"/>
  <c r="F160" i="7"/>
  <c r="G160" i="7"/>
  <c r="L160" i="7" s="1"/>
  <c r="H160" i="7"/>
  <c r="I160" i="7"/>
  <c r="J160" i="7"/>
  <c r="K160" i="7"/>
  <c r="B161" i="7"/>
  <c r="C161" i="7"/>
  <c r="D161" i="7"/>
  <c r="G161" i="7" s="1"/>
  <c r="L161" i="7" s="1"/>
  <c r="E161" i="7"/>
  <c r="F161" i="7"/>
  <c r="H161" i="7"/>
  <c r="I161" i="7"/>
  <c r="J161" i="7"/>
  <c r="K161" i="7"/>
  <c r="B162" i="7"/>
  <c r="C162" i="7"/>
  <c r="D162" i="7"/>
  <c r="E162" i="7"/>
  <c r="F162" i="7"/>
  <c r="G162" i="7"/>
  <c r="L162" i="7" s="1"/>
  <c r="H162" i="7"/>
  <c r="I162" i="7"/>
  <c r="J162" i="7"/>
  <c r="K162" i="7"/>
  <c r="B163" i="7"/>
  <c r="C163" i="7"/>
  <c r="D163" i="7"/>
  <c r="G163" i="7" s="1"/>
  <c r="L163" i="7" s="1"/>
  <c r="E163" i="7"/>
  <c r="F163" i="7"/>
  <c r="H163" i="7"/>
  <c r="I163" i="7"/>
  <c r="J163" i="7"/>
  <c r="K163" i="7"/>
  <c r="B164" i="7"/>
  <c r="C164" i="7"/>
  <c r="D164" i="7"/>
  <c r="E164" i="7"/>
  <c r="F164" i="7"/>
  <c r="G164" i="7"/>
  <c r="L164" i="7" s="1"/>
  <c r="H164" i="7"/>
  <c r="I164" i="7"/>
  <c r="J164" i="7"/>
  <c r="K164" i="7"/>
  <c r="B165" i="7"/>
  <c r="C165" i="7"/>
  <c r="D165" i="7"/>
  <c r="G165" i="7" s="1"/>
  <c r="L165" i="7" s="1"/>
  <c r="E165" i="7"/>
  <c r="F165" i="7"/>
  <c r="H165" i="7"/>
  <c r="I165" i="7"/>
  <c r="J165" i="7"/>
  <c r="K165" i="7"/>
  <c r="B166" i="7"/>
  <c r="C166" i="7"/>
  <c r="D166" i="7"/>
  <c r="E166" i="7"/>
  <c r="F166" i="7"/>
  <c r="G166" i="7"/>
  <c r="L166" i="7" s="1"/>
  <c r="H166" i="7"/>
  <c r="I166" i="7"/>
  <c r="J166" i="7"/>
  <c r="K166" i="7"/>
  <c r="B167" i="7"/>
  <c r="C167" i="7"/>
  <c r="D167" i="7"/>
  <c r="G167" i="7" s="1"/>
  <c r="L167" i="7" s="1"/>
  <c r="E167" i="7"/>
  <c r="F167" i="7"/>
  <c r="H167" i="7"/>
  <c r="I167" i="7"/>
  <c r="J167" i="7"/>
  <c r="K167" i="7"/>
  <c r="B168" i="7"/>
  <c r="C168" i="7"/>
  <c r="D168" i="7"/>
  <c r="E168" i="7"/>
  <c r="F168" i="7"/>
  <c r="G168" i="7"/>
  <c r="L168" i="7" s="1"/>
  <c r="H168" i="7"/>
  <c r="I168" i="7"/>
  <c r="J168" i="7"/>
  <c r="K168" i="7"/>
  <c r="B169" i="7"/>
  <c r="C169" i="7"/>
  <c r="D169" i="7"/>
  <c r="G169" i="7" s="1"/>
  <c r="L169" i="7" s="1"/>
  <c r="E169" i="7"/>
  <c r="F169" i="7"/>
  <c r="H169" i="7"/>
  <c r="I169" i="7"/>
  <c r="J169" i="7"/>
  <c r="K169" i="7"/>
  <c r="B170" i="7"/>
  <c r="C170" i="7"/>
  <c r="D170" i="7"/>
  <c r="E170" i="7"/>
  <c r="F170" i="7"/>
  <c r="G170" i="7"/>
  <c r="L170" i="7" s="1"/>
  <c r="H170" i="7"/>
  <c r="I170" i="7"/>
  <c r="J170" i="7"/>
  <c r="K170" i="7"/>
  <c r="B171" i="7"/>
  <c r="C171" i="7"/>
  <c r="D171" i="7"/>
  <c r="G171" i="7" s="1"/>
  <c r="L171" i="7" s="1"/>
  <c r="E171" i="7"/>
  <c r="F171" i="7"/>
  <c r="H171" i="7"/>
  <c r="I171" i="7"/>
  <c r="J171" i="7"/>
  <c r="K171" i="7"/>
  <c r="B172" i="7"/>
  <c r="C172" i="7"/>
  <c r="D172" i="7"/>
  <c r="E172" i="7"/>
  <c r="F172" i="7"/>
  <c r="G172" i="7"/>
  <c r="L172" i="7" s="1"/>
  <c r="H172" i="7"/>
  <c r="I172" i="7"/>
  <c r="J172" i="7"/>
  <c r="K172" i="7"/>
  <c r="B173" i="7"/>
  <c r="C173" i="7"/>
  <c r="D173" i="7"/>
  <c r="G173" i="7" s="1"/>
  <c r="L173" i="7" s="1"/>
  <c r="E173" i="7"/>
  <c r="F173" i="7"/>
  <c r="H173" i="7"/>
  <c r="I173" i="7"/>
  <c r="J173" i="7"/>
  <c r="K173" i="7"/>
  <c r="B174" i="7"/>
  <c r="C174" i="7"/>
  <c r="D174" i="7"/>
  <c r="E174" i="7"/>
  <c r="F174" i="7"/>
  <c r="G174" i="7"/>
  <c r="L174" i="7" s="1"/>
  <c r="H174" i="7"/>
  <c r="I174" i="7"/>
  <c r="J174" i="7"/>
  <c r="K174" i="7"/>
  <c r="B175" i="7"/>
  <c r="C175" i="7"/>
  <c r="D175" i="7"/>
  <c r="G175" i="7" s="1"/>
  <c r="L175" i="7" s="1"/>
  <c r="E175" i="7"/>
  <c r="F175" i="7"/>
  <c r="H175" i="7"/>
  <c r="I175" i="7"/>
  <c r="J175" i="7"/>
  <c r="K175" i="7"/>
  <c r="B176" i="7"/>
  <c r="C176" i="7"/>
  <c r="D176" i="7"/>
  <c r="E176" i="7"/>
  <c r="F176" i="7"/>
  <c r="G176" i="7"/>
  <c r="L176" i="7" s="1"/>
  <c r="H176" i="7"/>
  <c r="I176" i="7"/>
  <c r="J176" i="7"/>
  <c r="K176" i="7"/>
  <c r="B177" i="7"/>
  <c r="C177" i="7"/>
  <c r="D177" i="7"/>
  <c r="G177" i="7" s="1"/>
  <c r="L177" i="7" s="1"/>
  <c r="E177" i="7"/>
  <c r="F177" i="7"/>
  <c r="H177" i="7"/>
  <c r="I177" i="7"/>
  <c r="J177" i="7"/>
  <c r="K177" i="7"/>
  <c r="B178" i="7"/>
  <c r="C178" i="7"/>
  <c r="D178" i="7"/>
  <c r="E178" i="7"/>
  <c r="F178" i="7"/>
  <c r="G178" i="7"/>
  <c r="L178" i="7" s="1"/>
  <c r="H178" i="7"/>
  <c r="I178" i="7"/>
  <c r="J178" i="7"/>
  <c r="K178" i="7"/>
  <c r="B179" i="7"/>
  <c r="C179" i="7"/>
  <c r="D179" i="7"/>
  <c r="G179" i="7" s="1"/>
  <c r="L179" i="7" s="1"/>
  <c r="E179" i="7"/>
  <c r="F179" i="7"/>
  <c r="H179" i="7"/>
  <c r="I179" i="7"/>
  <c r="J179" i="7"/>
  <c r="K179" i="7"/>
  <c r="B180" i="7"/>
  <c r="C180" i="7"/>
  <c r="D180" i="7"/>
  <c r="E180" i="7"/>
  <c r="F180" i="7"/>
  <c r="G180" i="7"/>
  <c r="L180" i="7" s="1"/>
  <c r="H180" i="7"/>
  <c r="I180" i="7"/>
  <c r="J180" i="7"/>
  <c r="K180" i="7"/>
  <c r="B181" i="7"/>
  <c r="C181" i="7"/>
  <c r="D181" i="7"/>
  <c r="G181" i="7" s="1"/>
  <c r="L181" i="7" s="1"/>
  <c r="E181" i="7"/>
  <c r="F181" i="7"/>
  <c r="H181" i="7"/>
  <c r="I181" i="7"/>
  <c r="J181" i="7"/>
  <c r="K181" i="7"/>
  <c r="B182" i="7"/>
  <c r="C182" i="7"/>
  <c r="D182" i="7"/>
  <c r="E182" i="7"/>
  <c r="F182" i="7"/>
  <c r="G182" i="7"/>
  <c r="L182" i="7" s="1"/>
  <c r="H182" i="7"/>
  <c r="I182" i="7"/>
  <c r="J182" i="7"/>
  <c r="K182" i="7"/>
  <c r="B183" i="7"/>
  <c r="C183" i="7"/>
  <c r="D183" i="7"/>
  <c r="G183" i="7" s="1"/>
  <c r="L183" i="7" s="1"/>
  <c r="E183" i="7"/>
  <c r="F183" i="7"/>
  <c r="H183" i="7"/>
  <c r="I183" i="7"/>
  <c r="J183" i="7"/>
  <c r="K183" i="7"/>
  <c r="B184" i="7"/>
  <c r="C184" i="7"/>
  <c r="D184" i="7"/>
  <c r="E184" i="7"/>
  <c r="F184" i="7"/>
  <c r="G184" i="7"/>
  <c r="L184" i="7" s="1"/>
  <c r="H184" i="7"/>
  <c r="I184" i="7"/>
  <c r="J184" i="7"/>
  <c r="K184" i="7"/>
  <c r="B185" i="7"/>
  <c r="C185" i="7"/>
  <c r="D185" i="7"/>
  <c r="G185" i="7" s="1"/>
  <c r="L185" i="7" s="1"/>
  <c r="E185" i="7"/>
  <c r="F185" i="7"/>
  <c r="H185" i="7"/>
  <c r="I185" i="7"/>
  <c r="J185" i="7"/>
  <c r="K185" i="7"/>
  <c r="B186" i="7"/>
  <c r="C186" i="7"/>
  <c r="D186" i="7"/>
  <c r="E186" i="7"/>
  <c r="F186" i="7"/>
  <c r="G186" i="7"/>
  <c r="L186" i="7" s="1"/>
  <c r="H186" i="7"/>
  <c r="I186" i="7"/>
  <c r="J186" i="7"/>
  <c r="K186" i="7"/>
  <c r="B187" i="7"/>
  <c r="C187" i="7"/>
  <c r="D187" i="7"/>
  <c r="G187" i="7" s="1"/>
  <c r="L187" i="7" s="1"/>
  <c r="E187" i="7"/>
  <c r="F187" i="7"/>
  <c r="H187" i="7"/>
  <c r="I187" i="7"/>
  <c r="J187" i="7"/>
  <c r="K187" i="7"/>
  <c r="B188" i="7"/>
  <c r="C188" i="7"/>
  <c r="D188" i="7"/>
  <c r="E188" i="7"/>
  <c r="F188" i="7"/>
  <c r="G188" i="7"/>
  <c r="L188" i="7" s="1"/>
  <c r="H188" i="7"/>
  <c r="I188" i="7"/>
  <c r="J188" i="7"/>
  <c r="K188" i="7"/>
  <c r="B189" i="7"/>
  <c r="C189" i="7"/>
  <c r="D189" i="7"/>
  <c r="G189" i="7" s="1"/>
  <c r="L189" i="7" s="1"/>
  <c r="E189" i="7"/>
  <c r="F189" i="7"/>
  <c r="H189" i="7"/>
  <c r="I189" i="7"/>
  <c r="J189" i="7"/>
  <c r="K189" i="7"/>
  <c r="B190" i="7"/>
  <c r="C190" i="7"/>
  <c r="D190" i="7"/>
  <c r="E190" i="7"/>
  <c r="F190" i="7"/>
  <c r="G190" i="7"/>
  <c r="L190" i="7" s="1"/>
  <c r="H190" i="7"/>
  <c r="I190" i="7"/>
  <c r="J190" i="7"/>
  <c r="K190" i="7"/>
  <c r="B191" i="7"/>
  <c r="C191" i="7"/>
  <c r="D191" i="7"/>
  <c r="G191" i="7" s="1"/>
  <c r="L191" i="7" s="1"/>
  <c r="E191" i="7"/>
  <c r="F191" i="7"/>
  <c r="H191" i="7"/>
  <c r="I191" i="7"/>
  <c r="J191" i="7"/>
  <c r="K191" i="7"/>
  <c r="B192" i="7"/>
  <c r="C192" i="7"/>
  <c r="D192" i="7"/>
  <c r="E192" i="7"/>
  <c r="F192" i="7"/>
  <c r="G192" i="7"/>
  <c r="L192" i="7" s="1"/>
  <c r="H192" i="7"/>
  <c r="I192" i="7"/>
  <c r="J192" i="7"/>
  <c r="K192" i="7"/>
  <c r="B193" i="7"/>
  <c r="C193" i="7"/>
  <c r="D193" i="7"/>
  <c r="G193" i="7" s="1"/>
  <c r="L193" i="7" s="1"/>
  <c r="E193" i="7"/>
  <c r="F193" i="7"/>
  <c r="H193" i="7"/>
  <c r="I193" i="7"/>
  <c r="J193" i="7"/>
  <c r="K193" i="7"/>
  <c r="B194" i="7"/>
  <c r="C194" i="7"/>
  <c r="D194" i="7"/>
  <c r="E194" i="7"/>
  <c r="F194" i="7"/>
  <c r="G194" i="7"/>
  <c r="L194" i="7" s="1"/>
  <c r="H194" i="7"/>
  <c r="I194" i="7"/>
  <c r="J194" i="7"/>
  <c r="K194" i="7"/>
  <c r="B195" i="7"/>
  <c r="C195" i="7"/>
  <c r="D195" i="7"/>
  <c r="E195" i="7"/>
  <c r="F195" i="7"/>
  <c r="H195" i="7"/>
  <c r="I195" i="7"/>
  <c r="J195" i="7"/>
  <c r="K195" i="7"/>
  <c r="B196" i="7"/>
  <c r="C196" i="7"/>
  <c r="D196" i="7"/>
  <c r="E196" i="7"/>
  <c r="F196" i="7"/>
  <c r="G196" i="7"/>
  <c r="H196" i="7"/>
  <c r="I196" i="7"/>
  <c r="J196" i="7"/>
  <c r="K196" i="7"/>
  <c r="B197" i="7"/>
  <c r="C197" i="7"/>
  <c r="D197" i="7"/>
  <c r="E197" i="7"/>
  <c r="F197" i="7"/>
  <c r="H197" i="7"/>
  <c r="I197" i="7"/>
  <c r="J197" i="7"/>
  <c r="K197" i="7"/>
  <c r="B198" i="7"/>
  <c r="C198" i="7"/>
  <c r="D198" i="7"/>
  <c r="E198" i="7"/>
  <c r="F198" i="7"/>
  <c r="G198" i="7"/>
  <c r="H198" i="7"/>
  <c r="I198" i="7"/>
  <c r="J198" i="7"/>
  <c r="K198" i="7"/>
  <c r="B199" i="7"/>
  <c r="C199" i="7"/>
  <c r="D199" i="7"/>
  <c r="G199" i="7" s="1"/>
  <c r="L199" i="7" s="1"/>
  <c r="E199" i="7"/>
  <c r="F199" i="7"/>
  <c r="H199" i="7"/>
  <c r="I199" i="7"/>
  <c r="J199" i="7"/>
  <c r="K199" i="7"/>
  <c r="B200" i="7"/>
  <c r="C200" i="7"/>
  <c r="D200" i="7"/>
  <c r="E200" i="7"/>
  <c r="F200" i="7"/>
  <c r="G200" i="7"/>
  <c r="L200" i="7" s="1"/>
  <c r="H200" i="7"/>
  <c r="I200" i="7"/>
  <c r="J200" i="7"/>
  <c r="K200" i="7"/>
  <c r="B201" i="7"/>
  <c r="C201" i="7"/>
  <c r="D201" i="7"/>
  <c r="G201" i="7" s="1"/>
  <c r="L201" i="7" s="1"/>
  <c r="E201" i="7"/>
  <c r="F201" i="7"/>
  <c r="H201" i="7"/>
  <c r="I201" i="7"/>
  <c r="J201" i="7"/>
  <c r="K201" i="7"/>
  <c r="B202" i="7"/>
  <c r="C202" i="7"/>
  <c r="D202" i="7"/>
  <c r="E202" i="7"/>
  <c r="F202" i="7"/>
  <c r="G202" i="7"/>
  <c r="L202" i="7" s="1"/>
  <c r="H202" i="7"/>
  <c r="I202" i="7"/>
  <c r="J202" i="7"/>
  <c r="K202" i="7"/>
  <c r="B203" i="7"/>
  <c r="C203" i="7"/>
  <c r="D203" i="7"/>
  <c r="G203" i="7" s="1"/>
  <c r="L203" i="7" s="1"/>
  <c r="E203" i="7"/>
  <c r="F203" i="7"/>
  <c r="H203" i="7"/>
  <c r="I203" i="7"/>
  <c r="J203" i="7"/>
  <c r="K203" i="7"/>
  <c r="B204" i="7"/>
  <c r="C204" i="7"/>
  <c r="D204" i="7"/>
  <c r="E204" i="7"/>
  <c r="F204" i="7"/>
  <c r="G204" i="7"/>
  <c r="L204" i="7" s="1"/>
  <c r="H204" i="7"/>
  <c r="I204" i="7"/>
  <c r="J204" i="7"/>
  <c r="K204" i="7"/>
  <c r="B205" i="7"/>
  <c r="C205" i="7"/>
  <c r="D205" i="7"/>
  <c r="G205" i="7" s="1"/>
  <c r="L205" i="7" s="1"/>
  <c r="E205" i="7"/>
  <c r="F205" i="7"/>
  <c r="H205" i="7"/>
  <c r="I205" i="7"/>
  <c r="J205" i="7"/>
  <c r="K205" i="7"/>
  <c r="B206" i="7"/>
  <c r="C206" i="7"/>
  <c r="D206" i="7"/>
  <c r="E206" i="7"/>
  <c r="F206" i="7"/>
  <c r="G206" i="7"/>
  <c r="L206" i="7" s="1"/>
  <c r="H206" i="7"/>
  <c r="I206" i="7"/>
  <c r="J206" i="7"/>
  <c r="K206" i="7"/>
  <c r="B207" i="7"/>
  <c r="C207" i="7"/>
  <c r="D207" i="7"/>
  <c r="G207" i="7" s="1"/>
  <c r="L207" i="7" s="1"/>
  <c r="E207" i="7"/>
  <c r="F207" i="7"/>
  <c r="H207" i="7"/>
  <c r="I207" i="7"/>
  <c r="J207" i="7"/>
  <c r="K207" i="7"/>
  <c r="B208" i="7"/>
  <c r="C208" i="7"/>
  <c r="D208" i="7"/>
  <c r="E208" i="7"/>
  <c r="F208" i="7"/>
  <c r="G208" i="7"/>
  <c r="L208" i="7" s="1"/>
  <c r="H208" i="7"/>
  <c r="I208" i="7"/>
  <c r="J208" i="7"/>
  <c r="K208" i="7"/>
  <c r="B209" i="7"/>
  <c r="C209" i="7"/>
  <c r="D209" i="7"/>
  <c r="G209" i="7" s="1"/>
  <c r="L209" i="7" s="1"/>
  <c r="E209" i="7"/>
  <c r="F209" i="7"/>
  <c r="H209" i="7"/>
  <c r="I209" i="7"/>
  <c r="J209" i="7"/>
  <c r="K209" i="7"/>
  <c r="B210" i="7"/>
  <c r="C210" i="7"/>
  <c r="D210" i="7"/>
  <c r="E210" i="7"/>
  <c r="F210" i="7"/>
  <c r="G210" i="7"/>
  <c r="L210" i="7" s="1"/>
  <c r="H210" i="7"/>
  <c r="I210" i="7"/>
  <c r="J210" i="7"/>
  <c r="K210" i="7"/>
  <c r="B211" i="7"/>
  <c r="C211" i="7"/>
  <c r="D211" i="7"/>
  <c r="G211" i="7" s="1"/>
  <c r="L211" i="7" s="1"/>
  <c r="E211" i="7"/>
  <c r="F211" i="7"/>
  <c r="H211" i="7"/>
  <c r="I211" i="7"/>
  <c r="J211" i="7"/>
  <c r="K211" i="7"/>
  <c r="B212" i="7"/>
  <c r="C212" i="7"/>
  <c r="D212" i="7"/>
  <c r="E212" i="7"/>
  <c r="F212" i="7"/>
  <c r="G212" i="7"/>
  <c r="L212" i="7" s="1"/>
  <c r="H212" i="7"/>
  <c r="I212" i="7"/>
  <c r="J212" i="7"/>
  <c r="K212" i="7"/>
  <c r="B213" i="7"/>
  <c r="C213" i="7"/>
  <c r="D213" i="7"/>
  <c r="G213" i="7" s="1"/>
  <c r="L213" i="7" s="1"/>
  <c r="E213" i="7"/>
  <c r="F213" i="7"/>
  <c r="H213" i="7"/>
  <c r="I213" i="7"/>
  <c r="J213" i="7"/>
  <c r="K213" i="7"/>
  <c r="B214" i="7"/>
  <c r="C214" i="7"/>
  <c r="D214" i="7"/>
  <c r="E214" i="7"/>
  <c r="F214" i="7"/>
  <c r="G214" i="7"/>
  <c r="L214" i="7" s="1"/>
  <c r="H214" i="7"/>
  <c r="I214" i="7"/>
  <c r="J214" i="7"/>
  <c r="K214" i="7"/>
  <c r="B215" i="7"/>
  <c r="C215" i="7"/>
  <c r="D215" i="7"/>
  <c r="G215" i="7" s="1"/>
  <c r="L215" i="7" s="1"/>
  <c r="E215" i="7"/>
  <c r="F215" i="7"/>
  <c r="H215" i="7"/>
  <c r="I215" i="7"/>
  <c r="J215" i="7"/>
  <c r="K215" i="7"/>
  <c r="B216" i="7"/>
  <c r="C216" i="7"/>
  <c r="D216" i="7"/>
  <c r="E216" i="7"/>
  <c r="F216" i="7"/>
  <c r="G216" i="7"/>
  <c r="L216" i="7" s="1"/>
  <c r="H216" i="7"/>
  <c r="I216" i="7"/>
  <c r="J216" i="7"/>
  <c r="K216" i="7"/>
  <c r="B217" i="7"/>
  <c r="C217" i="7"/>
  <c r="D217" i="7"/>
  <c r="G217" i="7" s="1"/>
  <c r="L217" i="7" s="1"/>
  <c r="E217" i="7"/>
  <c r="F217" i="7"/>
  <c r="H217" i="7"/>
  <c r="I217" i="7"/>
  <c r="J217" i="7"/>
  <c r="K217" i="7"/>
  <c r="B218" i="7"/>
  <c r="C218" i="7"/>
  <c r="D218" i="7"/>
  <c r="E218" i="7"/>
  <c r="F218" i="7"/>
  <c r="G218" i="7"/>
  <c r="L218" i="7" s="1"/>
  <c r="H218" i="7"/>
  <c r="I218" i="7"/>
  <c r="J218" i="7"/>
  <c r="K218" i="7"/>
  <c r="B219" i="7"/>
  <c r="C219" i="7"/>
  <c r="D219" i="7"/>
  <c r="G219" i="7" s="1"/>
  <c r="L219" i="7" s="1"/>
  <c r="E219" i="7"/>
  <c r="F219" i="7"/>
  <c r="H219" i="7"/>
  <c r="I219" i="7"/>
  <c r="J219" i="7"/>
  <c r="K219" i="7"/>
  <c r="B220" i="7"/>
  <c r="C220" i="7"/>
  <c r="D220" i="7"/>
  <c r="E220" i="7"/>
  <c r="F220" i="7"/>
  <c r="G220" i="7"/>
  <c r="L220" i="7" s="1"/>
  <c r="H220" i="7"/>
  <c r="I220" i="7"/>
  <c r="J220" i="7"/>
  <c r="K220" i="7"/>
  <c r="B221" i="7"/>
  <c r="C221" i="7"/>
  <c r="D221" i="7"/>
  <c r="G221" i="7" s="1"/>
  <c r="L221" i="7" s="1"/>
  <c r="E221" i="7"/>
  <c r="F221" i="7"/>
  <c r="H221" i="7"/>
  <c r="I221" i="7"/>
  <c r="J221" i="7"/>
  <c r="K221" i="7"/>
  <c r="B222" i="7"/>
  <c r="C222" i="7"/>
  <c r="D222" i="7"/>
  <c r="E222" i="7"/>
  <c r="F222" i="7"/>
  <c r="G222" i="7"/>
  <c r="L222" i="7" s="1"/>
  <c r="H222" i="7"/>
  <c r="I222" i="7"/>
  <c r="J222" i="7"/>
  <c r="K222" i="7"/>
  <c r="B223" i="7"/>
  <c r="C223" i="7"/>
  <c r="D223" i="7"/>
  <c r="G223" i="7" s="1"/>
  <c r="L223" i="7" s="1"/>
  <c r="E223" i="7"/>
  <c r="F223" i="7"/>
  <c r="H223" i="7"/>
  <c r="I223" i="7"/>
  <c r="J223" i="7"/>
  <c r="K223" i="7"/>
  <c r="B224" i="7"/>
  <c r="C224" i="7"/>
  <c r="D224" i="7"/>
  <c r="E224" i="7"/>
  <c r="F224" i="7"/>
  <c r="G224" i="7"/>
  <c r="L224" i="7" s="1"/>
  <c r="H224" i="7"/>
  <c r="I224" i="7"/>
  <c r="J224" i="7"/>
  <c r="K224" i="7"/>
  <c r="B225" i="7"/>
  <c r="C225" i="7"/>
  <c r="D225" i="7"/>
  <c r="G225" i="7" s="1"/>
  <c r="L225" i="7" s="1"/>
  <c r="E225" i="7"/>
  <c r="F225" i="7"/>
  <c r="H225" i="7"/>
  <c r="I225" i="7"/>
  <c r="J225" i="7"/>
  <c r="K225" i="7"/>
  <c r="B226" i="7"/>
  <c r="C226" i="7"/>
  <c r="D226" i="7"/>
  <c r="E226" i="7"/>
  <c r="F226" i="7"/>
  <c r="G226" i="7"/>
  <c r="L226" i="7" s="1"/>
  <c r="H226" i="7"/>
  <c r="I226" i="7"/>
  <c r="J226" i="7"/>
  <c r="K226" i="7"/>
  <c r="B227" i="7"/>
  <c r="C227" i="7"/>
  <c r="D227" i="7"/>
  <c r="G227" i="7" s="1"/>
  <c r="L227" i="7" s="1"/>
  <c r="E227" i="7"/>
  <c r="F227" i="7"/>
  <c r="H227" i="7"/>
  <c r="I227" i="7"/>
  <c r="J227" i="7"/>
  <c r="K227" i="7"/>
  <c r="B228" i="7"/>
  <c r="C228" i="7"/>
  <c r="D228" i="7"/>
  <c r="E228" i="7"/>
  <c r="F228" i="7"/>
  <c r="G228" i="7"/>
  <c r="L228" i="7" s="1"/>
  <c r="H228" i="7"/>
  <c r="I228" i="7"/>
  <c r="J228" i="7"/>
  <c r="K228" i="7"/>
  <c r="B229" i="7"/>
  <c r="C229" i="7"/>
  <c r="D229" i="7"/>
  <c r="G229" i="7" s="1"/>
  <c r="L229" i="7" s="1"/>
  <c r="E229" i="7"/>
  <c r="F229" i="7"/>
  <c r="H229" i="7"/>
  <c r="I229" i="7"/>
  <c r="J229" i="7"/>
  <c r="K229" i="7"/>
  <c r="B230" i="7"/>
  <c r="C230" i="7"/>
  <c r="D230" i="7"/>
  <c r="E230" i="7"/>
  <c r="F230" i="7"/>
  <c r="G230" i="7"/>
  <c r="L230" i="7" s="1"/>
  <c r="H230" i="7"/>
  <c r="I230" i="7"/>
  <c r="J230" i="7"/>
  <c r="K230" i="7"/>
  <c r="B231" i="7"/>
  <c r="C231" i="7"/>
  <c r="D231" i="7"/>
  <c r="G231" i="7" s="1"/>
  <c r="L231" i="7" s="1"/>
  <c r="E231" i="7"/>
  <c r="F231" i="7"/>
  <c r="H231" i="7"/>
  <c r="I231" i="7"/>
  <c r="J231" i="7"/>
  <c r="K231" i="7"/>
  <c r="B232" i="7"/>
  <c r="C232" i="7"/>
  <c r="D232" i="7"/>
  <c r="E232" i="7"/>
  <c r="F232" i="7"/>
  <c r="G232" i="7"/>
  <c r="H232" i="7"/>
  <c r="I232" i="7"/>
  <c r="J232" i="7"/>
  <c r="K232" i="7"/>
  <c r="B233" i="7"/>
  <c r="C233" i="7"/>
  <c r="D233" i="7"/>
  <c r="E233" i="7"/>
  <c r="F233" i="7"/>
  <c r="H233" i="7"/>
  <c r="I233" i="7"/>
  <c r="J233" i="7"/>
  <c r="K233" i="7"/>
  <c r="B234" i="7"/>
  <c r="C234" i="7"/>
  <c r="D234" i="7"/>
  <c r="E234" i="7"/>
  <c r="F234" i="7"/>
  <c r="G234" i="7"/>
  <c r="H234" i="7"/>
  <c r="I234" i="7"/>
  <c r="J234" i="7"/>
  <c r="K234" i="7"/>
  <c r="B235" i="7"/>
  <c r="C235" i="7"/>
  <c r="D235" i="7"/>
  <c r="E235" i="7"/>
  <c r="F235" i="7"/>
  <c r="H235" i="7"/>
  <c r="I235" i="7"/>
  <c r="J235" i="7"/>
  <c r="K235" i="7"/>
  <c r="B236" i="7"/>
  <c r="C236" i="7"/>
  <c r="D236" i="7"/>
  <c r="E236" i="7"/>
  <c r="F236" i="7"/>
  <c r="G236" i="7"/>
  <c r="H236" i="7"/>
  <c r="I236" i="7"/>
  <c r="J236" i="7"/>
  <c r="K236" i="7"/>
  <c r="B237" i="7"/>
  <c r="C237" i="7"/>
  <c r="D237" i="7"/>
  <c r="E237" i="7"/>
  <c r="F237" i="7"/>
  <c r="H237" i="7"/>
  <c r="I237" i="7"/>
  <c r="J237" i="7"/>
  <c r="K237" i="7"/>
  <c r="B238" i="7"/>
  <c r="C238" i="7"/>
  <c r="D238" i="7"/>
  <c r="E238" i="7"/>
  <c r="F238" i="7"/>
  <c r="G238" i="7"/>
  <c r="H238" i="7"/>
  <c r="I238" i="7"/>
  <c r="J238" i="7"/>
  <c r="K238" i="7"/>
  <c r="B239" i="7"/>
  <c r="C239" i="7"/>
  <c r="D239" i="7"/>
  <c r="E239" i="7"/>
  <c r="F239" i="7"/>
  <c r="H239" i="7"/>
  <c r="I239" i="7"/>
  <c r="J239" i="7"/>
  <c r="K239" i="7"/>
  <c r="B240" i="7"/>
  <c r="C240" i="7"/>
  <c r="D240" i="7"/>
  <c r="E240" i="7"/>
  <c r="F240" i="7"/>
  <c r="G240" i="7"/>
  <c r="H240" i="7"/>
  <c r="I240" i="7"/>
  <c r="J240" i="7"/>
  <c r="K240" i="7"/>
  <c r="B241" i="7"/>
  <c r="C241" i="7"/>
  <c r="D241" i="7"/>
  <c r="E241" i="7"/>
  <c r="F241" i="7"/>
  <c r="H241" i="7"/>
  <c r="I241" i="7"/>
  <c r="J241" i="7"/>
  <c r="K241" i="7"/>
  <c r="B242" i="7"/>
  <c r="C242" i="7"/>
  <c r="D242" i="7"/>
  <c r="E242" i="7"/>
  <c r="F242" i="7"/>
  <c r="G242" i="7"/>
  <c r="H242" i="7"/>
  <c r="I242" i="7"/>
  <c r="J242" i="7"/>
  <c r="K242" i="7"/>
  <c r="B243" i="7"/>
  <c r="C243" i="7"/>
  <c r="D243" i="7"/>
  <c r="E243" i="7"/>
  <c r="F243" i="7"/>
  <c r="H243" i="7"/>
  <c r="I243" i="7"/>
  <c r="J243" i="7"/>
  <c r="K243" i="7"/>
  <c r="B244" i="7"/>
  <c r="C244" i="7"/>
  <c r="D244" i="7"/>
  <c r="E244" i="7"/>
  <c r="F244" i="7"/>
  <c r="G244" i="7"/>
  <c r="H244" i="7"/>
  <c r="I244" i="7"/>
  <c r="J244" i="7"/>
  <c r="K244" i="7"/>
  <c r="B245" i="7"/>
  <c r="C245" i="7"/>
  <c r="D245" i="7"/>
  <c r="E245" i="7"/>
  <c r="F245" i="7"/>
  <c r="H245" i="7"/>
  <c r="I245" i="7"/>
  <c r="J245" i="7"/>
  <c r="K245" i="7"/>
  <c r="B246" i="7"/>
  <c r="C246" i="7"/>
  <c r="D246" i="7"/>
  <c r="E246" i="7"/>
  <c r="F246" i="7"/>
  <c r="G246" i="7"/>
  <c r="H246" i="7"/>
  <c r="I246" i="7"/>
  <c r="J246" i="7"/>
  <c r="K246" i="7"/>
  <c r="B247" i="7"/>
  <c r="C247" i="7"/>
  <c r="D247" i="7"/>
  <c r="E247" i="7"/>
  <c r="F247" i="7"/>
  <c r="H247" i="7"/>
  <c r="I247" i="7"/>
  <c r="J247" i="7"/>
  <c r="K247" i="7"/>
  <c r="B248" i="7"/>
  <c r="C248" i="7"/>
  <c r="D248" i="7"/>
  <c r="E248" i="7"/>
  <c r="F248" i="7"/>
  <c r="G248" i="7"/>
  <c r="H248" i="7"/>
  <c r="I248" i="7"/>
  <c r="J248" i="7"/>
  <c r="K248" i="7"/>
  <c r="B249" i="7"/>
  <c r="C249" i="7"/>
  <c r="D249" i="7"/>
  <c r="E249" i="7"/>
  <c r="F249" i="7"/>
  <c r="H249" i="7"/>
  <c r="I249" i="7"/>
  <c r="J249" i="7"/>
  <c r="K249" i="7"/>
  <c r="B250" i="7"/>
  <c r="C250" i="7"/>
  <c r="D250" i="7"/>
  <c r="E250" i="7"/>
  <c r="F250" i="7"/>
  <c r="G250" i="7"/>
  <c r="H250" i="7"/>
  <c r="I250" i="7"/>
  <c r="J250" i="7"/>
  <c r="K250" i="7"/>
  <c r="B251" i="7"/>
  <c r="C251" i="7"/>
  <c r="D251" i="7"/>
  <c r="E251" i="7"/>
  <c r="F251" i="7"/>
  <c r="H251" i="7"/>
  <c r="I251" i="7"/>
  <c r="J251" i="7"/>
  <c r="K251" i="7"/>
  <c r="B252" i="7"/>
  <c r="C252" i="7"/>
  <c r="D252" i="7"/>
  <c r="E252" i="7"/>
  <c r="F252" i="7"/>
  <c r="G252" i="7"/>
  <c r="H252" i="7"/>
  <c r="I252" i="7"/>
  <c r="J252" i="7"/>
  <c r="K252" i="7"/>
  <c r="B253" i="7"/>
  <c r="C253" i="7"/>
  <c r="D253" i="7"/>
  <c r="E253" i="7"/>
  <c r="F253" i="7"/>
  <c r="H253" i="7"/>
  <c r="I253" i="7"/>
  <c r="J253" i="7"/>
  <c r="K253" i="7"/>
  <c r="B254" i="7"/>
  <c r="C254" i="7"/>
  <c r="D254" i="7"/>
  <c r="E254" i="7"/>
  <c r="F254" i="7"/>
  <c r="G254" i="7"/>
  <c r="H254" i="7"/>
  <c r="I254" i="7"/>
  <c r="J254" i="7"/>
  <c r="K254" i="7"/>
  <c r="B255" i="7"/>
  <c r="C255" i="7"/>
  <c r="D255" i="7"/>
  <c r="E255" i="7"/>
  <c r="F255" i="7"/>
  <c r="H255" i="7"/>
  <c r="I255" i="7"/>
  <c r="J255" i="7"/>
  <c r="K255" i="7"/>
  <c r="B256" i="7"/>
  <c r="C256" i="7"/>
  <c r="D256" i="7"/>
  <c r="G256" i="7" s="1"/>
  <c r="L256" i="7" s="1"/>
  <c r="E256" i="7"/>
  <c r="F256" i="7"/>
  <c r="H256" i="7"/>
  <c r="I256" i="7"/>
  <c r="J256" i="7"/>
  <c r="K256" i="7"/>
  <c r="B257" i="7"/>
  <c r="C257" i="7"/>
  <c r="D257" i="7"/>
  <c r="E257" i="7"/>
  <c r="F257" i="7"/>
  <c r="G257" i="7"/>
  <c r="L257" i="7" s="1"/>
  <c r="H257" i="7"/>
  <c r="I257" i="7"/>
  <c r="J257" i="7"/>
  <c r="K257" i="7"/>
  <c r="B258" i="7"/>
  <c r="C258" i="7"/>
  <c r="D258" i="7"/>
  <c r="G258" i="7" s="1"/>
  <c r="L258" i="7" s="1"/>
  <c r="E258" i="7"/>
  <c r="F258" i="7"/>
  <c r="H258" i="7"/>
  <c r="I258" i="7"/>
  <c r="J258" i="7"/>
  <c r="K258" i="7"/>
  <c r="B259" i="7"/>
  <c r="C259" i="7"/>
  <c r="D259" i="7"/>
  <c r="E259" i="7"/>
  <c r="F259" i="7"/>
  <c r="G259" i="7"/>
  <c r="L259" i="7" s="1"/>
  <c r="H259" i="7"/>
  <c r="I259" i="7"/>
  <c r="J259" i="7"/>
  <c r="K259" i="7"/>
  <c r="B260" i="7"/>
  <c r="C260" i="7"/>
  <c r="D260" i="7"/>
  <c r="G260" i="7" s="1"/>
  <c r="L260" i="7" s="1"/>
  <c r="E260" i="7"/>
  <c r="F260" i="7"/>
  <c r="H260" i="7"/>
  <c r="I260" i="7"/>
  <c r="J260" i="7"/>
  <c r="K260" i="7"/>
  <c r="B261" i="7"/>
  <c r="C261" i="7"/>
  <c r="D261" i="7"/>
  <c r="E261" i="7"/>
  <c r="F261" i="7"/>
  <c r="G261" i="7"/>
  <c r="L261" i="7" s="1"/>
  <c r="H261" i="7"/>
  <c r="I261" i="7"/>
  <c r="J261" i="7"/>
  <c r="K261" i="7"/>
  <c r="B262" i="7"/>
  <c r="C262" i="7"/>
  <c r="D262" i="7"/>
  <c r="G262" i="7" s="1"/>
  <c r="L262" i="7" s="1"/>
  <c r="E262" i="7"/>
  <c r="F262" i="7"/>
  <c r="H262" i="7"/>
  <c r="I262" i="7"/>
  <c r="J262" i="7"/>
  <c r="K262" i="7"/>
  <c r="B263" i="7"/>
  <c r="C263" i="7"/>
  <c r="D263" i="7"/>
  <c r="E263" i="7"/>
  <c r="F263" i="7"/>
  <c r="G263" i="7"/>
  <c r="L263" i="7" s="1"/>
  <c r="H263" i="7"/>
  <c r="I263" i="7"/>
  <c r="J263" i="7"/>
  <c r="K263" i="7"/>
  <c r="B264" i="7"/>
  <c r="C264" i="7"/>
  <c r="D264" i="7"/>
  <c r="G264" i="7" s="1"/>
  <c r="L264" i="7" s="1"/>
  <c r="E264" i="7"/>
  <c r="F264" i="7"/>
  <c r="H264" i="7"/>
  <c r="I264" i="7"/>
  <c r="J264" i="7"/>
  <c r="K264" i="7"/>
  <c r="B265" i="7"/>
  <c r="C265" i="7"/>
  <c r="D265" i="7"/>
  <c r="E265" i="7"/>
  <c r="F265" i="7"/>
  <c r="G265" i="7"/>
  <c r="L265" i="7" s="1"/>
  <c r="H265" i="7"/>
  <c r="I265" i="7"/>
  <c r="J265" i="7"/>
  <c r="K265" i="7"/>
  <c r="B266" i="7"/>
  <c r="C266" i="7"/>
  <c r="D266" i="7"/>
  <c r="G266" i="7" s="1"/>
  <c r="L266" i="7" s="1"/>
  <c r="E266" i="7"/>
  <c r="F266" i="7"/>
  <c r="H266" i="7"/>
  <c r="I266" i="7"/>
  <c r="J266" i="7"/>
  <c r="K266" i="7"/>
  <c r="B267" i="7"/>
  <c r="C267" i="7"/>
  <c r="D267" i="7"/>
  <c r="E267" i="7"/>
  <c r="F267" i="7"/>
  <c r="G267" i="7"/>
  <c r="L267" i="7" s="1"/>
  <c r="H267" i="7"/>
  <c r="I267" i="7"/>
  <c r="J267" i="7"/>
  <c r="K267" i="7"/>
  <c r="B268" i="7"/>
  <c r="C268" i="7"/>
  <c r="D268" i="7"/>
  <c r="G268" i="7" s="1"/>
  <c r="L268" i="7" s="1"/>
  <c r="E268" i="7"/>
  <c r="F268" i="7"/>
  <c r="H268" i="7"/>
  <c r="I268" i="7"/>
  <c r="J268" i="7"/>
  <c r="K268" i="7"/>
  <c r="B269" i="7"/>
  <c r="C269" i="7"/>
  <c r="D269" i="7"/>
  <c r="E269" i="7"/>
  <c r="F269" i="7"/>
  <c r="G269" i="7"/>
  <c r="L269" i="7" s="1"/>
  <c r="H269" i="7"/>
  <c r="I269" i="7"/>
  <c r="J269" i="7"/>
  <c r="K269" i="7"/>
  <c r="B270" i="7"/>
  <c r="C270" i="7"/>
  <c r="D270" i="7"/>
  <c r="G270" i="7" s="1"/>
  <c r="L270" i="7" s="1"/>
  <c r="E270" i="7"/>
  <c r="F270" i="7"/>
  <c r="H270" i="7"/>
  <c r="I270" i="7"/>
  <c r="J270" i="7"/>
  <c r="K270" i="7"/>
  <c r="B271" i="7"/>
  <c r="C271" i="7"/>
  <c r="D271" i="7"/>
  <c r="E271" i="7"/>
  <c r="F271" i="7"/>
  <c r="G271" i="7"/>
  <c r="L271" i="7" s="1"/>
  <c r="H271" i="7"/>
  <c r="I271" i="7"/>
  <c r="J271" i="7"/>
  <c r="K271" i="7"/>
  <c r="B272" i="7"/>
  <c r="C272" i="7"/>
  <c r="D272" i="7"/>
  <c r="G272" i="7" s="1"/>
  <c r="L272" i="7" s="1"/>
  <c r="E272" i="7"/>
  <c r="F272" i="7"/>
  <c r="H272" i="7"/>
  <c r="I272" i="7"/>
  <c r="J272" i="7"/>
  <c r="K272" i="7"/>
  <c r="B273" i="7"/>
  <c r="C273" i="7"/>
  <c r="D273" i="7"/>
  <c r="E273" i="7"/>
  <c r="F273" i="7"/>
  <c r="G273" i="7"/>
  <c r="L273" i="7" s="1"/>
  <c r="H273" i="7"/>
  <c r="I273" i="7"/>
  <c r="J273" i="7"/>
  <c r="K273" i="7"/>
  <c r="B274" i="7"/>
  <c r="C274" i="7"/>
  <c r="D274" i="7"/>
  <c r="G274" i="7" s="1"/>
  <c r="L274" i="7" s="1"/>
  <c r="E274" i="7"/>
  <c r="F274" i="7"/>
  <c r="H274" i="7"/>
  <c r="I274" i="7"/>
  <c r="J274" i="7"/>
  <c r="K274" i="7"/>
  <c r="B275" i="7"/>
  <c r="C275" i="7"/>
  <c r="D275" i="7"/>
  <c r="E275" i="7"/>
  <c r="F275" i="7"/>
  <c r="G275" i="7"/>
  <c r="L275" i="7" s="1"/>
  <c r="H275" i="7"/>
  <c r="I275" i="7"/>
  <c r="J275" i="7"/>
  <c r="K275" i="7"/>
  <c r="B276" i="7"/>
  <c r="C276" i="7"/>
  <c r="D276" i="7"/>
  <c r="G276" i="7" s="1"/>
  <c r="L276" i="7" s="1"/>
  <c r="E276" i="7"/>
  <c r="F276" i="7"/>
  <c r="H276" i="7"/>
  <c r="I276" i="7"/>
  <c r="J276" i="7"/>
  <c r="K276" i="7"/>
  <c r="B277" i="7"/>
  <c r="C277" i="7"/>
  <c r="D277" i="7"/>
  <c r="E277" i="7"/>
  <c r="F277" i="7"/>
  <c r="G277" i="7"/>
  <c r="L277" i="7" s="1"/>
  <c r="H277" i="7"/>
  <c r="I277" i="7"/>
  <c r="J277" i="7"/>
  <c r="K277" i="7"/>
  <c r="B278" i="7"/>
  <c r="C278" i="7"/>
  <c r="D278" i="7"/>
  <c r="G278" i="7" s="1"/>
  <c r="L278" i="7" s="1"/>
  <c r="E278" i="7"/>
  <c r="F278" i="7"/>
  <c r="H278" i="7"/>
  <c r="I278" i="7"/>
  <c r="J278" i="7"/>
  <c r="K278" i="7"/>
  <c r="B279" i="7"/>
  <c r="C279" i="7"/>
  <c r="D279" i="7"/>
  <c r="E279" i="7"/>
  <c r="F279" i="7"/>
  <c r="G279" i="7"/>
  <c r="L279" i="7" s="1"/>
  <c r="H279" i="7"/>
  <c r="I279" i="7"/>
  <c r="J279" i="7"/>
  <c r="K279" i="7"/>
  <c r="B280" i="7"/>
  <c r="C280" i="7"/>
  <c r="D280" i="7"/>
  <c r="G280" i="7" s="1"/>
  <c r="L280" i="7" s="1"/>
  <c r="E280" i="7"/>
  <c r="F280" i="7"/>
  <c r="H280" i="7"/>
  <c r="I280" i="7"/>
  <c r="J280" i="7"/>
  <c r="K280" i="7"/>
  <c r="B281" i="7"/>
  <c r="C281" i="7"/>
  <c r="D281" i="7"/>
  <c r="E281" i="7"/>
  <c r="F281" i="7"/>
  <c r="G281" i="7"/>
  <c r="L281" i="7" s="1"/>
  <c r="H281" i="7"/>
  <c r="I281" i="7"/>
  <c r="J281" i="7"/>
  <c r="K281" i="7"/>
  <c r="B282" i="7"/>
  <c r="C282" i="7"/>
  <c r="D282" i="7"/>
  <c r="G282" i="7" s="1"/>
  <c r="L282" i="7" s="1"/>
  <c r="E282" i="7"/>
  <c r="F282" i="7"/>
  <c r="H282" i="7"/>
  <c r="I282" i="7"/>
  <c r="J282" i="7"/>
  <c r="K282" i="7"/>
  <c r="B283" i="7"/>
  <c r="C283" i="7"/>
  <c r="D283" i="7"/>
  <c r="E283" i="7"/>
  <c r="F283" i="7"/>
  <c r="G283" i="7"/>
  <c r="L283" i="7" s="1"/>
  <c r="H283" i="7"/>
  <c r="I283" i="7"/>
  <c r="J283" i="7"/>
  <c r="K283" i="7"/>
  <c r="B284" i="7"/>
  <c r="C284" i="7"/>
  <c r="D284" i="7"/>
  <c r="G284" i="7" s="1"/>
  <c r="L284" i="7" s="1"/>
  <c r="E284" i="7"/>
  <c r="F284" i="7"/>
  <c r="H284" i="7"/>
  <c r="I284" i="7"/>
  <c r="J284" i="7"/>
  <c r="K284" i="7"/>
  <c r="B285" i="7"/>
  <c r="C285" i="7"/>
  <c r="D285" i="7"/>
  <c r="E285" i="7"/>
  <c r="F285" i="7"/>
  <c r="G285" i="7"/>
  <c r="L285" i="7" s="1"/>
  <c r="H285" i="7"/>
  <c r="I285" i="7"/>
  <c r="J285" i="7"/>
  <c r="K285" i="7"/>
  <c r="B286" i="7"/>
  <c r="C286" i="7"/>
  <c r="D286" i="7"/>
  <c r="G286" i="7" s="1"/>
  <c r="L286" i="7" s="1"/>
  <c r="E286" i="7"/>
  <c r="F286" i="7"/>
  <c r="H286" i="7"/>
  <c r="I286" i="7"/>
  <c r="J286" i="7"/>
  <c r="K286" i="7"/>
  <c r="B287" i="7"/>
  <c r="C287" i="7"/>
  <c r="D287" i="7"/>
  <c r="E287" i="7"/>
  <c r="F287" i="7"/>
  <c r="G287" i="7"/>
  <c r="L287" i="7" s="1"/>
  <c r="H287" i="7"/>
  <c r="I287" i="7"/>
  <c r="J287" i="7"/>
  <c r="K287" i="7"/>
  <c r="B288" i="7"/>
  <c r="C288" i="7"/>
  <c r="D288" i="7"/>
  <c r="G288" i="7" s="1"/>
  <c r="L288" i="7" s="1"/>
  <c r="E288" i="7"/>
  <c r="F288" i="7"/>
  <c r="H288" i="7"/>
  <c r="I288" i="7"/>
  <c r="J288" i="7"/>
  <c r="K288" i="7"/>
  <c r="B289" i="7"/>
  <c r="C289" i="7"/>
  <c r="D289" i="7"/>
  <c r="E289" i="7"/>
  <c r="F289" i="7"/>
  <c r="G289" i="7"/>
  <c r="L289" i="7" s="1"/>
  <c r="H289" i="7"/>
  <c r="I289" i="7"/>
  <c r="J289" i="7"/>
  <c r="K289" i="7"/>
  <c r="B290" i="7"/>
  <c r="C290" i="7"/>
  <c r="D290" i="7"/>
  <c r="G290" i="7" s="1"/>
  <c r="L290" i="7" s="1"/>
  <c r="E290" i="7"/>
  <c r="F290" i="7"/>
  <c r="H290" i="7"/>
  <c r="I290" i="7"/>
  <c r="J290" i="7"/>
  <c r="K290" i="7"/>
  <c r="B291" i="7"/>
  <c r="C291" i="7"/>
  <c r="D291" i="7"/>
  <c r="E291" i="7"/>
  <c r="F291" i="7"/>
  <c r="G291" i="7"/>
  <c r="L291" i="7" s="1"/>
  <c r="H291" i="7"/>
  <c r="I291" i="7"/>
  <c r="J291" i="7"/>
  <c r="K291" i="7"/>
  <c r="B292" i="7"/>
  <c r="C292" i="7"/>
  <c r="D292" i="7"/>
  <c r="G292" i="7" s="1"/>
  <c r="L292" i="7" s="1"/>
  <c r="E292" i="7"/>
  <c r="F292" i="7"/>
  <c r="H292" i="7"/>
  <c r="I292" i="7"/>
  <c r="J292" i="7"/>
  <c r="K292" i="7"/>
  <c r="B293" i="7"/>
  <c r="C293" i="7"/>
  <c r="D293" i="7"/>
  <c r="E293" i="7"/>
  <c r="F293" i="7"/>
  <c r="G293" i="7"/>
  <c r="L293" i="7" s="1"/>
  <c r="H293" i="7"/>
  <c r="I293" i="7"/>
  <c r="J293" i="7"/>
  <c r="K293" i="7"/>
  <c r="B294" i="7"/>
  <c r="C294" i="7"/>
  <c r="D294" i="7"/>
  <c r="G294" i="7" s="1"/>
  <c r="L294" i="7" s="1"/>
  <c r="E294" i="7"/>
  <c r="F294" i="7"/>
  <c r="H294" i="7"/>
  <c r="I294" i="7"/>
  <c r="J294" i="7"/>
  <c r="K294" i="7"/>
  <c r="B295" i="7"/>
  <c r="C295" i="7"/>
  <c r="D295" i="7"/>
  <c r="E295" i="7"/>
  <c r="F295" i="7"/>
  <c r="G295" i="7"/>
  <c r="L295" i="7" s="1"/>
  <c r="H295" i="7"/>
  <c r="I295" i="7"/>
  <c r="J295" i="7"/>
  <c r="K295" i="7"/>
  <c r="B296" i="7"/>
  <c r="C296" i="7"/>
  <c r="D296" i="7"/>
  <c r="G296" i="7" s="1"/>
  <c r="L296" i="7" s="1"/>
  <c r="E296" i="7"/>
  <c r="F296" i="7"/>
  <c r="H296" i="7"/>
  <c r="I296" i="7"/>
  <c r="J296" i="7"/>
  <c r="K296" i="7"/>
  <c r="B297" i="7"/>
  <c r="C297" i="7"/>
  <c r="D297" i="7"/>
  <c r="E297" i="7"/>
  <c r="F297" i="7"/>
  <c r="G297" i="7"/>
  <c r="L297" i="7" s="1"/>
  <c r="H297" i="7"/>
  <c r="I297" i="7"/>
  <c r="J297" i="7"/>
  <c r="K297" i="7"/>
  <c r="B298" i="7"/>
  <c r="C298" i="7"/>
  <c r="D298" i="7"/>
  <c r="G298" i="7" s="1"/>
  <c r="L298" i="7" s="1"/>
  <c r="E298" i="7"/>
  <c r="F298" i="7"/>
  <c r="H298" i="7"/>
  <c r="I298" i="7"/>
  <c r="J298" i="7"/>
  <c r="K298" i="7"/>
  <c r="B299" i="7"/>
  <c r="C299" i="7"/>
  <c r="D299" i="7"/>
  <c r="E299" i="7"/>
  <c r="F299" i="7"/>
  <c r="G299" i="7"/>
  <c r="L299" i="7" s="1"/>
  <c r="H299" i="7"/>
  <c r="I299" i="7"/>
  <c r="J299" i="7"/>
  <c r="K299" i="7"/>
  <c r="B300" i="7"/>
  <c r="C300" i="7"/>
  <c r="D300" i="7"/>
  <c r="G300" i="7" s="1"/>
  <c r="L300" i="7" s="1"/>
  <c r="E300" i="7"/>
  <c r="F300" i="7"/>
  <c r="H300" i="7"/>
  <c r="I300" i="7"/>
  <c r="J300" i="7"/>
  <c r="K300" i="7"/>
  <c r="B301" i="7"/>
  <c r="C301" i="7"/>
  <c r="D301" i="7"/>
  <c r="E301" i="7"/>
  <c r="F301" i="7"/>
  <c r="G301" i="7"/>
  <c r="L301" i="7" s="1"/>
  <c r="H301" i="7"/>
  <c r="I301" i="7"/>
  <c r="J301" i="7"/>
  <c r="K301" i="7"/>
  <c r="B302" i="7"/>
  <c r="C302" i="7"/>
  <c r="D302" i="7"/>
  <c r="G302" i="7" s="1"/>
  <c r="L302" i="7" s="1"/>
  <c r="E302" i="7"/>
  <c r="F302" i="7"/>
  <c r="H302" i="7"/>
  <c r="I302" i="7"/>
  <c r="J302" i="7"/>
  <c r="K302" i="7"/>
  <c r="B303" i="7"/>
  <c r="C303" i="7"/>
  <c r="D303" i="7"/>
  <c r="E303" i="7"/>
  <c r="F303" i="7"/>
  <c r="G303" i="7"/>
  <c r="L303" i="7" s="1"/>
  <c r="H303" i="7"/>
  <c r="I303" i="7"/>
  <c r="J303" i="7"/>
  <c r="K303" i="7"/>
  <c r="B304" i="7"/>
  <c r="C304" i="7"/>
  <c r="D304" i="7"/>
  <c r="G304" i="7" s="1"/>
  <c r="L304" i="7" s="1"/>
  <c r="E304" i="7"/>
  <c r="F304" i="7"/>
  <c r="H304" i="7"/>
  <c r="I304" i="7"/>
  <c r="J304" i="7"/>
  <c r="K304" i="7"/>
  <c r="B305" i="7"/>
  <c r="C305" i="7"/>
  <c r="D305" i="7"/>
  <c r="E305" i="7"/>
  <c r="F305" i="7"/>
  <c r="G305" i="7"/>
  <c r="L305" i="7" s="1"/>
  <c r="H305" i="7"/>
  <c r="I305" i="7"/>
  <c r="J305" i="7"/>
  <c r="K305" i="7"/>
  <c r="B306" i="7"/>
  <c r="C306" i="7"/>
  <c r="D306" i="7"/>
  <c r="G306" i="7" s="1"/>
  <c r="L306" i="7" s="1"/>
  <c r="E306" i="7"/>
  <c r="F306" i="7"/>
  <c r="H306" i="7"/>
  <c r="I306" i="7"/>
  <c r="J306" i="7"/>
  <c r="K306" i="7"/>
  <c r="B307" i="7"/>
  <c r="C307" i="7"/>
  <c r="D307" i="7"/>
  <c r="E307" i="7"/>
  <c r="F307" i="7"/>
  <c r="G307" i="7"/>
  <c r="L307" i="7" s="1"/>
  <c r="H307" i="7"/>
  <c r="I307" i="7"/>
  <c r="J307" i="7"/>
  <c r="K307" i="7"/>
  <c r="M307" i="7"/>
  <c r="N307" i="7"/>
  <c r="O307" i="7"/>
  <c r="P307" i="7"/>
  <c r="Q307" i="7"/>
  <c r="B308" i="7"/>
  <c r="C308" i="7"/>
  <c r="D308" i="7"/>
  <c r="E308" i="7"/>
  <c r="F308" i="7"/>
  <c r="H308" i="7"/>
  <c r="I308" i="7"/>
  <c r="J308" i="7"/>
  <c r="K308" i="7"/>
  <c r="M308" i="7"/>
  <c r="N308" i="7"/>
  <c r="O308" i="7"/>
  <c r="P308" i="7"/>
  <c r="B309" i="7"/>
  <c r="C309" i="7"/>
  <c r="D309" i="7"/>
  <c r="E309" i="7"/>
  <c r="F309" i="7"/>
  <c r="G309" i="7"/>
  <c r="H309" i="7"/>
  <c r="I309" i="7"/>
  <c r="J309" i="7"/>
  <c r="K309" i="7"/>
  <c r="M309" i="7"/>
  <c r="N309" i="7"/>
  <c r="O309" i="7"/>
  <c r="P309" i="7"/>
  <c r="Q309" i="7"/>
  <c r="B310" i="7"/>
  <c r="C310" i="7"/>
  <c r="D310" i="7"/>
  <c r="E310" i="7"/>
  <c r="F310" i="7"/>
  <c r="H310" i="7"/>
  <c r="I310" i="7"/>
  <c r="J310" i="7"/>
  <c r="K310" i="7"/>
  <c r="M310" i="7"/>
  <c r="N310" i="7"/>
  <c r="O310" i="7"/>
  <c r="P310" i="7"/>
  <c r="B311" i="7"/>
  <c r="C311" i="7"/>
  <c r="D311" i="7"/>
  <c r="E311" i="7"/>
  <c r="F311" i="7"/>
  <c r="G311" i="7"/>
  <c r="H311" i="7"/>
  <c r="I311" i="7"/>
  <c r="J311" i="7"/>
  <c r="K311" i="7"/>
  <c r="M311" i="7"/>
  <c r="N311" i="7"/>
  <c r="O311" i="7"/>
  <c r="P311" i="7"/>
  <c r="Q311" i="7"/>
  <c r="B312" i="7"/>
  <c r="C312" i="7"/>
  <c r="D312" i="7"/>
  <c r="E312" i="7"/>
  <c r="F312" i="7"/>
  <c r="H312" i="7"/>
  <c r="I312" i="7"/>
  <c r="J312" i="7"/>
  <c r="K312" i="7"/>
  <c r="M312" i="7"/>
  <c r="N312" i="7"/>
  <c r="O312" i="7"/>
  <c r="P312" i="7"/>
  <c r="B313" i="7"/>
  <c r="C313" i="7"/>
  <c r="D313" i="7"/>
  <c r="E313" i="7"/>
  <c r="F313" i="7"/>
  <c r="G313" i="7"/>
  <c r="H313" i="7"/>
  <c r="I313" i="7"/>
  <c r="J313" i="7"/>
  <c r="K313" i="7"/>
  <c r="M313" i="7"/>
  <c r="N313" i="7"/>
  <c r="O313" i="7"/>
  <c r="P313" i="7"/>
  <c r="Q313" i="7"/>
  <c r="B314" i="7"/>
  <c r="C314" i="7"/>
  <c r="D314" i="7"/>
  <c r="E314" i="7"/>
  <c r="F314" i="7"/>
  <c r="H314" i="7"/>
  <c r="I314" i="7"/>
  <c r="J314" i="7"/>
  <c r="K314" i="7"/>
  <c r="M314" i="7"/>
  <c r="N314" i="7"/>
  <c r="O314" i="7"/>
  <c r="P314" i="7"/>
  <c r="B315" i="7"/>
  <c r="C315" i="7"/>
  <c r="D315" i="7"/>
  <c r="E315" i="7"/>
  <c r="F315" i="7"/>
  <c r="G315" i="7"/>
  <c r="H315" i="7"/>
  <c r="I315" i="7"/>
  <c r="J315" i="7"/>
  <c r="K315" i="7"/>
  <c r="M315" i="7"/>
  <c r="N315" i="7"/>
  <c r="O315" i="7"/>
  <c r="P315" i="7"/>
  <c r="Q315" i="7"/>
  <c r="B316" i="7"/>
  <c r="C316" i="7"/>
  <c r="D316" i="7"/>
  <c r="E316" i="7"/>
  <c r="F316" i="7"/>
  <c r="H316" i="7"/>
  <c r="I316" i="7"/>
  <c r="J316" i="7"/>
  <c r="K316" i="7"/>
  <c r="M316" i="7"/>
  <c r="N316" i="7"/>
  <c r="O316" i="7"/>
  <c r="P316" i="7"/>
  <c r="B317" i="7"/>
  <c r="C317" i="7"/>
  <c r="D317" i="7"/>
  <c r="E317" i="7"/>
  <c r="F317" i="7"/>
  <c r="G317" i="7"/>
  <c r="H317" i="7"/>
  <c r="I317" i="7"/>
  <c r="J317" i="7"/>
  <c r="K317" i="7"/>
  <c r="M317" i="7"/>
  <c r="N317" i="7"/>
  <c r="O317" i="7"/>
  <c r="P317" i="7"/>
  <c r="Q317" i="7"/>
  <c r="B318" i="7"/>
  <c r="C318" i="7"/>
  <c r="D318" i="7"/>
  <c r="E318" i="7"/>
  <c r="F318" i="7"/>
  <c r="H318" i="7"/>
  <c r="I318" i="7"/>
  <c r="J318" i="7"/>
  <c r="K318" i="7"/>
  <c r="M318" i="7"/>
  <c r="N318" i="7"/>
  <c r="O318" i="7"/>
  <c r="P318" i="7"/>
  <c r="B319" i="7"/>
  <c r="C319" i="7"/>
  <c r="D319" i="7"/>
  <c r="E319" i="7"/>
  <c r="F319" i="7"/>
  <c r="G319" i="7"/>
  <c r="H319" i="7"/>
  <c r="I319" i="7"/>
  <c r="J319" i="7"/>
  <c r="K319" i="7"/>
  <c r="M319" i="7"/>
  <c r="N319" i="7"/>
  <c r="O319" i="7"/>
  <c r="P319" i="7"/>
  <c r="Q319" i="7"/>
  <c r="B320" i="7"/>
  <c r="C320" i="7"/>
  <c r="D320" i="7"/>
  <c r="E320" i="7"/>
  <c r="F320" i="7"/>
  <c r="H320" i="7"/>
  <c r="I320" i="7"/>
  <c r="J320" i="7"/>
  <c r="K320" i="7"/>
  <c r="M320" i="7"/>
  <c r="N320" i="7"/>
  <c r="O320" i="7"/>
  <c r="P320" i="7"/>
  <c r="B321" i="7"/>
  <c r="C321" i="7"/>
  <c r="D321" i="7"/>
  <c r="E321" i="7"/>
  <c r="F321" i="7"/>
  <c r="G321" i="7"/>
  <c r="H321" i="7"/>
  <c r="I321" i="7"/>
  <c r="J321" i="7"/>
  <c r="K321" i="7"/>
  <c r="M321" i="7"/>
  <c r="N321" i="7"/>
  <c r="O321" i="7"/>
  <c r="P321" i="7"/>
  <c r="Q321" i="7"/>
  <c r="B322" i="7"/>
  <c r="C322" i="7"/>
  <c r="D322" i="7"/>
  <c r="E322" i="7"/>
  <c r="F322" i="7"/>
  <c r="H322" i="7"/>
  <c r="I322" i="7"/>
  <c r="J322" i="7"/>
  <c r="K322" i="7"/>
  <c r="M322" i="7"/>
  <c r="N322" i="7"/>
  <c r="O322" i="7"/>
  <c r="P322" i="7"/>
  <c r="B323" i="7"/>
  <c r="C323" i="7"/>
  <c r="D323" i="7"/>
  <c r="E323" i="7"/>
  <c r="F323" i="7"/>
  <c r="G323" i="7"/>
  <c r="H323" i="7"/>
  <c r="I323" i="7"/>
  <c r="J323" i="7"/>
  <c r="K323" i="7"/>
  <c r="M323" i="7"/>
  <c r="N323" i="7"/>
  <c r="O323" i="7"/>
  <c r="P323" i="7"/>
  <c r="Q323" i="7"/>
  <c r="B324" i="7"/>
  <c r="C324" i="7"/>
  <c r="D324" i="7"/>
  <c r="E324" i="7"/>
  <c r="F324" i="7"/>
  <c r="H324" i="7"/>
  <c r="I324" i="7"/>
  <c r="J324" i="7"/>
  <c r="K324" i="7"/>
  <c r="M324" i="7"/>
  <c r="N324" i="7"/>
  <c r="O324" i="7"/>
  <c r="P324" i="7"/>
  <c r="B325" i="7"/>
  <c r="C325" i="7"/>
  <c r="D325" i="7"/>
  <c r="E325" i="7"/>
  <c r="F325" i="7"/>
  <c r="G325" i="7"/>
  <c r="H325" i="7"/>
  <c r="I325" i="7"/>
  <c r="J325" i="7"/>
  <c r="K325" i="7"/>
  <c r="M325" i="7"/>
  <c r="N325" i="7"/>
  <c r="O325" i="7"/>
  <c r="P325" i="7"/>
  <c r="Q325" i="7"/>
  <c r="B326" i="7"/>
  <c r="C326" i="7"/>
  <c r="D326" i="7"/>
  <c r="E326" i="7"/>
  <c r="F326" i="7"/>
  <c r="H326" i="7"/>
  <c r="I326" i="7"/>
  <c r="J326" i="7"/>
  <c r="K326" i="7"/>
  <c r="M326" i="7"/>
  <c r="N326" i="7"/>
  <c r="O326" i="7"/>
  <c r="P326" i="7"/>
  <c r="B327" i="7"/>
  <c r="C327" i="7"/>
  <c r="D327" i="7"/>
  <c r="E327" i="7"/>
  <c r="F327" i="7"/>
  <c r="G327" i="7"/>
  <c r="H327" i="7"/>
  <c r="I327" i="7"/>
  <c r="J327" i="7"/>
  <c r="K327" i="7"/>
  <c r="M327" i="7"/>
  <c r="N327" i="7"/>
  <c r="O327" i="7"/>
  <c r="P327" i="7"/>
  <c r="Q327" i="7"/>
  <c r="B328" i="7"/>
  <c r="C328" i="7"/>
  <c r="D328" i="7"/>
  <c r="E328" i="7"/>
  <c r="F328" i="7"/>
  <c r="H328" i="7"/>
  <c r="I328" i="7"/>
  <c r="J328" i="7"/>
  <c r="K328" i="7"/>
  <c r="M328" i="7"/>
  <c r="N328" i="7"/>
  <c r="O328" i="7"/>
  <c r="P328" i="7"/>
  <c r="B329" i="7"/>
  <c r="C329" i="7"/>
  <c r="D329" i="7"/>
  <c r="E329" i="7"/>
  <c r="F329" i="7"/>
  <c r="G329" i="7"/>
  <c r="H329" i="7"/>
  <c r="I329" i="7"/>
  <c r="J329" i="7"/>
  <c r="K329" i="7"/>
  <c r="M329" i="7"/>
  <c r="N329" i="7"/>
  <c r="O329" i="7"/>
  <c r="P329" i="7"/>
  <c r="Q329" i="7"/>
  <c r="B330" i="7"/>
  <c r="C330" i="7"/>
  <c r="D330" i="7"/>
  <c r="E330" i="7"/>
  <c r="F330" i="7"/>
  <c r="H330" i="7"/>
  <c r="I330" i="7"/>
  <c r="J330" i="7"/>
  <c r="K330" i="7"/>
  <c r="M330" i="7"/>
  <c r="N330" i="7"/>
  <c r="O330" i="7"/>
  <c r="P330" i="7"/>
  <c r="B331" i="7"/>
  <c r="C331" i="7"/>
  <c r="D331" i="7"/>
  <c r="E331" i="7"/>
  <c r="F331" i="7"/>
  <c r="G331" i="7"/>
  <c r="H331" i="7"/>
  <c r="I331" i="7"/>
  <c r="J331" i="7"/>
  <c r="K331" i="7"/>
  <c r="M331" i="7"/>
  <c r="N331" i="7"/>
  <c r="O331" i="7"/>
  <c r="P331" i="7"/>
  <c r="Q331" i="7"/>
  <c r="B332" i="7"/>
  <c r="C332" i="7"/>
  <c r="D332" i="7"/>
  <c r="E332" i="7"/>
  <c r="F332" i="7"/>
  <c r="H332" i="7"/>
  <c r="I332" i="7"/>
  <c r="J332" i="7"/>
  <c r="K332" i="7"/>
  <c r="M332" i="7"/>
  <c r="N332" i="7"/>
  <c r="O332" i="7"/>
  <c r="P332" i="7"/>
  <c r="B333" i="7"/>
  <c r="C333" i="7"/>
  <c r="D333" i="7"/>
  <c r="E333" i="7"/>
  <c r="F333" i="7"/>
  <c r="G333" i="7"/>
  <c r="H333" i="7"/>
  <c r="I333" i="7"/>
  <c r="J333" i="7"/>
  <c r="K333" i="7"/>
  <c r="M333" i="7"/>
  <c r="N333" i="7"/>
  <c r="O333" i="7"/>
  <c r="P333" i="7"/>
  <c r="Q333" i="7"/>
  <c r="B334" i="7"/>
  <c r="C334" i="7"/>
  <c r="D334" i="7"/>
  <c r="E334" i="7"/>
  <c r="F334" i="7"/>
  <c r="H334" i="7"/>
  <c r="I334" i="7"/>
  <c r="J334" i="7"/>
  <c r="K334" i="7"/>
  <c r="M334" i="7"/>
  <c r="N334" i="7"/>
  <c r="O334" i="7"/>
  <c r="P334" i="7"/>
  <c r="B335" i="7"/>
  <c r="C335" i="7"/>
  <c r="D335" i="7"/>
  <c r="E335" i="7"/>
  <c r="F335" i="7"/>
  <c r="G335" i="7"/>
  <c r="H335" i="7"/>
  <c r="I335" i="7"/>
  <c r="J335" i="7"/>
  <c r="K335" i="7"/>
  <c r="M335" i="7"/>
  <c r="N335" i="7"/>
  <c r="O335" i="7"/>
  <c r="P335" i="7"/>
  <c r="Q335" i="7"/>
  <c r="B336" i="7"/>
  <c r="C336" i="7"/>
  <c r="D336" i="7"/>
  <c r="E336" i="7"/>
  <c r="F336" i="7"/>
  <c r="H336" i="7"/>
  <c r="I336" i="7"/>
  <c r="J336" i="7"/>
  <c r="K336" i="7"/>
  <c r="M336" i="7"/>
  <c r="N336" i="7"/>
  <c r="O336" i="7"/>
  <c r="P336" i="7"/>
  <c r="B337" i="7"/>
  <c r="C337" i="7"/>
  <c r="D337" i="7"/>
  <c r="E337" i="7"/>
  <c r="F337" i="7"/>
  <c r="G337" i="7"/>
  <c r="H337" i="7"/>
  <c r="I337" i="7"/>
  <c r="J337" i="7"/>
  <c r="K337" i="7"/>
  <c r="M337" i="7"/>
  <c r="N337" i="7"/>
  <c r="O337" i="7"/>
  <c r="P337" i="7"/>
  <c r="Q337" i="7"/>
  <c r="B338" i="7"/>
  <c r="C338" i="7"/>
  <c r="D338" i="7"/>
  <c r="E338" i="7"/>
  <c r="F338" i="7"/>
  <c r="H338" i="7"/>
  <c r="I338" i="7"/>
  <c r="J338" i="7"/>
  <c r="K338" i="7"/>
  <c r="M338" i="7"/>
  <c r="N338" i="7"/>
  <c r="O338" i="7"/>
  <c r="P338" i="7"/>
  <c r="B339" i="7"/>
  <c r="C339" i="7"/>
  <c r="D339" i="7"/>
  <c r="E339" i="7"/>
  <c r="F339" i="7"/>
  <c r="G339" i="7"/>
  <c r="H339" i="7"/>
  <c r="I339" i="7"/>
  <c r="J339" i="7"/>
  <c r="K339" i="7"/>
  <c r="M339" i="7"/>
  <c r="N339" i="7"/>
  <c r="O339" i="7"/>
  <c r="P339" i="7"/>
  <c r="Q339" i="7"/>
  <c r="B340" i="7"/>
  <c r="C340" i="7"/>
  <c r="D340" i="7"/>
  <c r="E340" i="7"/>
  <c r="F340" i="7"/>
  <c r="H340" i="7"/>
  <c r="I340" i="7"/>
  <c r="J340" i="7"/>
  <c r="K340" i="7"/>
  <c r="M340" i="7"/>
  <c r="N340" i="7"/>
  <c r="O340" i="7"/>
  <c r="P340" i="7"/>
  <c r="B341" i="7"/>
  <c r="C341" i="7"/>
  <c r="D341" i="7"/>
  <c r="E341" i="7"/>
  <c r="F341" i="7"/>
  <c r="G341" i="7"/>
  <c r="H341" i="7"/>
  <c r="I341" i="7"/>
  <c r="J341" i="7"/>
  <c r="K341" i="7"/>
  <c r="M341" i="7"/>
  <c r="N341" i="7"/>
  <c r="O341" i="7"/>
  <c r="P341" i="7"/>
  <c r="Q341" i="7"/>
  <c r="B342" i="7"/>
  <c r="C342" i="7"/>
  <c r="D342" i="7"/>
  <c r="E342" i="7"/>
  <c r="F342" i="7"/>
  <c r="H342" i="7"/>
  <c r="I342" i="7"/>
  <c r="J342" i="7"/>
  <c r="K342" i="7"/>
  <c r="M342" i="7"/>
  <c r="N342" i="7"/>
  <c r="O342" i="7"/>
  <c r="P342" i="7"/>
  <c r="B343" i="7"/>
  <c r="C343" i="7"/>
  <c r="D343" i="7"/>
  <c r="E343" i="7"/>
  <c r="F343" i="7"/>
  <c r="G343" i="7"/>
  <c r="H343" i="7"/>
  <c r="I343" i="7"/>
  <c r="J343" i="7"/>
  <c r="K343" i="7"/>
  <c r="M343" i="7"/>
  <c r="N343" i="7"/>
  <c r="O343" i="7"/>
  <c r="P343" i="7"/>
  <c r="Q343" i="7"/>
  <c r="B344" i="7"/>
  <c r="C344" i="7"/>
  <c r="D344" i="7"/>
  <c r="E344" i="7"/>
  <c r="F344" i="7"/>
  <c r="H344" i="7"/>
  <c r="I344" i="7"/>
  <c r="J344" i="7"/>
  <c r="K344" i="7"/>
  <c r="M344" i="7"/>
  <c r="N344" i="7"/>
  <c r="O344" i="7"/>
  <c r="P344" i="7"/>
  <c r="B345" i="7"/>
  <c r="C345" i="7"/>
  <c r="D345" i="7"/>
  <c r="E345" i="7"/>
  <c r="F345" i="7"/>
  <c r="G345" i="7"/>
  <c r="H345" i="7"/>
  <c r="I345" i="7"/>
  <c r="J345" i="7"/>
  <c r="K345" i="7"/>
  <c r="M345" i="7"/>
  <c r="N345" i="7"/>
  <c r="O345" i="7"/>
  <c r="P345" i="7"/>
  <c r="Q345" i="7"/>
  <c r="B346" i="7"/>
  <c r="C346" i="7"/>
  <c r="D346" i="7"/>
  <c r="E346" i="7"/>
  <c r="F346" i="7"/>
  <c r="H346" i="7"/>
  <c r="I346" i="7"/>
  <c r="J346" i="7"/>
  <c r="K346" i="7"/>
  <c r="M346" i="7"/>
  <c r="N346" i="7"/>
  <c r="O346" i="7"/>
  <c r="P346" i="7"/>
  <c r="B347" i="7"/>
  <c r="C347" i="7"/>
  <c r="D347" i="7"/>
  <c r="E347" i="7"/>
  <c r="F347" i="7"/>
  <c r="G347" i="7"/>
  <c r="H347" i="7"/>
  <c r="I347" i="7"/>
  <c r="J347" i="7"/>
  <c r="K347" i="7"/>
  <c r="M347" i="7"/>
  <c r="N347" i="7"/>
  <c r="O347" i="7"/>
  <c r="P347" i="7"/>
  <c r="Q347" i="7"/>
  <c r="B348" i="7"/>
  <c r="C348" i="7"/>
  <c r="D348" i="7"/>
  <c r="E348" i="7"/>
  <c r="F348" i="7"/>
  <c r="H348" i="7"/>
  <c r="I348" i="7"/>
  <c r="J348" i="7"/>
  <c r="K348" i="7"/>
  <c r="M348" i="7"/>
  <c r="N348" i="7"/>
  <c r="O348" i="7"/>
  <c r="P348" i="7"/>
  <c r="B349" i="7"/>
  <c r="C349" i="7"/>
  <c r="D349" i="7"/>
  <c r="E349" i="7"/>
  <c r="F349" i="7"/>
  <c r="G349" i="7"/>
  <c r="H349" i="7"/>
  <c r="I349" i="7"/>
  <c r="J349" i="7"/>
  <c r="K349" i="7"/>
  <c r="M349" i="7"/>
  <c r="N349" i="7"/>
  <c r="O349" i="7"/>
  <c r="P349" i="7"/>
  <c r="Q349" i="7"/>
  <c r="B350" i="7"/>
  <c r="C350" i="7"/>
  <c r="D350" i="7"/>
  <c r="E350" i="7"/>
  <c r="F350" i="7"/>
  <c r="H350" i="7"/>
  <c r="I350" i="7"/>
  <c r="J350" i="7"/>
  <c r="K350" i="7"/>
  <c r="M350" i="7"/>
  <c r="N350" i="7"/>
  <c r="O350" i="7"/>
  <c r="P350" i="7"/>
  <c r="B351" i="7"/>
  <c r="C351" i="7"/>
  <c r="D351" i="7"/>
  <c r="E351" i="7"/>
  <c r="F351" i="7"/>
  <c r="G351" i="7"/>
  <c r="H351" i="7"/>
  <c r="I351" i="7"/>
  <c r="J351" i="7"/>
  <c r="K351" i="7"/>
  <c r="M351" i="7"/>
  <c r="N351" i="7"/>
  <c r="O351" i="7"/>
  <c r="P351" i="7"/>
  <c r="Q351" i="7"/>
  <c r="B352" i="7"/>
  <c r="C352" i="7"/>
  <c r="D352" i="7"/>
  <c r="E352" i="7"/>
  <c r="F352" i="7"/>
  <c r="H352" i="7"/>
  <c r="I352" i="7"/>
  <c r="J352" i="7"/>
  <c r="K352" i="7"/>
  <c r="M352" i="7"/>
  <c r="N352" i="7"/>
  <c r="O352" i="7"/>
  <c r="P352" i="7"/>
  <c r="B353" i="7"/>
  <c r="C353" i="7"/>
  <c r="D353" i="7"/>
  <c r="E353" i="7"/>
  <c r="F353" i="7"/>
  <c r="G353" i="7"/>
  <c r="H353" i="7"/>
  <c r="I353" i="7"/>
  <c r="J353" i="7"/>
  <c r="K353" i="7"/>
  <c r="M353" i="7"/>
  <c r="N353" i="7"/>
  <c r="O353" i="7"/>
  <c r="P353" i="7"/>
  <c r="Q353" i="7"/>
  <c r="B354" i="7"/>
  <c r="C354" i="7"/>
  <c r="D354" i="7"/>
  <c r="E354" i="7"/>
  <c r="F354" i="7"/>
  <c r="H354" i="7"/>
  <c r="I354" i="7"/>
  <c r="J354" i="7"/>
  <c r="K354" i="7"/>
  <c r="M354" i="7"/>
  <c r="N354" i="7"/>
  <c r="O354" i="7"/>
  <c r="P354" i="7"/>
  <c r="B355" i="7"/>
  <c r="C355" i="7"/>
  <c r="D355" i="7"/>
  <c r="E355" i="7"/>
  <c r="F355" i="7"/>
  <c r="G355" i="7"/>
  <c r="H355" i="7"/>
  <c r="I355" i="7"/>
  <c r="J355" i="7"/>
  <c r="K355" i="7"/>
  <c r="M355" i="7"/>
  <c r="N355" i="7"/>
  <c r="O355" i="7"/>
  <c r="P355" i="7"/>
  <c r="Q355" i="7"/>
  <c r="B356" i="7"/>
  <c r="C356" i="7"/>
  <c r="D356" i="7"/>
  <c r="E356" i="7"/>
  <c r="F356" i="7"/>
  <c r="H356" i="7"/>
  <c r="I356" i="7"/>
  <c r="J356" i="7"/>
  <c r="K356" i="7"/>
  <c r="M356" i="7"/>
  <c r="N356" i="7"/>
  <c r="O356" i="7"/>
  <c r="P356" i="7"/>
  <c r="B357" i="7"/>
  <c r="C357" i="7"/>
  <c r="D357" i="7"/>
  <c r="E357" i="7"/>
  <c r="F357" i="7"/>
  <c r="G357" i="7"/>
  <c r="H357" i="7"/>
  <c r="I357" i="7"/>
  <c r="J357" i="7"/>
  <c r="K357" i="7"/>
  <c r="M357" i="7"/>
  <c r="N357" i="7"/>
  <c r="O357" i="7"/>
  <c r="P357" i="7"/>
  <c r="Q357" i="7"/>
  <c r="B358" i="7"/>
  <c r="C358" i="7"/>
  <c r="D358" i="7"/>
  <c r="E358" i="7"/>
  <c r="F358" i="7"/>
  <c r="H358" i="7"/>
  <c r="I358" i="7"/>
  <c r="J358" i="7"/>
  <c r="K358" i="7"/>
  <c r="M358" i="7"/>
  <c r="N358" i="7"/>
  <c r="O358" i="7"/>
  <c r="P358" i="7"/>
  <c r="B359" i="7"/>
  <c r="C359" i="7"/>
  <c r="D359" i="7"/>
  <c r="E359" i="7"/>
  <c r="F359" i="7"/>
  <c r="G359" i="7"/>
  <c r="H359" i="7"/>
  <c r="I359" i="7"/>
  <c r="J359" i="7"/>
  <c r="K359" i="7"/>
  <c r="M359" i="7"/>
  <c r="N359" i="7"/>
  <c r="O359" i="7"/>
  <c r="P359" i="7"/>
  <c r="Q359" i="7"/>
  <c r="B360" i="7"/>
  <c r="C360" i="7"/>
  <c r="D360" i="7"/>
  <c r="E360" i="7"/>
  <c r="F360" i="7"/>
  <c r="H360" i="7"/>
  <c r="I360" i="7"/>
  <c r="J360" i="7"/>
  <c r="K360" i="7"/>
  <c r="M360" i="7"/>
  <c r="N360" i="7"/>
  <c r="O360" i="7"/>
  <c r="P360" i="7"/>
  <c r="B361" i="7"/>
  <c r="C361" i="7"/>
  <c r="D361" i="7"/>
  <c r="E361" i="7"/>
  <c r="F361" i="7"/>
  <c r="G361" i="7"/>
  <c r="H361" i="7"/>
  <c r="I361" i="7"/>
  <c r="J361" i="7"/>
  <c r="K361" i="7"/>
  <c r="M361" i="7"/>
  <c r="N361" i="7"/>
  <c r="O361" i="7"/>
  <c r="P361" i="7"/>
  <c r="Q361" i="7"/>
  <c r="B362" i="7"/>
  <c r="C362" i="7"/>
  <c r="D362" i="7"/>
  <c r="E362" i="7"/>
  <c r="F362" i="7"/>
  <c r="H362" i="7"/>
  <c r="I362" i="7"/>
  <c r="J362" i="7"/>
  <c r="K362" i="7"/>
  <c r="M362" i="7"/>
  <c r="N362" i="7"/>
  <c r="O362" i="7"/>
  <c r="P362" i="7"/>
  <c r="B363" i="7"/>
  <c r="C363" i="7"/>
  <c r="D363" i="7"/>
  <c r="E363" i="7"/>
  <c r="F363" i="7"/>
  <c r="G363" i="7"/>
  <c r="H363" i="7"/>
  <c r="I363" i="7"/>
  <c r="J363" i="7"/>
  <c r="K363" i="7"/>
  <c r="M363" i="7"/>
  <c r="N363" i="7"/>
  <c r="O363" i="7"/>
  <c r="P363" i="7"/>
  <c r="Q363" i="7"/>
  <c r="B364" i="7"/>
  <c r="C364" i="7"/>
  <c r="D364" i="7"/>
  <c r="E364" i="7"/>
  <c r="F364" i="7"/>
  <c r="H364" i="7"/>
  <c r="I364" i="7"/>
  <c r="J364" i="7"/>
  <c r="K364" i="7"/>
  <c r="M364" i="7"/>
  <c r="N364" i="7"/>
  <c r="O364" i="7"/>
  <c r="P364" i="7"/>
  <c r="B365" i="7"/>
  <c r="C365" i="7"/>
  <c r="D365" i="7"/>
  <c r="E365" i="7"/>
  <c r="F365" i="7"/>
  <c r="G365" i="7"/>
  <c r="H365" i="7"/>
  <c r="I365" i="7"/>
  <c r="J365" i="7"/>
  <c r="K365" i="7"/>
  <c r="M365" i="7"/>
  <c r="N365" i="7"/>
  <c r="O365" i="7"/>
  <c r="P365" i="7"/>
  <c r="Q365" i="7"/>
  <c r="B366" i="7"/>
  <c r="C366" i="7"/>
  <c r="D366" i="7"/>
  <c r="E366" i="7"/>
  <c r="F366" i="7"/>
  <c r="H366" i="7"/>
  <c r="I366" i="7"/>
  <c r="J366" i="7"/>
  <c r="K366" i="7"/>
  <c r="M366" i="7"/>
  <c r="N366" i="7"/>
  <c r="O366" i="7"/>
  <c r="P366" i="7"/>
  <c r="B367" i="7"/>
  <c r="C367" i="7"/>
  <c r="D367" i="7"/>
  <c r="E367" i="7"/>
  <c r="F367" i="7"/>
  <c r="G367" i="7"/>
  <c r="H367" i="7"/>
  <c r="I367" i="7"/>
  <c r="J367" i="7"/>
  <c r="K367" i="7"/>
  <c r="M367" i="7"/>
  <c r="N367" i="7"/>
  <c r="O367" i="7"/>
  <c r="P367" i="7"/>
  <c r="Q367" i="7"/>
  <c r="B368" i="7"/>
  <c r="C368" i="7"/>
  <c r="D368" i="7"/>
  <c r="E368" i="7"/>
  <c r="F368" i="7"/>
  <c r="H368" i="7"/>
  <c r="I368" i="7"/>
  <c r="J368" i="7"/>
  <c r="K368" i="7"/>
  <c r="M368" i="7"/>
  <c r="N368" i="7"/>
  <c r="O368" i="7"/>
  <c r="P368" i="7"/>
  <c r="B369" i="7"/>
  <c r="C369" i="7"/>
  <c r="D369" i="7"/>
  <c r="E369" i="7"/>
  <c r="F369" i="7"/>
  <c r="G369" i="7"/>
  <c r="H369" i="7"/>
  <c r="I369" i="7"/>
  <c r="J369" i="7"/>
  <c r="K369" i="7"/>
  <c r="M369" i="7"/>
  <c r="N369" i="7"/>
  <c r="O369" i="7"/>
  <c r="P369" i="7"/>
  <c r="Q369" i="7"/>
  <c r="B370" i="7"/>
  <c r="C370" i="7"/>
  <c r="D370" i="7"/>
  <c r="E370" i="7"/>
  <c r="F370" i="7"/>
  <c r="H370" i="7"/>
  <c r="I370" i="7"/>
  <c r="J370" i="7"/>
  <c r="K370" i="7"/>
  <c r="M370" i="7"/>
  <c r="N370" i="7"/>
  <c r="O370" i="7"/>
  <c r="P370" i="7"/>
  <c r="B371" i="7"/>
  <c r="C371" i="7"/>
  <c r="D371" i="7"/>
  <c r="E371" i="7"/>
  <c r="F371" i="7"/>
  <c r="G371" i="7"/>
  <c r="H371" i="7"/>
  <c r="I371" i="7"/>
  <c r="J371" i="7"/>
  <c r="K371" i="7"/>
  <c r="M371" i="7"/>
  <c r="N371" i="7"/>
  <c r="O371" i="7"/>
  <c r="P371" i="7"/>
  <c r="Q371" i="7"/>
  <c r="B372" i="7"/>
  <c r="C372" i="7"/>
  <c r="D372" i="7"/>
  <c r="E372" i="7"/>
  <c r="F372" i="7"/>
  <c r="H372" i="7"/>
  <c r="I372" i="7"/>
  <c r="J372" i="7"/>
  <c r="K372" i="7"/>
  <c r="M372" i="7"/>
  <c r="N372" i="7"/>
  <c r="O372" i="7"/>
  <c r="P372" i="7"/>
  <c r="B373" i="7"/>
  <c r="C373" i="7"/>
  <c r="D373" i="7"/>
  <c r="E373" i="7"/>
  <c r="F373" i="7"/>
  <c r="G373" i="7"/>
  <c r="H373" i="7"/>
  <c r="I373" i="7"/>
  <c r="J373" i="7"/>
  <c r="K373" i="7"/>
  <c r="M373" i="7"/>
  <c r="N373" i="7"/>
  <c r="O373" i="7"/>
  <c r="P373" i="7"/>
  <c r="Q373" i="7"/>
  <c r="B374" i="7"/>
  <c r="C374" i="7"/>
  <c r="D374" i="7"/>
  <c r="E374" i="7"/>
  <c r="F374" i="7"/>
  <c r="H374" i="7"/>
  <c r="I374" i="7"/>
  <c r="J374" i="7"/>
  <c r="K374" i="7"/>
  <c r="M374" i="7"/>
  <c r="N374" i="7"/>
  <c r="O374" i="7"/>
  <c r="P374" i="7"/>
  <c r="B375" i="7"/>
  <c r="C375" i="7"/>
  <c r="D375" i="7"/>
  <c r="E375" i="7"/>
  <c r="F375" i="7"/>
  <c r="G375" i="7"/>
  <c r="H375" i="7"/>
  <c r="I375" i="7"/>
  <c r="J375" i="7"/>
  <c r="K375" i="7"/>
  <c r="M375" i="7"/>
  <c r="N375" i="7"/>
  <c r="O375" i="7"/>
  <c r="P375" i="7"/>
  <c r="Q375" i="7"/>
  <c r="B376" i="7"/>
  <c r="C376" i="7"/>
  <c r="D376" i="7"/>
  <c r="E376" i="7"/>
  <c r="F376" i="7"/>
  <c r="H376" i="7"/>
  <c r="I376" i="7"/>
  <c r="J376" i="7"/>
  <c r="K376" i="7"/>
  <c r="M376" i="7"/>
  <c r="N376" i="7"/>
  <c r="O376" i="7"/>
  <c r="P376" i="7"/>
  <c r="B377" i="7"/>
  <c r="C377" i="7"/>
  <c r="D377" i="7"/>
  <c r="E377" i="7"/>
  <c r="F377" i="7"/>
  <c r="G377" i="7"/>
  <c r="H377" i="7"/>
  <c r="I377" i="7"/>
  <c r="J377" i="7"/>
  <c r="K377" i="7"/>
  <c r="M377" i="7"/>
  <c r="N377" i="7"/>
  <c r="O377" i="7"/>
  <c r="P377" i="7"/>
  <c r="Q377" i="7"/>
  <c r="B378" i="7"/>
  <c r="C378" i="7"/>
  <c r="D378" i="7"/>
  <c r="E378" i="7"/>
  <c r="F378" i="7"/>
  <c r="H378" i="7"/>
  <c r="I378" i="7"/>
  <c r="J378" i="7"/>
  <c r="K378" i="7"/>
  <c r="M378" i="7"/>
  <c r="N378" i="7"/>
  <c r="O378" i="7"/>
  <c r="P378" i="7"/>
  <c r="B379" i="7"/>
  <c r="C379" i="7"/>
  <c r="D379" i="7"/>
  <c r="E379" i="7"/>
  <c r="F379" i="7"/>
  <c r="G379" i="7"/>
  <c r="H379" i="7"/>
  <c r="I379" i="7"/>
  <c r="J379" i="7"/>
  <c r="K379" i="7"/>
  <c r="M379" i="7"/>
  <c r="N379" i="7"/>
  <c r="O379" i="7"/>
  <c r="P379" i="7"/>
  <c r="Q379" i="7"/>
  <c r="B380" i="7"/>
  <c r="C380" i="7"/>
  <c r="D380" i="7"/>
  <c r="E380" i="7"/>
  <c r="F380" i="7"/>
  <c r="H380" i="7"/>
  <c r="I380" i="7"/>
  <c r="J380" i="7"/>
  <c r="K380" i="7"/>
  <c r="M380" i="7"/>
  <c r="N380" i="7"/>
  <c r="O380" i="7"/>
  <c r="P380" i="7"/>
  <c r="B381" i="7"/>
  <c r="C381" i="7"/>
  <c r="D381" i="7"/>
  <c r="E381" i="7"/>
  <c r="F381" i="7"/>
  <c r="G381" i="7"/>
  <c r="H381" i="7"/>
  <c r="I381" i="7"/>
  <c r="J381" i="7"/>
  <c r="K381" i="7"/>
  <c r="M381" i="7"/>
  <c r="N381" i="7"/>
  <c r="O381" i="7"/>
  <c r="P381" i="7"/>
  <c r="Q381" i="7"/>
  <c r="B382" i="7"/>
  <c r="C382" i="7"/>
  <c r="D382" i="7"/>
  <c r="E382" i="7"/>
  <c r="F382" i="7"/>
  <c r="H382" i="7"/>
  <c r="I382" i="7"/>
  <c r="J382" i="7"/>
  <c r="K382" i="7"/>
  <c r="M382" i="7"/>
  <c r="N382" i="7"/>
  <c r="O382" i="7"/>
  <c r="P382" i="7"/>
  <c r="B383" i="7"/>
  <c r="C383" i="7"/>
  <c r="D383" i="7"/>
  <c r="E383" i="7"/>
  <c r="F383" i="7"/>
  <c r="G383" i="7"/>
  <c r="H383" i="7"/>
  <c r="I383" i="7"/>
  <c r="J383" i="7"/>
  <c r="K383" i="7"/>
  <c r="M383" i="7"/>
  <c r="N383" i="7"/>
  <c r="O383" i="7"/>
  <c r="P383" i="7"/>
  <c r="Q383" i="7"/>
  <c r="B384" i="7"/>
  <c r="C384" i="7"/>
  <c r="D384" i="7"/>
  <c r="E384" i="7"/>
  <c r="F384" i="7"/>
  <c r="H384" i="7"/>
  <c r="I384" i="7"/>
  <c r="J384" i="7"/>
  <c r="K384" i="7"/>
  <c r="M384" i="7"/>
  <c r="N384" i="7"/>
  <c r="O384" i="7"/>
  <c r="P384" i="7"/>
  <c r="B385" i="7"/>
  <c r="C385" i="7"/>
  <c r="D385" i="7"/>
  <c r="E385" i="7"/>
  <c r="F385" i="7"/>
  <c r="G385" i="7"/>
  <c r="H385" i="7"/>
  <c r="I385" i="7"/>
  <c r="J385" i="7"/>
  <c r="K385" i="7"/>
  <c r="M385" i="7"/>
  <c r="N385" i="7"/>
  <c r="O385" i="7"/>
  <c r="P385" i="7"/>
  <c r="Q385" i="7"/>
  <c r="B386" i="7"/>
  <c r="C386" i="7"/>
  <c r="D386" i="7"/>
  <c r="E386" i="7"/>
  <c r="F386" i="7"/>
  <c r="H386" i="7"/>
  <c r="I386" i="7"/>
  <c r="J386" i="7"/>
  <c r="K386" i="7"/>
  <c r="M386" i="7"/>
  <c r="N386" i="7"/>
  <c r="O386" i="7"/>
  <c r="P386" i="7"/>
  <c r="B387" i="7"/>
  <c r="C387" i="7"/>
  <c r="D387" i="7"/>
  <c r="E387" i="7"/>
  <c r="F387" i="7"/>
  <c r="G387" i="7"/>
  <c r="H387" i="7"/>
  <c r="I387" i="7"/>
  <c r="J387" i="7"/>
  <c r="K387" i="7"/>
  <c r="M387" i="7"/>
  <c r="N387" i="7"/>
  <c r="O387" i="7"/>
  <c r="P387" i="7"/>
  <c r="Q387" i="7"/>
  <c r="B388" i="7"/>
  <c r="C388" i="7"/>
  <c r="D388" i="7"/>
  <c r="E388" i="7"/>
  <c r="F388" i="7"/>
  <c r="H388" i="7"/>
  <c r="I388" i="7"/>
  <c r="J388" i="7"/>
  <c r="K388" i="7"/>
  <c r="M388" i="7"/>
  <c r="N388" i="7"/>
  <c r="O388" i="7"/>
  <c r="P388" i="7"/>
  <c r="B389" i="7"/>
  <c r="C389" i="7"/>
  <c r="D389" i="7"/>
  <c r="E389" i="7"/>
  <c r="F389" i="7"/>
  <c r="G389" i="7"/>
  <c r="H389" i="7"/>
  <c r="I389" i="7"/>
  <c r="J389" i="7"/>
  <c r="K389" i="7"/>
  <c r="M389" i="7"/>
  <c r="N389" i="7"/>
  <c r="O389" i="7"/>
  <c r="P389" i="7"/>
  <c r="Q389" i="7"/>
  <c r="B390" i="7"/>
  <c r="C390" i="7"/>
  <c r="D390" i="7"/>
  <c r="E390" i="7"/>
  <c r="F390" i="7"/>
  <c r="H390" i="7"/>
  <c r="I390" i="7"/>
  <c r="J390" i="7"/>
  <c r="K390" i="7"/>
  <c r="M390" i="7"/>
  <c r="N390" i="7"/>
  <c r="O390" i="7"/>
  <c r="P390" i="7"/>
  <c r="B391" i="7"/>
  <c r="C391" i="7"/>
  <c r="D391" i="7"/>
  <c r="E391" i="7"/>
  <c r="F391" i="7"/>
  <c r="G391" i="7"/>
  <c r="H391" i="7"/>
  <c r="I391" i="7"/>
  <c r="J391" i="7"/>
  <c r="K391" i="7"/>
  <c r="M391" i="7"/>
  <c r="N391" i="7"/>
  <c r="O391" i="7"/>
  <c r="P391" i="7"/>
  <c r="Q391" i="7"/>
  <c r="B392" i="7"/>
  <c r="C392" i="7"/>
  <c r="D392" i="7"/>
  <c r="E392" i="7"/>
  <c r="F392" i="7"/>
  <c r="H392" i="7"/>
  <c r="I392" i="7"/>
  <c r="J392" i="7"/>
  <c r="K392" i="7"/>
  <c r="M392" i="7"/>
  <c r="N392" i="7"/>
  <c r="O392" i="7"/>
  <c r="P392" i="7"/>
  <c r="B393" i="7"/>
  <c r="C393" i="7"/>
  <c r="D393" i="7"/>
  <c r="E393" i="7"/>
  <c r="F393" i="7"/>
  <c r="G393" i="7"/>
  <c r="H393" i="7"/>
  <c r="I393" i="7"/>
  <c r="J393" i="7"/>
  <c r="K393" i="7"/>
  <c r="M393" i="7"/>
  <c r="N393" i="7"/>
  <c r="O393" i="7"/>
  <c r="P393" i="7"/>
  <c r="Q393" i="7"/>
  <c r="B394" i="7"/>
  <c r="C394" i="7"/>
  <c r="D394" i="7"/>
  <c r="E394" i="7"/>
  <c r="F394" i="7"/>
  <c r="H394" i="7"/>
  <c r="I394" i="7"/>
  <c r="J394" i="7"/>
  <c r="K394" i="7"/>
  <c r="M394" i="7"/>
  <c r="N394" i="7"/>
  <c r="O394" i="7"/>
  <c r="P394" i="7"/>
  <c r="B395" i="7"/>
  <c r="C395" i="7"/>
  <c r="D395" i="7"/>
  <c r="E395" i="7"/>
  <c r="F395" i="7"/>
  <c r="G395" i="7"/>
  <c r="H395" i="7"/>
  <c r="I395" i="7"/>
  <c r="J395" i="7"/>
  <c r="K395" i="7"/>
  <c r="M395" i="7"/>
  <c r="N395" i="7"/>
  <c r="O395" i="7"/>
  <c r="P395" i="7"/>
  <c r="Q395" i="7"/>
  <c r="B396" i="7"/>
  <c r="C396" i="7"/>
  <c r="D396" i="7"/>
  <c r="E396" i="7"/>
  <c r="F396" i="7"/>
  <c r="H396" i="7"/>
  <c r="I396" i="7"/>
  <c r="J396" i="7"/>
  <c r="K396" i="7"/>
  <c r="M396" i="7"/>
  <c r="N396" i="7"/>
  <c r="O396" i="7"/>
  <c r="P396" i="7"/>
  <c r="B397" i="7"/>
  <c r="C397" i="7"/>
  <c r="D397" i="7"/>
  <c r="E397" i="7"/>
  <c r="F397" i="7"/>
  <c r="G397" i="7"/>
  <c r="H397" i="7"/>
  <c r="I397" i="7"/>
  <c r="J397" i="7"/>
  <c r="K397" i="7"/>
  <c r="M397" i="7"/>
  <c r="N397" i="7"/>
  <c r="O397" i="7"/>
  <c r="P397" i="7"/>
  <c r="Q397" i="7"/>
  <c r="B398" i="7"/>
  <c r="C398" i="7"/>
  <c r="D398" i="7"/>
  <c r="E398" i="7"/>
  <c r="F398" i="7"/>
  <c r="H398" i="7"/>
  <c r="I398" i="7"/>
  <c r="J398" i="7"/>
  <c r="K398" i="7"/>
  <c r="M398" i="7"/>
  <c r="N398" i="7"/>
  <c r="O398" i="7"/>
  <c r="P398" i="7"/>
  <c r="B399" i="7"/>
  <c r="C399" i="7"/>
  <c r="D399" i="7"/>
  <c r="E399" i="7"/>
  <c r="F399" i="7"/>
  <c r="G399" i="7"/>
  <c r="H399" i="7"/>
  <c r="I399" i="7"/>
  <c r="J399" i="7"/>
  <c r="K399" i="7"/>
  <c r="M399" i="7"/>
  <c r="N399" i="7"/>
  <c r="O399" i="7"/>
  <c r="P399" i="7"/>
  <c r="Q399" i="7"/>
  <c r="B400" i="7"/>
  <c r="C400" i="7"/>
  <c r="D400" i="7"/>
  <c r="E400" i="7"/>
  <c r="F400" i="7"/>
  <c r="H400" i="7"/>
  <c r="I400" i="7"/>
  <c r="J400" i="7"/>
  <c r="K400" i="7"/>
  <c r="M400" i="7"/>
  <c r="N400" i="7"/>
  <c r="O400" i="7"/>
  <c r="P400" i="7"/>
  <c r="Q400" i="7"/>
  <c r="B401" i="7"/>
  <c r="C401" i="7"/>
  <c r="D401" i="7"/>
  <c r="E401" i="7"/>
  <c r="F401" i="7"/>
  <c r="H401" i="7"/>
  <c r="I401" i="7"/>
  <c r="J401" i="7"/>
  <c r="K401" i="7"/>
  <c r="M401" i="7"/>
  <c r="N401" i="7"/>
  <c r="O401" i="7"/>
  <c r="P401" i="7"/>
  <c r="B402" i="7"/>
  <c r="C402" i="7"/>
  <c r="D402" i="7"/>
  <c r="E402" i="7"/>
  <c r="F402" i="7"/>
  <c r="G402" i="7"/>
  <c r="H402" i="7"/>
  <c r="I402" i="7"/>
  <c r="J402" i="7"/>
  <c r="K402" i="7"/>
  <c r="M402" i="7"/>
  <c r="N402" i="7"/>
  <c r="O402" i="7"/>
  <c r="P402" i="7"/>
  <c r="Q402" i="7"/>
  <c r="B403" i="7"/>
  <c r="C403" i="7"/>
  <c r="D403" i="7"/>
  <c r="E403" i="7"/>
  <c r="F403" i="7"/>
  <c r="H403" i="7"/>
  <c r="I403" i="7"/>
  <c r="J403" i="7"/>
  <c r="K403" i="7"/>
  <c r="M403" i="7"/>
  <c r="N403" i="7"/>
  <c r="O403" i="7"/>
  <c r="P403" i="7"/>
  <c r="B404" i="7"/>
  <c r="C404" i="7"/>
  <c r="D404" i="7"/>
  <c r="E404" i="7"/>
  <c r="F404" i="7"/>
  <c r="G404" i="7"/>
  <c r="H404" i="7"/>
  <c r="I404" i="7"/>
  <c r="J404" i="7"/>
  <c r="K404" i="7"/>
  <c r="M404" i="7"/>
  <c r="N404" i="7"/>
  <c r="O404" i="7"/>
  <c r="P404" i="7"/>
  <c r="Q404" i="7"/>
  <c r="B405" i="7"/>
  <c r="C405" i="7"/>
  <c r="D405" i="7"/>
  <c r="E405" i="7"/>
  <c r="F405" i="7"/>
  <c r="H405" i="7"/>
  <c r="I405" i="7"/>
  <c r="J405" i="7"/>
  <c r="K405" i="7"/>
  <c r="M405" i="7"/>
  <c r="N405" i="7"/>
  <c r="O405" i="7"/>
  <c r="P405" i="7"/>
  <c r="B406" i="7"/>
  <c r="C406" i="7"/>
  <c r="D406" i="7"/>
  <c r="E406" i="7"/>
  <c r="F406" i="7"/>
  <c r="G406" i="7"/>
  <c r="H406" i="7"/>
  <c r="I406" i="7"/>
  <c r="J406" i="7"/>
  <c r="K406" i="7"/>
  <c r="M406" i="7"/>
  <c r="N406" i="7"/>
  <c r="O406" i="7"/>
  <c r="P406" i="7"/>
  <c r="Q406" i="7"/>
  <c r="B407" i="7"/>
  <c r="C407" i="7"/>
  <c r="D407" i="7"/>
  <c r="E407" i="7"/>
  <c r="F407" i="7"/>
  <c r="H407" i="7"/>
  <c r="I407" i="7"/>
  <c r="J407" i="7"/>
  <c r="K407" i="7"/>
  <c r="M407" i="7"/>
  <c r="N407" i="7"/>
  <c r="O407" i="7"/>
  <c r="P407" i="7"/>
  <c r="B408" i="7"/>
  <c r="C408" i="7"/>
  <c r="D408" i="7"/>
  <c r="E408" i="7"/>
  <c r="F408" i="7"/>
  <c r="G408" i="7"/>
  <c r="H408" i="7"/>
  <c r="I408" i="7"/>
  <c r="J408" i="7"/>
  <c r="K408" i="7"/>
  <c r="M408" i="7"/>
  <c r="N408" i="7"/>
  <c r="O408" i="7"/>
  <c r="P408" i="7"/>
  <c r="Q408" i="7"/>
  <c r="B409" i="7"/>
  <c r="C409" i="7"/>
  <c r="D409" i="7"/>
  <c r="E409" i="7"/>
  <c r="F409" i="7"/>
  <c r="H409" i="7"/>
  <c r="I409" i="7"/>
  <c r="J409" i="7"/>
  <c r="K409" i="7"/>
  <c r="M409" i="7"/>
  <c r="N409" i="7"/>
  <c r="O409" i="7"/>
  <c r="P409" i="7"/>
  <c r="B410" i="7"/>
  <c r="C410" i="7"/>
  <c r="D410" i="7"/>
  <c r="E410" i="7"/>
  <c r="F410" i="7"/>
  <c r="G410" i="7"/>
  <c r="H410" i="7"/>
  <c r="I410" i="7"/>
  <c r="J410" i="7"/>
  <c r="K410" i="7"/>
  <c r="M410" i="7"/>
  <c r="N410" i="7"/>
  <c r="O410" i="7"/>
  <c r="P410" i="7"/>
  <c r="Q410" i="7"/>
  <c r="B411" i="7"/>
  <c r="C411" i="7"/>
  <c r="D411" i="7"/>
  <c r="G411" i="7" s="1"/>
  <c r="E411" i="7"/>
  <c r="F411" i="7"/>
  <c r="H411" i="7"/>
  <c r="I411" i="7"/>
  <c r="J411" i="7"/>
  <c r="K411" i="7"/>
  <c r="M411" i="7"/>
  <c r="N411" i="7"/>
  <c r="O411" i="7"/>
  <c r="P411" i="7"/>
  <c r="B412" i="7"/>
  <c r="C412" i="7"/>
  <c r="D412" i="7"/>
  <c r="E412" i="7"/>
  <c r="F412" i="7"/>
  <c r="G412" i="7"/>
  <c r="H412" i="7"/>
  <c r="I412" i="7"/>
  <c r="J412" i="7"/>
  <c r="K412" i="7"/>
  <c r="M412" i="7"/>
  <c r="N412" i="7"/>
  <c r="O412" i="7"/>
  <c r="P412" i="7"/>
  <c r="Q412" i="7"/>
  <c r="B413" i="7"/>
  <c r="C413" i="7"/>
  <c r="D413" i="7"/>
  <c r="G413" i="7" s="1"/>
  <c r="E413" i="7"/>
  <c r="F413" i="7"/>
  <c r="H413" i="7"/>
  <c r="I413" i="7"/>
  <c r="J413" i="7"/>
  <c r="K413" i="7"/>
  <c r="M413" i="7"/>
  <c r="N413" i="7"/>
  <c r="O413" i="7"/>
  <c r="P413" i="7"/>
  <c r="B414" i="7"/>
  <c r="C414" i="7"/>
  <c r="D414" i="7"/>
  <c r="E414" i="7"/>
  <c r="F414" i="7"/>
  <c r="G414" i="7"/>
  <c r="H414" i="7"/>
  <c r="I414" i="7"/>
  <c r="J414" i="7"/>
  <c r="K414" i="7"/>
  <c r="M414" i="7"/>
  <c r="N414" i="7"/>
  <c r="O414" i="7"/>
  <c r="P414" i="7"/>
  <c r="Q414" i="7"/>
  <c r="B415" i="7"/>
  <c r="C415" i="7"/>
  <c r="D415" i="7"/>
  <c r="G415" i="7" s="1"/>
  <c r="E415" i="7"/>
  <c r="F415" i="7"/>
  <c r="H415" i="7"/>
  <c r="I415" i="7"/>
  <c r="J415" i="7"/>
  <c r="K415" i="7"/>
  <c r="M415" i="7"/>
  <c r="N415" i="7"/>
  <c r="O415" i="7"/>
  <c r="P415" i="7"/>
  <c r="B416" i="7"/>
  <c r="C416" i="7"/>
  <c r="D416" i="7"/>
  <c r="E416" i="7"/>
  <c r="F416" i="7"/>
  <c r="G416" i="7"/>
  <c r="H416" i="7"/>
  <c r="I416" i="7"/>
  <c r="J416" i="7"/>
  <c r="K416" i="7"/>
  <c r="M416" i="7"/>
  <c r="N416" i="7"/>
  <c r="O416" i="7"/>
  <c r="P416" i="7"/>
  <c r="Q416" i="7"/>
  <c r="B417" i="7"/>
  <c r="C417" i="7"/>
  <c r="D417" i="7"/>
  <c r="G417" i="7" s="1"/>
  <c r="E417" i="7"/>
  <c r="F417" i="7"/>
  <c r="H417" i="7"/>
  <c r="I417" i="7"/>
  <c r="J417" i="7"/>
  <c r="K417" i="7"/>
  <c r="M417" i="7"/>
  <c r="N417" i="7"/>
  <c r="O417" i="7"/>
  <c r="P417" i="7"/>
  <c r="B418" i="7"/>
  <c r="C418" i="7"/>
  <c r="D418" i="7"/>
  <c r="E418" i="7"/>
  <c r="F418" i="7"/>
  <c r="G418" i="7"/>
  <c r="H418" i="7"/>
  <c r="I418" i="7"/>
  <c r="J418" i="7"/>
  <c r="K418" i="7"/>
  <c r="M418" i="7"/>
  <c r="N418" i="7"/>
  <c r="O418" i="7"/>
  <c r="P418" i="7"/>
  <c r="Q418" i="7"/>
  <c r="B419" i="7"/>
  <c r="C419" i="7"/>
  <c r="D419" i="7"/>
  <c r="G419" i="7" s="1"/>
  <c r="E419" i="7"/>
  <c r="F419" i="7"/>
  <c r="H419" i="7"/>
  <c r="I419" i="7"/>
  <c r="J419" i="7"/>
  <c r="K419" i="7"/>
  <c r="M419" i="7"/>
  <c r="N419" i="7"/>
  <c r="O419" i="7"/>
  <c r="P419" i="7"/>
  <c r="B420" i="7"/>
  <c r="C420" i="7"/>
  <c r="D420" i="7"/>
  <c r="E420" i="7"/>
  <c r="F420" i="7"/>
  <c r="G420" i="7"/>
  <c r="H420" i="7"/>
  <c r="I420" i="7"/>
  <c r="J420" i="7"/>
  <c r="K420" i="7"/>
  <c r="M420" i="7"/>
  <c r="N420" i="7"/>
  <c r="O420" i="7"/>
  <c r="P420" i="7"/>
  <c r="Q420" i="7"/>
  <c r="B421" i="7"/>
  <c r="C421" i="7"/>
  <c r="D421" i="7"/>
  <c r="G421" i="7" s="1"/>
  <c r="E421" i="7"/>
  <c r="F421" i="7"/>
  <c r="H421" i="7"/>
  <c r="I421" i="7"/>
  <c r="J421" i="7"/>
  <c r="K421" i="7"/>
  <c r="M421" i="7"/>
  <c r="N421" i="7"/>
  <c r="O421" i="7"/>
  <c r="P421" i="7"/>
  <c r="B422" i="7"/>
  <c r="C422" i="7"/>
  <c r="D422" i="7"/>
  <c r="E422" i="7"/>
  <c r="G422" i="7" s="1"/>
  <c r="F422" i="7"/>
  <c r="H422" i="7"/>
  <c r="I422" i="7"/>
  <c r="J422" i="7"/>
  <c r="K422" i="7"/>
  <c r="M422" i="7"/>
  <c r="N422" i="7"/>
  <c r="O422" i="7"/>
  <c r="P422" i="7"/>
  <c r="B423" i="7"/>
  <c r="C423" i="7"/>
  <c r="D423" i="7"/>
  <c r="E423" i="7"/>
  <c r="F423" i="7"/>
  <c r="H423" i="7"/>
  <c r="I423" i="7"/>
  <c r="J423" i="7"/>
  <c r="K423" i="7"/>
  <c r="M423" i="7"/>
  <c r="N423" i="7"/>
  <c r="O423" i="7"/>
  <c r="P423" i="7"/>
  <c r="B424" i="7"/>
  <c r="C424" i="7"/>
  <c r="D424" i="7"/>
  <c r="E424" i="7"/>
  <c r="F424" i="7"/>
  <c r="H424" i="7"/>
  <c r="I424" i="7"/>
  <c r="J424" i="7"/>
  <c r="K424" i="7"/>
  <c r="M424" i="7"/>
  <c r="N424" i="7"/>
  <c r="O424" i="7"/>
  <c r="P424" i="7"/>
  <c r="B425" i="7"/>
  <c r="C425" i="7"/>
  <c r="D425" i="7"/>
  <c r="G425" i="7" s="1"/>
  <c r="E425" i="7"/>
  <c r="F425" i="7"/>
  <c r="H425" i="7"/>
  <c r="I425" i="7"/>
  <c r="J425" i="7"/>
  <c r="K425" i="7"/>
  <c r="M425" i="7"/>
  <c r="N425" i="7"/>
  <c r="O425" i="7"/>
  <c r="P425" i="7"/>
  <c r="B426" i="7"/>
  <c r="C426" i="7"/>
  <c r="D426" i="7"/>
  <c r="E426" i="7"/>
  <c r="F426" i="7"/>
  <c r="H426" i="7"/>
  <c r="I426" i="7"/>
  <c r="J426" i="7"/>
  <c r="K426" i="7"/>
  <c r="M426" i="7"/>
  <c r="N426" i="7"/>
  <c r="O426" i="7"/>
  <c r="P426" i="7"/>
  <c r="B427" i="7"/>
  <c r="C427" i="7"/>
  <c r="D427" i="7"/>
  <c r="E427" i="7"/>
  <c r="F427" i="7"/>
  <c r="H427" i="7"/>
  <c r="I427" i="7"/>
  <c r="J427" i="7"/>
  <c r="K427" i="7"/>
  <c r="M427" i="7"/>
  <c r="N427" i="7"/>
  <c r="O427" i="7"/>
  <c r="P427" i="7"/>
  <c r="B428" i="7"/>
  <c r="C428" i="7"/>
  <c r="D428" i="7"/>
  <c r="E428" i="7"/>
  <c r="F428" i="7"/>
  <c r="H428" i="7"/>
  <c r="I428" i="7"/>
  <c r="J428" i="7"/>
  <c r="K428" i="7"/>
  <c r="M428" i="7"/>
  <c r="N428" i="7"/>
  <c r="O428" i="7"/>
  <c r="P428" i="7"/>
  <c r="B429" i="7"/>
  <c r="C429" i="7"/>
  <c r="D429" i="7"/>
  <c r="G429" i="7" s="1"/>
  <c r="E429" i="7"/>
  <c r="F429" i="7"/>
  <c r="H429" i="7"/>
  <c r="I429" i="7"/>
  <c r="J429" i="7"/>
  <c r="K429" i="7"/>
  <c r="M429" i="7"/>
  <c r="N429" i="7"/>
  <c r="O429" i="7"/>
  <c r="P429" i="7"/>
  <c r="B430" i="7"/>
  <c r="C430" i="7"/>
  <c r="D430" i="7"/>
  <c r="E430" i="7"/>
  <c r="F430" i="7"/>
  <c r="H430" i="7"/>
  <c r="I430" i="7"/>
  <c r="J430" i="7"/>
  <c r="K430" i="7"/>
  <c r="M430" i="7"/>
  <c r="N430" i="7"/>
  <c r="O430" i="7"/>
  <c r="P430" i="7"/>
  <c r="B431" i="7"/>
  <c r="C431" i="7"/>
  <c r="D431" i="7"/>
  <c r="E431" i="7"/>
  <c r="F431" i="7"/>
  <c r="H431" i="7"/>
  <c r="I431" i="7"/>
  <c r="J431" i="7"/>
  <c r="K431" i="7"/>
  <c r="M431" i="7"/>
  <c r="N431" i="7"/>
  <c r="O431" i="7"/>
  <c r="P431" i="7"/>
  <c r="B432" i="7"/>
  <c r="C432" i="7"/>
  <c r="D432" i="7"/>
  <c r="E432" i="7"/>
  <c r="F432" i="7"/>
  <c r="H432" i="7"/>
  <c r="I432" i="7"/>
  <c r="J432" i="7"/>
  <c r="K432" i="7"/>
  <c r="M432" i="7"/>
  <c r="N432" i="7"/>
  <c r="O432" i="7"/>
  <c r="P432" i="7"/>
  <c r="B433" i="7"/>
  <c r="C433" i="7"/>
  <c r="D433" i="7"/>
  <c r="G433" i="7" s="1"/>
  <c r="E433" i="7"/>
  <c r="F433" i="7"/>
  <c r="H433" i="7"/>
  <c r="I433" i="7"/>
  <c r="J433" i="7"/>
  <c r="K433" i="7"/>
  <c r="M433" i="7"/>
  <c r="N433" i="7"/>
  <c r="O433" i="7"/>
  <c r="P433" i="7"/>
  <c r="B434" i="7"/>
  <c r="C434" i="7"/>
  <c r="D434" i="7"/>
  <c r="E434" i="7"/>
  <c r="F434" i="7"/>
  <c r="H434" i="7"/>
  <c r="I434" i="7"/>
  <c r="J434" i="7"/>
  <c r="K434" i="7"/>
  <c r="M434" i="7"/>
  <c r="N434" i="7"/>
  <c r="O434" i="7"/>
  <c r="P434" i="7"/>
  <c r="B435" i="7"/>
  <c r="C435" i="7"/>
  <c r="D435" i="7"/>
  <c r="E435" i="7"/>
  <c r="F435" i="7"/>
  <c r="H435" i="7"/>
  <c r="I435" i="7"/>
  <c r="J435" i="7"/>
  <c r="K435" i="7"/>
  <c r="M435" i="7"/>
  <c r="N435" i="7"/>
  <c r="O435" i="7"/>
  <c r="P435" i="7"/>
  <c r="B436" i="7"/>
  <c r="C436" i="7"/>
  <c r="D436" i="7"/>
  <c r="E436" i="7"/>
  <c r="F436" i="7"/>
  <c r="H436" i="7"/>
  <c r="I436" i="7"/>
  <c r="J436" i="7"/>
  <c r="K436" i="7"/>
  <c r="M436" i="7"/>
  <c r="N436" i="7"/>
  <c r="O436" i="7"/>
  <c r="P436" i="7"/>
  <c r="B437" i="7"/>
  <c r="C437" i="7"/>
  <c r="D437" i="7"/>
  <c r="G437" i="7" s="1"/>
  <c r="E437" i="7"/>
  <c r="F437" i="7"/>
  <c r="H437" i="7"/>
  <c r="I437" i="7"/>
  <c r="J437" i="7"/>
  <c r="K437" i="7"/>
  <c r="M437" i="7"/>
  <c r="N437" i="7"/>
  <c r="O437" i="7"/>
  <c r="P437" i="7"/>
  <c r="B438" i="7"/>
  <c r="C438" i="7"/>
  <c r="D438" i="7"/>
  <c r="E438" i="7"/>
  <c r="F438" i="7"/>
  <c r="H438" i="7"/>
  <c r="I438" i="7"/>
  <c r="J438" i="7"/>
  <c r="K438" i="7"/>
  <c r="M438" i="7"/>
  <c r="N438" i="7"/>
  <c r="O438" i="7"/>
  <c r="P438" i="7"/>
  <c r="B439" i="7"/>
  <c r="C439" i="7"/>
  <c r="D439" i="7"/>
  <c r="E439" i="7"/>
  <c r="F439" i="7"/>
  <c r="H439" i="7"/>
  <c r="I439" i="7"/>
  <c r="J439" i="7"/>
  <c r="K439" i="7"/>
  <c r="M439" i="7"/>
  <c r="N439" i="7"/>
  <c r="O439" i="7"/>
  <c r="P439" i="7"/>
  <c r="B440" i="7"/>
  <c r="C440" i="7"/>
  <c r="D440" i="7"/>
  <c r="G440" i="7" s="1"/>
  <c r="L440" i="7" s="1"/>
  <c r="E440" i="7"/>
  <c r="F440" i="7"/>
  <c r="H440" i="7"/>
  <c r="I440" i="7"/>
  <c r="J440" i="7"/>
  <c r="K440" i="7"/>
  <c r="M440" i="7"/>
  <c r="N440" i="7"/>
  <c r="O440" i="7"/>
  <c r="P440" i="7"/>
  <c r="B441" i="7"/>
  <c r="C441" i="7"/>
  <c r="D441" i="7"/>
  <c r="E441" i="7"/>
  <c r="F441" i="7"/>
  <c r="H441" i="7"/>
  <c r="I441" i="7"/>
  <c r="J441" i="7"/>
  <c r="K441" i="7"/>
  <c r="M441" i="7"/>
  <c r="N441" i="7"/>
  <c r="O441" i="7"/>
  <c r="P441" i="7"/>
  <c r="B442" i="7"/>
  <c r="C442" i="7"/>
  <c r="D442" i="7"/>
  <c r="E442" i="7"/>
  <c r="F442" i="7"/>
  <c r="H442" i="7"/>
  <c r="I442" i="7"/>
  <c r="J442" i="7"/>
  <c r="K442" i="7"/>
  <c r="M442" i="7"/>
  <c r="N442" i="7"/>
  <c r="O442" i="7"/>
  <c r="P442" i="7"/>
  <c r="B443" i="7"/>
  <c r="C443" i="7"/>
  <c r="D443" i="7"/>
  <c r="G443" i="7" s="1"/>
  <c r="E443" i="7"/>
  <c r="F443" i="7"/>
  <c r="H443" i="7"/>
  <c r="I443" i="7"/>
  <c r="J443" i="7"/>
  <c r="K443" i="7"/>
  <c r="M443" i="7"/>
  <c r="N443" i="7"/>
  <c r="O443" i="7"/>
  <c r="P443" i="7"/>
  <c r="B444" i="7"/>
  <c r="C444" i="7"/>
  <c r="D444" i="7"/>
  <c r="E444" i="7"/>
  <c r="G444" i="7" s="1"/>
  <c r="F444" i="7"/>
  <c r="H444" i="7"/>
  <c r="I444" i="7"/>
  <c r="J444" i="7"/>
  <c r="K444" i="7"/>
  <c r="M444" i="7"/>
  <c r="N444" i="7"/>
  <c r="O444" i="7"/>
  <c r="P444" i="7"/>
  <c r="B445" i="7"/>
  <c r="C445" i="7"/>
  <c r="D445" i="7"/>
  <c r="E445" i="7"/>
  <c r="F445" i="7"/>
  <c r="H445" i="7"/>
  <c r="I445" i="7"/>
  <c r="J445" i="7"/>
  <c r="K445" i="7"/>
  <c r="M445" i="7"/>
  <c r="N445" i="7"/>
  <c r="O445" i="7"/>
  <c r="P445" i="7"/>
  <c r="B446" i="7"/>
  <c r="C446" i="7"/>
  <c r="D446" i="7"/>
  <c r="E446" i="7"/>
  <c r="F446" i="7"/>
  <c r="H446" i="7"/>
  <c r="I446" i="7"/>
  <c r="J446" i="7"/>
  <c r="K446" i="7"/>
  <c r="M446" i="7"/>
  <c r="N446" i="7"/>
  <c r="O446" i="7"/>
  <c r="P446" i="7"/>
  <c r="B447" i="7"/>
  <c r="C447" i="7"/>
  <c r="D447" i="7"/>
  <c r="G447" i="7" s="1"/>
  <c r="E447" i="7"/>
  <c r="F447" i="7"/>
  <c r="H447" i="7"/>
  <c r="I447" i="7"/>
  <c r="J447" i="7"/>
  <c r="K447" i="7"/>
  <c r="M447" i="7"/>
  <c r="N447" i="7"/>
  <c r="O447" i="7"/>
  <c r="P447" i="7"/>
  <c r="B448" i="7"/>
  <c r="C448" i="7"/>
  <c r="D448" i="7"/>
  <c r="E448" i="7"/>
  <c r="F448" i="7"/>
  <c r="H448" i="7"/>
  <c r="I448" i="7"/>
  <c r="J448" i="7"/>
  <c r="K448" i="7"/>
  <c r="M448" i="7"/>
  <c r="N448" i="7"/>
  <c r="O448" i="7"/>
  <c r="P448" i="7"/>
  <c r="B449" i="7"/>
  <c r="C449" i="7"/>
  <c r="D449" i="7"/>
  <c r="E449" i="7"/>
  <c r="F449" i="7"/>
  <c r="H449" i="7"/>
  <c r="I449" i="7"/>
  <c r="J449" i="7"/>
  <c r="K449" i="7"/>
  <c r="M449" i="7"/>
  <c r="N449" i="7"/>
  <c r="O449" i="7"/>
  <c r="P449" i="7"/>
  <c r="B450" i="7"/>
  <c r="C450" i="7"/>
  <c r="D450" i="7"/>
  <c r="E450" i="7"/>
  <c r="F450" i="7"/>
  <c r="H450" i="7"/>
  <c r="I450" i="7"/>
  <c r="J450" i="7"/>
  <c r="K450" i="7"/>
  <c r="M450" i="7"/>
  <c r="N450" i="7"/>
  <c r="O450" i="7"/>
  <c r="P450" i="7"/>
  <c r="B451" i="7"/>
  <c r="C451" i="7"/>
  <c r="D451" i="7"/>
  <c r="G451" i="7" s="1"/>
  <c r="E451" i="7"/>
  <c r="F451" i="7"/>
  <c r="H451" i="7"/>
  <c r="I451" i="7"/>
  <c r="J451" i="7"/>
  <c r="K451" i="7"/>
  <c r="M451" i="7"/>
  <c r="N451" i="7"/>
  <c r="O451" i="7"/>
  <c r="P451" i="7"/>
  <c r="B452" i="7"/>
  <c r="C452" i="7"/>
  <c r="D452" i="7"/>
  <c r="E452" i="7"/>
  <c r="F452" i="7"/>
  <c r="H452" i="7"/>
  <c r="I452" i="7"/>
  <c r="J452" i="7"/>
  <c r="K452" i="7"/>
  <c r="M452" i="7"/>
  <c r="N452" i="7"/>
  <c r="O452" i="7"/>
  <c r="P452" i="7"/>
  <c r="B453" i="7"/>
  <c r="C453" i="7"/>
  <c r="D453" i="7"/>
  <c r="E453" i="7"/>
  <c r="F453" i="7"/>
  <c r="H453" i="7"/>
  <c r="I453" i="7"/>
  <c r="J453" i="7"/>
  <c r="K453" i="7"/>
  <c r="M453" i="7"/>
  <c r="N453" i="7"/>
  <c r="O453" i="7"/>
  <c r="P453" i="7"/>
  <c r="B454" i="7"/>
  <c r="C454" i="7"/>
  <c r="D454" i="7"/>
  <c r="E454" i="7"/>
  <c r="F454" i="7"/>
  <c r="H454" i="7"/>
  <c r="I454" i="7"/>
  <c r="J454" i="7"/>
  <c r="K454" i="7"/>
  <c r="M454" i="7"/>
  <c r="N454" i="7"/>
  <c r="O454" i="7"/>
  <c r="P454" i="7"/>
  <c r="B455" i="7"/>
  <c r="C455" i="7"/>
  <c r="D455" i="7"/>
  <c r="G455" i="7" s="1"/>
  <c r="E455" i="7"/>
  <c r="F455" i="7"/>
  <c r="H455" i="7"/>
  <c r="I455" i="7"/>
  <c r="J455" i="7"/>
  <c r="K455" i="7"/>
  <c r="M455" i="7"/>
  <c r="N455" i="7"/>
  <c r="O455" i="7"/>
  <c r="P455" i="7"/>
  <c r="B456" i="7"/>
  <c r="C456" i="7"/>
  <c r="D456" i="7"/>
  <c r="E456" i="7"/>
  <c r="F456" i="7"/>
  <c r="H456" i="7"/>
  <c r="I456" i="7"/>
  <c r="J456" i="7"/>
  <c r="K456" i="7"/>
  <c r="M456" i="7"/>
  <c r="N456" i="7"/>
  <c r="O456" i="7"/>
  <c r="P456" i="7"/>
  <c r="B457" i="7"/>
  <c r="C457" i="7"/>
  <c r="D457" i="7"/>
  <c r="E457" i="7"/>
  <c r="F457" i="7"/>
  <c r="H457" i="7"/>
  <c r="I457" i="7"/>
  <c r="J457" i="7"/>
  <c r="K457" i="7"/>
  <c r="M457" i="7"/>
  <c r="N457" i="7"/>
  <c r="O457" i="7"/>
  <c r="P457" i="7"/>
  <c r="B458" i="7"/>
  <c r="C458" i="7"/>
  <c r="D458" i="7"/>
  <c r="E458" i="7"/>
  <c r="F458" i="7"/>
  <c r="H458" i="7"/>
  <c r="I458" i="7"/>
  <c r="J458" i="7"/>
  <c r="K458" i="7"/>
  <c r="M458" i="7"/>
  <c r="N458" i="7"/>
  <c r="O458" i="7"/>
  <c r="P458" i="7"/>
  <c r="B459" i="7"/>
  <c r="C459" i="7"/>
  <c r="D459" i="7"/>
  <c r="G459" i="7" s="1"/>
  <c r="E459" i="7"/>
  <c r="F459" i="7"/>
  <c r="H459" i="7"/>
  <c r="I459" i="7"/>
  <c r="J459" i="7"/>
  <c r="K459" i="7"/>
  <c r="M459" i="7"/>
  <c r="N459" i="7"/>
  <c r="O459" i="7"/>
  <c r="P459" i="7"/>
  <c r="B460" i="7"/>
  <c r="C460" i="7"/>
  <c r="D460" i="7"/>
  <c r="E460" i="7"/>
  <c r="F460" i="7"/>
  <c r="H460" i="7"/>
  <c r="I460" i="7"/>
  <c r="J460" i="7"/>
  <c r="K460" i="7"/>
  <c r="M460" i="7"/>
  <c r="N460" i="7"/>
  <c r="O460" i="7"/>
  <c r="P460" i="7"/>
  <c r="B461" i="7"/>
  <c r="C461" i="7"/>
  <c r="D461" i="7"/>
  <c r="E461" i="7"/>
  <c r="F461" i="7"/>
  <c r="H461" i="7"/>
  <c r="I461" i="7"/>
  <c r="J461" i="7"/>
  <c r="K461" i="7"/>
  <c r="M461" i="7"/>
  <c r="N461" i="7"/>
  <c r="O461" i="7"/>
  <c r="P461" i="7"/>
  <c r="B462" i="7"/>
  <c r="C462" i="7"/>
  <c r="D462" i="7"/>
  <c r="E462" i="7"/>
  <c r="F462" i="7"/>
  <c r="H462" i="7"/>
  <c r="I462" i="7"/>
  <c r="J462" i="7"/>
  <c r="K462" i="7"/>
  <c r="M462" i="7"/>
  <c r="N462" i="7"/>
  <c r="O462" i="7"/>
  <c r="P462" i="7"/>
  <c r="B463" i="7"/>
  <c r="C463" i="7"/>
  <c r="D463" i="7"/>
  <c r="G463" i="7" s="1"/>
  <c r="E463" i="7"/>
  <c r="F463" i="7"/>
  <c r="H463" i="7"/>
  <c r="I463" i="7"/>
  <c r="J463" i="7"/>
  <c r="K463" i="7"/>
  <c r="M463" i="7"/>
  <c r="N463" i="7"/>
  <c r="O463" i="7"/>
  <c r="P463" i="7"/>
  <c r="B464" i="7"/>
  <c r="C464" i="7"/>
  <c r="D464" i="7"/>
  <c r="E464" i="7"/>
  <c r="G464" i="7" s="1"/>
  <c r="F464" i="7"/>
  <c r="H464" i="7"/>
  <c r="I464" i="7"/>
  <c r="J464" i="7"/>
  <c r="K464" i="7"/>
  <c r="M464" i="7"/>
  <c r="N464" i="7"/>
  <c r="O464" i="7"/>
  <c r="P464" i="7"/>
  <c r="B465" i="7"/>
  <c r="C465" i="7"/>
  <c r="D465" i="7"/>
  <c r="E465" i="7"/>
  <c r="F465" i="7"/>
  <c r="H465" i="7"/>
  <c r="I465" i="7"/>
  <c r="J465" i="7"/>
  <c r="K465" i="7"/>
  <c r="M465" i="7"/>
  <c r="N465" i="7"/>
  <c r="O465" i="7"/>
  <c r="P465" i="7"/>
  <c r="B466" i="7"/>
  <c r="C466" i="7"/>
  <c r="D466" i="7"/>
  <c r="E466" i="7"/>
  <c r="F466" i="7"/>
  <c r="H466" i="7"/>
  <c r="I466" i="7"/>
  <c r="J466" i="7"/>
  <c r="K466" i="7"/>
  <c r="M466" i="7"/>
  <c r="N466" i="7"/>
  <c r="O466" i="7"/>
  <c r="P466" i="7"/>
  <c r="B467" i="7"/>
  <c r="C467" i="7"/>
  <c r="D467" i="7"/>
  <c r="G467" i="7" s="1"/>
  <c r="E467" i="7"/>
  <c r="F467" i="7"/>
  <c r="H467" i="7"/>
  <c r="I467" i="7"/>
  <c r="J467" i="7"/>
  <c r="K467" i="7"/>
  <c r="M467" i="7"/>
  <c r="N467" i="7"/>
  <c r="O467" i="7"/>
  <c r="P467" i="7"/>
  <c r="B468" i="7"/>
  <c r="C468" i="7"/>
  <c r="D468" i="7"/>
  <c r="E468" i="7"/>
  <c r="F468" i="7"/>
  <c r="H468" i="7"/>
  <c r="I468" i="7"/>
  <c r="J468" i="7"/>
  <c r="K468" i="7"/>
  <c r="M468" i="7"/>
  <c r="N468" i="7"/>
  <c r="O468" i="7"/>
  <c r="P468" i="7"/>
  <c r="B469" i="7"/>
  <c r="C469" i="7"/>
  <c r="D469" i="7"/>
  <c r="E469" i="7"/>
  <c r="F469" i="7"/>
  <c r="H469" i="7"/>
  <c r="I469" i="7"/>
  <c r="J469" i="7"/>
  <c r="K469" i="7"/>
  <c r="M469" i="7"/>
  <c r="N469" i="7"/>
  <c r="O469" i="7"/>
  <c r="P469" i="7"/>
  <c r="B470" i="7"/>
  <c r="C470" i="7"/>
  <c r="D470" i="7"/>
  <c r="E470" i="7"/>
  <c r="F470" i="7"/>
  <c r="H470" i="7"/>
  <c r="I470" i="7"/>
  <c r="J470" i="7"/>
  <c r="K470" i="7"/>
  <c r="M470" i="7"/>
  <c r="N470" i="7"/>
  <c r="O470" i="7"/>
  <c r="P470" i="7"/>
  <c r="B471" i="7"/>
  <c r="C471" i="7"/>
  <c r="D471" i="7"/>
  <c r="G471" i="7" s="1"/>
  <c r="E471" i="7"/>
  <c r="F471" i="7"/>
  <c r="H471" i="7"/>
  <c r="I471" i="7"/>
  <c r="J471" i="7"/>
  <c r="K471" i="7"/>
  <c r="M471" i="7"/>
  <c r="N471" i="7"/>
  <c r="O471" i="7"/>
  <c r="P471" i="7"/>
  <c r="B472" i="7"/>
  <c r="C472" i="7"/>
  <c r="D472" i="7"/>
  <c r="E472" i="7"/>
  <c r="F472" i="7"/>
  <c r="H472" i="7"/>
  <c r="I472" i="7"/>
  <c r="J472" i="7"/>
  <c r="K472" i="7"/>
  <c r="M472" i="7"/>
  <c r="N472" i="7"/>
  <c r="O472" i="7"/>
  <c r="P472" i="7"/>
  <c r="B473" i="7"/>
  <c r="C473" i="7"/>
  <c r="D473" i="7"/>
  <c r="E473" i="7"/>
  <c r="F473" i="7"/>
  <c r="H473" i="7"/>
  <c r="I473" i="7"/>
  <c r="J473" i="7"/>
  <c r="K473" i="7"/>
  <c r="M473" i="7"/>
  <c r="N473" i="7"/>
  <c r="O473" i="7"/>
  <c r="P473" i="7"/>
  <c r="K8" i="7"/>
  <c r="J8" i="7"/>
  <c r="I8" i="7"/>
  <c r="H8" i="7"/>
  <c r="B8" i="7"/>
  <c r="E5" i="5"/>
  <c r="H5" i="5"/>
  <c r="J5" i="5"/>
  <c r="E6" i="5"/>
  <c r="H6" i="5"/>
  <c r="J6" i="5"/>
  <c r="E7" i="5"/>
  <c r="H7" i="5"/>
  <c r="J7" i="5"/>
  <c r="E8" i="5"/>
  <c r="H8" i="5"/>
  <c r="J8" i="5"/>
  <c r="E9" i="5"/>
  <c r="H9" i="5"/>
  <c r="J9" i="5"/>
  <c r="E10" i="5"/>
  <c r="H10" i="5"/>
  <c r="J10" i="5"/>
  <c r="E11" i="5"/>
  <c r="H11" i="5"/>
  <c r="J11" i="5"/>
  <c r="E12" i="5"/>
  <c r="H12" i="5"/>
  <c r="J12" i="5"/>
  <c r="E13" i="5"/>
  <c r="H13" i="5"/>
  <c r="J13" i="5"/>
  <c r="E14" i="5"/>
  <c r="H14" i="5"/>
  <c r="J14" i="5"/>
  <c r="E15" i="5"/>
  <c r="H15" i="5"/>
  <c r="J15" i="5"/>
  <c r="E16" i="5"/>
  <c r="H16" i="5"/>
  <c r="J16" i="5"/>
  <c r="E17" i="5"/>
  <c r="H17" i="5"/>
  <c r="J17" i="5"/>
  <c r="E18" i="5"/>
  <c r="H18" i="5"/>
  <c r="J18" i="5"/>
  <c r="E19" i="5"/>
  <c r="H19" i="5"/>
  <c r="J19" i="5"/>
  <c r="E20" i="5"/>
  <c r="H20" i="5"/>
  <c r="J20" i="5"/>
  <c r="E21" i="5"/>
  <c r="H21" i="5"/>
  <c r="J21" i="5"/>
  <c r="E22" i="5"/>
  <c r="H22" i="5"/>
  <c r="J22" i="5"/>
  <c r="E23" i="5"/>
  <c r="H23" i="5"/>
  <c r="J23" i="5"/>
  <c r="E24" i="5"/>
  <c r="H24" i="5"/>
  <c r="J24" i="5"/>
  <c r="E25" i="5"/>
  <c r="H25" i="5"/>
  <c r="J25" i="5"/>
  <c r="E26" i="5"/>
  <c r="H26" i="5"/>
  <c r="J26" i="5"/>
  <c r="E27" i="5"/>
  <c r="H27" i="5"/>
  <c r="J27" i="5"/>
  <c r="E28" i="5"/>
  <c r="H28" i="5"/>
  <c r="J28" i="5"/>
  <c r="E29" i="5"/>
  <c r="H29" i="5"/>
  <c r="J29" i="5"/>
  <c r="E30" i="5"/>
  <c r="H30" i="5"/>
  <c r="J30" i="5"/>
  <c r="E31" i="5"/>
  <c r="H31" i="5"/>
  <c r="J31" i="5"/>
  <c r="E32" i="5"/>
  <c r="H32" i="5"/>
  <c r="J32" i="5"/>
  <c r="E33" i="5"/>
  <c r="H33" i="5"/>
  <c r="J33" i="5"/>
  <c r="E34" i="5"/>
  <c r="H34" i="5"/>
  <c r="J34" i="5"/>
  <c r="E35" i="5"/>
  <c r="H35" i="5"/>
  <c r="J35" i="5"/>
  <c r="E36" i="5"/>
  <c r="H36" i="5"/>
  <c r="J36" i="5"/>
  <c r="E37" i="5"/>
  <c r="H37" i="5"/>
  <c r="J37" i="5"/>
  <c r="E38" i="5"/>
  <c r="H38" i="5"/>
  <c r="J38" i="5"/>
  <c r="E39" i="5"/>
  <c r="H39" i="5"/>
  <c r="J39" i="5"/>
  <c r="E40" i="5"/>
  <c r="H40" i="5"/>
  <c r="J40" i="5"/>
  <c r="E41" i="5"/>
  <c r="H41" i="5"/>
  <c r="J41" i="5"/>
  <c r="E42" i="5"/>
  <c r="H42" i="5"/>
  <c r="J42" i="5"/>
  <c r="E43" i="5"/>
  <c r="H43" i="5"/>
  <c r="J43" i="5"/>
  <c r="E44" i="5"/>
  <c r="H44" i="5"/>
  <c r="J44" i="5"/>
  <c r="E45" i="5"/>
  <c r="H45" i="5"/>
  <c r="J45" i="5"/>
  <c r="E46" i="5"/>
  <c r="H46" i="5"/>
  <c r="J46" i="5"/>
  <c r="E47" i="5"/>
  <c r="H47" i="5"/>
  <c r="J47" i="5"/>
  <c r="E48" i="5"/>
  <c r="H48" i="5"/>
  <c r="J48" i="5"/>
  <c r="E49" i="5"/>
  <c r="H49" i="5"/>
  <c r="J49" i="5"/>
  <c r="E50" i="5"/>
  <c r="H50" i="5"/>
  <c r="J50" i="5"/>
  <c r="E51" i="5"/>
  <c r="H51" i="5"/>
  <c r="J51" i="5"/>
  <c r="E52" i="5"/>
  <c r="H52" i="5"/>
  <c r="J52" i="5"/>
  <c r="E53" i="5"/>
  <c r="H53" i="5"/>
  <c r="J53" i="5"/>
  <c r="E54" i="5"/>
  <c r="H54" i="5"/>
  <c r="J54" i="5"/>
  <c r="E55" i="5"/>
  <c r="H55" i="5"/>
  <c r="J55" i="5"/>
  <c r="E56" i="5"/>
  <c r="H56" i="5"/>
  <c r="J56" i="5"/>
  <c r="E57" i="5"/>
  <c r="H57" i="5"/>
  <c r="J57" i="5"/>
  <c r="E58" i="5"/>
  <c r="H58" i="5"/>
  <c r="J58" i="5"/>
  <c r="E59" i="5"/>
  <c r="H59" i="5"/>
  <c r="J59" i="5"/>
  <c r="E60" i="5"/>
  <c r="H60" i="5"/>
  <c r="J60" i="5"/>
  <c r="E61" i="5"/>
  <c r="H61" i="5"/>
  <c r="J61" i="5"/>
  <c r="E62" i="5"/>
  <c r="H62" i="5"/>
  <c r="J62" i="5"/>
  <c r="E63" i="5"/>
  <c r="H63" i="5"/>
  <c r="J63" i="5"/>
  <c r="E64" i="5"/>
  <c r="H64" i="5"/>
  <c r="J64" i="5"/>
  <c r="E65" i="5"/>
  <c r="H65" i="5"/>
  <c r="J65" i="5"/>
  <c r="E66" i="5"/>
  <c r="H66" i="5"/>
  <c r="J66" i="5"/>
  <c r="E67" i="5"/>
  <c r="H67" i="5"/>
  <c r="J67" i="5"/>
  <c r="E68" i="5"/>
  <c r="H68" i="5"/>
  <c r="J68" i="5"/>
  <c r="E69" i="5"/>
  <c r="H69" i="5"/>
  <c r="J69" i="5"/>
  <c r="E70" i="5"/>
  <c r="H70" i="5"/>
  <c r="J70" i="5"/>
  <c r="E71" i="5"/>
  <c r="H71" i="5"/>
  <c r="J71" i="5"/>
  <c r="E72" i="5"/>
  <c r="H72" i="5"/>
  <c r="J72" i="5"/>
  <c r="E73" i="5"/>
  <c r="H73" i="5"/>
  <c r="J73" i="5"/>
  <c r="E74" i="5"/>
  <c r="H74" i="5"/>
  <c r="J74" i="5"/>
  <c r="E75" i="5"/>
  <c r="H75" i="5"/>
  <c r="J75" i="5"/>
  <c r="E76" i="5"/>
  <c r="H76" i="5"/>
  <c r="J76" i="5"/>
  <c r="E77" i="5"/>
  <c r="H77" i="5"/>
  <c r="J77" i="5"/>
  <c r="E78" i="5"/>
  <c r="H78" i="5"/>
  <c r="J78" i="5"/>
  <c r="E79" i="5"/>
  <c r="H79" i="5"/>
  <c r="J79" i="5"/>
  <c r="E80" i="5"/>
  <c r="H80" i="5"/>
  <c r="J80" i="5"/>
  <c r="E81" i="5"/>
  <c r="H81" i="5"/>
  <c r="J81" i="5"/>
  <c r="E82" i="5"/>
  <c r="H82" i="5"/>
  <c r="J82" i="5"/>
  <c r="E83" i="5"/>
  <c r="H83" i="5"/>
  <c r="J83" i="5"/>
  <c r="E84" i="5"/>
  <c r="H84" i="5"/>
  <c r="J84" i="5"/>
  <c r="E85" i="5"/>
  <c r="H85" i="5"/>
  <c r="J85" i="5"/>
  <c r="E86" i="5"/>
  <c r="H86" i="5"/>
  <c r="J86" i="5"/>
  <c r="E87" i="5"/>
  <c r="H87" i="5"/>
  <c r="J87" i="5"/>
  <c r="E88" i="5"/>
  <c r="H88" i="5"/>
  <c r="J88" i="5"/>
  <c r="E89" i="5"/>
  <c r="H89" i="5"/>
  <c r="J89" i="5"/>
  <c r="E90" i="5"/>
  <c r="H90" i="5"/>
  <c r="J90" i="5"/>
  <c r="E91" i="5"/>
  <c r="H91" i="5"/>
  <c r="J91" i="5"/>
  <c r="E92" i="5"/>
  <c r="H92" i="5"/>
  <c r="J92" i="5"/>
  <c r="E93" i="5"/>
  <c r="H93" i="5"/>
  <c r="J93" i="5"/>
  <c r="E94" i="5"/>
  <c r="H94" i="5"/>
  <c r="J94" i="5"/>
  <c r="E95" i="5"/>
  <c r="H95" i="5"/>
  <c r="J95" i="5"/>
  <c r="E96" i="5"/>
  <c r="H96" i="5"/>
  <c r="J96" i="5"/>
  <c r="E97" i="5"/>
  <c r="H97" i="5"/>
  <c r="J97" i="5"/>
  <c r="E98" i="5"/>
  <c r="H98" i="5"/>
  <c r="J98" i="5"/>
  <c r="E99" i="5"/>
  <c r="H99" i="5"/>
  <c r="J99" i="5"/>
  <c r="E100" i="5"/>
  <c r="H100" i="5"/>
  <c r="J100" i="5"/>
  <c r="E101" i="5"/>
  <c r="H101" i="5"/>
  <c r="J101" i="5"/>
  <c r="E102" i="5"/>
  <c r="H102" i="5"/>
  <c r="J102" i="5"/>
  <c r="E103" i="5"/>
  <c r="H103" i="5"/>
  <c r="J103" i="5"/>
  <c r="E104" i="5"/>
  <c r="H104" i="5"/>
  <c r="J104" i="5"/>
  <c r="E105" i="5"/>
  <c r="H105" i="5"/>
  <c r="J105" i="5"/>
  <c r="E106" i="5"/>
  <c r="H106" i="5"/>
  <c r="J106" i="5"/>
  <c r="E107" i="5"/>
  <c r="H107" i="5"/>
  <c r="J107" i="5"/>
  <c r="E108" i="5"/>
  <c r="H108" i="5"/>
  <c r="J108" i="5"/>
  <c r="E109" i="5"/>
  <c r="H109" i="5"/>
  <c r="J109" i="5"/>
  <c r="E110" i="5"/>
  <c r="H110" i="5"/>
  <c r="J110" i="5"/>
  <c r="E111" i="5"/>
  <c r="H111" i="5"/>
  <c r="J111" i="5"/>
  <c r="E112" i="5"/>
  <c r="H112" i="5"/>
  <c r="J112" i="5"/>
  <c r="E113" i="5"/>
  <c r="H113" i="5"/>
  <c r="J113" i="5"/>
  <c r="E114" i="5"/>
  <c r="H114" i="5"/>
  <c r="J114" i="5"/>
  <c r="E115" i="5"/>
  <c r="H115" i="5"/>
  <c r="J115" i="5"/>
  <c r="E116" i="5"/>
  <c r="H116" i="5"/>
  <c r="J116" i="5"/>
  <c r="E117" i="5"/>
  <c r="H117" i="5"/>
  <c r="J117" i="5"/>
  <c r="E118" i="5"/>
  <c r="H118" i="5"/>
  <c r="J118" i="5"/>
  <c r="E119" i="5"/>
  <c r="H119" i="5"/>
  <c r="J119" i="5"/>
  <c r="E120" i="5"/>
  <c r="H120" i="5"/>
  <c r="J120" i="5"/>
  <c r="E121" i="5"/>
  <c r="H121" i="5"/>
  <c r="J121" i="5"/>
  <c r="E122" i="5"/>
  <c r="H122" i="5"/>
  <c r="J122" i="5"/>
  <c r="E123" i="5"/>
  <c r="H123" i="5"/>
  <c r="J123" i="5"/>
  <c r="E124" i="5"/>
  <c r="H124" i="5"/>
  <c r="J124" i="5"/>
  <c r="E125" i="5"/>
  <c r="H125" i="5"/>
  <c r="J125" i="5"/>
  <c r="E126" i="5"/>
  <c r="H126" i="5"/>
  <c r="J126" i="5"/>
  <c r="E127" i="5"/>
  <c r="H127" i="5"/>
  <c r="J127" i="5"/>
  <c r="E128" i="5"/>
  <c r="H128" i="5"/>
  <c r="J128" i="5"/>
  <c r="E129" i="5"/>
  <c r="H129" i="5"/>
  <c r="J129" i="5"/>
  <c r="E130" i="5"/>
  <c r="H130" i="5"/>
  <c r="J130" i="5"/>
  <c r="E131" i="5"/>
  <c r="H131" i="5"/>
  <c r="J131" i="5"/>
  <c r="E132" i="5"/>
  <c r="H132" i="5"/>
  <c r="J132" i="5"/>
  <c r="E133" i="5"/>
  <c r="H133" i="5"/>
  <c r="J133" i="5"/>
  <c r="E134" i="5"/>
  <c r="H134" i="5"/>
  <c r="J134" i="5"/>
  <c r="E135" i="5"/>
  <c r="H135" i="5"/>
  <c r="J135" i="5"/>
  <c r="E136" i="5"/>
  <c r="H136" i="5"/>
  <c r="J136" i="5"/>
  <c r="E137" i="5"/>
  <c r="H137" i="5"/>
  <c r="J137" i="5"/>
  <c r="E138" i="5"/>
  <c r="H138" i="5"/>
  <c r="J138" i="5"/>
  <c r="E139" i="5"/>
  <c r="H139" i="5"/>
  <c r="J139" i="5"/>
  <c r="E140" i="5"/>
  <c r="H140" i="5"/>
  <c r="J140" i="5"/>
  <c r="E141" i="5"/>
  <c r="H141" i="5"/>
  <c r="J141" i="5"/>
  <c r="E142" i="5"/>
  <c r="H142" i="5"/>
  <c r="J142" i="5"/>
  <c r="E143" i="5"/>
  <c r="H143" i="5"/>
  <c r="J143" i="5"/>
  <c r="E144" i="5"/>
  <c r="H144" i="5"/>
  <c r="J144" i="5"/>
  <c r="E145" i="5"/>
  <c r="H145" i="5"/>
  <c r="J145" i="5"/>
  <c r="E146" i="5"/>
  <c r="H146" i="5"/>
  <c r="J146" i="5"/>
  <c r="E147" i="5"/>
  <c r="H147" i="5"/>
  <c r="J147" i="5"/>
  <c r="E148" i="5"/>
  <c r="H148" i="5"/>
  <c r="J148" i="5"/>
  <c r="E149" i="5"/>
  <c r="H149" i="5"/>
  <c r="J149" i="5"/>
  <c r="E150" i="5"/>
  <c r="H150" i="5"/>
  <c r="J150" i="5"/>
  <c r="E151" i="5"/>
  <c r="H151" i="5"/>
  <c r="J151" i="5"/>
  <c r="E152" i="5"/>
  <c r="H152" i="5"/>
  <c r="J152" i="5"/>
  <c r="E153" i="5"/>
  <c r="H153" i="5"/>
  <c r="J153" i="5"/>
  <c r="E154" i="5"/>
  <c r="H154" i="5"/>
  <c r="J154" i="5"/>
  <c r="E155" i="5"/>
  <c r="H155" i="5"/>
  <c r="J155" i="5"/>
  <c r="E156" i="5"/>
  <c r="H156" i="5"/>
  <c r="J156" i="5"/>
  <c r="E157" i="5"/>
  <c r="H157" i="5"/>
  <c r="J157" i="5"/>
  <c r="E158" i="5"/>
  <c r="H158" i="5"/>
  <c r="J158" i="5"/>
  <c r="E159" i="5"/>
  <c r="H159" i="5"/>
  <c r="J159" i="5"/>
  <c r="E160" i="5"/>
  <c r="H160" i="5"/>
  <c r="J160" i="5"/>
  <c r="E161" i="5"/>
  <c r="H161" i="5"/>
  <c r="J161" i="5"/>
  <c r="E162" i="5"/>
  <c r="H162" i="5"/>
  <c r="J162" i="5"/>
  <c r="E163" i="5"/>
  <c r="H163" i="5"/>
  <c r="J163" i="5"/>
  <c r="E164" i="5"/>
  <c r="H164" i="5"/>
  <c r="J164" i="5"/>
  <c r="E165" i="5"/>
  <c r="H165" i="5"/>
  <c r="J165" i="5"/>
  <c r="E166" i="5"/>
  <c r="H166" i="5"/>
  <c r="J166" i="5"/>
  <c r="E167" i="5"/>
  <c r="H167" i="5"/>
  <c r="J167" i="5"/>
  <c r="E168" i="5"/>
  <c r="H168" i="5"/>
  <c r="J168" i="5"/>
  <c r="E169" i="5"/>
  <c r="H169" i="5"/>
  <c r="J169" i="5"/>
  <c r="E170" i="5"/>
  <c r="H170" i="5"/>
  <c r="J170" i="5"/>
  <c r="E171" i="5"/>
  <c r="H171" i="5"/>
  <c r="J171" i="5"/>
  <c r="E172" i="5"/>
  <c r="H172" i="5"/>
  <c r="J172" i="5"/>
  <c r="E173" i="5"/>
  <c r="H173" i="5"/>
  <c r="J173" i="5"/>
  <c r="E174" i="5"/>
  <c r="H174" i="5"/>
  <c r="J174" i="5"/>
  <c r="E175" i="5"/>
  <c r="H175" i="5"/>
  <c r="J175" i="5"/>
  <c r="E176" i="5"/>
  <c r="H176" i="5"/>
  <c r="J176" i="5"/>
  <c r="E177" i="5"/>
  <c r="H177" i="5"/>
  <c r="J177" i="5"/>
  <c r="E178" i="5"/>
  <c r="H178" i="5"/>
  <c r="J178" i="5"/>
  <c r="E179" i="5"/>
  <c r="H179" i="5"/>
  <c r="J179" i="5"/>
  <c r="E180" i="5"/>
  <c r="H180" i="5"/>
  <c r="J180" i="5"/>
  <c r="E181" i="5"/>
  <c r="H181" i="5"/>
  <c r="J181" i="5"/>
  <c r="E182" i="5"/>
  <c r="H182" i="5"/>
  <c r="J182" i="5"/>
  <c r="E183" i="5"/>
  <c r="H183" i="5"/>
  <c r="J183" i="5"/>
  <c r="E184" i="5"/>
  <c r="H184" i="5"/>
  <c r="J184" i="5"/>
  <c r="E185" i="5"/>
  <c r="H185" i="5"/>
  <c r="J185" i="5"/>
  <c r="E186" i="5"/>
  <c r="H186" i="5"/>
  <c r="J186" i="5"/>
  <c r="E187" i="5"/>
  <c r="H187" i="5"/>
  <c r="J187" i="5"/>
  <c r="E188" i="5"/>
  <c r="H188" i="5"/>
  <c r="J188" i="5"/>
  <c r="E189" i="5"/>
  <c r="H189" i="5"/>
  <c r="J189" i="5"/>
  <c r="E190" i="5"/>
  <c r="H190" i="5"/>
  <c r="J190" i="5"/>
  <c r="E191" i="5"/>
  <c r="H191" i="5"/>
  <c r="J191" i="5"/>
  <c r="E192" i="5"/>
  <c r="H192" i="5"/>
  <c r="J192" i="5"/>
  <c r="E193" i="5"/>
  <c r="H193" i="5"/>
  <c r="J193" i="5"/>
  <c r="E194" i="5"/>
  <c r="H194" i="5"/>
  <c r="J194" i="5"/>
  <c r="E195" i="5"/>
  <c r="H195" i="5"/>
  <c r="J195" i="5"/>
  <c r="E196" i="5"/>
  <c r="H196" i="5"/>
  <c r="J196" i="5"/>
  <c r="E197" i="5"/>
  <c r="H197" i="5"/>
  <c r="J197" i="5"/>
  <c r="E198" i="5"/>
  <c r="H198" i="5"/>
  <c r="J198" i="5"/>
  <c r="E199" i="5"/>
  <c r="H199" i="5"/>
  <c r="J199" i="5"/>
  <c r="E200" i="5"/>
  <c r="H200" i="5"/>
  <c r="J200" i="5"/>
  <c r="E201" i="5"/>
  <c r="H201" i="5"/>
  <c r="J201" i="5"/>
  <c r="E202" i="5"/>
  <c r="H202" i="5"/>
  <c r="J202" i="5"/>
  <c r="E203" i="5"/>
  <c r="H203" i="5"/>
  <c r="J203" i="5"/>
  <c r="E204" i="5"/>
  <c r="H204" i="5"/>
  <c r="J204" i="5"/>
  <c r="E205" i="5"/>
  <c r="H205" i="5"/>
  <c r="J205" i="5"/>
  <c r="E206" i="5"/>
  <c r="H206" i="5"/>
  <c r="J206" i="5"/>
  <c r="E207" i="5"/>
  <c r="H207" i="5"/>
  <c r="J207" i="5"/>
  <c r="E208" i="5"/>
  <c r="H208" i="5"/>
  <c r="J208" i="5"/>
  <c r="E209" i="5"/>
  <c r="H209" i="5"/>
  <c r="J209" i="5"/>
  <c r="E210" i="5"/>
  <c r="H210" i="5"/>
  <c r="J210" i="5"/>
  <c r="E211" i="5"/>
  <c r="H211" i="5"/>
  <c r="J211" i="5"/>
  <c r="E212" i="5"/>
  <c r="H212" i="5"/>
  <c r="J212" i="5"/>
  <c r="E213" i="5"/>
  <c r="H213" i="5"/>
  <c r="J213" i="5"/>
  <c r="E214" i="5"/>
  <c r="H214" i="5"/>
  <c r="J214" i="5"/>
  <c r="E215" i="5"/>
  <c r="H215" i="5"/>
  <c r="J215" i="5"/>
  <c r="E216" i="5"/>
  <c r="H216" i="5"/>
  <c r="J216" i="5"/>
  <c r="E217" i="5"/>
  <c r="H217" i="5"/>
  <c r="J217" i="5"/>
  <c r="E218" i="5"/>
  <c r="H218" i="5"/>
  <c r="J218" i="5"/>
  <c r="E219" i="5"/>
  <c r="H219" i="5"/>
  <c r="J219" i="5"/>
  <c r="E220" i="5"/>
  <c r="H220" i="5"/>
  <c r="J220" i="5"/>
  <c r="E221" i="5"/>
  <c r="H221" i="5"/>
  <c r="J221" i="5"/>
  <c r="E222" i="5"/>
  <c r="H222" i="5"/>
  <c r="J222" i="5"/>
  <c r="E223" i="5"/>
  <c r="H223" i="5"/>
  <c r="J223" i="5"/>
  <c r="E224" i="5"/>
  <c r="H224" i="5"/>
  <c r="J224" i="5"/>
  <c r="E225" i="5"/>
  <c r="H225" i="5"/>
  <c r="J225" i="5"/>
  <c r="E226" i="5"/>
  <c r="H226" i="5"/>
  <c r="J226" i="5"/>
  <c r="E227" i="5"/>
  <c r="H227" i="5"/>
  <c r="J227" i="5"/>
  <c r="E228" i="5"/>
  <c r="H228" i="5"/>
  <c r="J228" i="5"/>
  <c r="E229" i="5"/>
  <c r="H229" i="5"/>
  <c r="J229" i="5"/>
  <c r="E230" i="5"/>
  <c r="H230" i="5"/>
  <c r="J230" i="5"/>
  <c r="E231" i="5"/>
  <c r="H231" i="5"/>
  <c r="J231" i="5"/>
  <c r="E232" i="5"/>
  <c r="H232" i="5"/>
  <c r="J232" i="5"/>
  <c r="E233" i="5"/>
  <c r="H233" i="5"/>
  <c r="J233" i="5"/>
  <c r="E234" i="5"/>
  <c r="H234" i="5"/>
  <c r="J234" i="5"/>
  <c r="E235" i="5"/>
  <c r="H235" i="5"/>
  <c r="J235" i="5"/>
  <c r="E236" i="5"/>
  <c r="H236" i="5"/>
  <c r="J236" i="5"/>
  <c r="E237" i="5"/>
  <c r="H237" i="5"/>
  <c r="J237" i="5"/>
  <c r="E238" i="5"/>
  <c r="H238" i="5"/>
  <c r="J238" i="5"/>
  <c r="E239" i="5"/>
  <c r="H239" i="5"/>
  <c r="J239" i="5"/>
  <c r="E240" i="5"/>
  <c r="H240" i="5"/>
  <c r="J240" i="5"/>
  <c r="E241" i="5"/>
  <c r="H241" i="5"/>
  <c r="J241" i="5"/>
  <c r="E242" i="5"/>
  <c r="H242" i="5"/>
  <c r="J242" i="5"/>
  <c r="E243" i="5"/>
  <c r="H243" i="5"/>
  <c r="J243" i="5"/>
  <c r="E244" i="5"/>
  <c r="H244" i="5"/>
  <c r="J244" i="5"/>
  <c r="E245" i="5"/>
  <c r="H245" i="5"/>
  <c r="J245" i="5"/>
  <c r="E246" i="5"/>
  <c r="H246" i="5"/>
  <c r="J246" i="5"/>
  <c r="E247" i="5"/>
  <c r="H247" i="5"/>
  <c r="J247" i="5"/>
  <c r="E248" i="5"/>
  <c r="H248" i="5"/>
  <c r="J248" i="5"/>
  <c r="E249" i="5"/>
  <c r="H249" i="5"/>
  <c r="J249" i="5"/>
  <c r="E250" i="5"/>
  <c r="H250" i="5"/>
  <c r="J250" i="5"/>
  <c r="E251" i="5"/>
  <c r="H251" i="5"/>
  <c r="J251" i="5"/>
  <c r="E252" i="5"/>
  <c r="H252" i="5"/>
  <c r="J252" i="5"/>
  <c r="E253" i="5"/>
  <c r="H253" i="5"/>
  <c r="J253" i="5"/>
  <c r="E254" i="5"/>
  <c r="H254" i="5"/>
  <c r="J254" i="5"/>
  <c r="E255" i="5"/>
  <c r="H255" i="5"/>
  <c r="J255" i="5"/>
  <c r="E256" i="5"/>
  <c r="H256" i="5"/>
  <c r="J256" i="5"/>
  <c r="E257" i="5"/>
  <c r="H257" i="5"/>
  <c r="J257" i="5"/>
  <c r="E258" i="5"/>
  <c r="H258" i="5"/>
  <c r="J258" i="5"/>
  <c r="E259" i="5"/>
  <c r="H259" i="5"/>
  <c r="J259" i="5"/>
  <c r="E260" i="5"/>
  <c r="H260" i="5"/>
  <c r="J260" i="5"/>
  <c r="E261" i="5"/>
  <c r="H261" i="5"/>
  <c r="J261" i="5"/>
  <c r="E262" i="5"/>
  <c r="H262" i="5"/>
  <c r="J262" i="5"/>
  <c r="E263" i="5"/>
  <c r="H263" i="5"/>
  <c r="J263" i="5"/>
  <c r="E264" i="5"/>
  <c r="H264" i="5"/>
  <c r="J264" i="5"/>
  <c r="E265" i="5"/>
  <c r="H265" i="5"/>
  <c r="J265" i="5"/>
  <c r="E266" i="5"/>
  <c r="H266" i="5"/>
  <c r="J266" i="5"/>
  <c r="E267" i="5"/>
  <c r="H267" i="5"/>
  <c r="J267" i="5"/>
  <c r="E268" i="5"/>
  <c r="H268" i="5"/>
  <c r="J268" i="5"/>
  <c r="E269" i="5"/>
  <c r="H269" i="5"/>
  <c r="J269" i="5"/>
  <c r="E270" i="5"/>
  <c r="H270" i="5"/>
  <c r="J270" i="5"/>
  <c r="E271" i="5"/>
  <c r="H271" i="5"/>
  <c r="J271" i="5"/>
  <c r="E272" i="5"/>
  <c r="H272" i="5"/>
  <c r="J272" i="5"/>
  <c r="E273" i="5"/>
  <c r="H273" i="5"/>
  <c r="J273" i="5"/>
  <c r="E274" i="5"/>
  <c r="H274" i="5"/>
  <c r="J274" i="5"/>
  <c r="E275" i="5"/>
  <c r="H275" i="5"/>
  <c r="J275" i="5"/>
  <c r="E276" i="5"/>
  <c r="H276" i="5"/>
  <c r="J276" i="5"/>
  <c r="E277" i="5"/>
  <c r="H277" i="5"/>
  <c r="J277" i="5"/>
  <c r="E278" i="5"/>
  <c r="H278" i="5"/>
  <c r="J278" i="5"/>
  <c r="E279" i="5"/>
  <c r="H279" i="5"/>
  <c r="J279" i="5"/>
  <c r="E280" i="5"/>
  <c r="H280" i="5"/>
  <c r="J280" i="5"/>
  <c r="E281" i="5"/>
  <c r="H281" i="5"/>
  <c r="J281" i="5"/>
  <c r="E282" i="5"/>
  <c r="H282" i="5"/>
  <c r="J282" i="5"/>
  <c r="E283" i="5"/>
  <c r="H283" i="5"/>
  <c r="J283" i="5"/>
  <c r="E284" i="5"/>
  <c r="H284" i="5"/>
  <c r="J284" i="5"/>
  <c r="E285" i="5"/>
  <c r="H285" i="5"/>
  <c r="J285" i="5"/>
  <c r="E286" i="5"/>
  <c r="H286" i="5"/>
  <c r="J286" i="5"/>
  <c r="E287" i="5"/>
  <c r="H287" i="5"/>
  <c r="J287" i="5"/>
  <c r="E288" i="5"/>
  <c r="H288" i="5"/>
  <c r="J288" i="5"/>
  <c r="E289" i="5"/>
  <c r="H289" i="5"/>
  <c r="J289" i="5"/>
  <c r="E290" i="5"/>
  <c r="H290" i="5"/>
  <c r="J290" i="5"/>
  <c r="E291" i="5"/>
  <c r="H291" i="5"/>
  <c r="J291" i="5"/>
  <c r="E292" i="5"/>
  <c r="H292" i="5"/>
  <c r="J292" i="5"/>
  <c r="E293" i="5"/>
  <c r="H293" i="5"/>
  <c r="J293" i="5"/>
  <c r="E294" i="5"/>
  <c r="H294" i="5"/>
  <c r="J294" i="5"/>
  <c r="E295" i="5"/>
  <c r="H295" i="5"/>
  <c r="J295" i="5"/>
  <c r="E296" i="5"/>
  <c r="H296" i="5"/>
  <c r="J296" i="5"/>
  <c r="E297" i="5"/>
  <c r="H297" i="5"/>
  <c r="J297" i="5"/>
  <c r="E298" i="5"/>
  <c r="H298" i="5"/>
  <c r="J298" i="5"/>
  <c r="E299" i="5"/>
  <c r="H299" i="5"/>
  <c r="J299" i="5"/>
  <c r="E300" i="5"/>
  <c r="H300" i="5"/>
  <c r="J300" i="5"/>
  <c r="E301" i="5"/>
  <c r="H301" i="5"/>
  <c r="J301" i="5"/>
  <c r="E302" i="5"/>
  <c r="H302" i="5"/>
  <c r="J302" i="5"/>
  <c r="E303" i="5"/>
  <c r="H303" i="5"/>
  <c r="J303" i="5"/>
  <c r="E304" i="5"/>
  <c r="H304" i="5"/>
  <c r="J304" i="5"/>
  <c r="E305" i="5"/>
  <c r="H305" i="5"/>
  <c r="J305" i="5"/>
  <c r="E306" i="5"/>
  <c r="H306" i="5"/>
  <c r="J306" i="5"/>
  <c r="E307" i="5"/>
  <c r="H307" i="5"/>
  <c r="J307" i="5"/>
  <c r="E308" i="5"/>
  <c r="H308" i="5"/>
  <c r="J308" i="5"/>
  <c r="E309" i="5"/>
  <c r="H309" i="5"/>
  <c r="J309" i="5"/>
  <c r="E310" i="5"/>
  <c r="H310" i="5"/>
  <c r="J310" i="5"/>
  <c r="E311" i="5"/>
  <c r="H311" i="5"/>
  <c r="J311" i="5"/>
  <c r="E312" i="5"/>
  <c r="H312" i="5"/>
  <c r="J312" i="5"/>
  <c r="E313" i="5"/>
  <c r="H313" i="5"/>
  <c r="J313" i="5"/>
  <c r="E314" i="5"/>
  <c r="H314" i="5"/>
  <c r="J314" i="5"/>
  <c r="E315" i="5"/>
  <c r="H315" i="5"/>
  <c r="J315" i="5"/>
  <c r="E316" i="5"/>
  <c r="H316" i="5"/>
  <c r="J316" i="5"/>
  <c r="E317" i="5"/>
  <c r="H317" i="5"/>
  <c r="J317" i="5"/>
  <c r="E318" i="5"/>
  <c r="H318" i="5"/>
  <c r="J318" i="5"/>
  <c r="E319" i="5"/>
  <c r="H319" i="5"/>
  <c r="J319" i="5"/>
  <c r="E320" i="5"/>
  <c r="H320" i="5"/>
  <c r="J320" i="5"/>
  <c r="E321" i="5"/>
  <c r="H321" i="5"/>
  <c r="J321" i="5"/>
  <c r="E322" i="5"/>
  <c r="H322" i="5"/>
  <c r="J322" i="5"/>
  <c r="E323" i="5"/>
  <c r="H323" i="5"/>
  <c r="J323" i="5"/>
  <c r="E324" i="5"/>
  <c r="H324" i="5"/>
  <c r="J324" i="5"/>
  <c r="E325" i="5"/>
  <c r="H325" i="5"/>
  <c r="J325" i="5"/>
  <c r="E326" i="5"/>
  <c r="H326" i="5"/>
  <c r="J326" i="5"/>
  <c r="E327" i="5"/>
  <c r="H327" i="5"/>
  <c r="J327" i="5"/>
  <c r="E328" i="5"/>
  <c r="H328" i="5"/>
  <c r="J328" i="5"/>
  <c r="E329" i="5"/>
  <c r="H329" i="5"/>
  <c r="J329" i="5"/>
  <c r="E330" i="5"/>
  <c r="H330" i="5"/>
  <c r="J330" i="5"/>
  <c r="E331" i="5"/>
  <c r="H331" i="5"/>
  <c r="J331" i="5"/>
  <c r="E332" i="5"/>
  <c r="H332" i="5"/>
  <c r="J332" i="5"/>
  <c r="E333" i="5"/>
  <c r="H333" i="5"/>
  <c r="J333" i="5"/>
  <c r="E334" i="5"/>
  <c r="H334" i="5"/>
  <c r="J334" i="5"/>
  <c r="E335" i="5"/>
  <c r="H335" i="5"/>
  <c r="J335" i="5"/>
  <c r="E336" i="5"/>
  <c r="H336" i="5"/>
  <c r="J336" i="5"/>
  <c r="E337" i="5"/>
  <c r="H337" i="5"/>
  <c r="J337" i="5"/>
  <c r="E338" i="5"/>
  <c r="H338" i="5"/>
  <c r="J338" i="5"/>
  <c r="E339" i="5"/>
  <c r="H339" i="5"/>
  <c r="J339" i="5"/>
  <c r="E340" i="5"/>
  <c r="H340" i="5"/>
  <c r="J340" i="5"/>
  <c r="E341" i="5"/>
  <c r="H341" i="5"/>
  <c r="J341" i="5"/>
  <c r="E342" i="5"/>
  <c r="H342" i="5"/>
  <c r="J342" i="5"/>
  <c r="E343" i="5"/>
  <c r="H343" i="5"/>
  <c r="J343" i="5"/>
  <c r="E344" i="5"/>
  <c r="H344" i="5"/>
  <c r="J344" i="5"/>
  <c r="E345" i="5"/>
  <c r="H345" i="5"/>
  <c r="J345" i="5"/>
  <c r="E346" i="5"/>
  <c r="H346" i="5"/>
  <c r="J346" i="5"/>
  <c r="E347" i="5"/>
  <c r="H347" i="5"/>
  <c r="J347" i="5"/>
  <c r="E348" i="5"/>
  <c r="H348" i="5"/>
  <c r="J348" i="5"/>
  <c r="E349" i="5"/>
  <c r="H349" i="5"/>
  <c r="J349" i="5"/>
  <c r="E350" i="5"/>
  <c r="H350" i="5"/>
  <c r="J350" i="5"/>
  <c r="E351" i="5"/>
  <c r="H351" i="5"/>
  <c r="J351" i="5"/>
  <c r="E352" i="5"/>
  <c r="H352" i="5"/>
  <c r="J352" i="5"/>
  <c r="E353" i="5"/>
  <c r="H353" i="5"/>
  <c r="J353" i="5"/>
  <c r="E354" i="5"/>
  <c r="H354" i="5"/>
  <c r="J354" i="5"/>
  <c r="E355" i="5"/>
  <c r="H355" i="5"/>
  <c r="J355" i="5"/>
  <c r="E356" i="5"/>
  <c r="H356" i="5"/>
  <c r="J356" i="5"/>
  <c r="E357" i="5"/>
  <c r="H357" i="5"/>
  <c r="J357" i="5"/>
  <c r="E358" i="5"/>
  <c r="H358" i="5"/>
  <c r="J358" i="5"/>
  <c r="E359" i="5"/>
  <c r="H359" i="5"/>
  <c r="J359" i="5"/>
  <c r="E360" i="5"/>
  <c r="H360" i="5"/>
  <c r="J360" i="5"/>
  <c r="E361" i="5"/>
  <c r="H361" i="5"/>
  <c r="J361" i="5"/>
  <c r="E362" i="5"/>
  <c r="H362" i="5"/>
  <c r="J362" i="5"/>
  <c r="E363" i="5"/>
  <c r="H363" i="5"/>
  <c r="J363" i="5"/>
  <c r="E364" i="5"/>
  <c r="H364" i="5"/>
  <c r="J364" i="5"/>
  <c r="E365" i="5"/>
  <c r="H365" i="5"/>
  <c r="J365" i="5"/>
  <c r="E366" i="5"/>
  <c r="H366" i="5"/>
  <c r="J366" i="5"/>
  <c r="E367" i="5"/>
  <c r="H367" i="5"/>
  <c r="J367" i="5"/>
  <c r="E368" i="5"/>
  <c r="H368" i="5"/>
  <c r="J368" i="5"/>
  <c r="E369" i="5"/>
  <c r="H369" i="5"/>
  <c r="J369" i="5"/>
  <c r="E370" i="5"/>
  <c r="H370" i="5"/>
  <c r="J370" i="5"/>
  <c r="E371" i="5"/>
  <c r="H371" i="5"/>
  <c r="J371" i="5"/>
  <c r="E372" i="5"/>
  <c r="H372" i="5"/>
  <c r="J372" i="5"/>
  <c r="E373" i="5"/>
  <c r="H373" i="5"/>
  <c r="J373" i="5"/>
  <c r="E374" i="5"/>
  <c r="H374" i="5"/>
  <c r="J374" i="5"/>
  <c r="E375" i="5"/>
  <c r="H375" i="5"/>
  <c r="J375" i="5"/>
  <c r="E376" i="5"/>
  <c r="H376" i="5"/>
  <c r="J376" i="5"/>
  <c r="E377" i="5"/>
  <c r="H377" i="5"/>
  <c r="J377" i="5"/>
  <c r="E378" i="5"/>
  <c r="H378" i="5"/>
  <c r="J378" i="5"/>
  <c r="E379" i="5"/>
  <c r="H379" i="5"/>
  <c r="J379" i="5"/>
  <c r="E380" i="5"/>
  <c r="H380" i="5"/>
  <c r="J380" i="5"/>
  <c r="E381" i="5"/>
  <c r="H381" i="5"/>
  <c r="J381" i="5"/>
  <c r="E382" i="5"/>
  <c r="H382" i="5"/>
  <c r="J382" i="5"/>
  <c r="E383" i="5"/>
  <c r="H383" i="5"/>
  <c r="J383" i="5"/>
  <c r="E384" i="5"/>
  <c r="H384" i="5"/>
  <c r="J384" i="5"/>
  <c r="E385" i="5"/>
  <c r="H385" i="5"/>
  <c r="J385" i="5"/>
  <c r="E386" i="5"/>
  <c r="H386" i="5"/>
  <c r="J386" i="5"/>
  <c r="E387" i="5"/>
  <c r="H387" i="5"/>
  <c r="J387" i="5"/>
  <c r="E388" i="5"/>
  <c r="H388" i="5"/>
  <c r="J388" i="5"/>
  <c r="E389" i="5"/>
  <c r="H389" i="5"/>
  <c r="J389" i="5"/>
  <c r="E390" i="5"/>
  <c r="H390" i="5"/>
  <c r="J390" i="5"/>
  <c r="E391" i="5"/>
  <c r="H391" i="5"/>
  <c r="J391" i="5"/>
  <c r="E392" i="5"/>
  <c r="H392" i="5"/>
  <c r="J392" i="5"/>
  <c r="E393" i="5"/>
  <c r="H393" i="5"/>
  <c r="J393" i="5"/>
  <c r="E394" i="5"/>
  <c r="H394" i="5"/>
  <c r="J394" i="5"/>
  <c r="E395" i="5"/>
  <c r="H395" i="5"/>
  <c r="J395" i="5"/>
  <c r="E396" i="5"/>
  <c r="H396" i="5"/>
  <c r="J396" i="5"/>
  <c r="E397" i="5"/>
  <c r="H397" i="5"/>
  <c r="J397" i="5"/>
  <c r="E398" i="5"/>
  <c r="H398" i="5"/>
  <c r="J398" i="5"/>
  <c r="E399" i="5"/>
  <c r="H399" i="5"/>
  <c r="J399" i="5"/>
  <c r="E400" i="5"/>
  <c r="H400" i="5"/>
  <c r="J400" i="5"/>
  <c r="E401" i="5"/>
  <c r="H401" i="5"/>
  <c r="J401" i="5"/>
  <c r="E402" i="5"/>
  <c r="H402" i="5"/>
  <c r="J402" i="5"/>
  <c r="E403" i="5"/>
  <c r="H403" i="5"/>
  <c r="J403" i="5"/>
  <c r="E404" i="5"/>
  <c r="H404" i="5"/>
  <c r="J404" i="5"/>
  <c r="E405" i="5"/>
  <c r="H405" i="5"/>
  <c r="J405" i="5"/>
  <c r="E406" i="5"/>
  <c r="H406" i="5"/>
  <c r="J406" i="5"/>
  <c r="E407" i="5"/>
  <c r="H407" i="5"/>
  <c r="J407" i="5"/>
  <c r="E408" i="5"/>
  <c r="H408" i="5"/>
  <c r="J408" i="5"/>
  <c r="E409" i="5"/>
  <c r="H409" i="5"/>
  <c r="J409" i="5"/>
  <c r="E410" i="5"/>
  <c r="H410" i="5"/>
  <c r="J410" i="5"/>
  <c r="E411" i="5"/>
  <c r="H411" i="5"/>
  <c r="J411" i="5"/>
  <c r="E412" i="5"/>
  <c r="H412" i="5"/>
  <c r="J412" i="5"/>
  <c r="E413" i="5"/>
  <c r="H413" i="5"/>
  <c r="J413" i="5"/>
  <c r="E414" i="5"/>
  <c r="H414" i="5"/>
  <c r="J414" i="5"/>
  <c r="E415" i="5"/>
  <c r="H415" i="5"/>
  <c r="J415" i="5"/>
  <c r="E416" i="5"/>
  <c r="H416" i="5"/>
  <c r="J416" i="5"/>
  <c r="E417" i="5"/>
  <c r="H417" i="5"/>
  <c r="J417" i="5"/>
  <c r="E418" i="5"/>
  <c r="H418" i="5"/>
  <c r="J418" i="5"/>
  <c r="E419" i="5"/>
  <c r="H419" i="5"/>
  <c r="J419" i="5"/>
  <c r="E420" i="5"/>
  <c r="H420" i="5"/>
  <c r="J420" i="5"/>
  <c r="E421" i="5"/>
  <c r="H421" i="5"/>
  <c r="J421" i="5"/>
  <c r="E422" i="5"/>
  <c r="H422" i="5"/>
  <c r="J422" i="5"/>
  <c r="E423" i="5"/>
  <c r="H423" i="5"/>
  <c r="J423" i="5"/>
  <c r="E424" i="5"/>
  <c r="H424" i="5"/>
  <c r="J424" i="5"/>
  <c r="E425" i="5"/>
  <c r="H425" i="5"/>
  <c r="J425" i="5"/>
  <c r="E426" i="5"/>
  <c r="H426" i="5"/>
  <c r="J426" i="5"/>
  <c r="E427" i="5"/>
  <c r="H427" i="5"/>
  <c r="J427" i="5"/>
  <c r="E428" i="5"/>
  <c r="H428" i="5"/>
  <c r="J428" i="5"/>
  <c r="E429" i="5"/>
  <c r="H429" i="5"/>
  <c r="J429" i="5"/>
  <c r="E430" i="5"/>
  <c r="H430" i="5"/>
  <c r="J430" i="5"/>
  <c r="E431" i="5"/>
  <c r="H431" i="5"/>
  <c r="J431" i="5"/>
  <c r="E432" i="5"/>
  <c r="H432" i="5"/>
  <c r="J432" i="5"/>
  <c r="E433" i="5"/>
  <c r="H433" i="5"/>
  <c r="J433" i="5"/>
  <c r="E434" i="5"/>
  <c r="H434" i="5"/>
  <c r="J434" i="5"/>
  <c r="E435" i="5"/>
  <c r="H435" i="5"/>
  <c r="J435" i="5"/>
  <c r="E436" i="5"/>
  <c r="H436" i="5"/>
  <c r="J436" i="5"/>
  <c r="E437" i="5"/>
  <c r="H437" i="5"/>
  <c r="J437" i="5"/>
  <c r="E438" i="5"/>
  <c r="H438" i="5"/>
  <c r="J438" i="5"/>
  <c r="E439" i="5"/>
  <c r="H439" i="5"/>
  <c r="J439" i="5"/>
  <c r="E440" i="5"/>
  <c r="H440" i="5"/>
  <c r="J440" i="5"/>
  <c r="E441" i="5"/>
  <c r="H441" i="5"/>
  <c r="J441" i="5"/>
  <c r="E442" i="5"/>
  <c r="H442" i="5"/>
  <c r="J442" i="5"/>
  <c r="E443" i="5"/>
  <c r="H443" i="5"/>
  <c r="J443" i="5"/>
  <c r="E444" i="5"/>
  <c r="H444" i="5"/>
  <c r="J444" i="5"/>
  <c r="E445" i="5"/>
  <c r="H445" i="5"/>
  <c r="J445" i="5"/>
  <c r="E446" i="5"/>
  <c r="H446" i="5"/>
  <c r="J446" i="5"/>
  <c r="E447" i="5"/>
  <c r="H447" i="5"/>
  <c r="J447" i="5"/>
  <c r="E448" i="5"/>
  <c r="H448" i="5"/>
  <c r="J448" i="5"/>
  <c r="E449" i="5"/>
  <c r="H449" i="5"/>
  <c r="J449" i="5"/>
  <c r="E450" i="5"/>
  <c r="H450" i="5"/>
  <c r="J450" i="5"/>
  <c r="E451" i="5"/>
  <c r="H451" i="5"/>
  <c r="J451" i="5"/>
  <c r="E452" i="5"/>
  <c r="H452" i="5"/>
  <c r="J452" i="5"/>
  <c r="E453" i="5"/>
  <c r="H453" i="5"/>
  <c r="J453" i="5"/>
  <c r="E454" i="5"/>
  <c r="H454" i="5"/>
  <c r="J454" i="5"/>
  <c r="E455" i="5"/>
  <c r="H455" i="5"/>
  <c r="J455" i="5"/>
  <c r="E456" i="5"/>
  <c r="H456" i="5"/>
  <c r="J456" i="5"/>
  <c r="E457" i="5"/>
  <c r="H457" i="5"/>
  <c r="J457" i="5"/>
  <c r="E458" i="5"/>
  <c r="H458" i="5"/>
  <c r="J458" i="5"/>
  <c r="E459" i="5"/>
  <c r="H459" i="5"/>
  <c r="J459" i="5"/>
  <c r="E460" i="5"/>
  <c r="H460" i="5"/>
  <c r="J460" i="5"/>
  <c r="E461" i="5"/>
  <c r="H461" i="5"/>
  <c r="J461" i="5"/>
  <c r="E462" i="5"/>
  <c r="H462" i="5"/>
  <c r="J462" i="5"/>
  <c r="E463" i="5"/>
  <c r="H463" i="5"/>
  <c r="J463" i="5"/>
  <c r="E464" i="5"/>
  <c r="H464" i="5"/>
  <c r="J464" i="5"/>
  <c r="E465" i="5"/>
  <c r="H465" i="5"/>
  <c r="J465" i="5"/>
  <c r="E466" i="5"/>
  <c r="H466" i="5"/>
  <c r="J466" i="5"/>
  <c r="E467" i="5"/>
  <c r="H467" i="5"/>
  <c r="J467" i="5"/>
  <c r="E468" i="5"/>
  <c r="H468" i="5"/>
  <c r="J468" i="5"/>
  <c r="E469" i="5"/>
  <c r="H469" i="5"/>
  <c r="J469" i="5"/>
  <c r="E470" i="5"/>
  <c r="H470" i="5"/>
  <c r="J470" i="5"/>
  <c r="E471" i="5"/>
  <c r="H471" i="5"/>
  <c r="J471" i="5"/>
  <c r="E472" i="5"/>
  <c r="H472" i="5"/>
  <c r="J472" i="5"/>
  <c r="E473" i="5"/>
  <c r="H473" i="5"/>
  <c r="J473" i="5"/>
  <c r="E474" i="5"/>
  <c r="H474" i="5"/>
  <c r="J474" i="5"/>
  <c r="E475" i="5"/>
  <c r="H475" i="5"/>
  <c r="J475" i="5"/>
  <c r="E476" i="5"/>
  <c r="H476" i="5"/>
  <c r="J476" i="5"/>
  <c r="E477" i="5"/>
  <c r="H477" i="5"/>
  <c r="J477" i="5"/>
  <c r="E478" i="5"/>
  <c r="H478" i="5"/>
  <c r="J478" i="5"/>
  <c r="E479" i="5"/>
  <c r="H479" i="5"/>
  <c r="J479" i="5"/>
  <c r="E480" i="5"/>
  <c r="H480" i="5"/>
  <c r="J480" i="5"/>
  <c r="E481" i="5"/>
  <c r="H481" i="5"/>
  <c r="J481" i="5"/>
  <c r="E482" i="5"/>
  <c r="H482" i="5"/>
  <c r="J482" i="5"/>
  <c r="E483" i="5"/>
  <c r="H483" i="5"/>
  <c r="J483" i="5"/>
  <c r="E484" i="5"/>
  <c r="H484" i="5"/>
  <c r="J484" i="5"/>
  <c r="E485" i="5"/>
  <c r="H485" i="5"/>
  <c r="J485" i="5"/>
  <c r="E486" i="5"/>
  <c r="H486" i="5"/>
  <c r="J486" i="5"/>
  <c r="E487" i="5"/>
  <c r="H487" i="5"/>
  <c r="J487" i="5"/>
  <c r="E488" i="5"/>
  <c r="H488" i="5"/>
  <c r="J488" i="5"/>
  <c r="E489" i="5"/>
  <c r="H489" i="5"/>
  <c r="J489" i="5"/>
  <c r="E490" i="5"/>
  <c r="H490" i="5"/>
  <c r="J490" i="5"/>
  <c r="E491" i="5"/>
  <c r="H491" i="5"/>
  <c r="J491" i="5"/>
  <c r="E492" i="5"/>
  <c r="H492" i="5"/>
  <c r="J492" i="5"/>
  <c r="E493" i="5"/>
  <c r="H493" i="5"/>
  <c r="J493" i="5"/>
  <c r="E494" i="5"/>
  <c r="H494" i="5"/>
  <c r="J494" i="5"/>
  <c r="E495" i="5"/>
  <c r="H495" i="5"/>
  <c r="J495" i="5"/>
  <c r="E496" i="5"/>
  <c r="H496" i="5"/>
  <c r="J496" i="5"/>
  <c r="E497" i="5"/>
  <c r="H497" i="5"/>
  <c r="J497" i="5"/>
  <c r="E498" i="5"/>
  <c r="H498" i="5"/>
  <c r="J498" i="5"/>
  <c r="E499" i="5"/>
  <c r="H499" i="5"/>
  <c r="J499" i="5"/>
  <c r="E500" i="5"/>
  <c r="H500" i="5"/>
  <c r="J500" i="5"/>
  <c r="E501" i="5"/>
  <c r="H501" i="5"/>
  <c r="J501" i="5"/>
  <c r="E502" i="5"/>
  <c r="H502" i="5"/>
  <c r="J502" i="5"/>
  <c r="E503" i="5"/>
  <c r="H503" i="5"/>
  <c r="J503" i="5"/>
  <c r="E504" i="5"/>
  <c r="H504" i="5"/>
  <c r="J504" i="5"/>
  <c r="E505" i="5"/>
  <c r="H505" i="5"/>
  <c r="J505" i="5"/>
  <c r="E506" i="5"/>
  <c r="H506" i="5"/>
  <c r="J506" i="5"/>
  <c r="E507" i="5"/>
  <c r="H507" i="5"/>
  <c r="J507" i="5"/>
  <c r="E508" i="5"/>
  <c r="H508" i="5"/>
  <c r="J508" i="5"/>
  <c r="E509" i="5"/>
  <c r="H509" i="5"/>
  <c r="J509" i="5"/>
  <c r="E510" i="5"/>
  <c r="H510" i="5"/>
  <c r="J510" i="5"/>
  <c r="E511" i="5"/>
  <c r="H511" i="5"/>
  <c r="J511" i="5"/>
  <c r="E512" i="5"/>
  <c r="H512" i="5"/>
  <c r="J512" i="5"/>
  <c r="E513" i="5"/>
  <c r="H513" i="5"/>
  <c r="J513" i="5"/>
  <c r="E514" i="5"/>
  <c r="H514" i="5"/>
  <c r="J514" i="5"/>
  <c r="E515" i="5"/>
  <c r="H515" i="5"/>
  <c r="J515" i="5"/>
  <c r="E516" i="5"/>
  <c r="H516" i="5"/>
  <c r="J516" i="5"/>
  <c r="E517" i="5"/>
  <c r="H517" i="5"/>
  <c r="J517" i="5"/>
  <c r="E518" i="5"/>
  <c r="H518" i="5"/>
  <c r="J518" i="5"/>
  <c r="E519" i="5"/>
  <c r="H519" i="5"/>
  <c r="J519" i="5"/>
  <c r="E520" i="5"/>
  <c r="H520" i="5"/>
  <c r="J520" i="5"/>
  <c r="E521" i="5"/>
  <c r="H521" i="5"/>
  <c r="J521" i="5"/>
  <c r="E522" i="5"/>
  <c r="H522" i="5"/>
  <c r="J522" i="5"/>
  <c r="E523" i="5"/>
  <c r="H523" i="5"/>
  <c r="J523" i="5"/>
  <c r="E524" i="5"/>
  <c r="H524" i="5"/>
  <c r="J524" i="5"/>
  <c r="E525" i="5"/>
  <c r="H525" i="5"/>
  <c r="J525" i="5"/>
  <c r="E526" i="5"/>
  <c r="H526" i="5"/>
  <c r="J526" i="5"/>
  <c r="E527" i="5"/>
  <c r="H527" i="5"/>
  <c r="J527" i="5"/>
  <c r="E528" i="5"/>
  <c r="H528" i="5"/>
  <c r="J528" i="5"/>
  <c r="E529" i="5"/>
  <c r="H529" i="5"/>
  <c r="J529" i="5"/>
  <c r="E530" i="5"/>
  <c r="H530" i="5"/>
  <c r="J530" i="5"/>
  <c r="E531" i="5"/>
  <c r="H531" i="5"/>
  <c r="J531" i="5"/>
  <c r="E532" i="5"/>
  <c r="H532" i="5"/>
  <c r="J532" i="5"/>
  <c r="E533" i="5"/>
  <c r="H533" i="5"/>
  <c r="J533" i="5"/>
  <c r="E534" i="5"/>
  <c r="H534" i="5"/>
  <c r="J534" i="5"/>
  <c r="E535" i="5"/>
  <c r="H535" i="5"/>
  <c r="J535" i="5"/>
  <c r="E536" i="5"/>
  <c r="H536" i="5"/>
  <c r="J536" i="5"/>
  <c r="E537" i="5"/>
  <c r="H537" i="5"/>
  <c r="J537" i="5"/>
  <c r="E538" i="5"/>
  <c r="H538" i="5"/>
  <c r="J538" i="5"/>
  <c r="E539" i="5"/>
  <c r="H539" i="5"/>
  <c r="J539" i="5"/>
  <c r="E540" i="5"/>
  <c r="H540" i="5"/>
  <c r="J540" i="5"/>
  <c r="E541" i="5"/>
  <c r="H541" i="5"/>
  <c r="J541" i="5"/>
  <c r="E542" i="5"/>
  <c r="H542" i="5"/>
  <c r="J542" i="5"/>
  <c r="E543" i="5"/>
  <c r="H543" i="5"/>
  <c r="J543" i="5"/>
  <c r="E544" i="5"/>
  <c r="H544" i="5"/>
  <c r="J544" i="5"/>
  <c r="E545" i="5"/>
  <c r="H545" i="5"/>
  <c r="J545" i="5"/>
  <c r="E546" i="5"/>
  <c r="H546" i="5"/>
  <c r="J546" i="5"/>
  <c r="E547" i="5"/>
  <c r="H547" i="5"/>
  <c r="J547" i="5"/>
  <c r="E548" i="5"/>
  <c r="H548" i="5"/>
  <c r="J548" i="5"/>
  <c r="E549" i="5"/>
  <c r="H549" i="5"/>
  <c r="J549" i="5"/>
  <c r="E550" i="5"/>
  <c r="H550" i="5"/>
  <c r="J550" i="5"/>
  <c r="E551" i="5"/>
  <c r="H551" i="5"/>
  <c r="J551" i="5"/>
  <c r="E552" i="5"/>
  <c r="H552" i="5"/>
  <c r="J552" i="5"/>
  <c r="E553" i="5"/>
  <c r="H553" i="5"/>
  <c r="J553" i="5"/>
  <c r="E554" i="5"/>
  <c r="H554" i="5"/>
  <c r="J554" i="5"/>
  <c r="E555" i="5"/>
  <c r="H555" i="5"/>
  <c r="J555" i="5"/>
  <c r="E556" i="5"/>
  <c r="H556" i="5"/>
  <c r="J556" i="5"/>
  <c r="E557" i="5"/>
  <c r="H557" i="5"/>
  <c r="J557" i="5"/>
  <c r="E558" i="5"/>
  <c r="H558" i="5"/>
  <c r="J558" i="5"/>
  <c r="E559" i="5"/>
  <c r="H559" i="5"/>
  <c r="J559" i="5"/>
  <c r="E560" i="5"/>
  <c r="H560" i="5"/>
  <c r="J560" i="5"/>
  <c r="E561" i="5"/>
  <c r="H561" i="5"/>
  <c r="J561" i="5"/>
  <c r="E562" i="5"/>
  <c r="H562" i="5"/>
  <c r="J562" i="5"/>
  <c r="E563" i="5"/>
  <c r="H563" i="5"/>
  <c r="J563" i="5"/>
  <c r="E564" i="5"/>
  <c r="H564" i="5"/>
  <c r="J564" i="5"/>
  <c r="E565" i="5"/>
  <c r="H565" i="5"/>
  <c r="J565" i="5"/>
  <c r="E566" i="5"/>
  <c r="H566" i="5"/>
  <c r="J566" i="5"/>
  <c r="E567" i="5"/>
  <c r="H567" i="5"/>
  <c r="J567" i="5"/>
  <c r="E568" i="5"/>
  <c r="H568" i="5"/>
  <c r="J568" i="5"/>
  <c r="E569" i="5"/>
  <c r="H569" i="5"/>
  <c r="J569" i="5"/>
  <c r="E570" i="5"/>
  <c r="H570" i="5"/>
  <c r="J570" i="5"/>
  <c r="E571" i="5"/>
  <c r="H571" i="5"/>
  <c r="J571" i="5"/>
  <c r="E572" i="5"/>
  <c r="H572" i="5"/>
  <c r="J572" i="5"/>
  <c r="E573" i="5"/>
  <c r="H573" i="5"/>
  <c r="J573" i="5"/>
  <c r="E574" i="5"/>
  <c r="H574" i="5"/>
  <c r="J574" i="5"/>
  <c r="E575" i="5"/>
  <c r="H575" i="5"/>
  <c r="J575" i="5"/>
  <c r="E576" i="5"/>
  <c r="H576" i="5"/>
  <c r="J576" i="5"/>
  <c r="E577" i="5"/>
  <c r="H577" i="5"/>
  <c r="J577" i="5"/>
  <c r="E578" i="5"/>
  <c r="H578" i="5"/>
  <c r="J578" i="5"/>
  <c r="E579" i="5"/>
  <c r="H579" i="5"/>
  <c r="J579" i="5"/>
  <c r="E580" i="5"/>
  <c r="H580" i="5"/>
  <c r="J580" i="5"/>
  <c r="E581" i="5"/>
  <c r="H581" i="5"/>
  <c r="J581" i="5"/>
  <c r="E582" i="5"/>
  <c r="H582" i="5"/>
  <c r="J582" i="5"/>
  <c r="E583" i="5"/>
  <c r="H583" i="5"/>
  <c r="J583" i="5"/>
  <c r="E584" i="5"/>
  <c r="H584" i="5"/>
  <c r="J584" i="5"/>
  <c r="E585" i="5"/>
  <c r="H585" i="5"/>
  <c r="J585" i="5"/>
  <c r="E586" i="5"/>
  <c r="H586" i="5"/>
  <c r="J586" i="5"/>
  <c r="E587" i="5"/>
  <c r="H587" i="5"/>
  <c r="J587" i="5"/>
  <c r="E588" i="5"/>
  <c r="H588" i="5"/>
  <c r="J588" i="5"/>
  <c r="E589" i="5"/>
  <c r="H589" i="5"/>
  <c r="J589" i="5"/>
  <c r="E590" i="5"/>
  <c r="H590" i="5"/>
  <c r="J590" i="5"/>
  <c r="E591" i="5"/>
  <c r="H591" i="5"/>
  <c r="J591" i="5"/>
  <c r="E592" i="5"/>
  <c r="H592" i="5"/>
  <c r="J592" i="5"/>
  <c r="E593" i="5"/>
  <c r="H593" i="5"/>
  <c r="J593" i="5"/>
  <c r="E594" i="5"/>
  <c r="H594" i="5"/>
  <c r="J594" i="5"/>
  <c r="E595" i="5"/>
  <c r="H595" i="5"/>
  <c r="J595" i="5"/>
  <c r="E596" i="5"/>
  <c r="H596" i="5"/>
  <c r="J596" i="5"/>
  <c r="E597" i="5"/>
  <c r="H597" i="5"/>
  <c r="J597" i="5"/>
  <c r="E598" i="5"/>
  <c r="H598" i="5"/>
  <c r="J598" i="5"/>
  <c r="E599" i="5"/>
  <c r="H599" i="5"/>
  <c r="J599" i="5"/>
  <c r="E600" i="5"/>
  <c r="H600" i="5"/>
  <c r="J600" i="5"/>
  <c r="E601" i="5"/>
  <c r="H601" i="5"/>
  <c r="J601" i="5"/>
  <c r="E602" i="5"/>
  <c r="H602" i="5"/>
  <c r="J602" i="5"/>
  <c r="E603" i="5"/>
  <c r="H603" i="5"/>
  <c r="J603" i="5"/>
  <c r="E604" i="5"/>
  <c r="H604" i="5"/>
  <c r="J604" i="5"/>
  <c r="E605" i="5"/>
  <c r="H605" i="5"/>
  <c r="J605" i="5"/>
  <c r="E606" i="5"/>
  <c r="H606" i="5"/>
  <c r="J606" i="5"/>
  <c r="E607" i="5"/>
  <c r="H607" i="5"/>
  <c r="J607" i="5"/>
  <c r="E608" i="5"/>
  <c r="H608" i="5"/>
  <c r="J608" i="5"/>
  <c r="E609" i="5"/>
  <c r="H609" i="5"/>
  <c r="J609" i="5"/>
  <c r="E610" i="5"/>
  <c r="H610" i="5"/>
  <c r="J610" i="5"/>
  <c r="E611" i="5"/>
  <c r="H611" i="5"/>
  <c r="J611" i="5"/>
  <c r="E612" i="5"/>
  <c r="H612" i="5"/>
  <c r="J612" i="5"/>
  <c r="E613" i="5"/>
  <c r="H613" i="5"/>
  <c r="J613" i="5"/>
  <c r="E614" i="5"/>
  <c r="H614" i="5"/>
  <c r="J614" i="5"/>
  <c r="E615" i="5"/>
  <c r="H615" i="5"/>
  <c r="J615" i="5"/>
  <c r="E616" i="5"/>
  <c r="H616" i="5"/>
  <c r="J616" i="5"/>
  <c r="E617" i="5"/>
  <c r="H617" i="5"/>
  <c r="J617" i="5"/>
  <c r="E618" i="5"/>
  <c r="H618" i="5"/>
  <c r="J618" i="5"/>
  <c r="E619" i="5"/>
  <c r="H619" i="5"/>
  <c r="J619" i="5"/>
  <c r="E620" i="5"/>
  <c r="H620" i="5"/>
  <c r="J620" i="5"/>
  <c r="E621" i="5"/>
  <c r="H621" i="5"/>
  <c r="J621" i="5"/>
  <c r="E622" i="5"/>
  <c r="H622" i="5"/>
  <c r="J622" i="5"/>
  <c r="E623" i="5"/>
  <c r="H623" i="5"/>
  <c r="J623" i="5"/>
  <c r="E624" i="5"/>
  <c r="H624" i="5"/>
  <c r="J624" i="5"/>
  <c r="E625" i="5"/>
  <c r="H625" i="5"/>
  <c r="J625" i="5"/>
  <c r="E626" i="5"/>
  <c r="H626" i="5"/>
  <c r="J626" i="5"/>
  <c r="E627" i="5"/>
  <c r="H627" i="5"/>
  <c r="J627" i="5"/>
  <c r="E628" i="5"/>
  <c r="H628" i="5"/>
  <c r="J628" i="5"/>
  <c r="E629" i="5"/>
  <c r="H629" i="5"/>
  <c r="J629" i="5"/>
  <c r="E630" i="5"/>
  <c r="H630" i="5"/>
  <c r="J630" i="5"/>
  <c r="E631" i="5"/>
  <c r="H631" i="5"/>
  <c r="J631" i="5"/>
  <c r="E632" i="5"/>
  <c r="H632" i="5"/>
  <c r="J632" i="5"/>
  <c r="E633" i="5"/>
  <c r="H633" i="5"/>
  <c r="J633" i="5"/>
  <c r="E634" i="5"/>
  <c r="H634" i="5"/>
  <c r="J634" i="5"/>
  <c r="E635" i="5"/>
  <c r="H635" i="5"/>
  <c r="J635" i="5"/>
  <c r="E636" i="5"/>
  <c r="H636" i="5"/>
  <c r="J636" i="5"/>
  <c r="E637" i="5"/>
  <c r="H637" i="5"/>
  <c r="J637" i="5"/>
  <c r="E638" i="5"/>
  <c r="H638" i="5"/>
  <c r="J638" i="5"/>
  <c r="E4" i="5"/>
  <c r="E301" i="4"/>
  <c r="H301" i="4"/>
  <c r="J301" i="4"/>
  <c r="E302" i="4"/>
  <c r="H302" i="4"/>
  <c r="J302" i="4"/>
  <c r="E303" i="4"/>
  <c r="H303" i="4"/>
  <c r="J303" i="4"/>
  <c r="E304" i="4"/>
  <c r="H304" i="4"/>
  <c r="J304" i="4"/>
  <c r="E305" i="4"/>
  <c r="H305" i="4"/>
  <c r="J305" i="4"/>
  <c r="E306" i="4"/>
  <c r="H306" i="4"/>
  <c r="J306" i="4"/>
  <c r="E307" i="4"/>
  <c r="H307" i="4"/>
  <c r="J307" i="4"/>
  <c r="E308" i="4"/>
  <c r="H308" i="4"/>
  <c r="J308" i="4"/>
  <c r="E309" i="4"/>
  <c r="H309" i="4"/>
  <c r="J309" i="4"/>
  <c r="E310" i="4"/>
  <c r="H310" i="4"/>
  <c r="J310" i="4"/>
  <c r="E311" i="4"/>
  <c r="H311" i="4"/>
  <c r="J311" i="4"/>
  <c r="E312" i="4"/>
  <c r="H312" i="4"/>
  <c r="J312" i="4"/>
  <c r="E313" i="4"/>
  <c r="H313" i="4"/>
  <c r="J313" i="4"/>
  <c r="E314" i="4"/>
  <c r="H314" i="4"/>
  <c r="J314" i="4"/>
  <c r="E315" i="4"/>
  <c r="H315" i="4"/>
  <c r="J315" i="4"/>
  <c r="E316" i="4"/>
  <c r="H316" i="4"/>
  <c r="J316" i="4"/>
  <c r="E317" i="4"/>
  <c r="H317" i="4"/>
  <c r="J317" i="4"/>
  <c r="E318" i="4"/>
  <c r="H318" i="4"/>
  <c r="J318" i="4"/>
  <c r="E319" i="4"/>
  <c r="H319" i="4"/>
  <c r="J319" i="4"/>
  <c r="E320" i="4"/>
  <c r="H320" i="4"/>
  <c r="J320" i="4"/>
  <c r="E321" i="4"/>
  <c r="H321" i="4"/>
  <c r="J321" i="4"/>
  <c r="E322" i="4"/>
  <c r="H322" i="4"/>
  <c r="J322" i="4"/>
  <c r="E323" i="4"/>
  <c r="H323" i="4"/>
  <c r="J323" i="4"/>
  <c r="E324" i="4"/>
  <c r="H324" i="4"/>
  <c r="J324" i="4"/>
  <c r="E325" i="4"/>
  <c r="H325" i="4"/>
  <c r="J325" i="4"/>
  <c r="E326" i="4"/>
  <c r="H326" i="4"/>
  <c r="J326" i="4"/>
  <c r="E327" i="4"/>
  <c r="H327" i="4"/>
  <c r="J327" i="4"/>
  <c r="E328" i="4"/>
  <c r="H328" i="4"/>
  <c r="J328" i="4"/>
  <c r="E329" i="4"/>
  <c r="H329" i="4"/>
  <c r="J329" i="4"/>
  <c r="E330" i="4"/>
  <c r="H330" i="4"/>
  <c r="J330" i="4"/>
  <c r="E331" i="4"/>
  <c r="H331" i="4"/>
  <c r="J331" i="4"/>
  <c r="E332" i="4"/>
  <c r="H332" i="4"/>
  <c r="J332" i="4"/>
  <c r="E333" i="4"/>
  <c r="H333" i="4"/>
  <c r="J333" i="4"/>
  <c r="E334" i="4"/>
  <c r="H334" i="4"/>
  <c r="J334" i="4"/>
  <c r="E335" i="4"/>
  <c r="H335" i="4"/>
  <c r="J335" i="4"/>
  <c r="E336" i="4"/>
  <c r="H336" i="4"/>
  <c r="J336" i="4"/>
  <c r="E337" i="4"/>
  <c r="H337" i="4"/>
  <c r="J337" i="4"/>
  <c r="E338" i="4"/>
  <c r="H338" i="4"/>
  <c r="J338" i="4"/>
  <c r="E339" i="4"/>
  <c r="H339" i="4"/>
  <c r="J339" i="4"/>
  <c r="E340" i="4"/>
  <c r="H340" i="4"/>
  <c r="J340" i="4"/>
  <c r="E341" i="4"/>
  <c r="H341" i="4"/>
  <c r="J341" i="4"/>
  <c r="E342" i="4"/>
  <c r="H342" i="4"/>
  <c r="J342" i="4"/>
  <c r="E343" i="4"/>
  <c r="H343" i="4"/>
  <c r="J343" i="4"/>
  <c r="E344" i="4"/>
  <c r="H344" i="4"/>
  <c r="J344" i="4"/>
  <c r="E345" i="4"/>
  <c r="H345" i="4"/>
  <c r="J345" i="4"/>
  <c r="E346" i="4"/>
  <c r="H346" i="4"/>
  <c r="J346" i="4"/>
  <c r="E347" i="4"/>
  <c r="H347" i="4"/>
  <c r="J347" i="4"/>
  <c r="E348" i="4"/>
  <c r="H348" i="4"/>
  <c r="J348" i="4"/>
  <c r="E349" i="4"/>
  <c r="H349" i="4"/>
  <c r="J349" i="4"/>
  <c r="E350" i="4"/>
  <c r="H350" i="4"/>
  <c r="J350" i="4"/>
  <c r="E351" i="4"/>
  <c r="H351" i="4"/>
  <c r="J351" i="4"/>
  <c r="E352" i="4"/>
  <c r="H352" i="4"/>
  <c r="J352" i="4"/>
  <c r="E353" i="4"/>
  <c r="H353" i="4"/>
  <c r="J353" i="4"/>
  <c r="E354" i="4"/>
  <c r="H354" i="4"/>
  <c r="J354" i="4"/>
  <c r="E355" i="4"/>
  <c r="H355" i="4"/>
  <c r="J355" i="4"/>
  <c r="E356" i="4"/>
  <c r="H356" i="4"/>
  <c r="J356" i="4"/>
  <c r="E357" i="4"/>
  <c r="H357" i="4"/>
  <c r="J357" i="4"/>
  <c r="E358" i="4"/>
  <c r="H358" i="4"/>
  <c r="J358" i="4"/>
  <c r="E359" i="4"/>
  <c r="H359" i="4"/>
  <c r="J359" i="4"/>
  <c r="E360" i="4"/>
  <c r="H360" i="4"/>
  <c r="J360" i="4"/>
  <c r="E361" i="4"/>
  <c r="H361" i="4"/>
  <c r="J361" i="4"/>
  <c r="E362" i="4"/>
  <c r="H362" i="4"/>
  <c r="J362" i="4"/>
  <c r="E363" i="4"/>
  <c r="H363" i="4"/>
  <c r="J363" i="4"/>
  <c r="E364" i="4"/>
  <c r="H364" i="4"/>
  <c r="J364" i="4"/>
  <c r="E365" i="4"/>
  <c r="H365" i="4"/>
  <c r="J365" i="4"/>
  <c r="E366" i="4"/>
  <c r="H366" i="4"/>
  <c r="J366" i="4"/>
  <c r="E367" i="4"/>
  <c r="H367" i="4"/>
  <c r="J367" i="4"/>
  <c r="E368" i="4"/>
  <c r="H368" i="4"/>
  <c r="J368" i="4"/>
  <c r="E369" i="4"/>
  <c r="H369" i="4"/>
  <c r="J369" i="4"/>
  <c r="E370" i="4"/>
  <c r="H370" i="4"/>
  <c r="J370" i="4"/>
  <c r="E371" i="4"/>
  <c r="H371" i="4"/>
  <c r="J371" i="4"/>
  <c r="E372" i="4"/>
  <c r="H372" i="4"/>
  <c r="J372" i="4"/>
  <c r="E373" i="4"/>
  <c r="H373" i="4"/>
  <c r="J373" i="4"/>
  <c r="E374" i="4"/>
  <c r="H374" i="4"/>
  <c r="J374" i="4"/>
  <c r="E375" i="4"/>
  <c r="H375" i="4"/>
  <c r="J375" i="4"/>
  <c r="E376" i="4"/>
  <c r="H376" i="4"/>
  <c r="J376" i="4"/>
  <c r="E377" i="4"/>
  <c r="H377" i="4"/>
  <c r="J377" i="4"/>
  <c r="E378" i="4"/>
  <c r="H378" i="4"/>
  <c r="J378" i="4"/>
  <c r="E379" i="4"/>
  <c r="H379" i="4"/>
  <c r="J379" i="4"/>
  <c r="E380" i="4"/>
  <c r="H380" i="4"/>
  <c r="J380" i="4"/>
  <c r="E381" i="4"/>
  <c r="H381" i="4"/>
  <c r="J381" i="4"/>
  <c r="E382" i="4"/>
  <c r="H382" i="4"/>
  <c r="J382" i="4"/>
  <c r="E383" i="4"/>
  <c r="H383" i="4"/>
  <c r="J383" i="4"/>
  <c r="E384" i="4"/>
  <c r="H384" i="4"/>
  <c r="J384" i="4"/>
  <c r="E385" i="4"/>
  <c r="H385" i="4"/>
  <c r="J385" i="4"/>
  <c r="E386" i="4"/>
  <c r="H386" i="4"/>
  <c r="J386" i="4"/>
  <c r="E387" i="4"/>
  <c r="H387" i="4"/>
  <c r="J387" i="4"/>
  <c r="E388" i="4"/>
  <c r="H388" i="4"/>
  <c r="J388" i="4"/>
  <c r="E389" i="4"/>
  <c r="H389" i="4"/>
  <c r="J389" i="4"/>
  <c r="E390" i="4"/>
  <c r="H390" i="4"/>
  <c r="J390" i="4"/>
  <c r="E391" i="4"/>
  <c r="H391" i="4"/>
  <c r="J391" i="4"/>
  <c r="E392" i="4"/>
  <c r="H392" i="4"/>
  <c r="J392" i="4"/>
  <c r="E393" i="4"/>
  <c r="H393" i="4"/>
  <c r="J393" i="4"/>
  <c r="E394" i="4"/>
  <c r="H394" i="4"/>
  <c r="J394" i="4"/>
  <c r="E395" i="4"/>
  <c r="H395" i="4"/>
  <c r="J395" i="4"/>
  <c r="E396" i="4"/>
  <c r="H396" i="4"/>
  <c r="J396" i="4"/>
  <c r="E397" i="4"/>
  <c r="H397" i="4"/>
  <c r="J397" i="4"/>
  <c r="E398" i="4"/>
  <c r="H398" i="4"/>
  <c r="J398" i="4"/>
  <c r="E399" i="4"/>
  <c r="H399" i="4"/>
  <c r="J399" i="4"/>
  <c r="E400" i="4"/>
  <c r="H400" i="4"/>
  <c r="J400" i="4"/>
  <c r="E401" i="4"/>
  <c r="H401" i="4"/>
  <c r="J401" i="4"/>
  <c r="E402" i="4"/>
  <c r="H402" i="4"/>
  <c r="J402" i="4"/>
  <c r="E403" i="4"/>
  <c r="H403" i="4"/>
  <c r="J403" i="4"/>
  <c r="E404" i="4"/>
  <c r="H404" i="4"/>
  <c r="J404" i="4"/>
  <c r="E405" i="4"/>
  <c r="H405" i="4"/>
  <c r="J405" i="4"/>
  <c r="E406" i="4"/>
  <c r="H406" i="4"/>
  <c r="J406" i="4"/>
  <c r="E407" i="4"/>
  <c r="H407" i="4"/>
  <c r="J407" i="4"/>
  <c r="E408" i="4"/>
  <c r="H408" i="4"/>
  <c r="J408" i="4"/>
  <c r="E409" i="4"/>
  <c r="H409" i="4"/>
  <c r="J409" i="4"/>
  <c r="E410" i="4"/>
  <c r="H410" i="4"/>
  <c r="J410" i="4"/>
  <c r="E411" i="4"/>
  <c r="H411" i="4"/>
  <c r="J411" i="4"/>
  <c r="E412" i="4"/>
  <c r="H412" i="4"/>
  <c r="J412" i="4"/>
  <c r="E413" i="4"/>
  <c r="H413" i="4"/>
  <c r="J413" i="4"/>
  <c r="E414" i="4"/>
  <c r="H414" i="4"/>
  <c r="J414" i="4"/>
  <c r="E415" i="4"/>
  <c r="H415" i="4"/>
  <c r="J415" i="4"/>
  <c r="E416" i="4"/>
  <c r="H416" i="4"/>
  <c r="J416" i="4"/>
  <c r="E417" i="4"/>
  <c r="H417" i="4"/>
  <c r="J417" i="4"/>
  <c r="E418" i="4"/>
  <c r="H418" i="4"/>
  <c r="J418" i="4"/>
  <c r="E419" i="4"/>
  <c r="H419" i="4"/>
  <c r="J419" i="4"/>
  <c r="E420" i="4"/>
  <c r="H420" i="4"/>
  <c r="J420" i="4"/>
  <c r="E421" i="4"/>
  <c r="H421" i="4"/>
  <c r="J421" i="4"/>
  <c r="E422" i="4"/>
  <c r="H422" i="4"/>
  <c r="J422" i="4"/>
  <c r="E423" i="4"/>
  <c r="H423" i="4"/>
  <c r="J423" i="4"/>
  <c r="E424" i="4"/>
  <c r="H424" i="4"/>
  <c r="J424" i="4"/>
  <c r="E425" i="4"/>
  <c r="H425" i="4"/>
  <c r="J425" i="4"/>
  <c r="E426" i="4"/>
  <c r="H426" i="4"/>
  <c r="J426" i="4"/>
  <c r="E427" i="4"/>
  <c r="H427" i="4"/>
  <c r="J427" i="4"/>
  <c r="E428" i="4"/>
  <c r="H428" i="4"/>
  <c r="J428" i="4"/>
  <c r="E429" i="4"/>
  <c r="H429" i="4"/>
  <c r="J429" i="4"/>
  <c r="E430" i="4"/>
  <c r="H430" i="4"/>
  <c r="J430" i="4"/>
  <c r="E431" i="4"/>
  <c r="H431" i="4"/>
  <c r="J431" i="4"/>
  <c r="E432" i="4"/>
  <c r="H432" i="4"/>
  <c r="J432" i="4"/>
  <c r="E433" i="4"/>
  <c r="H433" i="4"/>
  <c r="J433" i="4"/>
  <c r="E434" i="4"/>
  <c r="H434" i="4"/>
  <c r="J434" i="4"/>
  <c r="E435" i="4"/>
  <c r="H435" i="4"/>
  <c r="J435" i="4"/>
  <c r="E436" i="4"/>
  <c r="H436" i="4"/>
  <c r="J436" i="4"/>
  <c r="E437" i="4"/>
  <c r="H437" i="4"/>
  <c r="J437" i="4"/>
  <c r="E438" i="4"/>
  <c r="H438" i="4"/>
  <c r="J438" i="4"/>
  <c r="E439" i="4"/>
  <c r="H439" i="4"/>
  <c r="J439" i="4"/>
  <c r="E440" i="4"/>
  <c r="H440" i="4"/>
  <c r="J440" i="4"/>
  <c r="E441" i="4"/>
  <c r="H441" i="4"/>
  <c r="J441" i="4"/>
  <c r="E442" i="4"/>
  <c r="H442" i="4"/>
  <c r="J442" i="4"/>
  <c r="E443" i="4"/>
  <c r="H443" i="4"/>
  <c r="J443" i="4"/>
  <c r="E444" i="4"/>
  <c r="H444" i="4"/>
  <c r="J444" i="4"/>
  <c r="E445" i="4"/>
  <c r="H445" i="4"/>
  <c r="J445" i="4"/>
  <c r="E446" i="4"/>
  <c r="H446" i="4"/>
  <c r="J446" i="4"/>
  <c r="E447" i="4"/>
  <c r="H447" i="4"/>
  <c r="J447" i="4"/>
  <c r="E448" i="4"/>
  <c r="H448" i="4"/>
  <c r="J448" i="4"/>
  <c r="E449" i="4"/>
  <c r="H449" i="4"/>
  <c r="J449" i="4"/>
  <c r="E450" i="4"/>
  <c r="H450" i="4"/>
  <c r="J450" i="4"/>
  <c r="E451" i="4"/>
  <c r="H451" i="4"/>
  <c r="J451" i="4"/>
  <c r="E452" i="4"/>
  <c r="H452" i="4"/>
  <c r="J452" i="4"/>
  <c r="E453" i="4"/>
  <c r="H453" i="4"/>
  <c r="J453" i="4"/>
  <c r="E454" i="4"/>
  <c r="H454" i="4"/>
  <c r="J454" i="4"/>
  <c r="E455" i="4"/>
  <c r="H455" i="4"/>
  <c r="J455" i="4"/>
  <c r="E456" i="4"/>
  <c r="H456" i="4"/>
  <c r="J456" i="4"/>
  <c r="E457" i="4"/>
  <c r="H457" i="4"/>
  <c r="J457" i="4"/>
  <c r="E458" i="4"/>
  <c r="H458" i="4"/>
  <c r="J458" i="4"/>
  <c r="E459" i="4"/>
  <c r="H459" i="4"/>
  <c r="J459" i="4"/>
  <c r="E460" i="4"/>
  <c r="H460" i="4"/>
  <c r="J460" i="4"/>
  <c r="E461" i="4"/>
  <c r="H461" i="4"/>
  <c r="J461" i="4"/>
  <c r="E462" i="4"/>
  <c r="H462" i="4"/>
  <c r="J462" i="4"/>
  <c r="E463" i="4"/>
  <c r="H463" i="4"/>
  <c r="J463" i="4"/>
  <c r="E464" i="4"/>
  <c r="H464" i="4"/>
  <c r="J464" i="4"/>
  <c r="E465" i="4"/>
  <c r="H465" i="4"/>
  <c r="J465" i="4"/>
  <c r="E466" i="4"/>
  <c r="H466" i="4"/>
  <c r="J466" i="4"/>
  <c r="E467" i="4"/>
  <c r="H467" i="4"/>
  <c r="J467" i="4"/>
  <c r="E468" i="4"/>
  <c r="H468" i="4"/>
  <c r="J468" i="4"/>
  <c r="E469" i="4"/>
  <c r="H469" i="4"/>
  <c r="J469" i="4"/>
  <c r="E470" i="4"/>
  <c r="H470" i="4"/>
  <c r="J470" i="4"/>
  <c r="E471" i="4"/>
  <c r="H471" i="4"/>
  <c r="J471" i="4"/>
  <c r="E472" i="4"/>
  <c r="H472" i="4"/>
  <c r="J472" i="4"/>
  <c r="E473" i="4"/>
  <c r="H473" i="4"/>
  <c r="J473" i="4"/>
  <c r="E474" i="4"/>
  <c r="H474" i="4"/>
  <c r="J474" i="4"/>
  <c r="E475" i="4"/>
  <c r="H475" i="4"/>
  <c r="J475" i="4"/>
  <c r="E476" i="4"/>
  <c r="H476" i="4"/>
  <c r="J476" i="4"/>
  <c r="E477" i="4"/>
  <c r="H477" i="4"/>
  <c r="J477" i="4"/>
  <c r="E478" i="4"/>
  <c r="H478" i="4"/>
  <c r="J478" i="4"/>
  <c r="E479" i="4"/>
  <c r="H479" i="4"/>
  <c r="J479" i="4"/>
  <c r="E480" i="4"/>
  <c r="H480" i="4"/>
  <c r="J480" i="4"/>
  <c r="E481" i="4"/>
  <c r="H481" i="4"/>
  <c r="J481" i="4"/>
  <c r="E482" i="4"/>
  <c r="H482" i="4"/>
  <c r="J482" i="4"/>
  <c r="E483" i="4"/>
  <c r="H483" i="4"/>
  <c r="J483" i="4"/>
  <c r="E484" i="4"/>
  <c r="H484" i="4"/>
  <c r="J484" i="4"/>
  <c r="E485" i="4"/>
  <c r="H485" i="4"/>
  <c r="J485" i="4"/>
  <c r="E486" i="4"/>
  <c r="H486" i="4"/>
  <c r="J486" i="4"/>
  <c r="E487" i="4"/>
  <c r="H487" i="4"/>
  <c r="J487" i="4"/>
  <c r="E488" i="4"/>
  <c r="H488" i="4"/>
  <c r="J488" i="4"/>
  <c r="E489" i="4"/>
  <c r="H489" i="4"/>
  <c r="J489" i="4"/>
  <c r="E490" i="4"/>
  <c r="H490" i="4"/>
  <c r="J490" i="4"/>
  <c r="E491" i="4"/>
  <c r="H491" i="4"/>
  <c r="J491" i="4"/>
  <c r="E492" i="4"/>
  <c r="H492" i="4"/>
  <c r="J492" i="4"/>
  <c r="E493" i="4"/>
  <c r="H493" i="4"/>
  <c r="J493" i="4"/>
  <c r="E494" i="4"/>
  <c r="H494" i="4"/>
  <c r="J494" i="4"/>
  <c r="E495" i="4"/>
  <c r="H495" i="4"/>
  <c r="J495" i="4"/>
  <c r="E496" i="4"/>
  <c r="H496" i="4"/>
  <c r="J496" i="4"/>
  <c r="E497" i="4"/>
  <c r="H497" i="4"/>
  <c r="J497" i="4"/>
  <c r="E498" i="4"/>
  <c r="H498" i="4"/>
  <c r="J498" i="4"/>
  <c r="E499" i="4"/>
  <c r="H499" i="4"/>
  <c r="J499" i="4"/>
  <c r="E500" i="4"/>
  <c r="H500" i="4"/>
  <c r="J500" i="4"/>
  <c r="E501" i="4"/>
  <c r="H501" i="4"/>
  <c r="J501" i="4"/>
  <c r="E502" i="4"/>
  <c r="H502" i="4"/>
  <c r="J502" i="4"/>
  <c r="E503" i="4"/>
  <c r="H503" i="4"/>
  <c r="J503" i="4"/>
  <c r="E504" i="4"/>
  <c r="H504" i="4"/>
  <c r="J504" i="4"/>
  <c r="E505" i="4"/>
  <c r="H505" i="4"/>
  <c r="J505" i="4"/>
  <c r="E506" i="4"/>
  <c r="H506" i="4"/>
  <c r="J506" i="4"/>
  <c r="E507" i="4"/>
  <c r="H507" i="4"/>
  <c r="J507" i="4"/>
  <c r="E508" i="4"/>
  <c r="H508" i="4"/>
  <c r="J508" i="4"/>
  <c r="E509" i="4"/>
  <c r="H509" i="4"/>
  <c r="J509" i="4"/>
  <c r="E510" i="4"/>
  <c r="H510" i="4"/>
  <c r="J510" i="4"/>
  <c r="E511" i="4"/>
  <c r="H511" i="4"/>
  <c r="J511" i="4"/>
  <c r="E512" i="4"/>
  <c r="H512" i="4"/>
  <c r="J512" i="4"/>
  <c r="E513" i="4"/>
  <c r="H513" i="4"/>
  <c r="J513" i="4"/>
  <c r="E514" i="4"/>
  <c r="H514" i="4"/>
  <c r="J514" i="4"/>
  <c r="E515" i="4"/>
  <c r="H515" i="4"/>
  <c r="J515" i="4"/>
  <c r="E516" i="4"/>
  <c r="H516" i="4"/>
  <c r="J516" i="4"/>
  <c r="E517" i="4"/>
  <c r="H517" i="4"/>
  <c r="J517" i="4"/>
  <c r="E518" i="4"/>
  <c r="H518" i="4"/>
  <c r="J518" i="4"/>
  <c r="E519" i="4"/>
  <c r="H519" i="4"/>
  <c r="J519" i="4"/>
  <c r="E520" i="4"/>
  <c r="H520" i="4"/>
  <c r="J520" i="4"/>
  <c r="E521" i="4"/>
  <c r="H521" i="4"/>
  <c r="J521" i="4"/>
  <c r="E522" i="4"/>
  <c r="H522" i="4"/>
  <c r="J522" i="4"/>
  <c r="E523" i="4"/>
  <c r="H523" i="4"/>
  <c r="J523" i="4"/>
  <c r="E524" i="4"/>
  <c r="H524" i="4"/>
  <c r="J524" i="4"/>
  <c r="E525" i="4"/>
  <c r="H525" i="4"/>
  <c r="J525" i="4"/>
  <c r="E526" i="4"/>
  <c r="H526" i="4"/>
  <c r="J526" i="4"/>
  <c r="E527" i="4"/>
  <c r="H527" i="4"/>
  <c r="J527" i="4"/>
  <c r="E528" i="4"/>
  <c r="H528" i="4"/>
  <c r="J528" i="4"/>
  <c r="E529" i="4"/>
  <c r="H529" i="4"/>
  <c r="J529" i="4"/>
  <c r="E530" i="4"/>
  <c r="H530" i="4"/>
  <c r="J530" i="4"/>
  <c r="E531" i="4"/>
  <c r="H531" i="4"/>
  <c r="J531" i="4"/>
  <c r="E532" i="4"/>
  <c r="H532" i="4"/>
  <c r="J532" i="4"/>
  <c r="E533" i="4"/>
  <c r="H533" i="4"/>
  <c r="J533" i="4"/>
  <c r="E534" i="4"/>
  <c r="H534" i="4"/>
  <c r="J534" i="4"/>
  <c r="E535" i="4"/>
  <c r="H535" i="4"/>
  <c r="J535" i="4"/>
  <c r="E536" i="4"/>
  <c r="H536" i="4"/>
  <c r="J536" i="4"/>
  <c r="E537" i="4"/>
  <c r="H537" i="4"/>
  <c r="J537" i="4"/>
  <c r="E538" i="4"/>
  <c r="H538" i="4"/>
  <c r="J538" i="4"/>
  <c r="E539" i="4"/>
  <c r="H539" i="4"/>
  <c r="J539" i="4"/>
  <c r="E540" i="4"/>
  <c r="H540" i="4"/>
  <c r="J540" i="4"/>
  <c r="E541" i="4"/>
  <c r="H541" i="4"/>
  <c r="J541" i="4"/>
  <c r="E542" i="4"/>
  <c r="H542" i="4"/>
  <c r="J542" i="4"/>
  <c r="E543" i="4"/>
  <c r="H543" i="4"/>
  <c r="J543" i="4"/>
  <c r="E544" i="4"/>
  <c r="H544" i="4"/>
  <c r="J544" i="4"/>
  <c r="E545" i="4"/>
  <c r="H545" i="4"/>
  <c r="J545" i="4"/>
  <c r="E546" i="4"/>
  <c r="H546" i="4"/>
  <c r="J546" i="4"/>
  <c r="E547" i="4"/>
  <c r="H547" i="4"/>
  <c r="J547" i="4"/>
  <c r="E548" i="4"/>
  <c r="H548" i="4"/>
  <c r="J548" i="4"/>
  <c r="E549" i="4"/>
  <c r="H549" i="4"/>
  <c r="J549" i="4"/>
  <c r="E550" i="4"/>
  <c r="H550" i="4"/>
  <c r="J550" i="4"/>
  <c r="E551" i="4"/>
  <c r="H551" i="4"/>
  <c r="J551" i="4"/>
  <c r="E552" i="4"/>
  <c r="H552" i="4"/>
  <c r="J552" i="4"/>
  <c r="E553" i="4"/>
  <c r="H553" i="4"/>
  <c r="J553" i="4"/>
  <c r="E554" i="4"/>
  <c r="H554" i="4"/>
  <c r="J554" i="4"/>
  <c r="E555" i="4"/>
  <c r="H555" i="4"/>
  <c r="J555" i="4"/>
  <c r="E556" i="4"/>
  <c r="H556" i="4"/>
  <c r="J556" i="4"/>
  <c r="E557" i="4"/>
  <c r="H557" i="4"/>
  <c r="J557" i="4"/>
  <c r="E558" i="4"/>
  <c r="H558" i="4"/>
  <c r="J558" i="4"/>
  <c r="E559" i="4"/>
  <c r="H559" i="4"/>
  <c r="J559" i="4"/>
  <c r="E560" i="4"/>
  <c r="H560" i="4"/>
  <c r="J560" i="4"/>
  <c r="E561" i="4"/>
  <c r="H561" i="4"/>
  <c r="J561" i="4"/>
  <c r="E562" i="4"/>
  <c r="H562" i="4"/>
  <c r="J562" i="4"/>
  <c r="E563" i="4"/>
  <c r="H563" i="4"/>
  <c r="J563" i="4"/>
  <c r="E564" i="4"/>
  <c r="H564" i="4"/>
  <c r="J564" i="4"/>
  <c r="E565" i="4"/>
  <c r="H565" i="4"/>
  <c r="J565" i="4"/>
  <c r="E566" i="4"/>
  <c r="H566" i="4"/>
  <c r="J566" i="4"/>
  <c r="E567" i="4"/>
  <c r="H567" i="4"/>
  <c r="J567" i="4"/>
  <c r="E568" i="4"/>
  <c r="H568" i="4"/>
  <c r="J568" i="4"/>
  <c r="E569" i="4"/>
  <c r="H569" i="4"/>
  <c r="J569" i="4"/>
  <c r="E570" i="4"/>
  <c r="H570" i="4"/>
  <c r="J570" i="4"/>
  <c r="E571" i="4"/>
  <c r="H571" i="4"/>
  <c r="J571" i="4"/>
  <c r="E572" i="4"/>
  <c r="H572" i="4"/>
  <c r="J572" i="4"/>
  <c r="E573" i="4"/>
  <c r="H573" i="4"/>
  <c r="J573" i="4"/>
  <c r="E574" i="4"/>
  <c r="H574" i="4"/>
  <c r="J574" i="4"/>
  <c r="E575" i="4"/>
  <c r="H575" i="4"/>
  <c r="J575" i="4"/>
  <c r="E576" i="4"/>
  <c r="H576" i="4"/>
  <c r="J576" i="4"/>
  <c r="E577" i="4"/>
  <c r="H577" i="4"/>
  <c r="J577" i="4"/>
  <c r="E578" i="4"/>
  <c r="H578" i="4"/>
  <c r="J578" i="4"/>
  <c r="E579" i="4"/>
  <c r="H579" i="4"/>
  <c r="J579" i="4"/>
  <c r="E580" i="4"/>
  <c r="H580" i="4"/>
  <c r="J580" i="4"/>
  <c r="E581" i="4"/>
  <c r="H581" i="4"/>
  <c r="J581" i="4"/>
  <c r="E582" i="4"/>
  <c r="H582" i="4"/>
  <c r="J582" i="4"/>
  <c r="E583" i="4"/>
  <c r="H583" i="4"/>
  <c r="J583" i="4"/>
  <c r="E584" i="4"/>
  <c r="H584" i="4"/>
  <c r="J584" i="4"/>
  <c r="E585" i="4"/>
  <c r="H585" i="4"/>
  <c r="J585" i="4"/>
  <c r="E586" i="4"/>
  <c r="H586" i="4"/>
  <c r="J586" i="4"/>
  <c r="E587" i="4"/>
  <c r="H587" i="4"/>
  <c r="J587" i="4"/>
  <c r="E588" i="4"/>
  <c r="H588" i="4"/>
  <c r="J588" i="4"/>
  <c r="E589" i="4"/>
  <c r="H589" i="4"/>
  <c r="J589" i="4"/>
  <c r="E590" i="4"/>
  <c r="H590" i="4"/>
  <c r="J590" i="4"/>
  <c r="E591" i="4"/>
  <c r="H591" i="4"/>
  <c r="J591" i="4"/>
  <c r="E592" i="4"/>
  <c r="H592" i="4"/>
  <c r="J592" i="4"/>
  <c r="E593" i="4"/>
  <c r="H593" i="4"/>
  <c r="J593" i="4"/>
  <c r="E594" i="4"/>
  <c r="H594" i="4"/>
  <c r="J594" i="4"/>
  <c r="E595" i="4"/>
  <c r="H595" i="4"/>
  <c r="J595" i="4"/>
  <c r="E596" i="4"/>
  <c r="H596" i="4"/>
  <c r="J596" i="4"/>
  <c r="E597" i="4"/>
  <c r="H597" i="4"/>
  <c r="J597" i="4"/>
  <c r="E598" i="4"/>
  <c r="H598" i="4"/>
  <c r="J598" i="4"/>
  <c r="E599" i="4"/>
  <c r="H599" i="4"/>
  <c r="J599" i="4"/>
  <c r="E600" i="4"/>
  <c r="H600" i="4"/>
  <c r="J600" i="4"/>
  <c r="E601" i="4"/>
  <c r="H601" i="4"/>
  <c r="J601" i="4"/>
  <c r="E602" i="4"/>
  <c r="H602" i="4"/>
  <c r="J602" i="4"/>
  <c r="E603" i="4"/>
  <c r="H603" i="4"/>
  <c r="J603" i="4"/>
  <c r="E604" i="4"/>
  <c r="H604" i="4"/>
  <c r="J604" i="4"/>
  <c r="E605" i="4"/>
  <c r="H605" i="4"/>
  <c r="J605" i="4"/>
  <c r="E606" i="4"/>
  <c r="H606" i="4"/>
  <c r="J606" i="4"/>
  <c r="E607" i="4"/>
  <c r="H607" i="4"/>
  <c r="J607" i="4"/>
  <c r="E608" i="4"/>
  <c r="H608" i="4"/>
  <c r="J608" i="4"/>
  <c r="E609" i="4"/>
  <c r="H609" i="4"/>
  <c r="J609" i="4"/>
  <c r="E610" i="4"/>
  <c r="H610" i="4"/>
  <c r="J610" i="4"/>
  <c r="E611" i="4"/>
  <c r="H611" i="4"/>
  <c r="J611" i="4"/>
  <c r="E612" i="4"/>
  <c r="H612" i="4"/>
  <c r="J612" i="4"/>
  <c r="E613" i="4"/>
  <c r="H613" i="4"/>
  <c r="J613" i="4"/>
  <c r="E614" i="4"/>
  <c r="H614" i="4"/>
  <c r="J614" i="4"/>
  <c r="E615" i="4"/>
  <c r="H615" i="4"/>
  <c r="J615" i="4"/>
  <c r="E616" i="4"/>
  <c r="H616" i="4"/>
  <c r="J616" i="4"/>
  <c r="E617" i="4"/>
  <c r="H617" i="4"/>
  <c r="J617" i="4"/>
  <c r="E618" i="4"/>
  <c r="H618" i="4"/>
  <c r="J618" i="4"/>
  <c r="E619" i="4"/>
  <c r="H619" i="4"/>
  <c r="J619" i="4"/>
  <c r="E620" i="4"/>
  <c r="H620" i="4"/>
  <c r="J620" i="4"/>
  <c r="E621" i="4"/>
  <c r="H621" i="4"/>
  <c r="J621" i="4"/>
  <c r="E622" i="4"/>
  <c r="H622" i="4"/>
  <c r="J622" i="4"/>
  <c r="E623" i="4"/>
  <c r="H623" i="4"/>
  <c r="J623" i="4"/>
  <c r="E624" i="4"/>
  <c r="H624" i="4"/>
  <c r="J624" i="4"/>
  <c r="E625" i="4"/>
  <c r="H625" i="4"/>
  <c r="J625" i="4"/>
  <c r="E626" i="4"/>
  <c r="H626" i="4"/>
  <c r="J626" i="4"/>
  <c r="E627" i="4"/>
  <c r="H627" i="4"/>
  <c r="J627" i="4"/>
  <c r="E628" i="4"/>
  <c r="H628" i="4"/>
  <c r="J628" i="4"/>
  <c r="E629" i="4"/>
  <c r="H629" i="4"/>
  <c r="J629" i="4"/>
  <c r="E630" i="4"/>
  <c r="H630" i="4"/>
  <c r="J630" i="4"/>
  <c r="E631" i="4"/>
  <c r="H631" i="4"/>
  <c r="J631" i="4"/>
  <c r="E632" i="4"/>
  <c r="H632" i="4"/>
  <c r="J632" i="4"/>
  <c r="E633" i="4"/>
  <c r="H633" i="4"/>
  <c r="J633" i="4"/>
  <c r="E634" i="4"/>
  <c r="H634" i="4"/>
  <c r="J634" i="4"/>
  <c r="E635" i="4"/>
  <c r="H635" i="4"/>
  <c r="J635" i="4"/>
  <c r="E636" i="4"/>
  <c r="H636" i="4"/>
  <c r="J636" i="4"/>
  <c r="E637" i="4"/>
  <c r="H637" i="4"/>
  <c r="J637" i="4"/>
  <c r="E638" i="4"/>
  <c r="H638" i="4"/>
  <c r="J638" i="4"/>
  <c r="E639" i="4"/>
  <c r="H639" i="4"/>
  <c r="J639" i="4"/>
  <c r="E640" i="4"/>
  <c r="H640" i="4"/>
  <c r="J640" i="4"/>
  <c r="E641" i="4"/>
  <c r="H641" i="4"/>
  <c r="J641" i="4"/>
  <c r="E642" i="4"/>
  <c r="H642" i="4"/>
  <c r="J642" i="4"/>
  <c r="E643" i="4"/>
  <c r="H643" i="4"/>
  <c r="J643" i="4"/>
  <c r="E644" i="4"/>
  <c r="H644" i="4"/>
  <c r="J644" i="4"/>
  <c r="E645" i="4"/>
  <c r="H645" i="4"/>
  <c r="J645" i="4"/>
  <c r="E646" i="4"/>
  <c r="H646" i="4"/>
  <c r="J646" i="4"/>
  <c r="E647" i="4"/>
  <c r="H647" i="4"/>
  <c r="J647" i="4"/>
  <c r="E648" i="4"/>
  <c r="H648" i="4"/>
  <c r="J648" i="4"/>
  <c r="E649" i="4"/>
  <c r="H649" i="4"/>
  <c r="J649" i="4"/>
  <c r="E650" i="4"/>
  <c r="H650" i="4"/>
  <c r="J650" i="4"/>
  <c r="E651" i="4"/>
  <c r="H651" i="4"/>
  <c r="J651" i="4"/>
  <c r="E652" i="4"/>
  <c r="H652" i="4"/>
  <c r="J652" i="4"/>
  <c r="E653" i="4"/>
  <c r="H653" i="4"/>
  <c r="J653" i="4"/>
  <c r="E654" i="4"/>
  <c r="H654" i="4"/>
  <c r="J654" i="4"/>
  <c r="E655" i="4"/>
  <c r="H655" i="4"/>
  <c r="J655" i="4"/>
  <c r="E656" i="4"/>
  <c r="H656" i="4"/>
  <c r="J656" i="4"/>
  <c r="E657" i="4"/>
  <c r="H657" i="4"/>
  <c r="J657" i="4"/>
  <c r="E658" i="4"/>
  <c r="H658" i="4"/>
  <c r="J658" i="4"/>
  <c r="E659" i="4"/>
  <c r="H659" i="4"/>
  <c r="J659" i="4"/>
  <c r="E660" i="4"/>
  <c r="H660" i="4"/>
  <c r="J660" i="4"/>
  <c r="E661" i="4"/>
  <c r="H661" i="4"/>
  <c r="J661" i="4"/>
  <c r="E662" i="4"/>
  <c r="H662" i="4"/>
  <c r="J662" i="4"/>
  <c r="E663" i="4"/>
  <c r="H663" i="4"/>
  <c r="J663" i="4"/>
  <c r="E664" i="4"/>
  <c r="H664" i="4"/>
  <c r="J664" i="4"/>
  <c r="E665" i="4"/>
  <c r="H665" i="4"/>
  <c r="J665" i="4"/>
  <c r="E666" i="4"/>
  <c r="H666" i="4"/>
  <c r="J666" i="4"/>
  <c r="E667" i="4"/>
  <c r="H667" i="4"/>
  <c r="J667" i="4"/>
  <c r="E668" i="4"/>
  <c r="H668" i="4"/>
  <c r="J668" i="4"/>
  <c r="E669" i="4"/>
  <c r="H669" i="4"/>
  <c r="J669" i="4"/>
  <c r="E670" i="4"/>
  <c r="H670" i="4"/>
  <c r="J670" i="4"/>
  <c r="E671" i="4"/>
  <c r="H671" i="4"/>
  <c r="J671" i="4"/>
  <c r="E672" i="4"/>
  <c r="H672" i="4"/>
  <c r="J672" i="4"/>
  <c r="E673" i="4"/>
  <c r="H673" i="4"/>
  <c r="J673" i="4"/>
  <c r="E674" i="4"/>
  <c r="H674" i="4"/>
  <c r="J674" i="4"/>
  <c r="E675" i="4"/>
  <c r="H675" i="4"/>
  <c r="J675" i="4"/>
  <c r="E676" i="4"/>
  <c r="H676" i="4"/>
  <c r="J676" i="4"/>
  <c r="E677" i="4"/>
  <c r="H677" i="4"/>
  <c r="J677" i="4"/>
  <c r="E678" i="4"/>
  <c r="H678" i="4"/>
  <c r="J678" i="4"/>
  <c r="E679" i="4"/>
  <c r="H679" i="4"/>
  <c r="J679" i="4"/>
  <c r="E680" i="4"/>
  <c r="H680" i="4"/>
  <c r="J680" i="4"/>
  <c r="E681" i="4"/>
  <c r="H681" i="4"/>
  <c r="J681" i="4"/>
  <c r="E682" i="4"/>
  <c r="H682" i="4"/>
  <c r="J682" i="4"/>
  <c r="E683" i="4"/>
  <c r="H683" i="4"/>
  <c r="J683" i="4"/>
  <c r="E684" i="4"/>
  <c r="H684" i="4"/>
  <c r="J684" i="4"/>
  <c r="E685" i="4"/>
  <c r="H685" i="4"/>
  <c r="J685" i="4"/>
  <c r="E686" i="4"/>
  <c r="H686" i="4"/>
  <c r="J686" i="4"/>
  <c r="E687" i="4"/>
  <c r="H687" i="4"/>
  <c r="J687" i="4"/>
  <c r="E688" i="4"/>
  <c r="H688" i="4"/>
  <c r="J688" i="4"/>
  <c r="E689" i="4"/>
  <c r="H689" i="4"/>
  <c r="J689" i="4"/>
  <c r="E690" i="4"/>
  <c r="H690" i="4"/>
  <c r="J690" i="4"/>
  <c r="E691" i="4"/>
  <c r="H691" i="4"/>
  <c r="J691" i="4"/>
  <c r="E692" i="4"/>
  <c r="H692" i="4"/>
  <c r="J692" i="4"/>
  <c r="E693" i="4"/>
  <c r="H693" i="4"/>
  <c r="J693" i="4"/>
  <c r="E694" i="4"/>
  <c r="H694" i="4"/>
  <c r="J694" i="4"/>
  <c r="E695" i="4"/>
  <c r="H695" i="4"/>
  <c r="J695" i="4"/>
  <c r="E696" i="4"/>
  <c r="H696" i="4"/>
  <c r="J696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4" i="4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1" i="3"/>
  <c r="E4182" i="3"/>
  <c r="E4183" i="3"/>
  <c r="E4184" i="3"/>
  <c r="E4185" i="3"/>
  <c r="E4186" i="3"/>
  <c r="E4187" i="3"/>
  <c r="E4188" i="3"/>
  <c r="E4189" i="3"/>
  <c r="E4190" i="3"/>
  <c r="E4191" i="3"/>
  <c r="E4192" i="3"/>
  <c r="E4193" i="3"/>
  <c r="E4194" i="3"/>
  <c r="E4195" i="3"/>
  <c r="E4196" i="3"/>
  <c r="E4197" i="3"/>
  <c r="E4198" i="3"/>
  <c r="E4199" i="3"/>
  <c r="E4200" i="3"/>
  <c r="E4201" i="3"/>
  <c r="E4202" i="3"/>
  <c r="E4203" i="3"/>
  <c r="E4204" i="3"/>
  <c r="E4205" i="3"/>
  <c r="E4206" i="3"/>
  <c r="E4207" i="3"/>
  <c r="E4208" i="3"/>
  <c r="E4209" i="3"/>
  <c r="E4210" i="3"/>
  <c r="E4211" i="3"/>
  <c r="E4212" i="3"/>
  <c r="E4213" i="3"/>
  <c r="E4214" i="3"/>
  <c r="E4215" i="3"/>
  <c r="E4216" i="3"/>
  <c r="E4217" i="3"/>
  <c r="E4218" i="3"/>
  <c r="E4219" i="3"/>
  <c r="E4220" i="3"/>
  <c r="E4221" i="3"/>
  <c r="E4222" i="3"/>
  <c r="E4223" i="3"/>
  <c r="E4224" i="3"/>
  <c r="E4225" i="3"/>
  <c r="E4226" i="3"/>
  <c r="E4227" i="3"/>
  <c r="E4228" i="3"/>
  <c r="E4229" i="3"/>
  <c r="E4230" i="3"/>
  <c r="E4231" i="3"/>
  <c r="E4232" i="3"/>
  <c r="E4233" i="3"/>
  <c r="E4234" i="3"/>
  <c r="E4235" i="3"/>
  <c r="E4236" i="3"/>
  <c r="E4237" i="3"/>
  <c r="E4238" i="3"/>
  <c r="E4239" i="3"/>
  <c r="E4240" i="3"/>
  <c r="E4241" i="3"/>
  <c r="E4242" i="3"/>
  <c r="E4243" i="3"/>
  <c r="E4244" i="3"/>
  <c r="E4245" i="3"/>
  <c r="E4246" i="3"/>
  <c r="E4247" i="3"/>
  <c r="E4248" i="3"/>
  <c r="E4249" i="3"/>
  <c r="E4250" i="3"/>
  <c r="E4251" i="3"/>
  <c r="E4252" i="3"/>
  <c r="E4253" i="3"/>
  <c r="E4254" i="3"/>
  <c r="E4255" i="3"/>
  <c r="E4256" i="3"/>
  <c r="E4257" i="3"/>
  <c r="E4258" i="3"/>
  <c r="E4259" i="3"/>
  <c r="E4260" i="3"/>
  <c r="E4261" i="3"/>
  <c r="E4262" i="3"/>
  <c r="E4263" i="3"/>
  <c r="E4264" i="3"/>
  <c r="E4265" i="3"/>
  <c r="E4266" i="3"/>
  <c r="E4267" i="3"/>
  <c r="E4268" i="3"/>
  <c r="E4269" i="3"/>
  <c r="E4270" i="3"/>
  <c r="E4271" i="3"/>
  <c r="E4272" i="3"/>
  <c r="E4273" i="3"/>
  <c r="E4274" i="3"/>
  <c r="E4275" i="3"/>
  <c r="E4276" i="3"/>
  <c r="E4277" i="3"/>
  <c r="E4278" i="3"/>
  <c r="E4279" i="3"/>
  <c r="E4280" i="3"/>
  <c r="E4281" i="3"/>
  <c r="E4282" i="3"/>
  <c r="E4283" i="3"/>
  <c r="E4284" i="3"/>
  <c r="E4285" i="3"/>
  <c r="E4286" i="3"/>
  <c r="E4287" i="3"/>
  <c r="E4288" i="3"/>
  <c r="E4289" i="3"/>
  <c r="E4290" i="3"/>
  <c r="E4291" i="3"/>
  <c r="E4292" i="3"/>
  <c r="E4293" i="3"/>
  <c r="E4294" i="3"/>
  <c r="E4295" i="3"/>
  <c r="E4296" i="3"/>
  <c r="E4297" i="3"/>
  <c r="E4298" i="3"/>
  <c r="E4299" i="3"/>
  <c r="E4300" i="3"/>
  <c r="E4301" i="3"/>
  <c r="E4302" i="3"/>
  <c r="E4303" i="3"/>
  <c r="E4304" i="3"/>
  <c r="E4305" i="3"/>
  <c r="E4306" i="3"/>
  <c r="E4307" i="3"/>
  <c r="E4308" i="3"/>
  <c r="E4309" i="3"/>
  <c r="E4310" i="3"/>
  <c r="E4311" i="3"/>
  <c r="E4312" i="3"/>
  <c r="E4313" i="3"/>
  <c r="E4314" i="3"/>
  <c r="E4315" i="3"/>
  <c r="E4316" i="3"/>
  <c r="E4317" i="3"/>
  <c r="E4318" i="3"/>
  <c r="E4319" i="3"/>
  <c r="E4320" i="3"/>
  <c r="E4321" i="3"/>
  <c r="E4322" i="3"/>
  <c r="E4323" i="3"/>
  <c r="E4324" i="3"/>
  <c r="E4325" i="3"/>
  <c r="E4326" i="3"/>
  <c r="E4327" i="3"/>
  <c r="E4328" i="3"/>
  <c r="E4329" i="3"/>
  <c r="E4330" i="3"/>
  <c r="E4331" i="3"/>
  <c r="E4332" i="3"/>
  <c r="E4333" i="3"/>
  <c r="E4334" i="3"/>
  <c r="E4335" i="3"/>
  <c r="E4336" i="3"/>
  <c r="E4337" i="3"/>
  <c r="E4338" i="3"/>
  <c r="E4339" i="3"/>
  <c r="E4340" i="3"/>
  <c r="E4341" i="3"/>
  <c r="E4342" i="3"/>
  <c r="E4343" i="3"/>
  <c r="E4344" i="3"/>
  <c r="E4345" i="3"/>
  <c r="E4346" i="3"/>
  <c r="E4347" i="3"/>
  <c r="E4348" i="3"/>
  <c r="E4349" i="3"/>
  <c r="E4350" i="3"/>
  <c r="E4351" i="3"/>
  <c r="E4352" i="3"/>
  <c r="E4353" i="3"/>
  <c r="E4354" i="3"/>
  <c r="E4355" i="3"/>
  <c r="E4356" i="3"/>
  <c r="E4357" i="3"/>
  <c r="E4358" i="3"/>
  <c r="E4359" i="3"/>
  <c r="E4360" i="3"/>
  <c r="E4361" i="3"/>
  <c r="E4362" i="3"/>
  <c r="E4363" i="3"/>
  <c r="E4364" i="3"/>
  <c r="E4365" i="3"/>
  <c r="E4366" i="3"/>
  <c r="E4367" i="3"/>
  <c r="E4368" i="3"/>
  <c r="E4369" i="3"/>
  <c r="E4370" i="3"/>
  <c r="E4371" i="3"/>
  <c r="E4372" i="3"/>
  <c r="E4373" i="3"/>
  <c r="E4374" i="3"/>
  <c r="E4375" i="3"/>
  <c r="E4376" i="3"/>
  <c r="E4377" i="3"/>
  <c r="E4378" i="3"/>
  <c r="E4379" i="3"/>
  <c r="E4380" i="3"/>
  <c r="E4381" i="3"/>
  <c r="E4382" i="3"/>
  <c r="E4383" i="3"/>
  <c r="E4384" i="3"/>
  <c r="E4385" i="3"/>
  <c r="E4386" i="3"/>
  <c r="E4387" i="3"/>
  <c r="E4388" i="3"/>
  <c r="E4389" i="3"/>
  <c r="E4390" i="3"/>
  <c r="E4391" i="3"/>
  <c r="E4392" i="3"/>
  <c r="E4393" i="3"/>
  <c r="E4394" i="3"/>
  <c r="E4395" i="3"/>
  <c r="E4396" i="3"/>
  <c r="E4397" i="3"/>
  <c r="E4398" i="3"/>
  <c r="E4399" i="3"/>
  <c r="E4400" i="3"/>
  <c r="E4401" i="3"/>
  <c r="E4402" i="3"/>
  <c r="E4403" i="3"/>
  <c r="E4404" i="3"/>
  <c r="E4405" i="3"/>
  <c r="E4406" i="3"/>
  <c r="E4407" i="3"/>
  <c r="E4408" i="3"/>
  <c r="E4409" i="3"/>
  <c r="E4410" i="3"/>
  <c r="E4411" i="3"/>
  <c r="E4412" i="3"/>
  <c r="E4413" i="3"/>
  <c r="E4414" i="3"/>
  <c r="E4415" i="3"/>
  <c r="E4416" i="3"/>
  <c r="E4417" i="3"/>
  <c r="E4418" i="3"/>
  <c r="E4419" i="3"/>
  <c r="E4420" i="3"/>
  <c r="E4421" i="3"/>
  <c r="E4422" i="3"/>
  <c r="E4423" i="3"/>
  <c r="E4424" i="3"/>
  <c r="E4425" i="3"/>
  <c r="E4426" i="3"/>
  <c r="E4427" i="3"/>
  <c r="E4428" i="3"/>
  <c r="E4429" i="3"/>
  <c r="E4430" i="3"/>
  <c r="E4431" i="3"/>
  <c r="E4432" i="3"/>
  <c r="E4433" i="3"/>
  <c r="E4434" i="3"/>
  <c r="E4435" i="3"/>
  <c r="E4436" i="3"/>
  <c r="E4437" i="3"/>
  <c r="E4438" i="3"/>
  <c r="E4439" i="3"/>
  <c r="E4440" i="3"/>
  <c r="E4441" i="3"/>
  <c r="E4442" i="3"/>
  <c r="E4443" i="3"/>
  <c r="E4444" i="3"/>
  <c r="E4445" i="3"/>
  <c r="E4446" i="3"/>
  <c r="E4447" i="3"/>
  <c r="E4448" i="3"/>
  <c r="E4449" i="3"/>
  <c r="E4450" i="3"/>
  <c r="E4451" i="3"/>
  <c r="E4452" i="3"/>
  <c r="E4453" i="3"/>
  <c r="E4454" i="3"/>
  <c r="E4455" i="3"/>
  <c r="E4456" i="3"/>
  <c r="E4457" i="3"/>
  <c r="E4458" i="3"/>
  <c r="E4459" i="3"/>
  <c r="E4460" i="3"/>
  <c r="E4461" i="3"/>
  <c r="E4462" i="3"/>
  <c r="E4463" i="3"/>
  <c r="E4464" i="3"/>
  <c r="E4465" i="3"/>
  <c r="E4466" i="3"/>
  <c r="E4467" i="3"/>
  <c r="E4468" i="3"/>
  <c r="E4469" i="3"/>
  <c r="E4470" i="3"/>
  <c r="E4471" i="3"/>
  <c r="E4472" i="3"/>
  <c r="E4473" i="3"/>
  <c r="E4474" i="3"/>
  <c r="E4475" i="3"/>
  <c r="E4476" i="3"/>
  <c r="E4477" i="3"/>
  <c r="E4478" i="3"/>
  <c r="E4479" i="3"/>
  <c r="E4480" i="3"/>
  <c r="E4481" i="3"/>
  <c r="E4482" i="3"/>
  <c r="E4483" i="3"/>
  <c r="E4484" i="3"/>
  <c r="E4485" i="3"/>
  <c r="E4486" i="3"/>
  <c r="E4487" i="3"/>
  <c r="E4488" i="3"/>
  <c r="E4489" i="3"/>
  <c r="E4490" i="3"/>
  <c r="E4491" i="3"/>
  <c r="E4492" i="3"/>
  <c r="E4493" i="3"/>
  <c r="E4494" i="3"/>
  <c r="E4495" i="3"/>
  <c r="E4496" i="3"/>
  <c r="E4497" i="3"/>
  <c r="E4498" i="3"/>
  <c r="E4499" i="3"/>
  <c r="E4500" i="3"/>
  <c r="E4501" i="3"/>
  <c r="E4502" i="3"/>
  <c r="E4503" i="3"/>
  <c r="E4504" i="3"/>
  <c r="E4505" i="3"/>
  <c r="E4506" i="3"/>
  <c r="E4507" i="3"/>
  <c r="E4508" i="3"/>
  <c r="E4509" i="3"/>
  <c r="E4510" i="3"/>
  <c r="E4511" i="3"/>
  <c r="E4512" i="3"/>
  <c r="E4513" i="3"/>
  <c r="E4514" i="3"/>
  <c r="E4515" i="3"/>
  <c r="E4516" i="3"/>
  <c r="E4517" i="3"/>
  <c r="E4518" i="3"/>
  <c r="E4519" i="3"/>
  <c r="E4520" i="3"/>
  <c r="E4521" i="3"/>
  <c r="E4522" i="3"/>
  <c r="E4523" i="3"/>
  <c r="E4524" i="3"/>
  <c r="E4525" i="3"/>
  <c r="E4526" i="3"/>
  <c r="E4527" i="3"/>
  <c r="E4528" i="3"/>
  <c r="E4529" i="3"/>
  <c r="E4530" i="3"/>
  <c r="E4531" i="3"/>
  <c r="E4532" i="3"/>
  <c r="E4533" i="3"/>
  <c r="E4534" i="3"/>
  <c r="E4535" i="3"/>
  <c r="E4536" i="3"/>
  <c r="E4537" i="3"/>
  <c r="E4538" i="3"/>
  <c r="E4539" i="3"/>
  <c r="E4540" i="3"/>
  <c r="E4541" i="3"/>
  <c r="E4542" i="3"/>
  <c r="E4543" i="3"/>
  <c r="E4544" i="3"/>
  <c r="E4545" i="3"/>
  <c r="E4546" i="3"/>
  <c r="E4547" i="3"/>
  <c r="E4548" i="3"/>
  <c r="E4549" i="3"/>
  <c r="E4550" i="3"/>
  <c r="E4551" i="3"/>
  <c r="E4552" i="3"/>
  <c r="E4553" i="3"/>
  <c r="E4554" i="3"/>
  <c r="E4555" i="3"/>
  <c r="E4556" i="3"/>
  <c r="E4557" i="3"/>
  <c r="E4558" i="3"/>
  <c r="E4559" i="3"/>
  <c r="E4560" i="3"/>
  <c r="E4561" i="3"/>
  <c r="E4562" i="3"/>
  <c r="E4563" i="3"/>
  <c r="E4564" i="3"/>
  <c r="E4565" i="3"/>
  <c r="E4566" i="3"/>
  <c r="E4567" i="3"/>
  <c r="E4568" i="3"/>
  <c r="E4569" i="3"/>
  <c r="E4570" i="3"/>
  <c r="E4571" i="3"/>
  <c r="E4572" i="3"/>
  <c r="E4573" i="3"/>
  <c r="E4574" i="3"/>
  <c r="E4575" i="3"/>
  <c r="E4576" i="3"/>
  <c r="E4577" i="3"/>
  <c r="E4578" i="3"/>
  <c r="E4579" i="3"/>
  <c r="E4580" i="3"/>
  <c r="E4581" i="3"/>
  <c r="E4582" i="3"/>
  <c r="E4583" i="3"/>
  <c r="E4584" i="3"/>
  <c r="E4585" i="3"/>
  <c r="E4586" i="3"/>
  <c r="E4587" i="3"/>
  <c r="E4588" i="3"/>
  <c r="E4589" i="3"/>
  <c r="E4590" i="3"/>
  <c r="E4591" i="3"/>
  <c r="E4592" i="3"/>
  <c r="E4593" i="3"/>
  <c r="E4594" i="3"/>
  <c r="E4595" i="3"/>
  <c r="E4596" i="3"/>
  <c r="E4597" i="3"/>
  <c r="E4598" i="3"/>
  <c r="E4599" i="3"/>
  <c r="E4600" i="3"/>
  <c r="E4601" i="3"/>
  <c r="E4602" i="3"/>
  <c r="E4603" i="3"/>
  <c r="E4604" i="3"/>
  <c r="E4605" i="3"/>
  <c r="E4606" i="3"/>
  <c r="E4607" i="3"/>
  <c r="E4608" i="3"/>
  <c r="E4609" i="3"/>
  <c r="E4610" i="3"/>
  <c r="E4611" i="3"/>
  <c r="E4612" i="3"/>
  <c r="E4613" i="3"/>
  <c r="E4614" i="3"/>
  <c r="E4615" i="3"/>
  <c r="E4616" i="3"/>
  <c r="E4617" i="3"/>
  <c r="E4618" i="3"/>
  <c r="E4619" i="3"/>
  <c r="E4620" i="3"/>
  <c r="E4621" i="3"/>
  <c r="E4622" i="3"/>
  <c r="E4623" i="3"/>
  <c r="E4624" i="3"/>
  <c r="E4625" i="3"/>
  <c r="E4626" i="3"/>
  <c r="E4627" i="3"/>
  <c r="E4628" i="3"/>
  <c r="E4629" i="3"/>
  <c r="E4630" i="3"/>
  <c r="E4631" i="3"/>
  <c r="E4632" i="3"/>
  <c r="E4633" i="3"/>
  <c r="E4634" i="3"/>
  <c r="E4635" i="3"/>
  <c r="E4636" i="3"/>
  <c r="E4637" i="3"/>
  <c r="E4638" i="3"/>
  <c r="E4639" i="3"/>
  <c r="E4640" i="3"/>
  <c r="E4641" i="3"/>
  <c r="E4642" i="3"/>
  <c r="E4643" i="3"/>
  <c r="E4644" i="3"/>
  <c r="E4645" i="3"/>
  <c r="E4646" i="3"/>
  <c r="E4647" i="3"/>
  <c r="E4648" i="3"/>
  <c r="E4649" i="3"/>
  <c r="E4650" i="3"/>
  <c r="E4651" i="3"/>
  <c r="E4652" i="3"/>
  <c r="E4653" i="3"/>
  <c r="E4654" i="3"/>
  <c r="E4655" i="3"/>
  <c r="E4656" i="3"/>
  <c r="E4657" i="3"/>
  <c r="E4658" i="3"/>
  <c r="E4659" i="3"/>
  <c r="E4660" i="3"/>
  <c r="E4661" i="3"/>
  <c r="E4662" i="3"/>
  <c r="E4663" i="3"/>
  <c r="E4664" i="3"/>
  <c r="E4665" i="3"/>
  <c r="E4666" i="3"/>
  <c r="E4667" i="3"/>
  <c r="E4668" i="3"/>
  <c r="E4669" i="3"/>
  <c r="E4670" i="3"/>
  <c r="E4671" i="3"/>
  <c r="E4672" i="3"/>
  <c r="E4673" i="3"/>
  <c r="E4674" i="3"/>
  <c r="E4675" i="3"/>
  <c r="E4676" i="3"/>
  <c r="E4677" i="3"/>
  <c r="E4678" i="3"/>
  <c r="E4679" i="3"/>
  <c r="E4680" i="3"/>
  <c r="E4681" i="3"/>
  <c r="E4682" i="3"/>
  <c r="E4683" i="3"/>
  <c r="E4684" i="3"/>
  <c r="E4685" i="3"/>
  <c r="E4686" i="3"/>
  <c r="E4687" i="3"/>
  <c r="E4688" i="3"/>
  <c r="E4689" i="3"/>
  <c r="E4690" i="3"/>
  <c r="E4691" i="3"/>
  <c r="E4692" i="3"/>
  <c r="E4693" i="3"/>
  <c r="E4694" i="3"/>
  <c r="E4695" i="3"/>
  <c r="E4696" i="3"/>
  <c r="E4697" i="3"/>
  <c r="E4698" i="3"/>
  <c r="E4699" i="3"/>
  <c r="E4700" i="3"/>
  <c r="E4701" i="3"/>
  <c r="E4702" i="3"/>
  <c r="E4703" i="3"/>
  <c r="E4704" i="3"/>
  <c r="E4705" i="3"/>
  <c r="E4706" i="3"/>
  <c r="E4707" i="3"/>
  <c r="E4708" i="3"/>
  <c r="E4709" i="3"/>
  <c r="E4710" i="3"/>
  <c r="E4711" i="3"/>
  <c r="E4712" i="3"/>
  <c r="E4713" i="3"/>
  <c r="E4714" i="3"/>
  <c r="E4715" i="3"/>
  <c r="E4716" i="3"/>
  <c r="E4717" i="3"/>
  <c r="E4718" i="3"/>
  <c r="E4719" i="3"/>
  <c r="E4720" i="3"/>
  <c r="E4721" i="3"/>
  <c r="E4722" i="3"/>
  <c r="E4723" i="3"/>
  <c r="E4724" i="3"/>
  <c r="E4725" i="3"/>
  <c r="E4726" i="3"/>
  <c r="E4727" i="3"/>
  <c r="E4728" i="3"/>
  <c r="E4729" i="3"/>
  <c r="E4730" i="3"/>
  <c r="E4731" i="3"/>
  <c r="E4732" i="3"/>
  <c r="E4733" i="3"/>
  <c r="E4734" i="3"/>
  <c r="E4735" i="3"/>
  <c r="E4736" i="3"/>
  <c r="E4737" i="3"/>
  <c r="E4738" i="3"/>
  <c r="E4739" i="3"/>
  <c r="E4740" i="3"/>
  <c r="E4741" i="3"/>
  <c r="E4742" i="3"/>
  <c r="E4743" i="3"/>
  <c r="E4744" i="3"/>
  <c r="E4745" i="3"/>
  <c r="E4746" i="3"/>
  <c r="E4747" i="3"/>
  <c r="E4748" i="3"/>
  <c r="E4749" i="3"/>
  <c r="E4750" i="3"/>
  <c r="E4751" i="3"/>
  <c r="E4752" i="3"/>
  <c r="E4753" i="3"/>
  <c r="E4754" i="3"/>
  <c r="E4755" i="3"/>
  <c r="E4756" i="3"/>
  <c r="E4757" i="3"/>
  <c r="E4758" i="3"/>
  <c r="E4759" i="3"/>
  <c r="E4760" i="3"/>
  <c r="E4761" i="3"/>
  <c r="E4762" i="3"/>
  <c r="E4763" i="3"/>
  <c r="E4764" i="3"/>
  <c r="E4765" i="3"/>
  <c r="E4766" i="3"/>
  <c r="E4767" i="3"/>
  <c r="E4768" i="3"/>
  <c r="E4769" i="3"/>
  <c r="E4770" i="3"/>
  <c r="E4771" i="3"/>
  <c r="E4772" i="3"/>
  <c r="E4773" i="3"/>
  <c r="E4774" i="3"/>
  <c r="E4775" i="3"/>
  <c r="E4776" i="3"/>
  <c r="E4777" i="3"/>
  <c r="E4778" i="3"/>
  <c r="E4779" i="3"/>
  <c r="E4780" i="3"/>
  <c r="E4781" i="3"/>
  <c r="E4782" i="3"/>
  <c r="E4783" i="3"/>
  <c r="E4784" i="3"/>
  <c r="E4785" i="3"/>
  <c r="E4786" i="3"/>
  <c r="E4787" i="3"/>
  <c r="E4788" i="3"/>
  <c r="E4789" i="3"/>
  <c r="E4790" i="3"/>
  <c r="E4791" i="3"/>
  <c r="E4792" i="3"/>
  <c r="E4793" i="3"/>
  <c r="E4794" i="3"/>
  <c r="E4795" i="3"/>
  <c r="E4796" i="3"/>
  <c r="E4797" i="3"/>
  <c r="E4798" i="3"/>
  <c r="E4799" i="3"/>
  <c r="E4800" i="3"/>
  <c r="E4801" i="3"/>
  <c r="E4802" i="3"/>
  <c r="E4803" i="3"/>
  <c r="E4804" i="3"/>
  <c r="E4805" i="3"/>
  <c r="E4806" i="3"/>
  <c r="E4807" i="3"/>
  <c r="E4808" i="3"/>
  <c r="E4809" i="3"/>
  <c r="E4810" i="3"/>
  <c r="E4811" i="3"/>
  <c r="E4812" i="3"/>
  <c r="E4813" i="3"/>
  <c r="E4814" i="3"/>
  <c r="E4815" i="3"/>
  <c r="E4816" i="3"/>
  <c r="E4817" i="3"/>
  <c r="E4818" i="3"/>
  <c r="E4819" i="3"/>
  <c r="E4820" i="3"/>
  <c r="E4821" i="3"/>
  <c r="E4822" i="3"/>
  <c r="E4823" i="3"/>
  <c r="E4824" i="3"/>
  <c r="E4825" i="3"/>
  <c r="E4826" i="3"/>
  <c r="E4827" i="3"/>
  <c r="E4828" i="3"/>
  <c r="E4829" i="3"/>
  <c r="E4830" i="3"/>
  <c r="E4831" i="3"/>
  <c r="E4832" i="3"/>
  <c r="E4833" i="3"/>
  <c r="E4834" i="3"/>
  <c r="E4835" i="3"/>
  <c r="E4836" i="3"/>
  <c r="E4837" i="3"/>
  <c r="E4838" i="3"/>
  <c r="E4839" i="3"/>
  <c r="E4840" i="3"/>
  <c r="E4841" i="3"/>
  <c r="E4842" i="3"/>
  <c r="E4843" i="3"/>
  <c r="E4844" i="3"/>
  <c r="E4845" i="3"/>
  <c r="E4846" i="3"/>
  <c r="E4847" i="3"/>
  <c r="E4848" i="3"/>
  <c r="E4849" i="3"/>
  <c r="E4850" i="3"/>
  <c r="E4851" i="3"/>
  <c r="E4852" i="3"/>
  <c r="E4853" i="3"/>
  <c r="E4854" i="3"/>
  <c r="E4855" i="3"/>
  <c r="E4856" i="3"/>
  <c r="E4857" i="3"/>
  <c r="E4858" i="3"/>
  <c r="E4859" i="3"/>
  <c r="E4860" i="3"/>
  <c r="E4861" i="3"/>
  <c r="E4862" i="3"/>
  <c r="E4863" i="3"/>
  <c r="E4864" i="3"/>
  <c r="E4865" i="3"/>
  <c r="E4866" i="3"/>
  <c r="E4867" i="3"/>
  <c r="E4868" i="3"/>
  <c r="E4869" i="3"/>
  <c r="E4870" i="3"/>
  <c r="E4871" i="3"/>
  <c r="E4872" i="3"/>
  <c r="E4873" i="3"/>
  <c r="E4874" i="3"/>
  <c r="E4875" i="3"/>
  <c r="E4876" i="3"/>
  <c r="E4877" i="3"/>
  <c r="E4878" i="3"/>
  <c r="E4879" i="3"/>
  <c r="E4880" i="3"/>
  <c r="E4881" i="3"/>
  <c r="E4882" i="3"/>
  <c r="E4883" i="3"/>
  <c r="E4884" i="3"/>
  <c r="E4885" i="3"/>
  <c r="E4886" i="3"/>
  <c r="E4887" i="3"/>
  <c r="E4888" i="3"/>
  <c r="E4889" i="3"/>
  <c r="E4890" i="3"/>
  <c r="E4891" i="3"/>
  <c r="E4892" i="3"/>
  <c r="E4893" i="3"/>
  <c r="E4894" i="3"/>
  <c r="E4895" i="3"/>
  <c r="E4896" i="3"/>
  <c r="E4897" i="3"/>
  <c r="E4898" i="3"/>
  <c r="E4899" i="3"/>
  <c r="E4900" i="3"/>
  <c r="E4901" i="3"/>
  <c r="E4902" i="3"/>
  <c r="E4903" i="3"/>
  <c r="E4904" i="3"/>
  <c r="E4905" i="3"/>
  <c r="E4906" i="3"/>
  <c r="E4907" i="3"/>
  <c r="E4908" i="3"/>
  <c r="E4909" i="3"/>
  <c r="E4910" i="3"/>
  <c r="E4911" i="3"/>
  <c r="E4912" i="3"/>
  <c r="E4913" i="3"/>
  <c r="E4914" i="3"/>
  <c r="E4915" i="3"/>
  <c r="E4916" i="3"/>
  <c r="E4917" i="3"/>
  <c r="E4918" i="3"/>
  <c r="E4919" i="3"/>
  <c r="E4920" i="3"/>
  <c r="E4921" i="3"/>
  <c r="E4922" i="3"/>
  <c r="E4923" i="3"/>
  <c r="E4924" i="3"/>
  <c r="E4925" i="3"/>
  <c r="E4926" i="3"/>
  <c r="E4927" i="3"/>
  <c r="E4928" i="3"/>
  <c r="E4929" i="3"/>
  <c r="E4930" i="3"/>
  <c r="E4931" i="3"/>
  <c r="E4932" i="3"/>
  <c r="E4933" i="3"/>
  <c r="E4934" i="3"/>
  <c r="E4935" i="3"/>
  <c r="E4936" i="3"/>
  <c r="E4937" i="3"/>
  <c r="E4938" i="3"/>
  <c r="E4939" i="3"/>
  <c r="E4940" i="3"/>
  <c r="E4941" i="3"/>
  <c r="E4942" i="3"/>
  <c r="E4943" i="3"/>
  <c r="E4944" i="3"/>
  <c r="E4945" i="3"/>
  <c r="E4946" i="3"/>
  <c r="E4947" i="3"/>
  <c r="E4948" i="3"/>
  <c r="E4949" i="3"/>
  <c r="E4950" i="3"/>
  <c r="E4951" i="3"/>
  <c r="E4952" i="3"/>
  <c r="E4953" i="3"/>
  <c r="E4954" i="3"/>
  <c r="E4955" i="3"/>
  <c r="E4956" i="3"/>
  <c r="E4957" i="3"/>
  <c r="E4958" i="3"/>
  <c r="E4959" i="3"/>
  <c r="E4960" i="3"/>
  <c r="E4961" i="3"/>
  <c r="E4962" i="3"/>
  <c r="E4963" i="3"/>
  <c r="E4964" i="3"/>
  <c r="E4965" i="3"/>
  <c r="E4966" i="3"/>
  <c r="E4967" i="3"/>
  <c r="E4968" i="3"/>
  <c r="E4969" i="3"/>
  <c r="E4970" i="3"/>
  <c r="E4971" i="3"/>
  <c r="E4972" i="3"/>
  <c r="E4973" i="3"/>
  <c r="E4974" i="3"/>
  <c r="E4975" i="3"/>
  <c r="E4976" i="3"/>
  <c r="E4977" i="3"/>
  <c r="E4978" i="3"/>
  <c r="E4979" i="3"/>
  <c r="E4980" i="3"/>
  <c r="E4981" i="3"/>
  <c r="E4982" i="3"/>
  <c r="E4983" i="3"/>
  <c r="E4984" i="3"/>
  <c r="E4985" i="3"/>
  <c r="E4986" i="3"/>
  <c r="E4987" i="3"/>
  <c r="E4988" i="3"/>
  <c r="E4989" i="3"/>
  <c r="E4990" i="3"/>
  <c r="E4991" i="3"/>
  <c r="E4992" i="3"/>
  <c r="E4993" i="3"/>
  <c r="E4994" i="3"/>
  <c r="E4995" i="3"/>
  <c r="E4996" i="3"/>
  <c r="E4997" i="3"/>
  <c r="E4998" i="3"/>
  <c r="E4999" i="3"/>
  <c r="E5000" i="3"/>
  <c r="E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4" i="2"/>
  <c r="B5" i="6"/>
  <c r="C5" i="6"/>
  <c r="M9" i="7" s="1"/>
  <c r="D5" i="6"/>
  <c r="N9" i="7" s="1"/>
  <c r="E5" i="6"/>
  <c r="O9" i="7" s="1"/>
  <c r="H5" i="6"/>
  <c r="I5" i="6"/>
  <c r="B6" i="6"/>
  <c r="C6" i="6"/>
  <c r="M10" i="7" s="1"/>
  <c r="D6" i="6"/>
  <c r="N10" i="7" s="1"/>
  <c r="E6" i="6"/>
  <c r="O10" i="7" s="1"/>
  <c r="H6" i="6"/>
  <c r="I6" i="6"/>
  <c r="B7" i="6"/>
  <c r="C7" i="6"/>
  <c r="M11" i="7" s="1"/>
  <c r="D7" i="6"/>
  <c r="N11" i="7" s="1"/>
  <c r="E7" i="6"/>
  <c r="O11" i="7" s="1"/>
  <c r="H7" i="6"/>
  <c r="I7" i="6"/>
  <c r="B8" i="6"/>
  <c r="C8" i="6"/>
  <c r="M12" i="7" s="1"/>
  <c r="D8" i="6"/>
  <c r="N12" i="7" s="1"/>
  <c r="E8" i="6"/>
  <c r="O12" i="7" s="1"/>
  <c r="H8" i="6"/>
  <c r="I8" i="6"/>
  <c r="B9" i="6"/>
  <c r="C9" i="6"/>
  <c r="M13" i="7" s="1"/>
  <c r="D9" i="6"/>
  <c r="N13" i="7" s="1"/>
  <c r="E9" i="6"/>
  <c r="O13" i="7" s="1"/>
  <c r="H9" i="6"/>
  <c r="I9" i="6"/>
  <c r="B10" i="6"/>
  <c r="C10" i="6"/>
  <c r="M14" i="7" s="1"/>
  <c r="D10" i="6"/>
  <c r="N14" i="7" s="1"/>
  <c r="E10" i="6"/>
  <c r="O14" i="7" s="1"/>
  <c r="H10" i="6"/>
  <c r="I10" i="6"/>
  <c r="B11" i="6"/>
  <c r="C11" i="6"/>
  <c r="M15" i="7" s="1"/>
  <c r="D11" i="6"/>
  <c r="N15" i="7" s="1"/>
  <c r="E11" i="6"/>
  <c r="O15" i="7" s="1"/>
  <c r="H11" i="6"/>
  <c r="I11" i="6"/>
  <c r="B12" i="6"/>
  <c r="C12" i="6"/>
  <c r="M16" i="7" s="1"/>
  <c r="D12" i="6"/>
  <c r="N16" i="7" s="1"/>
  <c r="E12" i="6"/>
  <c r="O16" i="7" s="1"/>
  <c r="H12" i="6"/>
  <c r="I12" i="6"/>
  <c r="B13" i="6"/>
  <c r="C13" i="6"/>
  <c r="M17" i="7" s="1"/>
  <c r="D13" i="6"/>
  <c r="N17" i="7" s="1"/>
  <c r="E13" i="6"/>
  <c r="O17" i="7" s="1"/>
  <c r="H13" i="6"/>
  <c r="I13" i="6"/>
  <c r="B14" i="6"/>
  <c r="C14" i="6"/>
  <c r="M18" i="7" s="1"/>
  <c r="D14" i="6"/>
  <c r="N18" i="7" s="1"/>
  <c r="E14" i="6"/>
  <c r="O18" i="7" s="1"/>
  <c r="H14" i="6"/>
  <c r="I14" i="6"/>
  <c r="B15" i="6"/>
  <c r="C15" i="6"/>
  <c r="M19" i="7" s="1"/>
  <c r="D15" i="6"/>
  <c r="N19" i="7" s="1"/>
  <c r="E15" i="6"/>
  <c r="O19" i="7" s="1"/>
  <c r="H15" i="6"/>
  <c r="I15" i="6"/>
  <c r="B16" i="6"/>
  <c r="C16" i="6"/>
  <c r="M20" i="7" s="1"/>
  <c r="D16" i="6"/>
  <c r="N20" i="7" s="1"/>
  <c r="E16" i="6"/>
  <c r="O20" i="7" s="1"/>
  <c r="H16" i="6"/>
  <c r="I16" i="6"/>
  <c r="B17" i="6"/>
  <c r="C17" i="6"/>
  <c r="M21" i="7" s="1"/>
  <c r="D17" i="6"/>
  <c r="N21" i="7" s="1"/>
  <c r="E17" i="6"/>
  <c r="O21" i="7" s="1"/>
  <c r="H17" i="6"/>
  <c r="I17" i="6"/>
  <c r="B18" i="6"/>
  <c r="C18" i="6"/>
  <c r="M22" i="7" s="1"/>
  <c r="D18" i="6"/>
  <c r="N22" i="7" s="1"/>
  <c r="E18" i="6"/>
  <c r="O22" i="7" s="1"/>
  <c r="H18" i="6"/>
  <c r="I18" i="6"/>
  <c r="B19" i="6"/>
  <c r="C19" i="6"/>
  <c r="M23" i="7" s="1"/>
  <c r="D19" i="6"/>
  <c r="N23" i="7" s="1"/>
  <c r="E19" i="6"/>
  <c r="O23" i="7" s="1"/>
  <c r="H19" i="6"/>
  <c r="I19" i="6"/>
  <c r="B20" i="6"/>
  <c r="C20" i="6"/>
  <c r="M24" i="7" s="1"/>
  <c r="D20" i="6"/>
  <c r="N24" i="7" s="1"/>
  <c r="E20" i="6"/>
  <c r="O24" i="7" s="1"/>
  <c r="H20" i="6"/>
  <c r="I20" i="6"/>
  <c r="B21" i="6"/>
  <c r="C21" i="6"/>
  <c r="M25" i="7" s="1"/>
  <c r="D21" i="6"/>
  <c r="N25" i="7" s="1"/>
  <c r="E21" i="6"/>
  <c r="O25" i="7" s="1"/>
  <c r="H21" i="6"/>
  <c r="I21" i="6"/>
  <c r="B22" i="6"/>
  <c r="C22" i="6"/>
  <c r="M26" i="7" s="1"/>
  <c r="D22" i="6"/>
  <c r="N26" i="7" s="1"/>
  <c r="E22" i="6"/>
  <c r="O26" i="7" s="1"/>
  <c r="H22" i="6"/>
  <c r="I22" i="6"/>
  <c r="B23" i="6"/>
  <c r="C23" i="6"/>
  <c r="M27" i="7" s="1"/>
  <c r="D23" i="6"/>
  <c r="N27" i="7" s="1"/>
  <c r="E23" i="6"/>
  <c r="O27" i="7" s="1"/>
  <c r="H23" i="6"/>
  <c r="I23" i="6"/>
  <c r="B24" i="6"/>
  <c r="C24" i="6"/>
  <c r="M28" i="7" s="1"/>
  <c r="D24" i="6"/>
  <c r="N28" i="7" s="1"/>
  <c r="E24" i="6"/>
  <c r="O28" i="7" s="1"/>
  <c r="H24" i="6"/>
  <c r="I24" i="6"/>
  <c r="B25" i="6"/>
  <c r="C25" i="6"/>
  <c r="M29" i="7" s="1"/>
  <c r="D25" i="6"/>
  <c r="N29" i="7" s="1"/>
  <c r="E25" i="6"/>
  <c r="O29" i="7" s="1"/>
  <c r="H25" i="6"/>
  <c r="I25" i="6"/>
  <c r="B26" i="6"/>
  <c r="C26" i="6"/>
  <c r="M30" i="7" s="1"/>
  <c r="D26" i="6"/>
  <c r="N30" i="7" s="1"/>
  <c r="E26" i="6"/>
  <c r="O30" i="7" s="1"/>
  <c r="H26" i="6"/>
  <c r="I26" i="6"/>
  <c r="B27" i="6"/>
  <c r="C27" i="6"/>
  <c r="M31" i="7" s="1"/>
  <c r="D27" i="6"/>
  <c r="N31" i="7" s="1"/>
  <c r="E27" i="6"/>
  <c r="O31" i="7" s="1"/>
  <c r="H27" i="6"/>
  <c r="I27" i="6"/>
  <c r="B28" i="6"/>
  <c r="C28" i="6"/>
  <c r="M32" i="7" s="1"/>
  <c r="D28" i="6"/>
  <c r="N32" i="7" s="1"/>
  <c r="E28" i="6"/>
  <c r="O32" i="7" s="1"/>
  <c r="H28" i="6"/>
  <c r="I28" i="6"/>
  <c r="B29" i="6"/>
  <c r="C29" i="6"/>
  <c r="M33" i="7" s="1"/>
  <c r="D29" i="6"/>
  <c r="N33" i="7" s="1"/>
  <c r="E29" i="6"/>
  <c r="O33" i="7" s="1"/>
  <c r="H29" i="6"/>
  <c r="I29" i="6"/>
  <c r="B30" i="6"/>
  <c r="C30" i="6"/>
  <c r="M34" i="7" s="1"/>
  <c r="D30" i="6"/>
  <c r="N34" i="7" s="1"/>
  <c r="E30" i="6"/>
  <c r="O34" i="7" s="1"/>
  <c r="H30" i="6"/>
  <c r="I30" i="6"/>
  <c r="B31" i="6"/>
  <c r="C31" i="6"/>
  <c r="M35" i="7" s="1"/>
  <c r="D31" i="6"/>
  <c r="N35" i="7" s="1"/>
  <c r="E31" i="6"/>
  <c r="O35" i="7" s="1"/>
  <c r="H31" i="6"/>
  <c r="I31" i="6"/>
  <c r="B32" i="6"/>
  <c r="C32" i="6"/>
  <c r="M36" i="7" s="1"/>
  <c r="D32" i="6"/>
  <c r="N36" i="7" s="1"/>
  <c r="E32" i="6"/>
  <c r="O36" i="7" s="1"/>
  <c r="H32" i="6"/>
  <c r="I32" i="6"/>
  <c r="B33" i="6"/>
  <c r="C33" i="6"/>
  <c r="M37" i="7" s="1"/>
  <c r="D33" i="6"/>
  <c r="N37" i="7" s="1"/>
  <c r="E33" i="6"/>
  <c r="O37" i="7" s="1"/>
  <c r="H33" i="6"/>
  <c r="I33" i="6"/>
  <c r="B34" i="6"/>
  <c r="C34" i="6"/>
  <c r="M38" i="7" s="1"/>
  <c r="D34" i="6"/>
  <c r="N38" i="7" s="1"/>
  <c r="E34" i="6"/>
  <c r="O38" i="7" s="1"/>
  <c r="H34" i="6"/>
  <c r="I34" i="6"/>
  <c r="B35" i="6"/>
  <c r="C35" i="6"/>
  <c r="M39" i="7" s="1"/>
  <c r="D35" i="6"/>
  <c r="N39" i="7" s="1"/>
  <c r="E35" i="6"/>
  <c r="O39" i="7" s="1"/>
  <c r="H35" i="6"/>
  <c r="I35" i="6"/>
  <c r="B36" i="6"/>
  <c r="C36" i="6"/>
  <c r="M40" i="7" s="1"/>
  <c r="D36" i="6"/>
  <c r="N40" i="7" s="1"/>
  <c r="E36" i="6"/>
  <c r="O40" i="7" s="1"/>
  <c r="H36" i="6"/>
  <c r="I36" i="6"/>
  <c r="B37" i="6"/>
  <c r="C37" i="6"/>
  <c r="M41" i="7" s="1"/>
  <c r="D37" i="6"/>
  <c r="N41" i="7" s="1"/>
  <c r="E37" i="6"/>
  <c r="O41" i="7" s="1"/>
  <c r="H37" i="6"/>
  <c r="I37" i="6"/>
  <c r="B38" i="6"/>
  <c r="C38" i="6"/>
  <c r="M42" i="7" s="1"/>
  <c r="D38" i="6"/>
  <c r="N42" i="7" s="1"/>
  <c r="E38" i="6"/>
  <c r="O42" i="7" s="1"/>
  <c r="H38" i="6"/>
  <c r="I38" i="6"/>
  <c r="B39" i="6"/>
  <c r="C39" i="6"/>
  <c r="M43" i="7" s="1"/>
  <c r="D39" i="6"/>
  <c r="N43" i="7" s="1"/>
  <c r="E39" i="6"/>
  <c r="O43" i="7" s="1"/>
  <c r="H39" i="6"/>
  <c r="I39" i="6"/>
  <c r="B40" i="6"/>
  <c r="C40" i="6"/>
  <c r="M44" i="7" s="1"/>
  <c r="D40" i="6"/>
  <c r="N44" i="7" s="1"/>
  <c r="E40" i="6"/>
  <c r="O44" i="7" s="1"/>
  <c r="H40" i="6"/>
  <c r="I40" i="6"/>
  <c r="B41" i="6"/>
  <c r="C41" i="6"/>
  <c r="M45" i="7" s="1"/>
  <c r="D41" i="6"/>
  <c r="N45" i="7" s="1"/>
  <c r="E41" i="6"/>
  <c r="O45" i="7" s="1"/>
  <c r="H41" i="6"/>
  <c r="I41" i="6"/>
  <c r="B42" i="6"/>
  <c r="C42" i="6"/>
  <c r="M46" i="7" s="1"/>
  <c r="D42" i="6"/>
  <c r="N46" i="7" s="1"/>
  <c r="E42" i="6"/>
  <c r="O46" i="7" s="1"/>
  <c r="H42" i="6"/>
  <c r="I42" i="6"/>
  <c r="B43" i="6"/>
  <c r="C43" i="6"/>
  <c r="M47" i="7" s="1"/>
  <c r="D43" i="6"/>
  <c r="N47" i="7" s="1"/>
  <c r="E43" i="6"/>
  <c r="O47" i="7" s="1"/>
  <c r="H43" i="6"/>
  <c r="I43" i="6"/>
  <c r="B44" i="6"/>
  <c r="C44" i="6"/>
  <c r="M48" i="7" s="1"/>
  <c r="D44" i="6"/>
  <c r="N48" i="7" s="1"/>
  <c r="E44" i="6"/>
  <c r="O48" i="7" s="1"/>
  <c r="H44" i="6"/>
  <c r="I44" i="6"/>
  <c r="B45" i="6"/>
  <c r="C45" i="6"/>
  <c r="M49" i="7" s="1"/>
  <c r="D45" i="6"/>
  <c r="N49" i="7" s="1"/>
  <c r="E45" i="6"/>
  <c r="O49" i="7" s="1"/>
  <c r="H45" i="6"/>
  <c r="I45" i="6"/>
  <c r="B46" i="6"/>
  <c r="C46" i="6"/>
  <c r="M50" i="7" s="1"/>
  <c r="D46" i="6"/>
  <c r="N50" i="7" s="1"/>
  <c r="E46" i="6"/>
  <c r="O50" i="7" s="1"/>
  <c r="H46" i="6"/>
  <c r="I46" i="6"/>
  <c r="B47" i="6"/>
  <c r="C47" i="6"/>
  <c r="M51" i="7" s="1"/>
  <c r="D47" i="6"/>
  <c r="N51" i="7" s="1"/>
  <c r="E47" i="6"/>
  <c r="O51" i="7" s="1"/>
  <c r="H47" i="6"/>
  <c r="I47" i="6"/>
  <c r="B48" i="6"/>
  <c r="C48" i="6"/>
  <c r="M52" i="7" s="1"/>
  <c r="D48" i="6"/>
  <c r="N52" i="7" s="1"/>
  <c r="E48" i="6"/>
  <c r="O52" i="7" s="1"/>
  <c r="H48" i="6"/>
  <c r="I48" i="6"/>
  <c r="B49" i="6"/>
  <c r="C49" i="6"/>
  <c r="M53" i="7" s="1"/>
  <c r="D49" i="6"/>
  <c r="N53" i="7" s="1"/>
  <c r="E49" i="6"/>
  <c r="O53" i="7" s="1"/>
  <c r="H49" i="6"/>
  <c r="I49" i="6"/>
  <c r="B50" i="6"/>
  <c r="C50" i="6"/>
  <c r="M54" i="7" s="1"/>
  <c r="D50" i="6"/>
  <c r="N54" i="7" s="1"/>
  <c r="E50" i="6"/>
  <c r="O54" i="7" s="1"/>
  <c r="H50" i="6"/>
  <c r="I50" i="6"/>
  <c r="B51" i="6"/>
  <c r="C51" i="6"/>
  <c r="M55" i="7" s="1"/>
  <c r="D51" i="6"/>
  <c r="N55" i="7" s="1"/>
  <c r="E51" i="6"/>
  <c r="O55" i="7" s="1"/>
  <c r="H51" i="6"/>
  <c r="I51" i="6"/>
  <c r="B52" i="6"/>
  <c r="C52" i="6"/>
  <c r="M56" i="7" s="1"/>
  <c r="D52" i="6"/>
  <c r="N56" i="7" s="1"/>
  <c r="E52" i="6"/>
  <c r="O56" i="7" s="1"/>
  <c r="H52" i="6"/>
  <c r="I52" i="6"/>
  <c r="B53" i="6"/>
  <c r="C53" i="6"/>
  <c r="M57" i="7" s="1"/>
  <c r="D53" i="6"/>
  <c r="N57" i="7" s="1"/>
  <c r="E53" i="6"/>
  <c r="O57" i="7" s="1"/>
  <c r="H53" i="6"/>
  <c r="I53" i="6"/>
  <c r="B54" i="6"/>
  <c r="C54" i="6"/>
  <c r="M58" i="7" s="1"/>
  <c r="D54" i="6"/>
  <c r="N58" i="7" s="1"/>
  <c r="E54" i="6"/>
  <c r="O58" i="7" s="1"/>
  <c r="H54" i="6"/>
  <c r="I54" i="6"/>
  <c r="B55" i="6"/>
  <c r="C55" i="6"/>
  <c r="M59" i="7" s="1"/>
  <c r="D55" i="6"/>
  <c r="N59" i="7" s="1"/>
  <c r="E55" i="6"/>
  <c r="O59" i="7" s="1"/>
  <c r="H55" i="6"/>
  <c r="I55" i="6"/>
  <c r="B56" i="6"/>
  <c r="C56" i="6"/>
  <c r="M60" i="7" s="1"/>
  <c r="D56" i="6"/>
  <c r="N60" i="7" s="1"/>
  <c r="E56" i="6"/>
  <c r="O60" i="7" s="1"/>
  <c r="H56" i="6"/>
  <c r="I56" i="6"/>
  <c r="B57" i="6"/>
  <c r="C57" i="6"/>
  <c r="M61" i="7" s="1"/>
  <c r="D57" i="6"/>
  <c r="N61" i="7" s="1"/>
  <c r="E57" i="6"/>
  <c r="O61" i="7" s="1"/>
  <c r="H57" i="6"/>
  <c r="I57" i="6"/>
  <c r="B58" i="6"/>
  <c r="C58" i="6"/>
  <c r="M62" i="7" s="1"/>
  <c r="D58" i="6"/>
  <c r="N62" i="7" s="1"/>
  <c r="E58" i="6"/>
  <c r="O62" i="7" s="1"/>
  <c r="H58" i="6"/>
  <c r="I58" i="6"/>
  <c r="B59" i="6"/>
  <c r="C59" i="6"/>
  <c r="M63" i="7" s="1"/>
  <c r="D59" i="6"/>
  <c r="N63" i="7" s="1"/>
  <c r="E59" i="6"/>
  <c r="O63" i="7" s="1"/>
  <c r="H59" i="6"/>
  <c r="I59" i="6"/>
  <c r="B60" i="6"/>
  <c r="C60" i="6"/>
  <c r="M64" i="7" s="1"/>
  <c r="D60" i="6"/>
  <c r="N64" i="7" s="1"/>
  <c r="E60" i="6"/>
  <c r="O64" i="7" s="1"/>
  <c r="H60" i="6"/>
  <c r="I60" i="6"/>
  <c r="B61" i="6"/>
  <c r="C61" i="6"/>
  <c r="M65" i="7" s="1"/>
  <c r="D61" i="6"/>
  <c r="N65" i="7" s="1"/>
  <c r="E61" i="6"/>
  <c r="O65" i="7" s="1"/>
  <c r="H61" i="6"/>
  <c r="I61" i="6"/>
  <c r="B62" i="6"/>
  <c r="C62" i="6"/>
  <c r="M66" i="7" s="1"/>
  <c r="D62" i="6"/>
  <c r="N66" i="7" s="1"/>
  <c r="E62" i="6"/>
  <c r="O66" i="7" s="1"/>
  <c r="H62" i="6"/>
  <c r="I62" i="6"/>
  <c r="B63" i="6"/>
  <c r="C63" i="6"/>
  <c r="M67" i="7" s="1"/>
  <c r="D63" i="6"/>
  <c r="N67" i="7" s="1"/>
  <c r="E63" i="6"/>
  <c r="O67" i="7" s="1"/>
  <c r="H63" i="6"/>
  <c r="I63" i="6"/>
  <c r="B64" i="6"/>
  <c r="C64" i="6"/>
  <c r="M68" i="7" s="1"/>
  <c r="D64" i="6"/>
  <c r="N68" i="7" s="1"/>
  <c r="E64" i="6"/>
  <c r="O68" i="7" s="1"/>
  <c r="H64" i="6"/>
  <c r="I64" i="6"/>
  <c r="B65" i="6"/>
  <c r="C65" i="6"/>
  <c r="M69" i="7" s="1"/>
  <c r="D65" i="6"/>
  <c r="N69" i="7" s="1"/>
  <c r="E65" i="6"/>
  <c r="O69" i="7" s="1"/>
  <c r="H65" i="6"/>
  <c r="I65" i="6"/>
  <c r="B66" i="6"/>
  <c r="C66" i="6"/>
  <c r="M70" i="7" s="1"/>
  <c r="D66" i="6"/>
  <c r="N70" i="7" s="1"/>
  <c r="E66" i="6"/>
  <c r="O70" i="7" s="1"/>
  <c r="H66" i="6"/>
  <c r="I66" i="6"/>
  <c r="B67" i="6"/>
  <c r="C67" i="6"/>
  <c r="M71" i="7" s="1"/>
  <c r="D67" i="6"/>
  <c r="N71" i="7" s="1"/>
  <c r="E67" i="6"/>
  <c r="O71" i="7" s="1"/>
  <c r="H67" i="6"/>
  <c r="I67" i="6"/>
  <c r="B68" i="6"/>
  <c r="C68" i="6"/>
  <c r="M72" i="7" s="1"/>
  <c r="D68" i="6"/>
  <c r="N72" i="7" s="1"/>
  <c r="E68" i="6"/>
  <c r="O72" i="7" s="1"/>
  <c r="H68" i="6"/>
  <c r="I68" i="6"/>
  <c r="B69" i="6"/>
  <c r="C69" i="6"/>
  <c r="M73" i="7" s="1"/>
  <c r="D69" i="6"/>
  <c r="N73" i="7" s="1"/>
  <c r="E69" i="6"/>
  <c r="O73" i="7" s="1"/>
  <c r="H69" i="6"/>
  <c r="I69" i="6"/>
  <c r="B70" i="6"/>
  <c r="C70" i="6"/>
  <c r="M74" i="7" s="1"/>
  <c r="D70" i="6"/>
  <c r="N74" i="7" s="1"/>
  <c r="E70" i="6"/>
  <c r="O74" i="7" s="1"/>
  <c r="H70" i="6"/>
  <c r="I70" i="6"/>
  <c r="B71" i="6"/>
  <c r="C71" i="6"/>
  <c r="M75" i="7" s="1"/>
  <c r="D71" i="6"/>
  <c r="N75" i="7" s="1"/>
  <c r="E71" i="6"/>
  <c r="O75" i="7" s="1"/>
  <c r="H71" i="6"/>
  <c r="I71" i="6"/>
  <c r="B72" i="6"/>
  <c r="C72" i="6"/>
  <c r="M76" i="7" s="1"/>
  <c r="D72" i="6"/>
  <c r="N76" i="7" s="1"/>
  <c r="E72" i="6"/>
  <c r="O76" i="7" s="1"/>
  <c r="H72" i="6"/>
  <c r="I72" i="6"/>
  <c r="B73" i="6"/>
  <c r="C73" i="6"/>
  <c r="M77" i="7" s="1"/>
  <c r="D73" i="6"/>
  <c r="N77" i="7" s="1"/>
  <c r="E73" i="6"/>
  <c r="O77" i="7" s="1"/>
  <c r="H73" i="6"/>
  <c r="I73" i="6"/>
  <c r="B74" i="6"/>
  <c r="C74" i="6"/>
  <c r="M78" i="7" s="1"/>
  <c r="D74" i="6"/>
  <c r="N78" i="7" s="1"/>
  <c r="E74" i="6"/>
  <c r="O78" i="7" s="1"/>
  <c r="H74" i="6"/>
  <c r="I74" i="6"/>
  <c r="B75" i="6"/>
  <c r="C75" i="6"/>
  <c r="M79" i="7" s="1"/>
  <c r="D75" i="6"/>
  <c r="N79" i="7" s="1"/>
  <c r="E75" i="6"/>
  <c r="O79" i="7" s="1"/>
  <c r="H75" i="6"/>
  <c r="I75" i="6"/>
  <c r="B76" i="6"/>
  <c r="C76" i="6"/>
  <c r="M80" i="7" s="1"/>
  <c r="D76" i="6"/>
  <c r="N80" i="7" s="1"/>
  <c r="E76" i="6"/>
  <c r="O80" i="7" s="1"/>
  <c r="H76" i="6"/>
  <c r="I76" i="6"/>
  <c r="B77" i="6"/>
  <c r="C77" i="6"/>
  <c r="M81" i="7" s="1"/>
  <c r="D77" i="6"/>
  <c r="N81" i="7" s="1"/>
  <c r="E77" i="6"/>
  <c r="O81" i="7" s="1"/>
  <c r="H77" i="6"/>
  <c r="I77" i="6"/>
  <c r="B78" i="6"/>
  <c r="C78" i="6"/>
  <c r="M82" i="7" s="1"/>
  <c r="D78" i="6"/>
  <c r="N82" i="7" s="1"/>
  <c r="E78" i="6"/>
  <c r="O82" i="7" s="1"/>
  <c r="H78" i="6"/>
  <c r="I78" i="6"/>
  <c r="B79" i="6"/>
  <c r="C79" i="6"/>
  <c r="M83" i="7" s="1"/>
  <c r="D79" i="6"/>
  <c r="N83" i="7" s="1"/>
  <c r="E79" i="6"/>
  <c r="O83" i="7" s="1"/>
  <c r="H79" i="6"/>
  <c r="I79" i="6"/>
  <c r="B80" i="6"/>
  <c r="C80" i="6"/>
  <c r="M84" i="7" s="1"/>
  <c r="D80" i="6"/>
  <c r="N84" i="7" s="1"/>
  <c r="E80" i="6"/>
  <c r="O84" i="7" s="1"/>
  <c r="H80" i="6"/>
  <c r="I80" i="6"/>
  <c r="B81" i="6"/>
  <c r="C81" i="6"/>
  <c r="M85" i="7" s="1"/>
  <c r="D81" i="6"/>
  <c r="N85" i="7" s="1"/>
  <c r="E81" i="6"/>
  <c r="O85" i="7" s="1"/>
  <c r="H81" i="6"/>
  <c r="I81" i="6"/>
  <c r="B82" i="6"/>
  <c r="C82" i="6"/>
  <c r="M86" i="7" s="1"/>
  <c r="D82" i="6"/>
  <c r="N86" i="7" s="1"/>
  <c r="E82" i="6"/>
  <c r="O86" i="7" s="1"/>
  <c r="H82" i="6"/>
  <c r="I82" i="6"/>
  <c r="B83" i="6"/>
  <c r="C83" i="6"/>
  <c r="M87" i="7" s="1"/>
  <c r="D83" i="6"/>
  <c r="N87" i="7" s="1"/>
  <c r="E83" i="6"/>
  <c r="O87" i="7" s="1"/>
  <c r="H83" i="6"/>
  <c r="I83" i="6"/>
  <c r="B84" i="6"/>
  <c r="C84" i="6"/>
  <c r="M88" i="7" s="1"/>
  <c r="D84" i="6"/>
  <c r="N88" i="7" s="1"/>
  <c r="E84" i="6"/>
  <c r="O88" i="7" s="1"/>
  <c r="H84" i="6"/>
  <c r="I84" i="6"/>
  <c r="B85" i="6"/>
  <c r="C85" i="6"/>
  <c r="M89" i="7" s="1"/>
  <c r="D85" i="6"/>
  <c r="N89" i="7" s="1"/>
  <c r="E85" i="6"/>
  <c r="O89" i="7" s="1"/>
  <c r="H85" i="6"/>
  <c r="I85" i="6"/>
  <c r="B86" i="6"/>
  <c r="C86" i="6"/>
  <c r="M90" i="7" s="1"/>
  <c r="D86" i="6"/>
  <c r="N90" i="7" s="1"/>
  <c r="E86" i="6"/>
  <c r="O90" i="7" s="1"/>
  <c r="H86" i="6"/>
  <c r="I86" i="6"/>
  <c r="B87" i="6"/>
  <c r="C87" i="6"/>
  <c r="M91" i="7" s="1"/>
  <c r="D87" i="6"/>
  <c r="N91" i="7" s="1"/>
  <c r="E87" i="6"/>
  <c r="O91" i="7" s="1"/>
  <c r="H87" i="6"/>
  <c r="I87" i="6"/>
  <c r="B88" i="6"/>
  <c r="C88" i="6"/>
  <c r="M92" i="7" s="1"/>
  <c r="D88" i="6"/>
  <c r="N92" i="7" s="1"/>
  <c r="E88" i="6"/>
  <c r="O92" i="7" s="1"/>
  <c r="H88" i="6"/>
  <c r="I88" i="6"/>
  <c r="B89" i="6"/>
  <c r="C89" i="6"/>
  <c r="M93" i="7" s="1"/>
  <c r="D89" i="6"/>
  <c r="N93" i="7" s="1"/>
  <c r="E89" i="6"/>
  <c r="O93" i="7" s="1"/>
  <c r="H89" i="6"/>
  <c r="I89" i="6"/>
  <c r="B90" i="6"/>
  <c r="C90" i="6"/>
  <c r="M94" i="7" s="1"/>
  <c r="D90" i="6"/>
  <c r="N94" i="7" s="1"/>
  <c r="E90" i="6"/>
  <c r="O94" i="7" s="1"/>
  <c r="H90" i="6"/>
  <c r="I90" i="6"/>
  <c r="B91" i="6"/>
  <c r="C91" i="6"/>
  <c r="M95" i="7" s="1"/>
  <c r="D91" i="6"/>
  <c r="N95" i="7" s="1"/>
  <c r="E91" i="6"/>
  <c r="O95" i="7" s="1"/>
  <c r="H91" i="6"/>
  <c r="I91" i="6"/>
  <c r="B92" i="6"/>
  <c r="C92" i="6"/>
  <c r="M96" i="7" s="1"/>
  <c r="D92" i="6"/>
  <c r="N96" i="7" s="1"/>
  <c r="E92" i="6"/>
  <c r="O96" i="7" s="1"/>
  <c r="H92" i="6"/>
  <c r="I92" i="6"/>
  <c r="B93" i="6"/>
  <c r="C93" i="6"/>
  <c r="M97" i="7" s="1"/>
  <c r="D93" i="6"/>
  <c r="N97" i="7" s="1"/>
  <c r="E93" i="6"/>
  <c r="O97" i="7" s="1"/>
  <c r="H93" i="6"/>
  <c r="I93" i="6"/>
  <c r="B94" i="6"/>
  <c r="C94" i="6"/>
  <c r="M98" i="7" s="1"/>
  <c r="D94" i="6"/>
  <c r="N98" i="7" s="1"/>
  <c r="E94" i="6"/>
  <c r="O98" i="7" s="1"/>
  <c r="H94" i="6"/>
  <c r="I94" i="6"/>
  <c r="B95" i="6"/>
  <c r="C95" i="6"/>
  <c r="M99" i="7" s="1"/>
  <c r="D95" i="6"/>
  <c r="N99" i="7" s="1"/>
  <c r="E95" i="6"/>
  <c r="O99" i="7" s="1"/>
  <c r="H95" i="6"/>
  <c r="I95" i="6"/>
  <c r="B96" i="6"/>
  <c r="C96" i="6"/>
  <c r="M100" i="7" s="1"/>
  <c r="D96" i="6"/>
  <c r="N100" i="7" s="1"/>
  <c r="E96" i="6"/>
  <c r="O100" i="7" s="1"/>
  <c r="H96" i="6"/>
  <c r="I96" i="6"/>
  <c r="B97" i="6"/>
  <c r="C97" i="6"/>
  <c r="M101" i="7" s="1"/>
  <c r="D97" i="6"/>
  <c r="N101" i="7" s="1"/>
  <c r="E97" i="6"/>
  <c r="O101" i="7" s="1"/>
  <c r="H97" i="6"/>
  <c r="I97" i="6"/>
  <c r="B98" i="6"/>
  <c r="C98" i="6"/>
  <c r="M102" i="7" s="1"/>
  <c r="D98" i="6"/>
  <c r="N102" i="7" s="1"/>
  <c r="E98" i="6"/>
  <c r="O102" i="7" s="1"/>
  <c r="H98" i="6"/>
  <c r="I98" i="6"/>
  <c r="B99" i="6"/>
  <c r="C99" i="6"/>
  <c r="M103" i="7" s="1"/>
  <c r="D99" i="6"/>
  <c r="N103" i="7" s="1"/>
  <c r="E99" i="6"/>
  <c r="O103" i="7" s="1"/>
  <c r="H99" i="6"/>
  <c r="I99" i="6"/>
  <c r="B100" i="6"/>
  <c r="C100" i="6"/>
  <c r="M104" i="7" s="1"/>
  <c r="D100" i="6"/>
  <c r="N104" i="7" s="1"/>
  <c r="E100" i="6"/>
  <c r="O104" i="7" s="1"/>
  <c r="H100" i="6"/>
  <c r="I100" i="6"/>
  <c r="B101" i="6"/>
  <c r="C101" i="6"/>
  <c r="M105" i="7" s="1"/>
  <c r="D101" i="6"/>
  <c r="N105" i="7" s="1"/>
  <c r="E101" i="6"/>
  <c r="O105" i="7" s="1"/>
  <c r="H101" i="6"/>
  <c r="I101" i="6"/>
  <c r="B102" i="6"/>
  <c r="C102" i="6"/>
  <c r="M106" i="7" s="1"/>
  <c r="D102" i="6"/>
  <c r="N106" i="7" s="1"/>
  <c r="E102" i="6"/>
  <c r="O106" i="7" s="1"/>
  <c r="H102" i="6"/>
  <c r="I102" i="6"/>
  <c r="B103" i="6"/>
  <c r="C103" i="6"/>
  <c r="M107" i="7" s="1"/>
  <c r="D103" i="6"/>
  <c r="N107" i="7" s="1"/>
  <c r="E103" i="6"/>
  <c r="O107" i="7" s="1"/>
  <c r="H103" i="6"/>
  <c r="I103" i="6"/>
  <c r="B104" i="6"/>
  <c r="C104" i="6"/>
  <c r="M108" i="7" s="1"/>
  <c r="D104" i="6"/>
  <c r="N108" i="7" s="1"/>
  <c r="E104" i="6"/>
  <c r="O108" i="7" s="1"/>
  <c r="H104" i="6"/>
  <c r="I104" i="6"/>
  <c r="B105" i="6"/>
  <c r="C105" i="6"/>
  <c r="M109" i="7" s="1"/>
  <c r="D105" i="6"/>
  <c r="N109" i="7" s="1"/>
  <c r="E105" i="6"/>
  <c r="O109" i="7" s="1"/>
  <c r="H105" i="6"/>
  <c r="I105" i="6"/>
  <c r="B106" i="6"/>
  <c r="C106" i="6"/>
  <c r="M110" i="7" s="1"/>
  <c r="D106" i="6"/>
  <c r="N110" i="7" s="1"/>
  <c r="E106" i="6"/>
  <c r="O110" i="7" s="1"/>
  <c r="H106" i="6"/>
  <c r="I106" i="6"/>
  <c r="B107" i="6"/>
  <c r="C107" i="6"/>
  <c r="M111" i="7" s="1"/>
  <c r="D107" i="6"/>
  <c r="N111" i="7" s="1"/>
  <c r="E107" i="6"/>
  <c r="O111" i="7" s="1"/>
  <c r="H107" i="6"/>
  <c r="I107" i="6"/>
  <c r="B108" i="6"/>
  <c r="C108" i="6"/>
  <c r="M112" i="7" s="1"/>
  <c r="D108" i="6"/>
  <c r="N112" i="7" s="1"/>
  <c r="E108" i="6"/>
  <c r="O112" i="7" s="1"/>
  <c r="H108" i="6"/>
  <c r="I108" i="6"/>
  <c r="B109" i="6"/>
  <c r="C109" i="6"/>
  <c r="M113" i="7" s="1"/>
  <c r="D109" i="6"/>
  <c r="N113" i="7" s="1"/>
  <c r="E109" i="6"/>
  <c r="O113" i="7" s="1"/>
  <c r="H109" i="6"/>
  <c r="I109" i="6"/>
  <c r="B110" i="6"/>
  <c r="C110" i="6"/>
  <c r="M114" i="7" s="1"/>
  <c r="D110" i="6"/>
  <c r="N114" i="7" s="1"/>
  <c r="E110" i="6"/>
  <c r="O114" i="7" s="1"/>
  <c r="H110" i="6"/>
  <c r="I110" i="6"/>
  <c r="B111" i="6"/>
  <c r="C111" i="6"/>
  <c r="M115" i="7" s="1"/>
  <c r="D111" i="6"/>
  <c r="N115" i="7" s="1"/>
  <c r="E111" i="6"/>
  <c r="O115" i="7" s="1"/>
  <c r="H111" i="6"/>
  <c r="I111" i="6"/>
  <c r="B112" i="6"/>
  <c r="C112" i="6"/>
  <c r="M116" i="7" s="1"/>
  <c r="D112" i="6"/>
  <c r="N116" i="7" s="1"/>
  <c r="E112" i="6"/>
  <c r="O116" i="7" s="1"/>
  <c r="H112" i="6"/>
  <c r="I112" i="6"/>
  <c r="B113" i="6"/>
  <c r="C113" i="6"/>
  <c r="M117" i="7" s="1"/>
  <c r="D113" i="6"/>
  <c r="N117" i="7" s="1"/>
  <c r="E113" i="6"/>
  <c r="O117" i="7" s="1"/>
  <c r="H113" i="6"/>
  <c r="I113" i="6"/>
  <c r="B114" i="6"/>
  <c r="C114" i="6"/>
  <c r="M118" i="7" s="1"/>
  <c r="D114" i="6"/>
  <c r="N118" i="7" s="1"/>
  <c r="E114" i="6"/>
  <c r="O118" i="7" s="1"/>
  <c r="H114" i="6"/>
  <c r="I114" i="6"/>
  <c r="B115" i="6"/>
  <c r="C115" i="6"/>
  <c r="M119" i="7" s="1"/>
  <c r="D115" i="6"/>
  <c r="N119" i="7" s="1"/>
  <c r="E115" i="6"/>
  <c r="O119" i="7" s="1"/>
  <c r="H115" i="6"/>
  <c r="I115" i="6"/>
  <c r="B116" i="6"/>
  <c r="C116" i="6"/>
  <c r="M120" i="7" s="1"/>
  <c r="D116" i="6"/>
  <c r="N120" i="7" s="1"/>
  <c r="E116" i="6"/>
  <c r="O120" i="7" s="1"/>
  <c r="H116" i="6"/>
  <c r="I116" i="6"/>
  <c r="B117" i="6"/>
  <c r="C117" i="6"/>
  <c r="M121" i="7" s="1"/>
  <c r="D117" i="6"/>
  <c r="N121" i="7" s="1"/>
  <c r="E117" i="6"/>
  <c r="O121" i="7" s="1"/>
  <c r="H117" i="6"/>
  <c r="I117" i="6"/>
  <c r="B118" i="6"/>
  <c r="C118" i="6"/>
  <c r="M122" i="7" s="1"/>
  <c r="D118" i="6"/>
  <c r="N122" i="7" s="1"/>
  <c r="E118" i="6"/>
  <c r="O122" i="7" s="1"/>
  <c r="H118" i="6"/>
  <c r="I118" i="6"/>
  <c r="B119" i="6"/>
  <c r="C119" i="6"/>
  <c r="M123" i="7" s="1"/>
  <c r="D119" i="6"/>
  <c r="N123" i="7" s="1"/>
  <c r="E119" i="6"/>
  <c r="O123" i="7" s="1"/>
  <c r="H119" i="6"/>
  <c r="I119" i="6"/>
  <c r="B120" i="6"/>
  <c r="C120" i="6"/>
  <c r="M124" i="7" s="1"/>
  <c r="D120" i="6"/>
  <c r="N124" i="7" s="1"/>
  <c r="E120" i="6"/>
  <c r="O124" i="7" s="1"/>
  <c r="H120" i="6"/>
  <c r="I120" i="6"/>
  <c r="B121" i="6"/>
  <c r="C121" i="6"/>
  <c r="M125" i="7" s="1"/>
  <c r="D121" i="6"/>
  <c r="N125" i="7" s="1"/>
  <c r="E121" i="6"/>
  <c r="O125" i="7" s="1"/>
  <c r="H121" i="6"/>
  <c r="I121" i="6"/>
  <c r="B122" i="6"/>
  <c r="C122" i="6"/>
  <c r="M126" i="7" s="1"/>
  <c r="D122" i="6"/>
  <c r="N126" i="7" s="1"/>
  <c r="E122" i="6"/>
  <c r="O126" i="7" s="1"/>
  <c r="H122" i="6"/>
  <c r="I122" i="6"/>
  <c r="B123" i="6"/>
  <c r="C123" i="6"/>
  <c r="M127" i="7" s="1"/>
  <c r="D123" i="6"/>
  <c r="N127" i="7" s="1"/>
  <c r="E123" i="6"/>
  <c r="O127" i="7" s="1"/>
  <c r="H123" i="6"/>
  <c r="I123" i="6"/>
  <c r="B124" i="6"/>
  <c r="C124" i="6"/>
  <c r="M128" i="7" s="1"/>
  <c r="D124" i="6"/>
  <c r="N128" i="7" s="1"/>
  <c r="E124" i="6"/>
  <c r="O128" i="7" s="1"/>
  <c r="H124" i="6"/>
  <c r="I124" i="6"/>
  <c r="B125" i="6"/>
  <c r="C125" i="6"/>
  <c r="M129" i="7" s="1"/>
  <c r="D125" i="6"/>
  <c r="N129" i="7" s="1"/>
  <c r="E125" i="6"/>
  <c r="O129" i="7" s="1"/>
  <c r="H125" i="6"/>
  <c r="I125" i="6"/>
  <c r="B126" i="6"/>
  <c r="C126" i="6"/>
  <c r="M130" i="7" s="1"/>
  <c r="D126" i="6"/>
  <c r="N130" i="7" s="1"/>
  <c r="E126" i="6"/>
  <c r="O130" i="7" s="1"/>
  <c r="H126" i="6"/>
  <c r="I126" i="6"/>
  <c r="B127" i="6"/>
  <c r="C127" i="6"/>
  <c r="M131" i="7" s="1"/>
  <c r="D127" i="6"/>
  <c r="N131" i="7" s="1"/>
  <c r="E127" i="6"/>
  <c r="O131" i="7" s="1"/>
  <c r="H127" i="6"/>
  <c r="I127" i="6"/>
  <c r="B128" i="6"/>
  <c r="C128" i="6"/>
  <c r="M132" i="7" s="1"/>
  <c r="D128" i="6"/>
  <c r="N132" i="7" s="1"/>
  <c r="E128" i="6"/>
  <c r="O132" i="7" s="1"/>
  <c r="H128" i="6"/>
  <c r="I128" i="6"/>
  <c r="B129" i="6"/>
  <c r="C129" i="6"/>
  <c r="M133" i="7" s="1"/>
  <c r="D129" i="6"/>
  <c r="N133" i="7" s="1"/>
  <c r="E129" i="6"/>
  <c r="O133" i="7" s="1"/>
  <c r="H129" i="6"/>
  <c r="I129" i="6"/>
  <c r="B130" i="6"/>
  <c r="C130" i="6"/>
  <c r="M134" i="7" s="1"/>
  <c r="D130" i="6"/>
  <c r="N134" i="7" s="1"/>
  <c r="E130" i="6"/>
  <c r="O134" i="7" s="1"/>
  <c r="H130" i="6"/>
  <c r="I130" i="6"/>
  <c r="B131" i="6"/>
  <c r="C131" i="6"/>
  <c r="M135" i="7" s="1"/>
  <c r="D131" i="6"/>
  <c r="N135" i="7" s="1"/>
  <c r="E131" i="6"/>
  <c r="O135" i="7" s="1"/>
  <c r="H131" i="6"/>
  <c r="I131" i="6"/>
  <c r="B132" i="6"/>
  <c r="C132" i="6"/>
  <c r="M136" i="7" s="1"/>
  <c r="D132" i="6"/>
  <c r="N136" i="7" s="1"/>
  <c r="E132" i="6"/>
  <c r="O136" i="7" s="1"/>
  <c r="H132" i="6"/>
  <c r="I132" i="6"/>
  <c r="B133" i="6"/>
  <c r="C133" i="6"/>
  <c r="M137" i="7" s="1"/>
  <c r="D133" i="6"/>
  <c r="N137" i="7" s="1"/>
  <c r="E133" i="6"/>
  <c r="O137" i="7" s="1"/>
  <c r="H133" i="6"/>
  <c r="I133" i="6"/>
  <c r="B134" i="6"/>
  <c r="C134" i="6"/>
  <c r="M138" i="7" s="1"/>
  <c r="D134" i="6"/>
  <c r="N138" i="7" s="1"/>
  <c r="E134" i="6"/>
  <c r="O138" i="7" s="1"/>
  <c r="H134" i="6"/>
  <c r="I134" i="6"/>
  <c r="B135" i="6"/>
  <c r="C135" i="6"/>
  <c r="M139" i="7" s="1"/>
  <c r="D135" i="6"/>
  <c r="N139" i="7" s="1"/>
  <c r="E135" i="6"/>
  <c r="O139" i="7" s="1"/>
  <c r="H135" i="6"/>
  <c r="I135" i="6"/>
  <c r="B136" i="6"/>
  <c r="C136" i="6"/>
  <c r="M140" i="7" s="1"/>
  <c r="D136" i="6"/>
  <c r="N140" i="7" s="1"/>
  <c r="E136" i="6"/>
  <c r="O140" i="7" s="1"/>
  <c r="H136" i="6"/>
  <c r="I136" i="6"/>
  <c r="B137" i="6"/>
  <c r="C137" i="6"/>
  <c r="M141" i="7" s="1"/>
  <c r="D137" i="6"/>
  <c r="N141" i="7" s="1"/>
  <c r="E137" i="6"/>
  <c r="O141" i="7" s="1"/>
  <c r="H137" i="6"/>
  <c r="I137" i="6"/>
  <c r="B138" i="6"/>
  <c r="C138" i="6"/>
  <c r="M142" i="7" s="1"/>
  <c r="D138" i="6"/>
  <c r="N142" i="7" s="1"/>
  <c r="E138" i="6"/>
  <c r="O142" i="7" s="1"/>
  <c r="H138" i="6"/>
  <c r="I138" i="6"/>
  <c r="B139" i="6"/>
  <c r="C139" i="6"/>
  <c r="M143" i="7" s="1"/>
  <c r="D139" i="6"/>
  <c r="N143" i="7" s="1"/>
  <c r="E139" i="6"/>
  <c r="O143" i="7" s="1"/>
  <c r="H139" i="6"/>
  <c r="I139" i="6"/>
  <c r="B140" i="6"/>
  <c r="C140" i="6"/>
  <c r="M144" i="7" s="1"/>
  <c r="D140" i="6"/>
  <c r="N144" i="7" s="1"/>
  <c r="E140" i="6"/>
  <c r="O144" i="7" s="1"/>
  <c r="H140" i="6"/>
  <c r="I140" i="6"/>
  <c r="B141" i="6"/>
  <c r="C141" i="6"/>
  <c r="M145" i="7" s="1"/>
  <c r="D141" i="6"/>
  <c r="N145" i="7" s="1"/>
  <c r="E141" i="6"/>
  <c r="O145" i="7" s="1"/>
  <c r="H141" i="6"/>
  <c r="I141" i="6"/>
  <c r="B142" i="6"/>
  <c r="C142" i="6"/>
  <c r="M146" i="7" s="1"/>
  <c r="D142" i="6"/>
  <c r="N146" i="7" s="1"/>
  <c r="E142" i="6"/>
  <c r="O146" i="7" s="1"/>
  <c r="H142" i="6"/>
  <c r="I142" i="6"/>
  <c r="B143" i="6"/>
  <c r="C143" i="6"/>
  <c r="M147" i="7" s="1"/>
  <c r="D143" i="6"/>
  <c r="N147" i="7" s="1"/>
  <c r="E143" i="6"/>
  <c r="O147" i="7" s="1"/>
  <c r="H143" i="6"/>
  <c r="I143" i="6"/>
  <c r="B144" i="6"/>
  <c r="C144" i="6"/>
  <c r="M148" i="7" s="1"/>
  <c r="D144" i="6"/>
  <c r="N148" i="7" s="1"/>
  <c r="E144" i="6"/>
  <c r="O148" i="7" s="1"/>
  <c r="H144" i="6"/>
  <c r="I144" i="6"/>
  <c r="B145" i="6"/>
  <c r="C145" i="6"/>
  <c r="M149" i="7" s="1"/>
  <c r="D145" i="6"/>
  <c r="N149" i="7" s="1"/>
  <c r="E145" i="6"/>
  <c r="O149" i="7" s="1"/>
  <c r="H145" i="6"/>
  <c r="I145" i="6"/>
  <c r="B146" i="6"/>
  <c r="C146" i="6"/>
  <c r="M150" i="7" s="1"/>
  <c r="D146" i="6"/>
  <c r="N150" i="7" s="1"/>
  <c r="E146" i="6"/>
  <c r="O150" i="7" s="1"/>
  <c r="H146" i="6"/>
  <c r="I146" i="6"/>
  <c r="B147" i="6"/>
  <c r="C147" i="6"/>
  <c r="M151" i="7" s="1"/>
  <c r="D147" i="6"/>
  <c r="N151" i="7" s="1"/>
  <c r="E147" i="6"/>
  <c r="O151" i="7" s="1"/>
  <c r="H147" i="6"/>
  <c r="I147" i="6"/>
  <c r="B148" i="6"/>
  <c r="C148" i="6"/>
  <c r="M152" i="7" s="1"/>
  <c r="D148" i="6"/>
  <c r="N152" i="7" s="1"/>
  <c r="E148" i="6"/>
  <c r="O152" i="7" s="1"/>
  <c r="H148" i="6"/>
  <c r="I148" i="6"/>
  <c r="B149" i="6"/>
  <c r="C149" i="6"/>
  <c r="M153" i="7" s="1"/>
  <c r="D149" i="6"/>
  <c r="N153" i="7" s="1"/>
  <c r="E149" i="6"/>
  <c r="O153" i="7" s="1"/>
  <c r="H149" i="6"/>
  <c r="I149" i="6"/>
  <c r="B150" i="6"/>
  <c r="C150" i="6"/>
  <c r="M154" i="7" s="1"/>
  <c r="D150" i="6"/>
  <c r="N154" i="7" s="1"/>
  <c r="E150" i="6"/>
  <c r="O154" i="7" s="1"/>
  <c r="H150" i="6"/>
  <c r="I150" i="6"/>
  <c r="B151" i="6"/>
  <c r="C151" i="6"/>
  <c r="M155" i="7" s="1"/>
  <c r="D151" i="6"/>
  <c r="N155" i="7" s="1"/>
  <c r="E151" i="6"/>
  <c r="O155" i="7" s="1"/>
  <c r="H151" i="6"/>
  <c r="I151" i="6"/>
  <c r="B152" i="6"/>
  <c r="C152" i="6"/>
  <c r="M156" i="7" s="1"/>
  <c r="D152" i="6"/>
  <c r="N156" i="7" s="1"/>
  <c r="E152" i="6"/>
  <c r="O156" i="7" s="1"/>
  <c r="H152" i="6"/>
  <c r="I152" i="6"/>
  <c r="B153" i="6"/>
  <c r="C153" i="6"/>
  <c r="M157" i="7" s="1"/>
  <c r="D153" i="6"/>
  <c r="N157" i="7" s="1"/>
  <c r="E153" i="6"/>
  <c r="O157" i="7" s="1"/>
  <c r="H153" i="6"/>
  <c r="I153" i="6"/>
  <c r="B154" i="6"/>
  <c r="C154" i="6"/>
  <c r="M158" i="7" s="1"/>
  <c r="D154" i="6"/>
  <c r="N158" i="7" s="1"/>
  <c r="E154" i="6"/>
  <c r="O158" i="7" s="1"/>
  <c r="H154" i="6"/>
  <c r="I154" i="6"/>
  <c r="B155" i="6"/>
  <c r="C155" i="6"/>
  <c r="M159" i="7" s="1"/>
  <c r="D155" i="6"/>
  <c r="N159" i="7" s="1"/>
  <c r="E155" i="6"/>
  <c r="O159" i="7" s="1"/>
  <c r="H155" i="6"/>
  <c r="I155" i="6"/>
  <c r="B156" i="6"/>
  <c r="C156" i="6"/>
  <c r="M160" i="7" s="1"/>
  <c r="D156" i="6"/>
  <c r="N160" i="7" s="1"/>
  <c r="E156" i="6"/>
  <c r="O160" i="7" s="1"/>
  <c r="H156" i="6"/>
  <c r="I156" i="6"/>
  <c r="B157" i="6"/>
  <c r="C157" i="6"/>
  <c r="M161" i="7" s="1"/>
  <c r="D157" i="6"/>
  <c r="N161" i="7" s="1"/>
  <c r="E157" i="6"/>
  <c r="O161" i="7" s="1"/>
  <c r="H157" i="6"/>
  <c r="I157" i="6"/>
  <c r="B158" i="6"/>
  <c r="C158" i="6"/>
  <c r="M162" i="7" s="1"/>
  <c r="D158" i="6"/>
  <c r="N162" i="7" s="1"/>
  <c r="E158" i="6"/>
  <c r="O162" i="7" s="1"/>
  <c r="H158" i="6"/>
  <c r="I158" i="6"/>
  <c r="B159" i="6"/>
  <c r="C159" i="6"/>
  <c r="M163" i="7" s="1"/>
  <c r="D159" i="6"/>
  <c r="N163" i="7" s="1"/>
  <c r="E159" i="6"/>
  <c r="O163" i="7" s="1"/>
  <c r="H159" i="6"/>
  <c r="I159" i="6"/>
  <c r="B160" i="6"/>
  <c r="C160" i="6"/>
  <c r="M164" i="7" s="1"/>
  <c r="D160" i="6"/>
  <c r="N164" i="7" s="1"/>
  <c r="E160" i="6"/>
  <c r="O164" i="7" s="1"/>
  <c r="H160" i="6"/>
  <c r="I160" i="6"/>
  <c r="B161" i="6"/>
  <c r="C161" i="6"/>
  <c r="M165" i="7" s="1"/>
  <c r="D161" i="6"/>
  <c r="N165" i="7" s="1"/>
  <c r="E161" i="6"/>
  <c r="O165" i="7" s="1"/>
  <c r="H161" i="6"/>
  <c r="I161" i="6"/>
  <c r="B162" i="6"/>
  <c r="C162" i="6"/>
  <c r="M166" i="7" s="1"/>
  <c r="D162" i="6"/>
  <c r="N166" i="7" s="1"/>
  <c r="E162" i="6"/>
  <c r="O166" i="7" s="1"/>
  <c r="H162" i="6"/>
  <c r="I162" i="6"/>
  <c r="B163" i="6"/>
  <c r="C163" i="6"/>
  <c r="M167" i="7" s="1"/>
  <c r="D163" i="6"/>
  <c r="N167" i="7" s="1"/>
  <c r="E163" i="6"/>
  <c r="O167" i="7" s="1"/>
  <c r="H163" i="6"/>
  <c r="I163" i="6"/>
  <c r="B164" i="6"/>
  <c r="C164" i="6"/>
  <c r="M168" i="7" s="1"/>
  <c r="D164" i="6"/>
  <c r="N168" i="7" s="1"/>
  <c r="E164" i="6"/>
  <c r="O168" i="7" s="1"/>
  <c r="H164" i="6"/>
  <c r="I164" i="6"/>
  <c r="B165" i="6"/>
  <c r="C165" i="6"/>
  <c r="M169" i="7" s="1"/>
  <c r="D165" i="6"/>
  <c r="N169" i="7" s="1"/>
  <c r="E165" i="6"/>
  <c r="O169" i="7" s="1"/>
  <c r="H165" i="6"/>
  <c r="I165" i="6"/>
  <c r="B166" i="6"/>
  <c r="C166" i="6"/>
  <c r="M170" i="7" s="1"/>
  <c r="D166" i="6"/>
  <c r="N170" i="7" s="1"/>
  <c r="E166" i="6"/>
  <c r="O170" i="7" s="1"/>
  <c r="H166" i="6"/>
  <c r="I166" i="6"/>
  <c r="B167" i="6"/>
  <c r="C167" i="6"/>
  <c r="M171" i="7" s="1"/>
  <c r="D167" i="6"/>
  <c r="N171" i="7" s="1"/>
  <c r="E167" i="6"/>
  <c r="O171" i="7" s="1"/>
  <c r="H167" i="6"/>
  <c r="I167" i="6"/>
  <c r="B168" i="6"/>
  <c r="C168" i="6"/>
  <c r="M172" i="7" s="1"/>
  <c r="D168" i="6"/>
  <c r="N172" i="7" s="1"/>
  <c r="E168" i="6"/>
  <c r="O172" i="7" s="1"/>
  <c r="H168" i="6"/>
  <c r="I168" i="6"/>
  <c r="B169" i="6"/>
  <c r="C169" i="6"/>
  <c r="M173" i="7" s="1"/>
  <c r="D169" i="6"/>
  <c r="N173" i="7" s="1"/>
  <c r="E169" i="6"/>
  <c r="O173" i="7" s="1"/>
  <c r="H169" i="6"/>
  <c r="I169" i="6"/>
  <c r="B170" i="6"/>
  <c r="C170" i="6"/>
  <c r="M174" i="7" s="1"/>
  <c r="D170" i="6"/>
  <c r="N174" i="7" s="1"/>
  <c r="E170" i="6"/>
  <c r="O174" i="7" s="1"/>
  <c r="H170" i="6"/>
  <c r="I170" i="6"/>
  <c r="B171" i="6"/>
  <c r="C171" i="6"/>
  <c r="M175" i="7" s="1"/>
  <c r="D171" i="6"/>
  <c r="N175" i="7" s="1"/>
  <c r="E171" i="6"/>
  <c r="O175" i="7" s="1"/>
  <c r="H171" i="6"/>
  <c r="I171" i="6"/>
  <c r="B172" i="6"/>
  <c r="C172" i="6"/>
  <c r="M176" i="7" s="1"/>
  <c r="D172" i="6"/>
  <c r="N176" i="7" s="1"/>
  <c r="E172" i="6"/>
  <c r="O176" i="7" s="1"/>
  <c r="H172" i="6"/>
  <c r="I172" i="6"/>
  <c r="B173" i="6"/>
  <c r="C173" i="6"/>
  <c r="M177" i="7" s="1"/>
  <c r="D173" i="6"/>
  <c r="N177" i="7" s="1"/>
  <c r="E173" i="6"/>
  <c r="O177" i="7" s="1"/>
  <c r="H173" i="6"/>
  <c r="I173" i="6"/>
  <c r="B174" i="6"/>
  <c r="C174" i="6"/>
  <c r="M178" i="7" s="1"/>
  <c r="D174" i="6"/>
  <c r="N178" i="7" s="1"/>
  <c r="E174" i="6"/>
  <c r="O178" i="7" s="1"/>
  <c r="H174" i="6"/>
  <c r="I174" i="6"/>
  <c r="B175" i="6"/>
  <c r="C175" i="6"/>
  <c r="M179" i="7" s="1"/>
  <c r="D175" i="6"/>
  <c r="N179" i="7" s="1"/>
  <c r="E175" i="6"/>
  <c r="O179" i="7" s="1"/>
  <c r="H175" i="6"/>
  <c r="I175" i="6"/>
  <c r="B176" i="6"/>
  <c r="C176" i="6"/>
  <c r="M180" i="7" s="1"/>
  <c r="D176" i="6"/>
  <c r="N180" i="7" s="1"/>
  <c r="E176" i="6"/>
  <c r="O180" i="7" s="1"/>
  <c r="H176" i="6"/>
  <c r="I176" i="6"/>
  <c r="B177" i="6"/>
  <c r="C177" i="6"/>
  <c r="M181" i="7" s="1"/>
  <c r="D177" i="6"/>
  <c r="N181" i="7" s="1"/>
  <c r="E177" i="6"/>
  <c r="O181" i="7" s="1"/>
  <c r="H177" i="6"/>
  <c r="I177" i="6"/>
  <c r="B178" i="6"/>
  <c r="C178" i="6"/>
  <c r="M182" i="7" s="1"/>
  <c r="D178" i="6"/>
  <c r="N182" i="7" s="1"/>
  <c r="E178" i="6"/>
  <c r="O182" i="7" s="1"/>
  <c r="H178" i="6"/>
  <c r="I178" i="6"/>
  <c r="B179" i="6"/>
  <c r="C179" i="6"/>
  <c r="M183" i="7" s="1"/>
  <c r="D179" i="6"/>
  <c r="N183" i="7" s="1"/>
  <c r="E179" i="6"/>
  <c r="O183" i="7" s="1"/>
  <c r="H179" i="6"/>
  <c r="I179" i="6"/>
  <c r="B180" i="6"/>
  <c r="C180" i="6"/>
  <c r="M184" i="7" s="1"/>
  <c r="D180" i="6"/>
  <c r="N184" i="7" s="1"/>
  <c r="E180" i="6"/>
  <c r="O184" i="7" s="1"/>
  <c r="H180" i="6"/>
  <c r="I180" i="6"/>
  <c r="B181" i="6"/>
  <c r="C181" i="6"/>
  <c r="M185" i="7" s="1"/>
  <c r="D181" i="6"/>
  <c r="N185" i="7" s="1"/>
  <c r="E181" i="6"/>
  <c r="O185" i="7" s="1"/>
  <c r="H181" i="6"/>
  <c r="I181" i="6"/>
  <c r="B182" i="6"/>
  <c r="C182" i="6"/>
  <c r="M186" i="7" s="1"/>
  <c r="D182" i="6"/>
  <c r="N186" i="7" s="1"/>
  <c r="E182" i="6"/>
  <c r="O186" i="7" s="1"/>
  <c r="H182" i="6"/>
  <c r="I182" i="6"/>
  <c r="B183" i="6"/>
  <c r="C183" i="6"/>
  <c r="M187" i="7" s="1"/>
  <c r="D183" i="6"/>
  <c r="N187" i="7" s="1"/>
  <c r="E183" i="6"/>
  <c r="O187" i="7" s="1"/>
  <c r="H183" i="6"/>
  <c r="I183" i="6"/>
  <c r="B184" i="6"/>
  <c r="C184" i="6"/>
  <c r="M188" i="7" s="1"/>
  <c r="D184" i="6"/>
  <c r="N188" i="7" s="1"/>
  <c r="E184" i="6"/>
  <c r="O188" i="7" s="1"/>
  <c r="H184" i="6"/>
  <c r="I184" i="6"/>
  <c r="B185" i="6"/>
  <c r="C185" i="6"/>
  <c r="M189" i="7" s="1"/>
  <c r="D185" i="6"/>
  <c r="N189" i="7" s="1"/>
  <c r="E185" i="6"/>
  <c r="O189" i="7" s="1"/>
  <c r="H185" i="6"/>
  <c r="I185" i="6"/>
  <c r="B186" i="6"/>
  <c r="C186" i="6"/>
  <c r="M190" i="7" s="1"/>
  <c r="D186" i="6"/>
  <c r="N190" i="7" s="1"/>
  <c r="E186" i="6"/>
  <c r="O190" i="7" s="1"/>
  <c r="H186" i="6"/>
  <c r="I186" i="6"/>
  <c r="B187" i="6"/>
  <c r="C187" i="6"/>
  <c r="M191" i="7" s="1"/>
  <c r="D187" i="6"/>
  <c r="N191" i="7" s="1"/>
  <c r="E187" i="6"/>
  <c r="O191" i="7" s="1"/>
  <c r="H187" i="6"/>
  <c r="I187" i="6"/>
  <c r="B188" i="6"/>
  <c r="C188" i="6"/>
  <c r="M192" i="7" s="1"/>
  <c r="D188" i="6"/>
  <c r="N192" i="7" s="1"/>
  <c r="E188" i="6"/>
  <c r="O192" i="7" s="1"/>
  <c r="H188" i="6"/>
  <c r="I188" i="6"/>
  <c r="B189" i="6"/>
  <c r="C189" i="6"/>
  <c r="M193" i="7" s="1"/>
  <c r="D189" i="6"/>
  <c r="N193" i="7" s="1"/>
  <c r="E189" i="6"/>
  <c r="O193" i="7" s="1"/>
  <c r="H189" i="6"/>
  <c r="I189" i="6"/>
  <c r="B190" i="6"/>
  <c r="C190" i="6"/>
  <c r="M194" i="7" s="1"/>
  <c r="D190" i="6"/>
  <c r="N194" i="7" s="1"/>
  <c r="E190" i="6"/>
  <c r="O194" i="7" s="1"/>
  <c r="H190" i="6"/>
  <c r="I190" i="6"/>
  <c r="B191" i="6"/>
  <c r="C191" i="6"/>
  <c r="M195" i="7" s="1"/>
  <c r="D191" i="6"/>
  <c r="N195" i="7" s="1"/>
  <c r="E191" i="6"/>
  <c r="O195" i="7" s="1"/>
  <c r="H191" i="6"/>
  <c r="I191" i="6"/>
  <c r="B192" i="6"/>
  <c r="C192" i="6"/>
  <c r="M196" i="7" s="1"/>
  <c r="D192" i="6"/>
  <c r="N196" i="7" s="1"/>
  <c r="E192" i="6"/>
  <c r="O196" i="7" s="1"/>
  <c r="H192" i="6"/>
  <c r="I192" i="6"/>
  <c r="B193" i="6"/>
  <c r="C193" i="6"/>
  <c r="M197" i="7" s="1"/>
  <c r="D193" i="6"/>
  <c r="N197" i="7" s="1"/>
  <c r="E193" i="6"/>
  <c r="O197" i="7" s="1"/>
  <c r="H193" i="6"/>
  <c r="I193" i="6"/>
  <c r="B194" i="6"/>
  <c r="C194" i="6"/>
  <c r="M198" i="7" s="1"/>
  <c r="D194" i="6"/>
  <c r="N198" i="7" s="1"/>
  <c r="E194" i="6"/>
  <c r="O198" i="7" s="1"/>
  <c r="H194" i="6"/>
  <c r="I194" i="6"/>
  <c r="B195" i="6"/>
  <c r="C195" i="6"/>
  <c r="M199" i="7" s="1"/>
  <c r="D195" i="6"/>
  <c r="N199" i="7" s="1"/>
  <c r="E195" i="6"/>
  <c r="O199" i="7" s="1"/>
  <c r="H195" i="6"/>
  <c r="I195" i="6"/>
  <c r="B196" i="6"/>
  <c r="C196" i="6"/>
  <c r="M200" i="7" s="1"/>
  <c r="D196" i="6"/>
  <c r="N200" i="7" s="1"/>
  <c r="E196" i="6"/>
  <c r="O200" i="7" s="1"/>
  <c r="H196" i="6"/>
  <c r="I196" i="6"/>
  <c r="B197" i="6"/>
  <c r="C197" i="6"/>
  <c r="M201" i="7" s="1"/>
  <c r="D197" i="6"/>
  <c r="N201" i="7" s="1"/>
  <c r="E197" i="6"/>
  <c r="O201" i="7" s="1"/>
  <c r="H197" i="6"/>
  <c r="I197" i="6"/>
  <c r="B198" i="6"/>
  <c r="C198" i="6"/>
  <c r="M202" i="7" s="1"/>
  <c r="D198" i="6"/>
  <c r="N202" i="7" s="1"/>
  <c r="E198" i="6"/>
  <c r="O202" i="7" s="1"/>
  <c r="H198" i="6"/>
  <c r="I198" i="6"/>
  <c r="B199" i="6"/>
  <c r="C199" i="6"/>
  <c r="M203" i="7" s="1"/>
  <c r="D199" i="6"/>
  <c r="N203" i="7" s="1"/>
  <c r="E199" i="6"/>
  <c r="O203" i="7" s="1"/>
  <c r="H199" i="6"/>
  <c r="I199" i="6"/>
  <c r="B200" i="6"/>
  <c r="C200" i="6"/>
  <c r="M204" i="7" s="1"/>
  <c r="D200" i="6"/>
  <c r="N204" i="7" s="1"/>
  <c r="E200" i="6"/>
  <c r="O204" i="7" s="1"/>
  <c r="H200" i="6"/>
  <c r="I200" i="6"/>
  <c r="B201" i="6"/>
  <c r="C201" i="6"/>
  <c r="M205" i="7" s="1"/>
  <c r="D201" i="6"/>
  <c r="N205" i="7" s="1"/>
  <c r="E201" i="6"/>
  <c r="O205" i="7" s="1"/>
  <c r="H201" i="6"/>
  <c r="I201" i="6"/>
  <c r="B202" i="6"/>
  <c r="C202" i="6"/>
  <c r="M206" i="7" s="1"/>
  <c r="D202" i="6"/>
  <c r="N206" i="7" s="1"/>
  <c r="E202" i="6"/>
  <c r="O206" i="7" s="1"/>
  <c r="H202" i="6"/>
  <c r="I202" i="6"/>
  <c r="B203" i="6"/>
  <c r="C203" i="6"/>
  <c r="M207" i="7" s="1"/>
  <c r="D203" i="6"/>
  <c r="N207" i="7" s="1"/>
  <c r="E203" i="6"/>
  <c r="O207" i="7" s="1"/>
  <c r="H203" i="6"/>
  <c r="I203" i="6"/>
  <c r="B204" i="6"/>
  <c r="C204" i="6"/>
  <c r="M208" i="7" s="1"/>
  <c r="D204" i="6"/>
  <c r="N208" i="7" s="1"/>
  <c r="E204" i="6"/>
  <c r="O208" i="7" s="1"/>
  <c r="H204" i="6"/>
  <c r="I204" i="6"/>
  <c r="B205" i="6"/>
  <c r="C205" i="6"/>
  <c r="M209" i="7" s="1"/>
  <c r="D205" i="6"/>
  <c r="N209" i="7" s="1"/>
  <c r="E205" i="6"/>
  <c r="O209" i="7" s="1"/>
  <c r="H205" i="6"/>
  <c r="I205" i="6"/>
  <c r="B206" i="6"/>
  <c r="C206" i="6"/>
  <c r="M210" i="7" s="1"/>
  <c r="D206" i="6"/>
  <c r="N210" i="7" s="1"/>
  <c r="E206" i="6"/>
  <c r="O210" i="7" s="1"/>
  <c r="H206" i="6"/>
  <c r="I206" i="6"/>
  <c r="B207" i="6"/>
  <c r="C207" i="6"/>
  <c r="M211" i="7" s="1"/>
  <c r="D207" i="6"/>
  <c r="N211" i="7" s="1"/>
  <c r="E207" i="6"/>
  <c r="O211" i="7" s="1"/>
  <c r="H207" i="6"/>
  <c r="I207" i="6"/>
  <c r="B208" i="6"/>
  <c r="C208" i="6"/>
  <c r="M212" i="7" s="1"/>
  <c r="D208" i="6"/>
  <c r="N212" i="7" s="1"/>
  <c r="E208" i="6"/>
  <c r="O212" i="7" s="1"/>
  <c r="H208" i="6"/>
  <c r="I208" i="6"/>
  <c r="B209" i="6"/>
  <c r="C209" i="6"/>
  <c r="M213" i="7" s="1"/>
  <c r="D209" i="6"/>
  <c r="N213" i="7" s="1"/>
  <c r="E209" i="6"/>
  <c r="O213" i="7" s="1"/>
  <c r="H209" i="6"/>
  <c r="I209" i="6"/>
  <c r="B210" i="6"/>
  <c r="C210" i="6"/>
  <c r="M214" i="7" s="1"/>
  <c r="D210" i="6"/>
  <c r="N214" i="7" s="1"/>
  <c r="E210" i="6"/>
  <c r="O214" i="7" s="1"/>
  <c r="H210" i="6"/>
  <c r="I210" i="6"/>
  <c r="B211" i="6"/>
  <c r="C211" i="6"/>
  <c r="M215" i="7" s="1"/>
  <c r="D211" i="6"/>
  <c r="N215" i="7" s="1"/>
  <c r="E211" i="6"/>
  <c r="O215" i="7" s="1"/>
  <c r="H211" i="6"/>
  <c r="I211" i="6"/>
  <c r="B212" i="6"/>
  <c r="C212" i="6"/>
  <c r="M216" i="7" s="1"/>
  <c r="D212" i="6"/>
  <c r="N216" i="7" s="1"/>
  <c r="E212" i="6"/>
  <c r="O216" i="7" s="1"/>
  <c r="H212" i="6"/>
  <c r="I212" i="6"/>
  <c r="B213" i="6"/>
  <c r="C213" i="6"/>
  <c r="M217" i="7" s="1"/>
  <c r="D213" i="6"/>
  <c r="N217" i="7" s="1"/>
  <c r="E213" i="6"/>
  <c r="O217" i="7" s="1"/>
  <c r="H213" i="6"/>
  <c r="I213" i="6"/>
  <c r="B214" i="6"/>
  <c r="C214" i="6"/>
  <c r="M218" i="7" s="1"/>
  <c r="D214" i="6"/>
  <c r="N218" i="7" s="1"/>
  <c r="E214" i="6"/>
  <c r="O218" i="7" s="1"/>
  <c r="H214" i="6"/>
  <c r="I214" i="6"/>
  <c r="B215" i="6"/>
  <c r="C215" i="6"/>
  <c r="M219" i="7" s="1"/>
  <c r="D215" i="6"/>
  <c r="N219" i="7" s="1"/>
  <c r="E215" i="6"/>
  <c r="O219" i="7" s="1"/>
  <c r="H215" i="6"/>
  <c r="I215" i="6"/>
  <c r="B216" i="6"/>
  <c r="C216" i="6"/>
  <c r="M220" i="7" s="1"/>
  <c r="D216" i="6"/>
  <c r="N220" i="7" s="1"/>
  <c r="E216" i="6"/>
  <c r="O220" i="7" s="1"/>
  <c r="H216" i="6"/>
  <c r="I216" i="6"/>
  <c r="B217" i="6"/>
  <c r="C217" i="6"/>
  <c r="M221" i="7" s="1"/>
  <c r="D217" i="6"/>
  <c r="N221" i="7" s="1"/>
  <c r="E217" i="6"/>
  <c r="O221" i="7" s="1"/>
  <c r="H217" i="6"/>
  <c r="I217" i="6"/>
  <c r="B218" i="6"/>
  <c r="C218" i="6"/>
  <c r="M222" i="7" s="1"/>
  <c r="D218" i="6"/>
  <c r="N222" i="7" s="1"/>
  <c r="E218" i="6"/>
  <c r="O222" i="7" s="1"/>
  <c r="H218" i="6"/>
  <c r="I218" i="6"/>
  <c r="B219" i="6"/>
  <c r="C219" i="6"/>
  <c r="M223" i="7" s="1"/>
  <c r="D219" i="6"/>
  <c r="N223" i="7" s="1"/>
  <c r="E219" i="6"/>
  <c r="O223" i="7" s="1"/>
  <c r="H219" i="6"/>
  <c r="I219" i="6"/>
  <c r="B220" i="6"/>
  <c r="C220" i="6"/>
  <c r="M224" i="7" s="1"/>
  <c r="D220" i="6"/>
  <c r="N224" i="7" s="1"/>
  <c r="E220" i="6"/>
  <c r="O224" i="7" s="1"/>
  <c r="H220" i="6"/>
  <c r="I220" i="6"/>
  <c r="B221" i="6"/>
  <c r="C221" i="6"/>
  <c r="M225" i="7" s="1"/>
  <c r="D221" i="6"/>
  <c r="N225" i="7" s="1"/>
  <c r="E221" i="6"/>
  <c r="O225" i="7" s="1"/>
  <c r="H221" i="6"/>
  <c r="I221" i="6"/>
  <c r="B222" i="6"/>
  <c r="C222" i="6"/>
  <c r="M226" i="7" s="1"/>
  <c r="D222" i="6"/>
  <c r="N226" i="7" s="1"/>
  <c r="E222" i="6"/>
  <c r="O226" i="7" s="1"/>
  <c r="H222" i="6"/>
  <c r="I222" i="6"/>
  <c r="B223" i="6"/>
  <c r="C223" i="6"/>
  <c r="M227" i="7" s="1"/>
  <c r="D223" i="6"/>
  <c r="N227" i="7" s="1"/>
  <c r="E223" i="6"/>
  <c r="O227" i="7" s="1"/>
  <c r="H223" i="6"/>
  <c r="I223" i="6"/>
  <c r="B224" i="6"/>
  <c r="C224" i="6"/>
  <c r="M228" i="7" s="1"/>
  <c r="D224" i="6"/>
  <c r="N228" i="7" s="1"/>
  <c r="E224" i="6"/>
  <c r="O228" i="7" s="1"/>
  <c r="H224" i="6"/>
  <c r="I224" i="6"/>
  <c r="B225" i="6"/>
  <c r="C225" i="6"/>
  <c r="M229" i="7" s="1"/>
  <c r="D225" i="6"/>
  <c r="N229" i="7" s="1"/>
  <c r="E225" i="6"/>
  <c r="O229" i="7" s="1"/>
  <c r="H225" i="6"/>
  <c r="I225" i="6"/>
  <c r="B226" i="6"/>
  <c r="C226" i="6"/>
  <c r="M230" i="7" s="1"/>
  <c r="D226" i="6"/>
  <c r="N230" i="7" s="1"/>
  <c r="E226" i="6"/>
  <c r="O230" i="7" s="1"/>
  <c r="H226" i="6"/>
  <c r="I226" i="6"/>
  <c r="B227" i="6"/>
  <c r="C227" i="6"/>
  <c r="M231" i="7" s="1"/>
  <c r="D227" i="6"/>
  <c r="N231" i="7" s="1"/>
  <c r="E227" i="6"/>
  <c r="O231" i="7" s="1"/>
  <c r="H227" i="6"/>
  <c r="I227" i="6"/>
  <c r="B228" i="6"/>
  <c r="C228" i="6"/>
  <c r="M232" i="7" s="1"/>
  <c r="D228" i="6"/>
  <c r="N232" i="7" s="1"/>
  <c r="E228" i="6"/>
  <c r="O232" i="7" s="1"/>
  <c r="H228" i="6"/>
  <c r="I228" i="6"/>
  <c r="B229" i="6"/>
  <c r="C229" i="6"/>
  <c r="M233" i="7" s="1"/>
  <c r="D229" i="6"/>
  <c r="N233" i="7" s="1"/>
  <c r="E229" i="6"/>
  <c r="O233" i="7" s="1"/>
  <c r="H229" i="6"/>
  <c r="I229" i="6"/>
  <c r="B230" i="6"/>
  <c r="C230" i="6"/>
  <c r="M234" i="7" s="1"/>
  <c r="D230" i="6"/>
  <c r="N234" i="7" s="1"/>
  <c r="E230" i="6"/>
  <c r="O234" i="7" s="1"/>
  <c r="H230" i="6"/>
  <c r="I230" i="6"/>
  <c r="B231" i="6"/>
  <c r="C231" i="6"/>
  <c r="M235" i="7" s="1"/>
  <c r="D231" i="6"/>
  <c r="N235" i="7" s="1"/>
  <c r="E231" i="6"/>
  <c r="O235" i="7" s="1"/>
  <c r="H231" i="6"/>
  <c r="I231" i="6"/>
  <c r="B232" i="6"/>
  <c r="C232" i="6"/>
  <c r="M236" i="7" s="1"/>
  <c r="D232" i="6"/>
  <c r="N236" i="7" s="1"/>
  <c r="E232" i="6"/>
  <c r="O236" i="7" s="1"/>
  <c r="H232" i="6"/>
  <c r="I232" i="6"/>
  <c r="B233" i="6"/>
  <c r="C233" i="6"/>
  <c r="M237" i="7" s="1"/>
  <c r="D233" i="6"/>
  <c r="N237" i="7" s="1"/>
  <c r="E233" i="6"/>
  <c r="O237" i="7" s="1"/>
  <c r="H233" i="6"/>
  <c r="I233" i="6"/>
  <c r="B234" i="6"/>
  <c r="C234" i="6"/>
  <c r="M238" i="7" s="1"/>
  <c r="D234" i="6"/>
  <c r="N238" i="7" s="1"/>
  <c r="E234" i="6"/>
  <c r="O238" i="7" s="1"/>
  <c r="H234" i="6"/>
  <c r="I234" i="6"/>
  <c r="B235" i="6"/>
  <c r="C235" i="6"/>
  <c r="M239" i="7" s="1"/>
  <c r="D235" i="6"/>
  <c r="N239" i="7" s="1"/>
  <c r="E235" i="6"/>
  <c r="O239" i="7" s="1"/>
  <c r="H235" i="6"/>
  <c r="I235" i="6"/>
  <c r="B236" i="6"/>
  <c r="C236" i="6"/>
  <c r="M240" i="7" s="1"/>
  <c r="D236" i="6"/>
  <c r="N240" i="7" s="1"/>
  <c r="E236" i="6"/>
  <c r="O240" i="7" s="1"/>
  <c r="H236" i="6"/>
  <c r="I236" i="6"/>
  <c r="B237" i="6"/>
  <c r="C237" i="6"/>
  <c r="M241" i="7" s="1"/>
  <c r="D237" i="6"/>
  <c r="N241" i="7" s="1"/>
  <c r="E237" i="6"/>
  <c r="O241" i="7" s="1"/>
  <c r="H237" i="6"/>
  <c r="I237" i="6"/>
  <c r="B238" i="6"/>
  <c r="C238" i="6"/>
  <c r="M242" i="7" s="1"/>
  <c r="D238" i="6"/>
  <c r="N242" i="7" s="1"/>
  <c r="E238" i="6"/>
  <c r="O242" i="7" s="1"/>
  <c r="H238" i="6"/>
  <c r="I238" i="6"/>
  <c r="B239" i="6"/>
  <c r="C239" i="6"/>
  <c r="M243" i="7" s="1"/>
  <c r="D239" i="6"/>
  <c r="N243" i="7" s="1"/>
  <c r="E239" i="6"/>
  <c r="O243" i="7" s="1"/>
  <c r="H239" i="6"/>
  <c r="I239" i="6"/>
  <c r="B240" i="6"/>
  <c r="C240" i="6"/>
  <c r="M244" i="7" s="1"/>
  <c r="D240" i="6"/>
  <c r="N244" i="7" s="1"/>
  <c r="E240" i="6"/>
  <c r="O244" i="7" s="1"/>
  <c r="H240" i="6"/>
  <c r="I240" i="6"/>
  <c r="B241" i="6"/>
  <c r="C241" i="6"/>
  <c r="M245" i="7" s="1"/>
  <c r="D241" i="6"/>
  <c r="N245" i="7" s="1"/>
  <c r="E241" i="6"/>
  <c r="O245" i="7" s="1"/>
  <c r="H241" i="6"/>
  <c r="I241" i="6"/>
  <c r="B242" i="6"/>
  <c r="C242" i="6"/>
  <c r="M246" i="7" s="1"/>
  <c r="D242" i="6"/>
  <c r="N246" i="7" s="1"/>
  <c r="E242" i="6"/>
  <c r="O246" i="7" s="1"/>
  <c r="H242" i="6"/>
  <c r="I242" i="6"/>
  <c r="B243" i="6"/>
  <c r="C243" i="6"/>
  <c r="M247" i="7" s="1"/>
  <c r="D243" i="6"/>
  <c r="N247" i="7" s="1"/>
  <c r="E243" i="6"/>
  <c r="O247" i="7" s="1"/>
  <c r="H243" i="6"/>
  <c r="I243" i="6"/>
  <c r="B244" i="6"/>
  <c r="C244" i="6"/>
  <c r="M248" i="7" s="1"/>
  <c r="D244" i="6"/>
  <c r="N248" i="7" s="1"/>
  <c r="E244" i="6"/>
  <c r="O248" i="7" s="1"/>
  <c r="H244" i="6"/>
  <c r="I244" i="6"/>
  <c r="B245" i="6"/>
  <c r="C245" i="6"/>
  <c r="M249" i="7" s="1"/>
  <c r="D245" i="6"/>
  <c r="N249" i="7" s="1"/>
  <c r="E245" i="6"/>
  <c r="O249" i="7" s="1"/>
  <c r="H245" i="6"/>
  <c r="I245" i="6"/>
  <c r="B246" i="6"/>
  <c r="C246" i="6"/>
  <c r="M250" i="7" s="1"/>
  <c r="D246" i="6"/>
  <c r="N250" i="7" s="1"/>
  <c r="E246" i="6"/>
  <c r="O250" i="7" s="1"/>
  <c r="H246" i="6"/>
  <c r="I246" i="6"/>
  <c r="B247" i="6"/>
  <c r="C247" i="6"/>
  <c r="M251" i="7" s="1"/>
  <c r="D247" i="6"/>
  <c r="N251" i="7" s="1"/>
  <c r="E247" i="6"/>
  <c r="O251" i="7" s="1"/>
  <c r="H247" i="6"/>
  <c r="I247" i="6"/>
  <c r="B248" i="6"/>
  <c r="C248" i="6"/>
  <c r="M252" i="7" s="1"/>
  <c r="D248" i="6"/>
  <c r="N252" i="7" s="1"/>
  <c r="E248" i="6"/>
  <c r="O252" i="7" s="1"/>
  <c r="H248" i="6"/>
  <c r="I248" i="6"/>
  <c r="B249" i="6"/>
  <c r="C249" i="6"/>
  <c r="M253" i="7" s="1"/>
  <c r="D249" i="6"/>
  <c r="N253" i="7" s="1"/>
  <c r="E249" i="6"/>
  <c r="O253" i="7" s="1"/>
  <c r="H249" i="6"/>
  <c r="I249" i="6"/>
  <c r="B250" i="6"/>
  <c r="C250" i="6"/>
  <c r="M254" i="7" s="1"/>
  <c r="D250" i="6"/>
  <c r="N254" i="7" s="1"/>
  <c r="E250" i="6"/>
  <c r="O254" i="7" s="1"/>
  <c r="H250" i="6"/>
  <c r="I250" i="6"/>
  <c r="B251" i="6"/>
  <c r="C251" i="6"/>
  <c r="M255" i="7" s="1"/>
  <c r="D251" i="6"/>
  <c r="N255" i="7" s="1"/>
  <c r="E251" i="6"/>
  <c r="O255" i="7" s="1"/>
  <c r="H251" i="6"/>
  <c r="I251" i="6"/>
  <c r="B252" i="6"/>
  <c r="C252" i="6"/>
  <c r="M256" i="7" s="1"/>
  <c r="D252" i="6"/>
  <c r="N256" i="7" s="1"/>
  <c r="E252" i="6"/>
  <c r="O256" i="7" s="1"/>
  <c r="H252" i="6"/>
  <c r="I252" i="6"/>
  <c r="B253" i="6"/>
  <c r="C253" i="6"/>
  <c r="M257" i="7" s="1"/>
  <c r="D253" i="6"/>
  <c r="N257" i="7" s="1"/>
  <c r="E253" i="6"/>
  <c r="O257" i="7" s="1"/>
  <c r="H253" i="6"/>
  <c r="I253" i="6"/>
  <c r="B254" i="6"/>
  <c r="C254" i="6"/>
  <c r="M258" i="7" s="1"/>
  <c r="D254" i="6"/>
  <c r="N258" i="7" s="1"/>
  <c r="E254" i="6"/>
  <c r="O258" i="7" s="1"/>
  <c r="H254" i="6"/>
  <c r="I254" i="6"/>
  <c r="B255" i="6"/>
  <c r="C255" i="6"/>
  <c r="M259" i="7" s="1"/>
  <c r="D255" i="6"/>
  <c r="N259" i="7" s="1"/>
  <c r="E255" i="6"/>
  <c r="O259" i="7" s="1"/>
  <c r="H255" i="6"/>
  <c r="I255" i="6"/>
  <c r="B256" i="6"/>
  <c r="C256" i="6"/>
  <c r="M260" i="7" s="1"/>
  <c r="D256" i="6"/>
  <c r="N260" i="7" s="1"/>
  <c r="E256" i="6"/>
  <c r="O260" i="7" s="1"/>
  <c r="H256" i="6"/>
  <c r="I256" i="6"/>
  <c r="B257" i="6"/>
  <c r="C257" i="6"/>
  <c r="M261" i="7" s="1"/>
  <c r="D257" i="6"/>
  <c r="N261" i="7" s="1"/>
  <c r="E257" i="6"/>
  <c r="O261" i="7" s="1"/>
  <c r="H257" i="6"/>
  <c r="I257" i="6"/>
  <c r="B258" i="6"/>
  <c r="C258" i="6"/>
  <c r="M262" i="7" s="1"/>
  <c r="D258" i="6"/>
  <c r="N262" i="7" s="1"/>
  <c r="E258" i="6"/>
  <c r="O262" i="7" s="1"/>
  <c r="H258" i="6"/>
  <c r="I258" i="6"/>
  <c r="B259" i="6"/>
  <c r="C259" i="6"/>
  <c r="M263" i="7" s="1"/>
  <c r="D259" i="6"/>
  <c r="N263" i="7" s="1"/>
  <c r="E259" i="6"/>
  <c r="O263" i="7" s="1"/>
  <c r="H259" i="6"/>
  <c r="I259" i="6"/>
  <c r="B260" i="6"/>
  <c r="C260" i="6"/>
  <c r="M264" i="7" s="1"/>
  <c r="D260" i="6"/>
  <c r="N264" i="7" s="1"/>
  <c r="E260" i="6"/>
  <c r="O264" i="7" s="1"/>
  <c r="H260" i="6"/>
  <c r="I260" i="6"/>
  <c r="B261" i="6"/>
  <c r="C261" i="6"/>
  <c r="M265" i="7" s="1"/>
  <c r="D261" i="6"/>
  <c r="N265" i="7" s="1"/>
  <c r="E261" i="6"/>
  <c r="O265" i="7" s="1"/>
  <c r="H261" i="6"/>
  <c r="I261" i="6"/>
  <c r="B262" i="6"/>
  <c r="C262" i="6"/>
  <c r="M266" i="7" s="1"/>
  <c r="D262" i="6"/>
  <c r="N266" i="7" s="1"/>
  <c r="E262" i="6"/>
  <c r="O266" i="7" s="1"/>
  <c r="H262" i="6"/>
  <c r="I262" i="6"/>
  <c r="B263" i="6"/>
  <c r="C263" i="6"/>
  <c r="M267" i="7" s="1"/>
  <c r="D263" i="6"/>
  <c r="N267" i="7" s="1"/>
  <c r="E263" i="6"/>
  <c r="O267" i="7" s="1"/>
  <c r="H263" i="6"/>
  <c r="I263" i="6"/>
  <c r="B264" i="6"/>
  <c r="C264" i="6"/>
  <c r="M268" i="7" s="1"/>
  <c r="D264" i="6"/>
  <c r="N268" i="7" s="1"/>
  <c r="E264" i="6"/>
  <c r="O268" i="7" s="1"/>
  <c r="H264" i="6"/>
  <c r="I264" i="6"/>
  <c r="B265" i="6"/>
  <c r="C265" i="6"/>
  <c r="M269" i="7" s="1"/>
  <c r="D265" i="6"/>
  <c r="N269" i="7" s="1"/>
  <c r="E265" i="6"/>
  <c r="O269" i="7" s="1"/>
  <c r="H265" i="6"/>
  <c r="I265" i="6"/>
  <c r="B266" i="6"/>
  <c r="C266" i="6"/>
  <c r="M270" i="7" s="1"/>
  <c r="D266" i="6"/>
  <c r="N270" i="7" s="1"/>
  <c r="E266" i="6"/>
  <c r="O270" i="7" s="1"/>
  <c r="H266" i="6"/>
  <c r="I266" i="6"/>
  <c r="B267" i="6"/>
  <c r="C267" i="6"/>
  <c r="M271" i="7" s="1"/>
  <c r="D267" i="6"/>
  <c r="N271" i="7" s="1"/>
  <c r="E267" i="6"/>
  <c r="O271" i="7" s="1"/>
  <c r="H267" i="6"/>
  <c r="I267" i="6"/>
  <c r="B268" i="6"/>
  <c r="C268" i="6"/>
  <c r="M272" i="7" s="1"/>
  <c r="D268" i="6"/>
  <c r="N272" i="7" s="1"/>
  <c r="E268" i="6"/>
  <c r="O272" i="7" s="1"/>
  <c r="H268" i="6"/>
  <c r="I268" i="6"/>
  <c r="B269" i="6"/>
  <c r="C269" i="6"/>
  <c r="M273" i="7" s="1"/>
  <c r="D269" i="6"/>
  <c r="N273" i="7" s="1"/>
  <c r="E269" i="6"/>
  <c r="O273" i="7" s="1"/>
  <c r="H269" i="6"/>
  <c r="I269" i="6"/>
  <c r="B270" i="6"/>
  <c r="C270" i="6"/>
  <c r="M274" i="7" s="1"/>
  <c r="D270" i="6"/>
  <c r="N274" i="7" s="1"/>
  <c r="E270" i="6"/>
  <c r="O274" i="7" s="1"/>
  <c r="H270" i="6"/>
  <c r="I270" i="6"/>
  <c r="B271" i="6"/>
  <c r="C271" i="6"/>
  <c r="M275" i="7" s="1"/>
  <c r="D271" i="6"/>
  <c r="N275" i="7" s="1"/>
  <c r="E271" i="6"/>
  <c r="O275" i="7" s="1"/>
  <c r="H271" i="6"/>
  <c r="I271" i="6"/>
  <c r="B272" i="6"/>
  <c r="C272" i="6"/>
  <c r="M276" i="7" s="1"/>
  <c r="D272" i="6"/>
  <c r="N276" i="7" s="1"/>
  <c r="E272" i="6"/>
  <c r="O276" i="7" s="1"/>
  <c r="H272" i="6"/>
  <c r="I272" i="6"/>
  <c r="B273" i="6"/>
  <c r="C273" i="6"/>
  <c r="M277" i="7" s="1"/>
  <c r="D273" i="6"/>
  <c r="N277" i="7" s="1"/>
  <c r="E273" i="6"/>
  <c r="O277" i="7" s="1"/>
  <c r="H273" i="6"/>
  <c r="I273" i="6"/>
  <c r="B274" i="6"/>
  <c r="C274" i="6"/>
  <c r="M278" i="7" s="1"/>
  <c r="D274" i="6"/>
  <c r="N278" i="7" s="1"/>
  <c r="E274" i="6"/>
  <c r="O278" i="7" s="1"/>
  <c r="H274" i="6"/>
  <c r="I274" i="6"/>
  <c r="B275" i="6"/>
  <c r="C275" i="6"/>
  <c r="M279" i="7" s="1"/>
  <c r="D275" i="6"/>
  <c r="N279" i="7" s="1"/>
  <c r="E275" i="6"/>
  <c r="O279" i="7" s="1"/>
  <c r="H275" i="6"/>
  <c r="I275" i="6"/>
  <c r="B276" i="6"/>
  <c r="C276" i="6"/>
  <c r="M280" i="7" s="1"/>
  <c r="D276" i="6"/>
  <c r="N280" i="7" s="1"/>
  <c r="E276" i="6"/>
  <c r="O280" i="7" s="1"/>
  <c r="H276" i="6"/>
  <c r="I276" i="6"/>
  <c r="B277" i="6"/>
  <c r="C277" i="6"/>
  <c r="M281" i="7" s="1"/>
  <c r="D277" i="6"/>
  <c r="N281" i="7" s="1"/>
  <c r="E277" i="6"/>
  <c r="O281" i="7" s="1"/>
  <c r="H277" i="6"/>
  <c r="I277" i="6"/>
  <c r="M282" i="7"/>
  <c r="N282" i="7"/>
  <c r="O282" i="7"/>
  <c r="M283" i="7"/>
  <c r="N283" i="7"/>
  <c r="O283" i="7"/>
  <c r="M284" i="7"/>
  <c r="N284" i="7"/>
  <c r="O284" i="7"/>
  <c r="M285" i="7"/>
  <c r="N285" i="7"/>
  <c r="O285" i="7"/>
  <c r="M286" i="7"/>
  <c r="N286" i="7"/>
  <c r="O286" i="7"/>
  <c r="M287" i="7"/>
  <c r="N287" i="7"/>
  <c r="O287" i="7"/>
  <c r="M288" i="7"/>
  <c r="N288" i="7"/>
  <c r="O288" i="7"/>
  <c r="M289" i="7"/>
  <c r="N289" i="7"/>
  <c r="O289" i="7"/>
  <c r="M290" i="7"/>
  <c r="N290" i="7"/>
  <c r="O290" i="7"/>
  <c r="M291" i="7"/>
  <c r="N291" i="7"/>
  <c r="O291" i="7"/>
  <c r="M292" i="7"/>
  <c r="N292" i="7"/>
  <c r="O292" i="7"/>
  <c r="M293" i="7"/>
  <c r="N293" i="7"/>
  <c r="O293" i="7"/>
  <c r="M294" i="7"/>
  <c r="N294" i="7"/>
  <c r="O294" i="7"/>
  <c r="M295" i="7"/>
  <c r="N295" i="7"/>
  <c r="O295" i="7"/>
  <c r="M296" i="7"/>
  <c r="N296" i="7"/>
  <c r="O296" i="7"/>
  <c r="M297" i="7"/>
  <c r="N297" i="7"/>
  <c r="O297" i="7"/>
  <c r="M298" i="7"/>
  <c r="N298" i="7"/>
  <c r="O298" i="7"/>
  <c r="M299" i="7"/>
  <c r="N299" i="7"/>
  <c r="O299" i="7"/>
  <c r="M300" i="7"/>
  <c r="N300" i="7"/>
  <c r="O300" i="7"/>
  <c r="M301" i="7"/>
  <c r="N301" i="7"/>
  <c r="O301" i="7"/>
  <c r="M302" i="7"/>
  <c r="N302" i="7"/>
  <c r="O302" i="7"/>
  <c r="M303" i="7"/>
  <c r="N303" i="7"/>
  <c r="O303" i="7"/>
  <c r="M304" i="7"/>
  <c r="N304" i="7"/>
  <c r="O304" i="7"/>
  <c r="M305" i="7"/>
  <c r="N305" i="7"/>
  <c r="P305" i="7"/>
  <c r="M306" i="7"/>
  <c r="N306" i="7"/>
  <c r="O306" i="7"/>
  <c r="P306" i="7"/>
  <c r="I4" i="6"/>
  <c r="H4" i="6"/>
  <c r="D4" i="6"/>
  <c r="C4" i="6"/>
  <c r="B4" i="6"/>
  <c r="K404" i="6" l="1"/>
  <c r="K408" i="6"/>
  <c r="K454" i="6"/>
  <c r="K456" i="6"/>
  <c r="Q452" i="7"/>
  <c r="Q436" i="7"/>
  <c r="Q468" i="7"/>
  <c r="Q460" i="7"/>
  <c r="R460" i="7" s="1"/>
  <c r="Q428" i="7"/>
  <c r="Q444" i="7"/>
  <c r="Q472" i="7"/>
  <c r="Q456" i="7"/>
  <c r="Q440" i="7"/>
  <c r="R440" i="7" s="1"/>
  <c r="Q424" i="7"/>
  <c r="Q464" i="7"/>
  <c r="Q448" i="7"/>
  <c r="Q432" i="7"/>
  <c r="Q470" i="7"/>
  <c r="R470" i="7" s="1"/>
  <c r="Q462" i="7"/>
  <c r="Q454" i="7"/>
  <c r="Q446" i="7"/>
  <c r="Q438" i="7"/>
  <c r="R438" i="7" s="1"/>
  <c r="Q430" i="7"/>
  <c r="R430" i="7" s="1"/>
  <c r="Q422" i="7"/>
  <c r="R422" i="7" s="1"/>
  <c r="Q466" i="7"/>
  <c r="Q458" i="7"/>
  <c r="R458" i="7" s="1"/>
  <c r="Q450" i="7"/>
  <c r="Q442" i="7"/>
  <c r="Q434" i="7"/>
  <c r="Q426" i="7"/>
  <c r="O305" i="7"/>
  <c r="Q306" i="7"/>
  <c r="R306" i="7" s="1"/>
  <c r="Q305" i="7"/>
  <c r="R305" i="7" s="1"/>
  <c r="Q473" i="7"/>
  <c r="Q469" i="7"/>
  <c r="R469" i="7" s="1"/>
  <c r="Q465" i="7"/>
  <c r="Q461" i="7"/>
  <c r="R461" i="7" s="1"/>
  <c r="Q457" i="7"/>
  <c r="Q453" i="7"/>
  <c r="Q449" i="7"/>
  <c r="Q445" i="7"/>
  <c r="Q441" i="7"/>
  <c r="Q437" i="7"/>
  <c r="Q433" i="7"/>
  <c r="R433" i="7" s="1"/>
  <c r="Q429" i="7"/>
  <c r="R429" i="7" s="1"/>
  <c r="Q425" i="7"/>
  <c r="R425" i="7" s="1"/>
  <c r="Q421" i="7"/>
  <c r="R421" i="7" s="1"/>
  <c r="Q419" i="7"/>
  <c r="R419" i="7" s="1"/>
  <c r="Q417" i="7"/>
  <c r="Q415" i="7"/>
  <c r="Q413" i="7"/>
  <c r="R413" i="7" s="1"/>
  <c r="Q411" i="7"/>
  <c r="Q409" i="7"/>
  <c r="Q407" i="7"/>
  <c r="R407" i="7" s="1"/>
  <c r="Q405" i="7"/>
  <c r="Q403" i="7"/>
  <c r="Q401" i="7"/>
  <c r="Q330" i="7"/>
  <c r="Q328" i="7"/>
  <c r="R328" i="7" s="1"/>
  <c r="Q326" i="7"/>
  <c r="Q324" i="7"/>
  <c r="Q322" i="7"/>
  <c r="Q320" i="7"/>
  <c r="R320" i="7" s="1"/>
  <c r="Q318" i="7"/>
  <c r="Q316" i="7"/>
  <c r="R316" i="7" s="1"/>
  <c r="Q314" i="7"/>
  <c r="Q312" i="7"/>
  <c r="R312" i="7" s="1"/>
  <c r="Q310" i="7"/>
  <c r="Q308" i="7"/>
  <c r="Q471" i="7"/>
  <c r="Q467" i="7"/>
  <c r="R467" i="7" s="1"/>
  <c r="Q463" i="7"/>
  <c r="Q459" i="7"/>
  <c r="Q455" i="7"/>
  <c r="Q451" i="7"/>
  <c r="Q447" i="7"/>
  <c r="Q443" i="7"/>
  <c r="Q439" i="7"/>
  <c r="Q435" i="7"/>
  <c r="Q431" i="7"/>
  <c r="Q427" i="7"/>
  <c r="Q423" i="7"/>
  <c r="L471" i="7"/>
  <c r="G468" i="7"/>
  <c r="L468" i="7" s="1"/>
  <c r="G472" i="7"/>
  <c r="L472" i="7" s="1"/>
  <c r="L467" i="7"/>
  <c r="R464" i="7"/>
  <c r="L464" i="7"/>
  <c r="R463" i="7"/>
  <c r="L463" i="7"/>
  <c r="G460" i="7"/>
  <c r="L460" i="7" s="1"/>
  <c r="L459" i="7"/>
  <c r="G456" i="7"/>
  <c r="L456" i="7" s="1"/>
  <c r="R456" i="7" s="1"/>
  <c r="L455" i="7"/>
  <c r="R452" i="7"/>
  <c r="G452" i="7"/>
  <c r="L452" i="7" s="1"/>
  <c r="L451" i="7"/>
  <c r="G448" i="7"/>
  <c r="L448" i="7" s="1"/>
  <c r="L447" i="7"/>
  <c r="G438" i="7"/>
  <c r="L438" i="7" s="1"/>
  <c r="L437" i="7"/>
  <c r="G434" i="7"/>
  <c r="L434" i="7" s="1"/>
  <c r="L433" i="7"/>
  <c r="G430" i="7"/>
  <c r="L430" i="7" s="1"/>
  <c r="L429" i="7"/>
  <c r="L425" i="7"/>
  <c r="L422" i="7"/>
  <c r="L421" i="7"/>
  <c r="L418" i="7"/>
  <c r="L417" i="7"/>
  <c r="L414" i="7"/>
  <c r="L413" i="7"/>
  <c r="L410" i="7"/>
  <c r="G409" i="7"/>
  <c r="L409" i="7" s="1"/>
  <c r="L408" i="7"/>
  <c r="G407" i="7"/>
  <c r="L407" i="7" s="1"/>
  <c r="L406" i="7"/>
  <c r="G405" i="7"/>
  <c r="L405" i="7" s="1"/>
  <c r="L404" i="7"/>
  <c r="R403" i="7"/>
  <c r="G403" i="7"/>
  <c r="L403" i="7" s="1"/>
  <c r="L402" i="7"/>
  <c r="G401" i="7"/>
  <c r="L401" i="7" s="1"/>
  <c r="G330" i="7"/>
  <c r="L330" i="7" s="1"/>
  <c r="R330" i="7" s="1"/>
  <c r="L329" i="7"/>
  <c r="G328" i="7"/>
  <c r="L328" i="7" s="1"/>
  <c r="L327" i="7"/>
  <c r="G326" i="7"/>
  <c r="L326" i="7" s="1"/>
  <c r="L325" i="7"/>
  <c r="R324" i="7"/>
  <c r="G324" i="7"/>
  <c r="L324" i="7" s="1"/>
  <c r="L323" i="7"/>
  <c r="G322" i="7"/>
  <c r="L322" i="7" s="1"/>
  <c r="R322" i="7" s="1"/>
  <c r="L321" i="7"/>
  <c r="G320" i="7"/>
  <c r="L320" i="7" s="1"/>
  <c r="L319" i="7"/>
  <c r="G318" i="7"/>
  <c r="L318" i="7" s="1"/>
  <c r="L317" i="7"/>
  <c r="G316" i="7"/>
  <c r="L316" i="7" s="1"/>
  <c r="L315" i="7"/>
  <c r="G314" i="7"/>
  <c r="L314" i="7" s="1"/>
  <c r="R314" i="7" s="1"/>
  <c r="L313" i="7"/>
  <c r="G312" i="7"/>
  <c r="L312" i="7" s="1"/>
  <c r="L311" i="7"/>
  <c r="G310" i="7"/>
  <c r="L310" i="7" s="1"/>
  <c r="L309" i="7"/>
  <c r="R308" i="7"/>
  <c r="G308" i="7"/>
  <c r="L308" i="7" s="1"/>
  <c r="R459" i="7"/>
  <c r="R455" i="7"/>
  <c r="R451" i="7"/>
  <c r="R447" i="7"/>
  <c r="L444" i="7"/>
  <c r="R444" i="7" s="1"/>
  <c r="L443" i="7"/>
  <c r="R437" i="7"/>
  <c r="R426" i="7"/>
  <c r="G426" i="7"/>
  <c r="L426" i="7" s="1"/>
  <c r="L420" i="7"/>
  <c r="L419" i="7"/>
  <c r="L416" i="7"/>
  <c r="L415" i="7"/>
  <c r="R415" i="7" s="1"/>
  <c r="L412" i="7"/>
  <c r="R411" i="7"/>
  <c r="L411" i="7"/>
  <c r="R473" i="7"/>
  <c r="G473" i="7"/>
  <c r="L473" i="7" s="1"/>
  <c r="G470" i="7"/>
  <c r="L470" i="7" s="1"/>
  <c r="G469" i="7"/>
  <c r="L469" i="7" s="1"/>
  <c r="R466" i="7"/>
  <c r="G466" i="7"/>
  <c r="L466" i="7" s="1"/>
  <c r="R465" i="7"/>
  <c r="G465" i="7"/>
  <c r="L465" i="7" s="1"/>
  <c r="R462" i="7"/>
  <c r="G462" i="7"/>
  <c r="L462" i="7" s="1"/>
  <c r="G461" i="7"/>
  <c r="L461" i="7" s="1"/>
  <c r="G458" i="7"/>
  <c r="L458" i="7" s="1"/>
  <c r="R457" i="7"/>
  <c r="G457" i="7"/>
  <c r="L457" i="7" s="1"/>
  <c r="G454" i="7"/>
  <c r="L454" i="7" s="1"/>
  <c r="G453" i="7"/>
  <c r="L453" i="7" s="1"/>
  <c r="G450" i="7"/>
  <c r="L450" i="7" s="1"/>
  <c r="R450" i="7" s="1"/>
  <c r="G449" i="7"/>
  <c r="L449" i="7" s="1"/>
  <c r="G446" i="7"/>
  <c r="L446" i="7" s="1"/>
  <c r="R446" i="7" s="1"/>
  <c r="G445" i="7"/>
  <c r="L445" i="7" s="1"/>
  <c r="G442" i="7"/>
  <c r="L442" i="7" s="1"/>
  <c r="G441" i="7"/>
  <c r="L441" i="7" s="1"/>
  <c r="G439" i="7"/>
  <c r="L439" i="7" s="1"/>
  <c r="R439" i="7" s="1"/>
  <c r="G436" i="7"/>
  <c r="L436" i="7" s="1"/>
  <c r="R436" i="7" s="1"/>
  <c r="G435" i="7"/>
  <c r="L435" i="7" s="1"/>
  <c r="G432" i="7"/>
  <c r="L432" i="7" s="1"/>
  <c r="G431" i="7"/>
  <c r="L431" i="7" s="1"/>
  <c r="R431" i="7" s="1"/>
  <c r="G428" i="7"/>
  <c r="L428" i="7" s="1"/>
  <c r="G427" i="7"/>
  <c r="L427" i="7" s="1"/>
  <c r="G424" i="7"/>
  <c r="L424" i="7" s="1"/>
  <c r="R424" i="7" s="1"/>
  <c r="G423" i="7"/>
  <c r="L423" i="7" s="1"/>
  <c r="R423" i="7" s="1"/>
  <c r="R420" i="7"/>
  <c r="R418" i="7"/>
  <c r="R416" i="7"/>
  <c r="R414" i="7"/>
  <c r="R412" i="7"/>
  <c r="R410" i="7"/>
  <c r="R408" i="7"/>
  <c r="R406" i="7"/>
  <c r="R404" i="7"/>
  <c r="R402" i="7"/>
  <c r="G400" i="7"/>
  <c r="L400" i="7" s="1"/>
  <c r="R400" i="7" s="1"/>
  <c r="L399" i="7"/>
  <c r="G398" i="7"/>
  <c r="L398" i="7" s="1"/>
  <c r="L397" i="7"/>
  <c r="G396" i="7"/>
  <c r="L396" i="7" s="1"/>
  <c r="L395" i="7"/>
  <c r="G394" i="7"/>
  <c r="L394" i="7" s="1"/>
  <c r="L393" i="7"/>
  <c r="G392" i="7"/>
  <c r="L392" i="7" s="1"/>
  <c r="L391" i="7"/>
  <c r="G390" i="7"/>
  <c r="L390" i="7" s="1"/>
  <c r="L389" i="7"/>
  <c r="G388" i="7"/>
  <c r="L388" i="7" s="1"/>
  <c r="L387" i="7"/>
  <c r="G386" i="7"/>
  <c r="L386" i="7" s="1"/>
  <c r="L385" i="7"/>
  <c r="G384" i="7"/>
  <c r="L384" i="7" s="1"/>
  <c r="L383" i="7"/>
  <c r="G382" i="7"/>
  <c r="L382" i="7" s="1"/>
  <c r="L381" i="7"/>
  <c r="G380" i="7"/>
  <c r="L380" i="7" s="1"/>
  <c r="L379" i="7"/>
  <c r="G378" i="7"/>
  <c r="L378" i="7" s="1"/>
  <c r="L377" i="7"/>
  <c r="G376" i="7"/>
  <c r="L376" i="7" s="1"/>
  <c r="L375" i="7"/>
  <c r="G374" i="7"/>
  <c r="L374" i="7" s="1"/>
  <c r="L373" i="7"/>
  <c r="G372" i="7"/>
  <c r="L372" i="7" s="1"/>
  <c r="L371" i="7"/>
  <c r="G370" i="7"/>
  <c r="L370" i="7" s="1"/>
  <c r="L369" i="7"/>
  <c r="G368" i="7"/>
  <c r="L368" i="7" s="1"/>
  <c r="L367" i="7"/>
  <c r="G366" i="7"/>
  <c r="L366" i="7" s="1"/>
  <c r="L365" i="7"/>
  <c r="G364" i="7"/>
  <c r="L364" i="7" s="1"/>
  <c r="L363" i="7"/>
  <c r="G362" i="7"/>
  <c r="L362" i="7" s="1"/>
  <c r="L361" i="7"/>
  <c r="G360" i="7"/>
  <c r="L360" i="7" s="1"/>
  <c r="L359" i="7"/>
  <c r="G358" i="7"/>
  <c r="L358" i="7" s="1"/>
  <c r="L357" i="7"/>
  <c r="G356" i="7"/>
  <c r="L356" i="7" s="1"/>
  <c r="L355" i="7"/>
  <c r="G354" i="7"/>
  <c r="L354" i="7" s="1"/>
  <c r="L353" i="7"/>
  <c r="G352" i="7"/>
  <c r="L352" i="7" s="1"/>
  <c r="L351" i="7"/>
  <c r="G350" i="7"/>
  <c r="L350" i="7" s="1"/>
  <c r="L349" i="7"/>
  <c r="G348" i="7"/>
  <c r="L348" i="7" s="1"/>
  <c r="L347" i="7"/>
  <c r="G346" i="7"/>
  <c r="L346" i="7" s="1"/>
  <c r="L345" i="7"/>
  <c r="G344" i="7"/>
  <c r="L344" i="7" s="1"/>
  <c r="L343" i="7"/>
  <c r="G342" i="7"/>
  <c r="L342" i="7" s="1"/>
  <c r="L341" i="7"/>
  <c r="G340" i="7"/>
  <c r="L340" i="7" s="1"/>
  <c r="L339" i="7"/>
  <c r="G338" i="7"/>
  <c r="L338" i="7" s="1"/>
  <c r="L337" i="7"/>
  <c r="G336" i="7"/>
  <c r="L336" i="7" s="1"/>
  <c r="L335" i="7"/>
  <c r="G334" i="7"/>
  <c r="L334" i="7" s="1"/>
  <c r="L333" i="7"/>
  <c r="G332" i="7"/>
  <c r="L332" i="7" s="1"/>
  <c r="L331" i="7"/>
  <c r="R399" i="7"/>
  <c r="Q398" i="7"/>
  <c r="R398" i="7" s="1"/>
  <c r="R397" i="7"/>
  <c r="Q396" i="7"/>
  <c r="R396" i="7" s="1"/>
  <c r="R395" i="7"/>
  <c r="Q394" i="7"/>
  <c r="R394" i="7" s="1"/>
  <c r="R393" i="7"/>
  <c r="Q392" i="7"/>
  <c r="R392" i="7" s="1"/>
  <c r="R391" i="7"/>
  <c r="Q390" i="7"/>
  <c r="R390" i="7" s="1"/>
  <c r="R389" i="7"/>
  <c r="Q388" i="7"/>
  <c r="R388" i="7" s="1"/>
  <c r="R387" i="7"/>
  <c r="Q386" i="7"/>
  <c r="R386" i="7" s="1"/>
  <c r="R385" i="7"/>
  <c r="Q384" i="7"/>
  <c r="R384" i="7" s="1"/>
  <c r="R383" i="7"/>
  <c r="Q382" i="7"/>
  <c r="R382" i="7" s="1"/>
  <c r="R381" i="7"/>
  <c r="Q380" i="7"/>
  <c r="R380" i="7" s="1"/>
  <c r="R379" i="7"/>
  <c r="Q378" i="7"/>
  <c r="R378" i="7" s="1"/>
  <c r="R377" i="7"/>
  <c r="Q376" i="7"/>
  <c r="R376" i="7" s="1"/>
  <c r="R375" i="7"/>
  <c r="Q374" i="7"/>
  <c r="R374" i="7" s="1"/>
  <c r="R373" i="7"/>
  <c r="Q372" i="7"/>
  <c r="R372" i="7" s="1"/>
  <c r="R371" i="7"/>
  <c r="Q370" i="7"/>
  <c r="R370" i="7" s="1"/>
  <c r="R369" i="7"/>
  <c r="Q368" i="7"/>
  <c r="R368" i="7" s="1"/>
  <c r="R367" i="7"/>
  <c r="Q366" i="7"/>
  <c r="R366" i="7" s="1"/>
  <c r="R365" i="7"/>
  <c r="Q364" i="7"/>
  <c r="R364" i="7" s="1"/>
  <c r="R363" i="7"/>
  <c r="Q362" i="7"/>
  <c r="R362" i="7" s="1"/>
  <c r="R361" i="7"/>
  <c r="Q360" i="7"/>
  <c r="R360" i="7" s="1"/>
  <c r="R359" i="7"/>
  <c r="Q358" i="7"/>
  <c r="R358" i="7" s="1"/>
  <c r="R357" i="7"/>
  <c r="Q356" i="7"/>
  <c r="R356" i="7" s="1"/>
  <c r="R355" i="7"/>
  <c r="Q354" i="7"/>
  <c r="R354" i="7" s="1"/>
  <c r="R353" i="7"/>
  <c r="Q352" i="7"/>
  <c r="R352" i="7" s="1"/>
  <c r="R351" i="7"/>
  <c r="Q350" i="7"/>
  <c r="R350" i="7" s="1"/>
  <c r="R349" i="7"/>
  <c r="Q348" i="7"/>
  <c r="R348" i="7" s="1"/>
  <c r="R347" i="7"/>
  <c r="Q346" i="7"/>
  <c r="R346" i="7" s="1"/>
  <c r="R345" i="7"/>
  <c r="Q344" i="7"/>
  <c r="R344" i="7" s="1"/>
  <c r="R343" i="7"/>
  <c r="Q342" i="7"/>
  <c r="R342" i="7" s="1"/>
  <c r="R341" i="7"/>
  <c r="Q340" i="7"/>
  <c r="R340" i="7" s="1"/>
  <c r="R339" i="7"/>
  <c r="Q338" i="7"/>
  <c r="R338" i="7" s="1"/>
  <c r="R337" i="7"/>
  <c r="Q336" i="7"/>
  <c r="R336" i="7" s="1"/>
  <c r="R335" i="7"/>
  <c r="Q334" i="7"/>
  <c r="R334" i="7" s="1"/>
  <c r="R333" i="7"/>
  <c r="Q332" i="7"/>
  <c r="R332" i="7" s="1"/>
  <c r="R331" i="7"/>
  <c r="R329" i="7"/>
  <c r="R327" i="7"/>
  <c r="R325" i="7"/>
  <c r="R323" i="7"/>
  <c r="R321" i="7"/>
  <c r="R319" i="7"/>
  <c r="R317" i="7"/>
  <c r="R315" i="7"/>
  <c r="R313" i="7"/>
  <c r="R311" i="7"/>
  <c r="R309" i="7"/>
  <c r="R307" i="7"/>
  <c r="G255" i="7"/>
  <c r="L255" i="7" s="1"/>
  <c r="L254" i="7"/>
  <c r="G253" i="7"/>
  <c r="L253" i="7" s="1"/>
  <c r="L252" i="7"/>
  <c r="G251" i="7"/>
  <c r="L251" i="7" s="1"/>
  <c r="L250" i="7"/>
  <c r="G249" i="7"/>
  <c r="L249" i="7" s="1"/>
  <c r="L248" i="7"/>
  <c r="G247" i="7"/>
  <c r="L247" i="7" s="1"/>
  <c r="L246" i="7"/>
  <c r="G245" i="7"/>
  <c r="L245" i="7" s="1"/>
  <c r="L244" i="7"/>
  <c r="G243" i="7"/>
  <c r="L243" i="7" s="1"/>
  <c r="L242" i="7"/>
  <c r="G241" i="7"/>
  <c r="L241" i="7" s="1"/>
  <c r="L240" i="7"/>
  <c r="G239" i="7"/>
  <c r="L239" i="7" s="1"/>
  <c r="L238" i="7"/>
  <c r="G237" i="7"/>
  <c r="L237" i="7" s="1"/>
  <c r="L236" i="7"/>
  <c r="G235" i="7"/>
  <c r="L235" i="7" s="1"/>
  <c r="L234" i="7"/>
  <c r="G233" i="7"/>
  <c r="L233" i="7" s="1"/>
  <c r="L232" i="7"/>
  <c r="L198" i="7"/>
  <c r="G197" i="7"/>
  <c r="L197" i="7" s="1"/>
  <c r="L196" i="7"/>
  <c r="G195" i="7"/>
  <c r="L195" i="7" s="1"/>
  <c r="L94" i="7"/>
  <c r="G93" i="7"/>
  <c r="L93" i="7" s="1"/>
  <c r="L92" i="7"/>
  <c r="G91" i="7"/>
  <c r="L91" i="7" s="1"/>
  <c r="L90" i="7"/>
  <c r="G60" i="7"/>
  <c r="L60" i="7" s="1"/>
  <c r="L59" i="7"/>
  <c r="G58" i="7"/>
  <c r="L58" i="7" s="1"/>
  <c r="L57" i="7"/>
  <c r="G56" i="7"/>
  <c r="L56" i="7" s="1"/>
  <c r="L55" i="7"/>
  <c r="J688" i="3"/>
  <c r="Q600" i="2"/>
  <c r="Q601" i="2"/>
  <c r="Q602" i="2"/>
  <c r="Q603" i="2"/>
  <c r="Q604" i="2"/>
  <c r="Q605" i="2"/>
  <c r="Q606" i="2"/>
  <c r="Q607" i="2"/>
  <c r="Q608" i="2"/>
  <c r="Q609" i="2"/>
  <c r="Q109" i="2"/>
  <c r="Q9" i="2"/>
  <c r="Q10" i="2"/>
  <c r="Q8" i="2"/>
  <c r="Q6" i="2"/>
  <c r="G3" i="7"/>
  <c r="R428" i="7" l="1"/>
  <c r="R445" i="7"/>
  <c r="R453" i="7"/>
  <c r="R401" i="7"/>
  <c r="R417" i="7"/>
  <c r="R468" i="7"/>
  <c r="R427" i="7"/>
  <c r="R435" i="7"/>
  <c r="R442" i="7"/>
  <c r="R454" i="7"/>
  <c r="R443" i="7"/>
  <c r="R405" i="7"/>
  <c r="R409" i="7"/>
  <c r="R448" i="7"/>
  <c r="R432" i="7"/>
  <c r="R441" i="7"/>
  <c r="R449" i="7"/>
  <c r="R310" i="7"/>
  <c r="R318" i="7"/>
  <c r="R326" i="7"/>
  <c r="R434" i="7"/>
  <c r="R472" i="7"/>
  <c r="R471" i="7"/>
  <c r="G859" i="8"/>
  <c r="H4" i="3" l="1"/>
  <c r="H5" i="3"/>
  <c r="M4" i="2"/>
  <c r="M5" i="2"/>
  <c r="M6" i="2"/>
  <c r="J4" i="2"/>
  <c r="J5" i="2"/>
  <c r="J6" i="2"/>
  <c r="C6" i="8"/>
  <c r="J7" i="2" l="1"/>
  <c r="M7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5" i="2"/>
  <c r="B4" i="2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4" i="4"/>
  <c r="J4" i="5"/>
  <c r="H4" i="5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5" i="4"/>
  <c r="H4" i="4"/>
  <c r="F4" i="6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D6" i="8" s="1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1513" i="3"/>
  <c r="J1514" i="3"/>
  <c r="J1515" i="3"/>
  <c r="J1516" i="3"/>
  <c r="J1517" i="3"/>
  <c r="J1518" i="3"/>
  <c r="J1519" i="3"/>
  <c r="J1520" i="3"/>
  <c r="J1521" i="3"/>
  <c r="J1522" i="3"/>
  <c r="J1523" i="3"/>
  <c r="J1524" i="3"/>
  <c r="J1525" i="3"/>
  <c r="J1526" i="3"/>
  <c r="J1527" i="3"/>
  <c r="J1528" i="3"/>
  <c r="J1529" i="3"/>
  <c r="J1530" i="3"/>
  <c r="J1531" i="3"/>
  <c r="J1532" i="3"/>
  <c r="J1533" i="3"/>
  <c r="J1534" i="3"/>
  <c r="J1535" i="3"/>
  <c r="J1536" i="3"/>
  <c r="J1537" i="3"/>
  <c r="J1538" i="3"/>
  <c r="J1539" i="3"/>
  <c r="J1540" i="3"/>
  <c r="J1541" i="3"/>
  <c r="J1542" i="3"/>
  <c r="J1543" i="3"/>
  <c r="J1544" i="3"/>
  <c r="J1545" i="3"/>
  <c r="J1546" i="3"/>
  <c r="J1547" i="3"/>
  <c r="J1548" i="3"/>
  <c r="J1549" i="3"/>
  <c r="J1550" i="3"/>
  <c r="J1551" i="3"/>
  <c r="J1552" i="3"/>
  <c r="J1553" i="3"/>
  <c r="J1554" i="3"/>
  <c r="J1555" i="3"/>
  <c r="J1556" i="3"/>
  <c r="J1557" i="3"/>
  <c r="J1558" i="3"/>
  <c r="J1559" i="3"/>
  <c r="J1560" i="3"/>
  <c r="J1561" i="3"/>
  <c r="J1562" i="3"/>
  <c r="J1563" i="3"/>
  <c r="J1564" i="3"/>
  <c r="J1565" i="3"/>
  <c r="J1566" i="3"/>
  <c r="J1567" i="3"/>
  <c r="J1568" i="3"/>
  <c r="J1569" i="3"/>
  <c r="J1570" i="3"/>
  <c r="J1571" i="3"/>
  <c r="J1572" i="3"/>
  <c r="J1573" i="3"/>
  <c r="J1574" i="3"/>
  <c r="J1575" i="3"/>
  <c r="J1576" i="3"/>
  <c r="J1577" i="3"/>
  <c r="J1578" i="3"/>
  <c r="J1579" i="3"/>
  <c r="J1580" i="3"/>
  <c r="J1581" i="3"/>
  <c r="J1582" i="3"/>
  <c r="J1583" i="3"/>
  <c r="J1584" i="3"/>
  <c r="J1585" i="3"/>
  <c r="J1586" i="3"/>
  <c r="J1587" i="3"/>
  <c r="J1588" i="3"/>
  <c r="J1589" i="3"/>
  <c r="J1590" i="3"/>
  <c r="J1591" i="3"/>
  <c r="J1592" i="3"/>
  <c r="J1593" i="3"/>
  <c r="J1594" i="3"/>
  <c r="J1595" i="3"/>
  <c r="J1596" i="3"/>
  <c r="J1597" i="3"/>
  <c r="J1598" i="3"/>
  <c r="J1599" i="3"/>
  <c r="J1600" i="3"/>
  <c r="J1601" i="3"/>
  <c r="J1602" i="3"/>
  <c r="J1603" i="3"/>
  <c r="J1604" i="3"/>
  <c r="J1605" i="3"/>
  <c r="J1606" i="3"/>
  <c r="J1607" i="3"/>
  <c r="J1608" i="3"/>
  <c r="J1609" i="3"/>
  <c r="J1610" i="3"/>
  <c r="J1611" i="3"/>
  <c r="J1612" i="3"/>
  <c r="J1613" i="3"/>
  <c r="J1614" i="3"/>
  <c r="J1615" i="3"/>
  <c r="J1616" i="3"/>
  <c r="J1617" i="3"/>
  <c r="J1618" i="3"/>
  <c r="J1619" i="3"/>
  <c r="J1620" i="3"/>
  <c r="J1621" i="3"/>
  <c r="J1622" i="3"/>
  <c r="J1623" i="3"/>
  <c r="J1624" i="3"/>
  <c r="J1625" i="3"/>
  <c r="J1626" i="3"/>
  <c r="J1627" i="3"/>
  <c r="J1628" i="3"/>
  <c r="J1629" i="3"/>
  <c r="J1630" i="3"/>
  <c r="J1631" i="3"/>
  <c r="J1632" i="3"/>
  <c r="J1633" i="3"/>
  <c r="J1634" i="3"/>
  <c r="J1635" i="3"/>
  <c r="J1636" i="3"/>
  <c r="J1637" i="3"/>
  <c r="J1638" i="3"/>
  <c r="J1639" i="3"/>
  <c r="J1640" i="3"/>
  <c r="J1641" i="3"/>
  <c r="J1642" i="3"/>
  <c r="J1643" i="3"/>
  <c r="J1644" i="3"/>
  <c r="J1645" i="3"/>
  <c r="J1646" i="3"/>
  <c r="J1647" i="3"/>
  <c r="J1648" i="3"/>
  <c r="J1649" i="3"/>
  <c r="J1650" i="3"/>
  <c r="J1651" i="3"/>
  <c r="J1652" i="3"/>
  <c r="J1653" i="3"/>
  <c r="J1654" i="3"/>
  <c r="J1655" i="3"/>
  <c r="J1656" i="3"/>
  <c r="J1657" i="3"/>
  <c r="J1658" i="3"/>
  <c r="J1659" i="3"/>
  <c r="J1660" i="3"/>
  <c r="J1661" i="3"/>
  <c r="J1662" i="3"/>
  <c r="J1663" i="3"/>
  <c r="J1664" i="3"/>
  <c r="J1665" i="3"/>
  <c r="J1666" i="3"/>
  <c r="J1667" i="3"/>
  <c r="J1668" i="3"/>
  <c r="J1669" i="3"/>
  <c r="J1670" i="3"/>
  <c r="J1671" i="3"/>
  <c r="J1672" i="3"/>
  <c r="J1673" i="3"/>
  <c r="J1674" i="3"/>
  <c r="J1675" i="3"/>
  <c r="J1676" i="3"/>
  <c r="J1677" i="3"/>
  <c r="J1678" i="3"/>
  <c r="J1679" i="3"/>
  <c r="J1680" i="3"/>
  <c r="J1681" i="3"/>
  <c r="J1682" i="3"/>
  <c r="J1683" i="3"/>
  <c r="J1684" i="3"/>
  <c r="J1685" i="3"/>
  <c r="J1686" i="3"/>
  <c r="J1687" i="3"/>
  <c r="J1688" i="3"/>
  <c r="J1689" i="3"/>
  <c r="J1690" i="3"/>
  <c r="J1691" i="3"/>
  <c r="J1692" i="3"/>
  <c r="J1693" i="3"/>
  <c r="J1694" i="3"/>
  <c r="J1695" i="3"/>
  <c r="J1696" i="3"/>
  <c r="J1697" i="3"/>
  <c r="J1698" i="3"/>
  <c r="J1699" i="3"/>
  <c r="J1700" i="3"/>
  <c r="J1701" i="3"/>
  <c r="J1702" i="3"/>
  <c r="J1703" i="3"/>
  <c r="J1704" i="3"/>
  <c r="J1705" i="3"/>
  <c r="J1706" i="3"/>
  <c r="J1707" i="3"/>
  <c r="J1708" i="3"/>
  <c r="J1709" i="3"/>
  <c r="J1710" i="3"/>
  <c r="J1711" i="3"/>
  <c r="J1712" i="3"/>
  <c r="J1713" i="3"/>
  <c r="J1714" i="3"/>
  <c r="J1715" i="3"/>
  <c r="J1716" i="3"/>
  <c r="J1717" i="3"/>
  <c r="J1718" i="3"/>
  <c r="J1719" i="3"/>
  <c r="J1720" i="3"/>
  <c r="J1721" i="3"/>
  <c r="J1722" i="3"/>
  <c r="J1723" i="3"/>
  <c r="J1724" i="3"/>
  <c r="J1725" i="3"/>
  <c r="J1726" i="3"/>
  <c r="J1727" i="3"/>
  <c r="J1728" i="3"/>
  <c r="J1729" i="3"/>
  <c r="J1730" i="3"/>
  <c r="J1731" i="3"/>
  <c r="J1732" i="3"/>
  <c r="J1733" i="3"/>
  <c r="J1734" i="3"/>
  <c r="J1735" i="3"/>
  <c r="J1736" i="3"/>
  <c r="J1737" i="3"/>
  <c r="J1738" i="3"/>
  <c r="J1739" i="3"/>
  <c r="J1740" i="3"/>
  <c r="J1741" i="3"/>
  <c r="J1742" i="3"/>
  <c r="J1743" i="3"/>
  <c r="J1744" i="3"/>
  <c r="J1745" i="3"/>
  <c r="J1746" i="3"/>
  <c r="J1747" i="3"/>
  <c r="J1748" i="3"/>
  <c r="J1749" i="3"/>
  <c r="J1750" i="3"/>
  <c r="J1751" i="3"/>
  <c r="J1752" i="3"/>
  <c r="J1753" i="3"/>
  <c r="J1754" i="3"/>
  <c r="J1755" i="3"/>
  <c r="J1756" i="3"/>
  <c r="J1757" i="3"/>
  <c r="J1758" i="3"/>
  <c r="J1759" i="3"/>
  <c r="J1760" i="3"/>
  <c r="J1761" i="3"/>
  <c r="J1762" i="3"/>
  <c r="J1763" i="3"/>
  <c r="J1764" i="3"/>
  <c r="J1765" i="3"/>
  <c r="J1766" i="3"/>
  <c r="J1767" i="3"/>
  <c r="J1768" i="3"/>
  <c r="J1769" i="3"/>
  <c r="J1770" i="3"/>
  <c r="J1771" i="3"/>
  <c r="J1772" i="3"/>
  <c r="J1773" i="3"/>
  <c r="J1774" i="3"/>
  <c r="J1775" i="3"/>
  <c r="J1776" i="3"/>
  <c r="J1777" i="3"/>
  <c r="J1778" i="3"/>
  <c r="J1779" i="3"/>
  <c r="J1780" i="3"/>
  <c r="J1781" i="3"/>
  <c r="J1782" i="3"/>
  <c r="J1783" i="3"/>
  <c r="J1784" i="3"/>
  <c r="J1785" i="3"/>
  <c r="J1786" i="3"/>
  <c r="J1787" i="3"/>
  <c r="J1788" i="3"/>
  <c r="J1789" i="3"/>
  <c r="J1790" i="3"/>
  <c r="J1791" i="3"/>
  <c r="J1792" i="3"/>
  <c r="J1793" i="3"/>
  <c r="J1794" i="3"/>
  <c r="J1795" i="3"/>
  <c r="J1796" i="3"/>
  <c r="J1797" i="3"/>
  <c r="J1798" i="3"/>
  <c r="J1799" i="3"/>
  <c r="J1800" i="3"/>
  <c r="J1801" i="3"/>
  <c r="J1802" i="3"/>
  <c r="J1803" i="3"/>
  <c r="J1804" i="3"/>
  <c r="J1805" i="3"/>
  <c r="J1806" i="3"/>
  <c r="J1807" i="3"/>
  <c r="J1808" i="3"/>
  <c r="J1809" i="3"/>
  <c r="J1810" i="3"/>
  <c r="J1811" i="3"/>
  <c r="J1812" i="3"/>
  <c r="J1813" i="3"/>
  <c r="J1814" i="3"/>
  <c r="J1815" i="3"/>
  <c r="J1816" i="3"/>
  <c r="J1817" i="3"/>
  <c r="J1818" i="3"/>
  <c r="J1819" i="3"/>
  <c r="J1820" i="3"/>
  <c r="J1821" i="3"/>
  <c r="J1822" i="3"/>
  <c r="J1823" i="3"/>
  <c r="J1824" i="3"/>
  <c r="J1825" i="3"/>
  <c r="J1826" i="3"/>
  <c r="J1827" i="3"/>
  <c r="J1828" i="3"/>
  <c r="J1829" i="3"/>
  <c r="J1830" i="3"/>
  <c r="J1831" i="3"/>
  <c r="J1832" i="3"/>
  <c r="J1833" i="3"/>
  <c r="J1834" i="3"/>
  <c r="J1835" i="3"/>
  <c r="J1836" i="3"/>
  <c r="J1837" i="3"/>
  <c r="J1838" i="3"/>
  <c r="J1839" i="3"/>
  <c r="J1840" i="3"/>
  <c r="J1841" i="3"/>
  <c r="J1842" i="3"/>
  <c r="J1843" i="3"/>
  <c r="J1844" i="3"/>
  <c r="J1845" i="3"/>
  <c r="J1846" i="3"/>
  <c r="J1847" i="3"/>
  <c r="J1848" i="3"/>
  <c r="J1849" i="3"/>
  <c r="J1850" i="3"/>
  <c r="J1851" i="3"/>
  <c r="J1852" i="3"/>
  <c r="J1853" i="3"/>
  <c r="J1854" i="3"/>
  <c r="J1855" i="3"/>
  <c r="J1856" i="3"/>
  <c r="J1857" i="3"/>
  <c r="J1858" i="3"/>
  <c r="J1859" i="3"/>
  <c r="J1860" i="3"/>
  <c r="J1861" i="3"/>
  <c r="J1862" i="3"/>
  <c r="J1863" i="3"/>
  <c r="J1864" i="3"/>
  <c r="J1865" i="3"/>
  <c r="J1866" i="3"/>
  <c r="J1867" i="3"/>
  <c r="J1868" i="3"/>
  <c r="J1869" i="3"/>
  <c r="J1870" i="3"/>
  <c r="J1871" i="3"/>
  <c r="J1872" i="3"/>
  <c r="J1873" i="3"/>
  <c r="J1874" i="3"/>
  <c r="J1875" i="3"/>
  <c r="J1876" i="3"/>
  <c r="J1877" i="3"/>
  <c r="J1878" i="3"/>
  <c r="J1879" i="3"/>
  <c r="J1880" i="3"/>
  <c r="J1881" i="3"/>
  <c r="J1882" i="3"/>
  <c r="J1883" i="3"/>
  <c r="J1884" i="3"/>
  <c r="J1885" i="3"/>
  <c r="J1886" i="3"/>
  <c r="J1887" i="3"/>
  <c r="J1888" i="3"/>
  <c r="J1889" i="3"/>
  <c r="J1890" i="3"/>
  <c r="J1891" i="3"/>
  <c r="J1892" i="3"/>
  <c r="J1893" i="3"/>
  <c r="J1894" i="3"/>
  <c r="J1895" i="3"/>
  <c r="J1896" i="3"/>
  <c r="J1897" i="3"/>
  <c r="J1898" i="3"/>
  <c r="J1899" i="3"/>
  <c r="J1900" i="3"/>
  <c r="J1901" i="3"/>
  <c r="J1902" i="3"/>
  <c r="J1903" i="3"/>
  <c r="J1904" i="3"/>
  <c r="J1905" i="3"/>
  <c r="J1906" i="3"/>
  <c r="J1907" i="3"/>
  <c r="J1908" i="3"/>
  <c r="J1909" i="3"/>
  <c r="J1910" i="3"/>
  <c r="J1911" i="3"/>
  <c r="J1912" i="3"/>
  <c r="J1913" i="3"/>
  <c r="J1914" i="3"/>
  <c r="J1915" i="3"/>
  <c r="J1916" i="3"/>
  <c r="J1917" i="3"/>
  <c r="J1918" i="3"/>
  <c r="J1919" i="3"/>
  <c r="J1920" i="3"/>
  <c r="J1921" i="3"/>
  <c r="J1922" i="3"/>
  <c r="J1923" i="3"/>
  <c r="J1924" i="3"/>
  <c r="J1925" i="3"/>
  <c r="J1926" i="3"/>
  <c r="J1927" i="3"/>
  <c r="J1928" i="3"/>
  <c r="J1929" i="3"/>
  <c r="J1930" i="3"/>
  <c r="J1931" i="3"/>
  <c r="J1932" i="3"/>
  <c r="J1933" i="3"/>
  <c r="J1934" i="3"/>
  <c r="J1935" i="3"/>
  <c r="J1936" i="3"/>
  <c r="J1937" i="3"/>
  <c r="J1938" i="3"/>
  <c r="J1939" i="3"/>
  <c r="J1940" i="3"/>
  <c r="J1941" i="3"/>
  <c r="J1942" i="3"/>
  <c r="J1943" i="3"/>
  <c r="J1944" i="3"/>
  <c r="J1945" i="3"/>
  <c r="J1946" i="3"/>
  <c r="J1947" i="3"/>
  <c r="J1948" i="3"/>
  <c r="J1949" i="3"/>
  <c r="J1950" i="3"/>
  <c r="J1951" i="3"/>
  <c r="J1952" i="3"/>
  <c r="J1953" i="3"/>
  <c r="J1954" i="3"/>
  <c r="J1955" i="3"/>
  <c r="J1956" i="3"/>
  <c r="J1957" i="3"/>
  <c r="J1958" i="3"/>
  <c r="J1959" i="3"/>
  <c r="J1960" i="3"/>
  <c r="J1961" i="3"/>
  <c r="J1962" i="3"/>
  <c r="J1963" i="3"/>
  <c r="J1964" i="3"/>
  <c r="J1965" i="3"/>
  <c r="J1966" i="3"/>
  <c r="J1967" i="3"/>
  <c r="J1968" i="3"/>
  <c r="J1969" i="3"/>
  <c r="J1970" i="3"/>
  <c r="J1971" i="3"/>
  <c r="J1972" i="3"/>
  <c r="J1973" i="3"/>
  <c r="J1974" i="3"/>
  <c r="J1975" i="3"/>
  <c r="J1976" i="3"/>
  <c r="J1977" i="3"/>
  <c r="J1978" i="3"/>
  <c r="J1979" i="3"/>
  <c r="J1980" i="3"/>
  <c r="J1981" i="3"/>
  <c r="J1982" i="3"/>
  <c r="J1983" i="3"/>
  <c r="J1984" i="3"/>
  <c r="J1985" i="3"/>
  <c r="J1986" i="3"/>
  <c r="J1987" i="3"/>
  <c r="J1988" i="3"/>
  <c r="J1989" i="3"/>
  <c r="J1990" i="3"/>
  <c r="J1991" i="3"/>
  <c r="J1992" i="3"/>
  <c r="J1993" i="3"/>
  <c r="J1994" i="3"/>
  <c r="J1995" i="3"/>
  <c r="J1996" i="3"/>
  <c r="J1997" i="3"/>
  <c r="J1998" i="3"/>
  <c r="J1999" i="3"/>
  <c r="J2000" i="3"/>
  <c r="J2001" i="3"/>
  <c r="J2002" i="3"/>
  <c r="J2003" i="3"/>
  <c r="J2004" i="3"/>
  <c r="J2005" i="3"/>
  <c r="J2006" i="3"/>
  <c r="J2007" i="3"/>
  <c r="J2008" i="3"/>
  <c r="J2009" i="3"/>
  <c r="J2010" i="3"/>
  <c r="J2011" i="3"/>
  <c r="J2012" i="3"/>
  <c r="J2013" i="3"/>
  <c r="J2014" i="3"/>
  <c r="J2015" i="3"/>
  <c r="J2016" i="3"/>
  <c r="J2017" i="3"/>
  <c r="J2018" i="3"/>
  <c r="J2019" i="3"/>
  <c r="J2020" i="3"/>
  <c r="J2021" i="3"/>
  <c r="J2022" i="3"/>
  <c r="J2023" i="3"/>
  <c r="J2024" i="3"/>
  <c r="J2025" i="3"/>
  <c r="J2026" i="3"/>
  <c r="J2027" i="3"/>
  <c r="J2028" i="3"/>
  <c r="J2029" i="3"/>
  <c r="J2030" i="3"/>
  <c r="J2031" i="3"/>
  <c r="J2032" i="3"/>
  <c r="J2033" i="3"/>
  <c r="J2034" i="3"/>
  <c r="J2035" i="3"/>
  <c r="J2036" i="3"/>
  <c r="J2037" i="3"/>
  <c r="J2038" i="3"/>
  <c r="J2039" i="3"/>
  <c r="J2040" i="3"/>
  <c r="J2041" i="3"/>
  <c r="J2042" i="3"/>
  <c r="J2043" i="3"/>
  <c r="J2044" i="3"/>
  <c r="J2045" i="3"/>
  <c r="J2046" i="3"/>
  <c r="J2047" i="3"/>
  <c r="J2048" i="3"/>
  <c r="J2049" i="3"/>
  <c r="J2050" i="3"/>
  <c r="J2051" i="3"/>
  <c r="J2052" i="3"/>
  <c r="J2053" i="3"/>
  <c r="J2054" i="3"/>
  <c r="J2055" i="3"/>
  <c r="J2056" i="3"/>
  <c r="J2057" i="3"/>
  <c r="J2058" i="3"/>
  <c r="J2059" i="3"/>
  <c r="J2060" i="3"/>
  <c r="J2061" i="3"/>
  <c r="J2062" i="3"/>
  <c r="J2063" i="3"/>
  <c r="J2064" i="3"/>
  <c r="J2065" i="3"/>
  <c r="J2066" i="3"/>
  <c r="J2067" i="3"/>
  <c r="J2068" i="3"/>
  <c r="J2069" i="3"/>
  <c r="J2070" i="3"/>
  <c r="J2071" i="3"/>
  <c r="J2072" i="3"/>
  <c r="J2073" i="3"/>
  <c r="J2074" i="3"/>
  <c r="J2075" i="3"/>
  <c r="J2076" i="3"/>
  <c r="J2077" i="3"/>
  <c r="J2078" i="3"/>
  <c r="J2079" i="3"/>
  <c r="J2080" i="3"/>
  <c r="J2081" i="3"/>
  <c r="J2082" i="3"/>
  <c r="J2083" i="3"/>
  <c r="J2084" i="3"/>
  <c r="J2085" i="3"/>
  <c r="J2086" i="3"/>
  <c r="J2087" i="3"/>
  <c r="J2088" i="3"/>
  <c r="J2089" i="3"/>
  <c r="J2090" i="3"/>
  <c r="J2091" i="3"/>
  <c r="J2092" i="3"/>
  <c r="J2093" i="3"/>
  <c r="J2094" i="3"/>
  <c r="J2095" i="3"/>
  <c r="J2096" i="3"/>
  <c r="J2097" i="3"/>
  <c r="J2098" i="3"/>
  <c r="J2099" i="3"/>
  <c r="J2100" i="3"/>
  <c r="J2101" i="3"/>
  <c r="J2102" i="3"/>
  <c r="J2103" i="3"/>
  <c r="J2104" i="3"/>
  <c r="J2105" i="3"/>
  <c r="J2106" i="3"/>
  <c r="J2107" i="3"/>
  <c r="J2108" i="3"/>
  <c r="J2109" i="3"/>
  <c r="J2110" i="3"/>
  <c r="J2111" i="3"/>
  <c r="J2112" i="3"/>
  <c r="J2113" i="3"/>
  <c r="J2114" i="3"/>
  <c r="J2115" i="3"/>
  <c r="J2116" i="3"/>
  <c r="J2117" i="3"/>
  <c r="J2118" i="3"/>
  <c r="J2119" i="3"/>
  <c r="J2120" i="3"/>
  <c r="J2121" i="3"/>
  <c r="J2122" i="3"/>
  <c r="J2123" i="3"/>
  <c r="J2124" i="3"/>
  <c r="J2125" i="3"/>
  <c r="J2126" i="3"/>
  <c r="J2127" i="3"/>
  <c r="J2128" i="3"/>
  <c r="J2129" i="3"/>
  <c r="J2130" i="3"/>
  <c r="J2131" i="3"/>
  <c r="J2132" i="3"/>
  <c r="J2133" i="3"/>
  <c r="J2134" i="3"/>
  <c r="J2135" i="3"/>
  <c r="J2136" i="3"/>
  <c r="J2137" i="3"/>
  <c r="J2138" i="3"/>
  <c r="J2139" i="3"/>
  <c r="J2140" i="3"/>
  <c r="J2141" i="3"/>
  <c r="J2142" i="3"/>
  <c r="J2143" i="3"/>
  <c r="J2144" i="3"/>
  <c r="J2145" i="3"/>
  <c r="J2146" i="3"/>
  <c r="J2147" i="3"/>
  <c r="J2148" i="3"/>
  <c r="J2149" i="3"/>
  <c r="J2150" i="3"/>
  <c r="J2151" i="3"/>
  <c r="J2152" i="3"/>
  <c r="J2153" i="3"/>
  <c r="J2154" i="3"/>
  <c r="J2155" i="3"/>
  <c r="J2156" i="3"/>
  <c r="J2157" i="3"/>
  <c r="J2158" i="3"/>
  <c r="J2159" i="3"/>
  <c r="J2160" i="3"/>
  <c r="J2161" i="3"/>
  <c r="J2162" i="3"/>
  <c r="J2163" i="3"/>
  <c r="J2164" i="3"/>
  <c r="J2165" i="3"/>
  <c r="J2166" i="3"/>
  <c r="J2167" i="3"/>
  <c r="J2168" i="3"/>
  <c r="J2169" i="3"/>
  <c r="J2170" i="3"/>
  <c r="J2171" i="3"/>
  <c r="J2172" i="3"/>
  <c r="J2173" i="3"/>
  <c r="J2174" i="3"/>
  <c r="J2175" i="3"/>
  <c r="J2176" i="3"/>
  <c r="J2177" i="3"/>
  <c r="J2178" i="3"/>
  <c r="J2179" i="3"/>
  <c r="J2180" i="3"/>
  <c r="J2181" i="3"/>
  <c r="J2182" i="3"/>
  <c r="J2183" i="3"/>
  <c r="J2184" i="3"/>
  <c r="J2185" i="3"/>
  <c r="J2186" i="3"/>
  <c r="J2187" i="3"/>
  <c r="J2188" i="3"/>
  <c r="J2189" i="3"/>
  <c r="J2190" i="3"/>
  <c r="J2191" i="3"/>
  <c r="J2192" i="3"/>
  <c r="J2193" i="3"/>
  <c r="J2194" i="3"/>
  <c r="J2195" i="3"/>
  <c r="J2196" i="3"/>
  <c r="J2197" i="3"/>
  <c r="J2198" i="3"/>
  <c r="J2199" i="3"/>
  <c r="J2200" i="3"/>
  <c r="J2201" i="3"/>
  <c r="J2202" i="3"/>
  <c r="J2203" i="3"/>
  <c r="J2204" i="3"/>
  <c r="J2205" i="3"/>
  <c r="J2206" i="3"/>
  <c r="J2207" i="3"/>
  <c r="J2208" i="3"/>
  <c r="J2209" i="3"/>
  <c r="J2210" i="3"/>
  <c r="J2211" i="3"/>
  <c r="J2212" i="3"/>
  <c r="J2213" i="3"/>
  <c r="J2214" i="3"/>
  <c r="J2215" i="3"/>
  <c r="J2216" i="3"/>
  <c r="J2217" i="3"/>
  <c r="J2218" i="3"/>
  <c r="J2219" i="3"/>
  <c r="J2220" i="3"/>
  <c r="J2221" i="3"/>
  <c r="J2222" i="3"/>
  <c r="J2223" i="3"/>
  <c r="J2224" i="3"/>
  <c r="J2225" i="3"/>
  <c r="J2226" i="3"/>
  <c r="J2227" i="3"/>
  <c r="J2228" i="3"/>
  <c r="J2229" i="3"/>
  <c r="J2230" i="3"/>
  <c r="J2231" i="3"/>
  <c r="J2232" i="3"/>
  <c r="J2233" i="3"/>
  <c r="J2234" i="3"/>
  <c r="J2235" i="3"/>
  <c r="J2236" i="3"/>
  <c r="J2237" i="3"/>
  <c r="J2238" i="3"/>
  <c r="J2239" i="3"/>
  <c r="J2240" i="3"/>
  <c r="J2241" i="3"/>
  <c r="J2242" i="3"/>
  <c r="J2243" i="3"/>
  <c r="J2244" i="3"/>
  <c r="J2245" i="3"/>
  <c r="J2246" i="3"/>
  <c r="J2247" i="3"/>
  <c r="J2248" i="3"/>
  <c r="J2249" i="3"/>
  <c r="J2250" i="3"/>
  <c r="J2251" i="3"/>
  <c r="J2252" i="3"/>
  <c r="J2253" i="3"/>
  <c r="J2254" i="3"/>
  <c r="J2255" i="3"/>
  <c r="J2256" i="3"/>
  <c r="J2257" i="3"/>
  <c r="J2258" i="3"/>
  <c r="J2259" i="3"/>
  <c r="J2260" i="3"/>
  <c r="J2261" i="3"/>
  <c r="J2262" i="3"/>
  <c r="J2263" i="3"/>
  <c r="J2264" i="3"/>
  <c r="J2265" i="3"/>
  <c r="J2266" i="3"/>
  <c r="J2267" i="3"/>
  <c r="J2268" i="3"/>
  <c r="J2269" i="3"/>
  <c r="J2270" i="3"/>
  <c r="J2271" i="3"/>
  <c r="J2272" i="3"/>
  <c r="J2273" i="3"/>
  <c r="J2274" i="3"/>
  <c r="J2275" i="3"/>
  <c r="J2276" i="3"/>
  <c r="J2277" i="3"/>
  <c r="J2278" i="3"/>
  <c r="J2279" i="3"/>
  <c r="J2280" i="3"/>
  <c r="J2281" i="3"/>
  <c r="J2282" i="3"/>
  <c r="J2283" i="3"/>
  <c r="J2284" i="3"/>
  <c r="J2285" i="3"/>
  <c r="J2286" i="3"/>
  <c r="J2287" i="3"/>
  <c r="J2288" i="3"/>
  <c r="J2289" i="3"/>
  <c r="J2290" i="3"/>
  <c r="J2291" i="3"/>
  <c r="J2292" i="3"/>
  <c r="J2293" i="3"/>
  <c r="J2294" i="3"/>
  <c r="J2295" i="3"/>
  <c r="J2296" i="3"/>
  <c r="J2297" i="3"/>
  <c r="J2298" i="3"/>
  <c r="J2299" i="3"/>
  <c r="J2300" i="3"/>
  <c r="J2301" i="3"/>
  <c r="J2302" i="3"/>
  <c r="J2303" i="3"/>
  <c r="J2304" i="3"/>
  <c r="J2305" i="3"/>
  <c r="J2306" i="3"/>
  <c r="J2307" i="3"/>
  <c r="J2308" i="3"/>
  <c r="J2309" i="3"/>
  <c r="J2310" i="3"/>
  <c r="J2311" i="3"/>
  <c r="J2312" i="3"/>
  <c r="J2313" i="3"/>
  <c r="J2314" i="3"/>
  <c r="J2315" i="3"/>
  <c r="J2316" i="3"/>
  <c r="J2317" i="3"/>
  <c r="J2318" i="3"/>
  <c r="J2319" i="3"/>
  <c r="J2320" i="3"/>
  <c r="J2321" i="3"/>
  <c r="J2322" i="3"/>
  <c r="J2323" i="3"/>
  <c r="J2324" i="3"/>
  <c r="J2325" i="3"/>
  <c r="J2326" i="3"/>
  <c r="J2327" i="3"/>
  <c r="J2328" i="3"/>
  <c r="J2329" i="3"/>
  <c r="J2330" i="3"/>
  <c r="J2331" i="3"/>
  <c r="J2332" i="3"/>
  <c r="J2333" i="3"/>
  <c r="J2334" i="3"/>
  <c r="J2335" i="3"/>
  <c r="J2336" i="3"/>
  <c r="J2337" i="3"/>
  <c r="J2338" i="3"/>
  <c r="J2339" i="3"/>
  <c r="J2340" i="3"/>
  <c r="J2341" i="3"/>
  <c r="J2342" i="3"/>
  <c r="J2343" i="3"/>
  <c r="J2344" i="3"/>
  <c r="J2345" i="3"/>
  <c r="J2346" i="3"/>
  <c r="J2347" i="3"/>
  <c r="J2348" i="3"/>
  <c r="J2349" i="3"/>
  <c r="J2350" i="3"/>
  <c r="J2351" i="3"/>
  <c r="J2352" i="3"/>
  <c r="J2353" i="3"/>
  <c r="J2354" i="3"/>
  <c r="J2355" i="3"/>
  <c r="J2356" i="3"/>
  <c r="J2357" i="3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2651" i="3"/>
  <c r="J2652" i="3"/>
  <c r="J2653" i="3"/>
  <c r="J2654" i="3"/>
  <c r="J2655" i="3"/>
  <c r="J2656" i="3"/>
  <c r="J2657" i="3"/>
  <c r="J2658" i="3"/>
  <c r="J2659" i="3"/>
  <c r="J2660" i="3"/>
  <c r="J2661" i="3"/>
  <c r="J2662" i="3"/>
  <c r="J2663" i="3"/>
  <c r="J2664" i="3"/>
  <c r="J2665" i="3"/>
  <c r="J2666" i="3"/>
  <c r="J2667" i="3"/>
  <c r="J2668" i="3"/>
  <c r="J2669" i="3"/>
  <c r="J2670" i="3"/>
  <c r="J2671" i="3"/>
  <c r="J2672" i="3"/>
  <c r="J2673" i="3"/>
  <c r="J2674" i="3"/>
  <c r="J2675" i="3"/>
  <c r="J2676" i="3"/>
  <c r="J2677" i="3"/>
  <c r="J2678" i="3"/>
  <c r="J2679" i="3"/>
  <c r="J2680" i="3"/>
  <c r="J2681" i="3"/>
  <c r="J2682" i="3"/>
  <c r="J2683" i="3"/>
  <c r="J2684" i="3"/>
  <c r="J2685" i="3"/>
  <c r="J2686" i="3"/>
  <c r="J2687" i="3"/>
  <c r="J2688" i="3"/>
  <c r="J2689" i="3"/>
  <c r="J2690" i="3"/>
  <c r="J2691" i="3"/>
  <c r="J2692" i="3"/>
  <c r="J2693" i="3"/>
  <c r="J2694" i="3"/>
  <c r="J2695" i="3"/>
  <c r="J2696" i="3"/>
  <c r="J2697" i="3"/>
  <c r="J2698" i="3"/>
  <c r="J2699" i="3"/>
  <c r="J2700" i="3"/>
  <c r="J2701" i="3"/>
  <c r="J2702" i="3"/>
  <c r="J2703" i="3"/>
  <c r="J2704" i="3"/>
  <c r="J2705" i="3"/>
  <c r="J2706" i="3"/>
  <c r="J2707" i="3"/>
  <c r="J2708" i="3"/>
  <c r="J2709" i="3"/>
  <c r="J2710" i="3"/>
  <c r="J2711" i="3"/>
  <c r="J2712" i="3"/>
  <c r="J2713" i="3"/>
  <c r="J2714" i="3"/>
  <c r="J2715" i="3"/>
  <c r="J2716" i="3"/>
  <c r="J2717" i="3"/>
  <c r="J2718" i="3"/>
  <c r="J2719" i="3"/>
  <c r="J2720" i="3"/>
  <c r="J2721" i="3"/>
  <c r="J2722" i="3"/>
  <c r="J2723" i="3"/>
  <c r="J2724" i="3"/>
  <c r="J2725" i="3"/>
  <c r="J2726" i="3"/>
  <c r="J2727" i="3"/>
  <c r="J2728" i="3"/>
  <c r="J2729" i="3"/>
  <c r="J2730" i="3"/>
  <c r="J2731" i="3"/>
  <c r="J2732" i="3"/>
  <c r="J2733" i="3"/>
  <c r="J2734" i="3"/>
  <c r="J2735" i="3"/>
  <c r="J2736" i="3"/>
  <c r="J2737" i="3"/>
  <c r="J2738" i="3"/>
  <c r="J2739" i="3"/>
  <c r="J2740" i="3"/>
  <c r="J2741" i="3"/>
  <c r="J2742" i="3"/>
  <c r="J2743" i="3"/>
  <c r="J2744" i="3"/>
  <c r="J2745" i="3"/>
  <c r="J2746" i="3"/>
  <c r="J2747" i="3"/>
  <c r="J2748" i="3"/>
  <c r="J2749" i="3"/>
  <c r="J2750" i="3"/>
  <c r="J2751" i="3"/>
  <c r="J2752" i="3"/>
  <c r="J2753" i="3"/>
  <c r="J2754" i="3"/>
  <c r="J2755" i="3"/>
  <c r="J2756" i="3"/>
  <c r="J2757" i="3"/>
  <c r="J2758" i="3"/>
  <c r="J2759" i="3"/>
  <c r="J2760" i="3"/>
  <c r="J2761" i="3"/>
  <c r="J2762" i="3"/>
  <c r="J2763" i="3"/>
  <c r="J2764" i="3"/>
  <c r="J2765" i="3"/>
  <c r="J2766" i="3"/>
  <c r="J2767" i="3"/>
  <c r="J2768" i="3"/>
  <c r="J2769" i="3"/>
  <c r="J2770" i="3"/>
  <c r="J2771" i="3"/>
  <c r="J2772" i="3"/>
  <c r="J2773" i="3"/>
  <c r="J2774" i="3"/>
  <c r="J2775" i="3"/>
  <c r="J2776" i="3"/>
  <c r="J2777" i="3"/>
  <c r="J2778" i="3"/>
  <c r="J2779" i="3"/>
  <c r="J2780" i="3"/>
  <c r="J2781" i="3"/>
  <c r="J2782" i="3"/>
  <c r="J2783" i="3"/>
  <c r="J2784" i="3"/>
  <c r="J2785" i="3"/>
  <c r="J2786" i="3"/>
  <c r="J2787" i="3"/>
  <c r="J2788" i="3"/>
  <c r="J2789" i="3"/>
  <c r="J2790" i="3"/>
  <c r="J2791" i="3"/>
  <c r="J2792" i="3"/>
  <c r="J2793" i="3"/>
  <c r="J2794" i="3"/>
  <c r="J2795" i="3"/>
  <c r="J2796" i="3"/>
  <c r="J2797" i="3"/>
  <c r="J2798" i="3"/>
  <c r="J2799" i="3"/>
  <c r="J2800" i="3"/>
  <c r="J2801" i="3"/>
  <c r="J2802" i="3"/>
  <c r="J2803" i="3"/>
  <c r="J2804" i="3"/>
  <c r="J2805" i="3"/>
  <c r="J2806" i="3"/>
  <c r="J2807" i="3"/>
  <c r="J2808" i="3"/>
  <c r="J2809" i="3"/>
  <c r="J2810" i="3"/>
  <c r="J2811" i="3"/>
  <c r="J2812" i="3"/>
  <c r="J2813" i="3"/>
  <c r="J2814" i="3"/>
  <c r="J2815" i="3"/>
  <c r="J2816" i="3"/>
  <c r="J2817" i="3"/>
  <c r="J2818" i="3"/>
  <c r="J2819" i="3"/>
  <c r="J2820" i="3"/>
  <c r="J2821" i="3"/>
  <c r="J2822" i="3"/>
  <c r="J2823" i="3"/>
  <c r="J2824" i="3"/>
  <c r="J2825" i="3"/>
  <c r="J2826" i="3"/>
  <c r="J2827" i="3"/>
  <c r="J2828" i="3"/>
  <c r="J2829" i="3"/>
  <c r="J2830" i="3"/>
  <c r="J2831" i="3"/>
  <c r="J2832" i="3"/>
  <c r="J2833" i="3"/>
  <c r="J2834" i="3"/>
  <c r="J2835" i="3"/>
  <c r="J2836" i="3"/>
  <c r="J2837" i="3"/>
  <c r="J2838" i="3"/>
  <c r="J2839" i="3"/>
  <c r="J2840" i="3"/>
  <c r="J2841" i="3"/>
  <c r="J2842" i="3"/>
  <c r="J2843" i="3"/>
  <c r="J2844" i="3"/>
  <c r="J2845" i="3"/>
  <c r="J2846" i="3"/>
  <c r="J2847" i="3"/>
  <c r="J2848" i="3"/>
  <c r="J2849" i="3"/>
  <c r="J2850" i="3"/>
  <c r="J2851" i="3"/>
  <c r="J2852" i="3"/>
  <c r="J2853" i="3"/>
  <c r="J2854" i="3"/>
  <c r="J2855" i="3"/>
  <c r="J2856" i="3"/>
  <c r="J2857" i="3"/>
  <c r="J2858" i="3"/>
  <c r="J2859" i="3"/>
  <c r="J2860" i="3"/>
  <c r="J2861" i="3"/>
  <c r="J2862" i="3"/>
  <c r="J2863" i="3"/>
  <c r="J2864" i="3"/>
  <c r="J2865" i="3"/>
  <c r="J2866" i="3"/>
  <c r="J2867" i="3"/>
  <c r="J2868" i="3"/>
  <c r="J2869" i="3"/>
  <c r="J2870" i="3"/>
  <c r="J2871" i="3"/>
  <c r="J2872" i="3"/>
  <c r="J2873" i="3"/>
  <c r="J2874" i="3"/>
  <c r="J2875" i="3"/>
  <c r="J2876" i="3"/>
  <c r="J2877" i="3"/>
  <c r="J2878" i="3"/>
  <c r="J2879" i="3"/>
  <c r="J2880" i="3"/>
  <c r="J2881" i="3"/>
  <c r="J2882" i="3"/>
  <c r="J2883" i="3"/>
  <c r="J2884" i="3"/>
  <c r="J2885" i="3"/>
  <c r="J2886" i="3"/>
  <c r="J2887" i="3"/>
  <c r="J2888" i="3"/>
  <c r="J2889" i="3"/>
  <c r="J2890" i="3"/>
  <c r="J2891" i="3"/>
  <c r="J2892" i="3"/>
  <c r="J2893" i="3"/>
  <c r="J2894" i="3"/>
  <c r="J2895" i="3"/>
  <c r="J2896" i="3"/>
  <c r="J2897" i="3"/>
  <c r="J2898" i="3"/>
  <c r="J2899" i="3"/>
  <c r="J2900" i="3"/>
  <c r="J2901" i="3"/>
  <c r="J2902" i="3"/>
  <c r="J2903" i="3"/>
  <c r="J2904" i="3"/>
  <c r="J2905" i="3"/>
  <c r="J2906" i="3"/>
  <c r="J2907" i="3"/>
  <c r="J2908" i="3"/>
  <c r="J2909" i="3"/>
  <c r="J2910" i="3"/>
  <c r="J2911" i="3"/>
  <c r="J2912" i="3"/>
  <c r="J2913" i="3"/>
  <c r="J2914" i="3"/>
  <c r="J2915" i="3"/>
  <c r="J2916" i="3"/>
  <c r="J2917" i="3"/>
  <c r="J2918" i="3"/>
  <c r="J2919" i="3"/>
  <c r="J2920" i="3"/>
  <c r="J2921" i="3"/>
  <c r="J2922" i="3"/>
  <c r="J2923" i="3"/>
  <c r="J2924" i="3"/>
  <c r="J2925" i="3"/>
  <c r="J2926" i="3"/>
  <c r="J2927" i="3"/>
  <c r="J2928" i="3"/>
  <c r="J2929" i="3"/>
  <c r="J2930" i="3"/>
  <c r="J2931" i="3"/>
  <c r="J2932" i="3"/>
  <c r="J2933" i="3"/>
  <c r="J2934" i="3"/>
  <c r="J2935" i="3"/>
  <c r="J2936" i="3"/>
  <c r="J2937" i="3"/>
  <c r="J2938" i="3"/>
  <c r="J2939" i="3"/>
  <c r="J2940" i="3"/>
  <c r="J2941" i="3"/>
  <c r="J2942" i="3"/>
  <c r="J2943" i="3"/>
  <c r="J2944" i="3"/>
  <c r="J2945" i="3"/>
  <c r="J2946" i="3"/>
  <c r="J2947" i="3"/>
  <c r="J2948" i="3"/>
  <c r="J2949" i="3"/>
  <c r="J2950" i="3"/>
  <c r="J2951" i="3"/>
  <c r="J2952" i="3"/>
  <c r="J2953" i="3"/>
  <c r="J2954" i="3"/>
  <c r="J2955" i="3"/>
  <c r="J2956" i="3"/>
  <c r="J2957" i="3"/>
  <c r="J2958" i="3"/>
  <c r="J2959" i="3"/>
  <c r="J2960" i="3"/>
  <c r="J2961" i="3"/>
  <c r="J2962" i="3"/>
  <c r="J2963" i="3"/>
  <c r="J2964" i="3"/>
  <c r="J2965" i="3"/>
  <c r="J2966" i="3"/>
  <c r="J2967" i="3"/>
  <c r="J2968" i="3"/>
  <c r="J2969" i="3"/>
  <c r="J2970" i="3"/>
  <c r="J2971" i="3"/>
  <c r="J2972" i="3"/>
  <c r="J2973" i="3"/>
  <c r="J2974" i="3"/>
  <c r="J2975" i="3"/>
  <c r="J2976" i="3"/>
  <c r="J2977" i="3"/>
  <c r="J2978" i="3"/>
  <c r="J2979" i="3"/>
  <c r="J2980" i="3"/>
  <c r="J2981" i="3"/>
  <c r="J2982" i="3"/>
  <c r="J2983" i="3"/>
  <c r="J2984" i="3"/>
  <c r="J2985" i="3"/>
  <c r="J2986" i="3"/>
  <c r="J2987" i="3"/>
  <c r="J2988" i="3"/>
  <c r="J2989" i="3"/>
  <c r="J2990" i="3"/>
  <c r="J2991" i="3"/>
  <c r="J2992" i="3"/>
  <c r="J2993" i="3"/>
  <c r="J2994" i="3"/>
  <c r="J2995" i="3"/>
  <c r="J2996" i="3"/>
  <c r="J2997" i="3"/>
  <c r="J2998" i="3"/>
  <c r="J2999" i="3"/>
  <c r="J3000" i="3"/>
  <c r="J3001" i="3"/>
  <c r="J3002" i="3"/>
  <c r="J3003" i="3"/>
  <c r="J3004" i="3"/>
  <c r="J3005" i="3"/>
  <c r="J3006" i="3"/>
  <c r="J3007" i="3"/>
  <c r="J3008" i="3"/>
  <c r="J3009" i="3"/>
  <c r="J3010" i="3"/>
  <c r="J3011" i="3"/>
  <c r="J3012" i="3"/>
  <c r="J3013" i="3"/>
  <c r="J3014" i="3"/>
  <c r="J3015" i="3"/>
  <c r="J3016" i="3"/>
  <c r="J3017" i="3"/>
  <c r="J3018" i="3"/>
  <c r="J3019" i="3"/>
  <c r="J3020" i="3"/>
  <c r="J3021" i="3"/>
  <c r="J3022" i="3"/>
  <c r="J3023" i="3"/>
  <c r="J3024" i="3"/>
  <c r="J3025" i="3"/>
  <c r="J3026" i="3"/>
  <c r="J3027" i="3"/>
  <c r="J3028" i="3"/>
  <c r="J3029" i="3"/>
  <c r="J3030" i="3"/>
  <c r="J3031" i="3"/>
  <c r="J3032" i="3"/>
  <c r="J3033" i="3"/>
  <c r="J3034" i="3"/>
  <c r="J3035" i="3"/>
  <c r="J3036" i="3"/>
  <c r="J3037" i="3"/>
  <c r="J3038" i="3"/>
  <c r="J3039" i="3"/>
  <c r="J3040" i="3"/>
  <c r="J3041" i="3"/>
  <c r="J3042" i="3"/>
  <c r="J3043" i="3"/>
  <c r="J3044" i="3"/>
  <c r="J3045" i="3"/>
  <c r="J3046" i="3"/>
  <c r="J3047" i="3"/>
  <c r="J3048" i="3"/>
  <c r="J3049" i="3"/>
  <c r="J3050" i="3"/>
  <c r="J3051" i="3"/>
  <c r="J3052" i="3"/>
  <c r="J3053" i="3"/>
  <c r="J3054" i="3"/>
  <c r="J3055" i="3"/>
  <c r="J3056" i="3"/>
  <c r="J3057" i="3"/>
  <c r="J3058" i="3"/>
  <c r="J3059" i="3"/>
  <c r="J3060" i="3"/>
  <c r="J3061" i="3"/>
  <c r="J3062" i="3"/>
  <c r="J3063" i="3"/>
  <c r="J3064" i="3"/>
  <c r="J3065" i="3"/>
  <c r="J3066" i="3"/>
  <c r="J3067" i="3"/>
  <c r="J3068" i="3"/>
  <c r="J3069" i="3"/>
  <c r="J3070" i="3"/>
  <c r="J3071" i="3"/>
  <c r="J3072" i="3"/>
  <c r="J3073" i="3"/>
  <c r="J3074" i="3"/>
  <c r="J3075" i="3"/>
  <c r="J3076" i="3"/>
  <c r="J3077" i="3"/>
  <c r="J3078" i="3"/>
  <c r="J3079" i="3"/>
  <c r="J3080" i="3"/>
  <c r="J3081" i="3"/>
  <c r="J3082" i="3"/>
  <c r="J3083" i="3"/>
  <c r="J3084" i="3"/>
  <c r="J3085" i="3"/>
  <c r="J3086" i="3"/>
  <c r="J3087" i="3"/>
  <c r="J3088" i="3"/>
  <c r="J3089" i="3"/>
  <c r="J3090" i="3"/>
  <c r="J3091" i="3"/>
  <c r="J3092" i="3"/>
  <c r="J3093" i="3"/>
  <c r="J3094" i="3"/>
  <c r="J3095" i="3"/>
  <c r="J3096" i="3"/>
  <c r="J3097" i="3"/>
  <c r="J3098" i="3"/>
  <c r="J3099" i="3"/>
  <c r="J3100" i="3"/>
  <c r="J3101" i="3"/>
  <c r="J3102" i="3"/>
  <c r="J3103" i="3"/>
  <c r="J3104" i="3"/>
  <c r="J3105" i="3"/>
  <c r="J3106" i="3"/>
  <c r="J3107" i="3"/>
  <c r="J3108" i="3"/>
  <c r="J3109" i="3"/>
  <c r="J3110" i="3"/>
  <c r="J3111" i="3"/>
  <c r="J3112" i="3"/>
  <c r="J3113" i="3"/>
  <c r="J3114" i="3"/>
  <c r="J3115" i="3"/>
  <c r="J3116" i="3"/>
  <c r="J3117" i="3"/>
  <c r="J3118" i="3"/>
  <c r="J3119" i="3"/>
  <c r="J3120" i="3"/>
  <c r="J3121" i="3"/>
  <c r="J3122" i="3"/>
  <c r="J3123" i="3"/>
  <c r="J3124" i="3"/>
  <c r="J3125" i="3"/>
  <c r="J3126" i="3"/>
  <c r="J3127" i="3"/>
  <c r="J3128" i="3"/>
  <c r="J3129" i="3"/>
  <c r="J3130" i="3"/>
  <c r="J3131" i="3"/>
  <c r="J3132" i="3"/>
  <c r="J3133" i="3"/>
  <c r="J3134" i="3"/>
  <c r="J3135" i="3"/>
  <c r="J3136" i="3"/>
  <c r="J3137" i="3"/>
  <c r="J3138" i="3"/>
  <c r="J3139" i="3"/>
  <c r="J3140" i="3"/>
  <c r="J3141" i="3"/>
  <c r="J3142" i="3"/>
  <c r="J3143" i="3"/>
  <c r="J3144" i="3"/>
  <c r="J3145" i="3"/>
  <c r="J3146" i="3"/>
  <c r="J3147" i="3"/>
  <c r="J3148" i="3"/>
  <c r="J3149" i="3"/>
  <c r="J3150" i="3"/>
  <c r="J3151" i="3"/>
  <c r="J3152" i="3"/>
  <c r="J3153" i="3"/>
  <c r="J3154" i="3"/>
  <c r="J3155" i="3"/>
  <c r="J3156" i="3"/>
  <c r="J3157" i="3"/>
  <c r="J3158" i="3"/>
  <c r="J3159" i="3"/>
  <c r="J3160" i="3"/>
  <c r="J3161" i="3"/>
  <c r="J3162" i="3"/>
  <c r="J3163" i="3"/>
  <c r="J3164" i="3"/>
  <c r="J3165" i="3"/>
  <c r="J3166" i="3"/>
  <c r="J3167" i="3"/>
  <c r="J3168" i="3"/>
  <c r="J3169" i="3"/>
  <c r="J3170" i="3"/>
  <c r="J3171" i="3"/>
  <c r="J3172" i="3"/>
  <c r="J3173" i="3"/>
  <c r="J3174" i="3"/>
  <c r="J3175" i="3"/>
  <c r="J3176" i="3"/>
  <c r="J3177" i="3"/>
  <c r="J3178" i="3"/>
  <c r="J3179" i="3"/>
  <c r="J3180" i="3"/>
  <c r="J3181" i="3"/>
  <c r="J3182" i="3"/>
  <c r="J3183" i="3"/>
  <c r="J3184" i="3"/>
  <c r="J3185" i="3"/>
  <c r="J3186" i="3"/>
  <c r="J3187" i="3"/>
  <c r="J3188" i="3"/>
  <c r="J3189" i="3"/>
  <c r="J3190" i="3"/>
  <c r="J3191" i="3"/>
  <c r="J3192" i="3"/>
  <c r="J3193" i="3"/>
  <c r="J3194" i="3"/>
  <c r="J3195" i="3"/>
  <c r="J3196" i="3"/>
  <c r="J3197" i="3"/>
  <c r="J3198" i="3"/>
  <c r="J3199" i="3"/>
  <c r="J3200" i="3"/>
  <c r="J3201" i="3"/>
  <c r="J3202" i="3"/>
  <c r="J3203" i="3"/>
  <c r="J3204" i="3"/>
  <c r="J3205" i="3"/>
  <c r="J3206" i="3"/>
  <c r="J3207" i="3"/>
  <c r="J3208" i="3"/>
  <c r="J3209" i="3"/>
  <c r="J3210" i="3"/>
  <c r="J3211" i="3"/>
  <c r="J3212" i="3"/>
  <c r="J3213" i="3"/>
  <c r="J3214" i="3"/>
  <c r="J3215" i="3"/>
  <c r="J3216" i="3"/>
  <c r="J3217" i="3"/>
  <c r="J3218" i="3"/>
  <c r="J3219" i="3"/>
  <c r="J3220" i="3"/>
  <c r="J3221" i="3"/>
  <c r="J3222" i="3"/>
  <c r="J3223" i="3"/>
  <c r="J3224" i="3"/>
  <c r="J3225" i="3"/>
  <c r="J3226" i="3"/>
  <c r="J3227" i="3"/>
  <c r="J3228" i="3"/>
  <c r="J3229" i="3"/>
  <c r="J3230" i="3"/>
  <c r="J3231" i="3"/>
  <c r="J3232" i="3"/>
  <c r="J3233" i="3"/>
  <c r="J3234" i="3"/>
  <c r="J3235" i="3"/>
  <c r="J3236" i="3"/>
  <c r="J3237" i="3"/>
  <c r="J3238" i="3"/>
  <c r="J3239" i="3"/>
  <c r="J3240" i="3"/>
  <c r="J3241" i="3"/>
  <c r="J3242" i="3"/>
  <c r="J3243" i="3"/>
  <c r="J3244" i="3"/>
  <c r="J3245" i="3"/>
  <c r="J3246" i="3"/>
  <c r="J3247" i="3"/>
  <c r="J3248" i="3"/>
  <c r="J3249" i="3"/>
  <c r="J3250" i="3"/>
  <c r="J3251" i="3"/>
  <c r="J3252" i="3"/>
  <c r="J3253" i="3"/>
  <c r="J3254" i="3"/>
  <c r="J3255" i="3"/>
  <c r="J3256" i="3"/>
  <c r="J3257" i="3"/>
  <c r="J3258" i="3"/>
  <c r="J3259" i="3"/>
  <c r="J3260" i="3"/>
  <c r="J3261" i="3"/>
  <c r="J3262" i="3"/>
  <c r="J3263" i="3"/>
  <c r="J3264" i="3"/>
  <c r="J3265" i="3"/>
  <c r="J3266" i="3"/>
  <c r="J3267" i="3"/>
  <c r="J3268" i="3"/>
  <c r="J3269" i="3"/>
  <c r="J3270" i="3"/>
  <c r="J3271" i="3"/>
  <c r="J3272" i="3"/>
  <c r="J3273" i="3"/>
  <c r="J3274" i="3"/>
  <c r="J3275" i="3"/>
  <c r="J3276" i="3"/>
  <c r="J3277" i="3"/>
  <c r="J3278" i="3"/>
  <c r="J3279" i="3"/>
  <c r="J3280" i="3"/>
  <c r="J3281" i="3"/>
  <c r="J3282" i="3"/>
  <c r="J3283" i="3"/>
  <c r="J3284" i="3"/>
  <c r="J3285" i="3"/>
  <c r="J3286" i="3"/>
  <c r="J3287" i="3"/>
  <c r="J3288" i="3"/>
  <c r="J3289" i="3"/>
  <c r="J3290" i="3"/>
  <c r="J3291" i="3"/>
  <c r="J3292" i="3"/>
  <c r="J3293" i="3"/>
  <c r="J3294" i="3"/>
  <c r="J3295" i="3"/>
  <c r="J3296" i="3"/>
  <c r="J3297" i="3"/>
  <c r="J3298" i="3"/>
  <c r="J3299" i="3"/>
  <c r="J3300" i="3"/>
  <c r="J3301" i="3"/>
  <c r="J3302" i="3"/>
  <c r="J3303" i="3"/>
  <c r="J3304" i="3"/>
  <c r="J3305" i="3"/>
  <c r="J3306" i="3"/>
  <c r="J3307" i="3"/>
  <c r="J3308" i="3"/>
  <c r="J3309" i="3"/>
  <c r="J3310" i="3"/>
  <c r="J3311" i="3"/>
  <c r="J3312" i="3"/>
  <c r="J3313" i="3"/>
  <c r="J3314" i="3"/>
  <c r="J3315" i="3"/>
  <c r="J3316" i="3"/>
  <c r="J3317" i="3"/>
  <c r="J3318" i="3"/>
  <c r="J3319" i="3"/>
  <c r="J3320" i="3"/>
  <c r="J3321" i="3"/>
  <c r="J3322" i="3"/>
  <c r="J3323" i="3"/>
  <c r="J3324" i="3"/>
  <c r="J3325" i="3"/>
  <c r="J3326" i="3"/>
  <c r="J3327" i="3"/>
  <c r="J3328" i="3"/>
  <c r="J3329" i="3"/>
  <c r="J3330" i="3"/>
  <c r="J3331" i="3"/>
  <c r="J3332" i="3"/>
  <c r="J3333" i="3"/>
  <c r="J3334" i="3"/>
  <c r="J3335" i="3"/>
  <c r="J3336" i="3"/>
  <c r="J3337" i="3"/>
  <c r="J3338" i="3"/>
  <c r="J3339" i="3"/>
  <c r="J3340" i="3"/>
  <c r="J3341" i="3"/>
  <c r="J3342" i="3"/>
  <c r="J3343" i="3"/>
  <c r="J3344" i="3"/>
  <c r="J3345" i="3"/>
  <c r="J3346" i="3"/>
  <c r="J3347" i="3"/>
  <c r="J3348" i="3"/>
  <c r="J3349" i="3"/>
  <c r="J3350" i="3"/>
  <c r="J3351" i="3"/>
  <c r="J3352" i="3"/>
  <c r="J3353" i="3"/>
  <c r="J3354" i="3"/>
  <c r="J3355" i="3"/>
  <c r="J3356" i="3"/>
  <c r="J3357" i="3"/>
  <c r="J3358" i="3"/>
  <c r="J3359" i="3"/>
  <c r="J3360" i="3"/>
  <c r="J3361" i="3"/>
  <c r="J3362" i="3"/>
  <c r="J3363" i="3"/>
  <c r="J3364" i="3"/>
  <c r="J3365" i="3"/>
  <c r="J3366" i="3"/>
  <c r="J3367" i="3"/>
  <c r="J3368" i="3"/>
  <c r="J3369" i="3"/>
  <c r="J3370" i="3"/>
  <c r="J3371" i="3"/>
  <c r="J3372" i="3"/>
  <c r="J3373" i="3"/>
  <c r="J3374" i="3"/>
  <c r="J3375" i="3"/>
  <c r="J3376" i="3"/>
  <c r="J3377" i="3"/>
  <c r="J3378" i="3"/>
  <c r="J3379" i="3"/>
  <c r="J3380" i="3"/>
  <c r="J3381" i="3"/>
  <c r="J3382" i="3"/>
  <c r="J3383" i="3"/>
  <c r="J3384" i="3"/>
  <c r="J3385" i="3"/>
  <c r="J3386" i="3"/>
  <c r="J3387" i="3"/>
  <c r="J3388" i="3"/>
  <c r="J3389" i="3"/>
  <c r="J3390" i="3"/>
  <c r="J3391" i="3"/>
  <c r="J3392" i="3"/>
  <c r="J3393" i="3"/>
  <c r="J3394" i="3"/>
  <c r="J3395" i="3"/>
  <c r="J3396" i="3"/>
  <c r="J3397" i="3"/>
  <c r="J3398" i="3"/>
  <c r="J3399" i="3"/>
  <c r="J3400" i="3"/>
  <c r="J3401" i="3"/>
  <c r="J3402" i="3"/>
  <c r="J3403" i="3"/>
  <c r="J3404" i="3"/>
  <c r="J3405" i="3"/>
  <c r="J3406" i="3"/>
  <c r="J3407" i="3"/>
  <c r="J3408" i="3"/>
  <c r="J3409" i="3"/>
  <c r="J3410" i="3"/>
  <c r="J3411" i="3"/>
  <c r="J3412" i="3"/>
  <c r="J3413" i="3"/>
  <c r="J3414" i="3"/>
  <c r="J3415" i="3"/>
  <c r="J3416" i="3"/>
  <c r="J3417" i="3"/>
  <c r="J3418" i="3"/>
  <c r="J3419" i="3"/>
  <c r="J3420" i="3"/>
  <c r="J3421" i="3"/>
  <c r="J3422" i="3"/>
  <c r="J3423" i="3"/>
  <c r="J3424" i="3"/>
  <c r="J3425" i="3"/>
  <c r="J3426" i="3"/>
  <c r="J3427" i="3"/>
  <c r="J3428" i="3"/>
  <c r="J3429" i="3"/>
  <c r="J3430" i="3"/>
  <c r="J3431" i="3"/>
  <c r="J3432" i="3"/>
  <c r="J3433" i="3"/>
  <c r="J3434" i="3"/>
  <c r="J3435" i="3"/>
  <c r="J3436" i="3"/>
  <c r="J3437" i="3"/>
  <c r="J3438" i="3"/>
  <c r="J3439" i="3"/>
  <c r="J3440" i="3"/>
  <c r="J3441" i="3"/>
  <c r="J3442" i="3"/>
  <c r="J3443" i="3"/>
  <c r="J3444" i="3"/>
  <c r="J3445" i="3"/>
  <c r="J3446" i="3"/>
  <c r="J3447" i="3"/>
  <c r="J3448" i="3"/>
  <c r="J3449" i="3"/>
  <c r="J3450" i="3"/>
  <c r="J3451" i="3"/>
  <c r="J3452" i="3"/>
  <c r="J3453" i="3"/>
  <c r="J3454" i="3"/>
  <c r="J3455" i="3"/>
  <c r="J3456" i="3"/>
  <c r="J3457" i="3"/>
  <c r="J3458" i="3"/>
  <c r="J3459" i="3"/>
  <c r="J3460" i="3"/>
  <c r="J3461" i="3"/>
  <c r="J3462" i="3"/>
  <c r="J3463" i="3"/>
  <c r="J3464" i="3"/>
  <c r="J3465" i="3"/>
  <c r="J3466" i="3"/>
  <c r="J3467" i="3"/>
  <c r="J3468" i="3"/>
  <c r="J3469" i="3"/>
  <c r="J3470" i="3"/>
  <c r="J3471" i="3"/>
  <c r="J3472" i="3"/>
  <c r="J3473" i="3"/>
  <c r="J3474" i="3"/>
  <c r="J3475" i="3"/>
  <c r="J3476" i="3"/>
  <c r="J3477" i="3"/>
  <c r="J3478" i="3"/>
  <c r="J3479" i="3"/>
  <c r="J3480" i="3"/>
  <c r="J3481" i="3"/>
  <c r="J3482" i="3"/>
  <c r="J3483" i="3"/>
  <c r="J3484" i="3"/>
  <c r="J3485" i="3"/>
  <c r="J3486" i="3"/>
  <c r="J3487" i="3"/>
  <c r="J3488" i="3"/>
  <c r="J3489" i="3"/>
  <c r="J3490" i="3"/>
  <c r="J3491" i="3"/>
  <c r="J3492" i="3"/>
  <c r="J3493" i="3"/>
  <c r="J3494" i="3"/>
  <c r="J3495" i="3"/>
  <c r="J3496" i="3"/>
  <c r="J3497" i="3"/>
  <c r="J3498" i="3"/>
  <c r="J3499" i="3"/>
  <c r="J3500" i="3"/>
  <c r="J3501" i="3"/>
  <c r="J3502" i="3"/>
  <c r="J3503" i="3"/>
  <c r="J3504" i="3"/>
  <c r="J3505" i="3"/>
  <c r="J3506" i="3"/>
  <c r="J3507" i="3"/>
  <c r="J3508" i="3"/>
  <c r="J3509" i="3"/>
  <c r="J3510" i="3"/>
  <c r="J3511" i="3"/>
  <c r="J3512" i="3"/>
  <c r="J3513" i="3"/>
  <c r="J3514" i="3"/>
  <c r="J3515" i="3"/>
  <c r="J3516" i="3"/>
  <c r="J3517" i="3"/>
  <c r="J3518" i="3"/>
  <c r="J3519" i="3"/>
  <c r="J3520" i="3"/>
  <c r="J3521" i="3"/>
  <c r="J3522" i="3"/>
  <c r="J3523" i="3"/>
  <c r="J3524" i="3"/>
  <c r="J3525" i="3"/>
  <c r="J3526" i="3"/>
  <c r="J3527" i="3"/>
  <c r="J3528" i="3"/>
  <c r="J3529" i="3"/>
  <c r="J3530" i="3"/>
  <c r="J3531" i="3"/>
  <c r="J3532" i="3"/>
  <c r="J3533" i="3"/>
  <c r="J3534" i="3"/>
  <c r="J3535" i="3"/>
  <c r="J3536" i="3"/>
  <c r="J3537" i="3"/>
  <c r="J3538" i="3"/>
  <c r="J3539" i="3"/>
  <c r="J3540" i="3"/>
  <c r="J3541" i="3"/>
  <c r="J3542" i="3"/>
  <c r="J3543" i="3"/>
  <c r="J3544" i="3"/>
  <c r="J3545" i="3"/>
  <c r="J3546" i="3"/>
  <c r="J3547" i="3"/>
  <c r="J3548" i="3"/>
  <c r="J3549" i="3"/>
  <c r="J3550" i="3"/>
  <c r="J3551" i="3"/>
  <c r="J3552" i="3"/>
  <c r="J3553" i="3"/>
  <c r="J3554" i="3"/>
  <c r="J3555" i="3"/>
  <c r="J3556" i="3"/>
  <c r="J3557" i="3"/>
  <c r="J3558" i="3"/>
  <c r="J3559" i="3"/>
  <c r="J3560" i="3"/>
  <c r="J3561" i="3"/>
  <c r="J3562" i="3"/>
  <c r="J3563" i="3"/>
  <c r="J3564" i="3"/>
  <c r="J3565" i="3"/>
  <c r="J3566" i="3"/>
  <c r="J3567" i="3"/>
  <c r="J3568" i="3"/>
  <c r="J3569" i="3"/>
  <c r="J3570" i="3"/>
  <c r="J3571" i="3"/>
  <c r="J3572" i="3"/>
  <c r="J3573" i="3"/>
  <c r="J3574" i="3"/>
  <c r="J3575" i="3"/>
  <c r="J3576" i="3"/>
  <c r="J3577" i="3"/>
  <c r="J3578" i="3"/>
  <c r="J3579" i="3"/>
  <c r="J3580" i="3"/>
  <c r="J3581" i="3"/>
  <c r="J3582" i="3"/>
  <c r="J3583" i="3"/>
  <c r="J3584" i="3"/>
  <c r="J3585" i="3"/>
  <c r="J3586" i="3"/>
  <c r="J3587" i="3"/>
  <c r="J3588" i="3"/>
  <c r="J3589" i="3"/>
  <c r="J3590" i="3"/>
  <c r="J3591" i="3"/>
  <c r="J3592" i="3"/>
  <c r="J3593" i="3"/>
  <c r="J3594" i="3"/>
  <c r="J3595" i="3"/>
  <c r="J3596" i="3"/>
  <c r="J3597" i="3"/>
  <c r="J3598" i="3"/>
  <c r="J3599" i="3"/>
  <c r="J3600" i="3"/>
  <c r="J3601" i="3"/>
  <c r="J3602" i="3"/>
  <c r="J3603" i="3"/>
  <c r="J3604" i="3"/>
  <c r="J3605" i="3"/>
  <c r="J3606" i="3"/>
  <c r="J3607" i="3"/>
  <c r="J3608" i="3"/>
  <c r="J3609" i="3"/>
  <c r="J3610" i="3"/>
  <c r="J3611" i="3"/>
  <c r="J3612" i="3"/>
  <c r="J3613" i="3"/>
  <c r="J3614" i="3"/>
  <c r="J3615" i="3"/>
  <c r="J3616" i="3"/>
  <c r="J3617" i="3"/>
  <c r="J3618" i="3"/>
  <c r="J3619" i="3"/>
  <c r="J3620" i="3"/>
  <c r="J3621" i="3"/>
  <c r="J3622" i="3"/>
  <c r="J3623" i="3"/>
  <c r="J3624" i="3"/>
  <c r="J3625" i="3"/>
  <c r="J3626" i="3"/>
  <c r="J3627" i="3"/>
  <c r="J3628" i="3"/>
  <c r="J3629" i="3"/>
  <c r="J3630" i="3"/>
  <c r="J3631" i="3"/>
  <c r="J3632" i="3"/>
  <c r="J3633" i="3"/>
  <c r="J3634" i="3"/>
  <c r="J3635" i="3"/>
  <c r="J3636" i="3"/>
  <c r="J3637" i="3"/>
  <c r="J3638" i="3"/>
  <c r="J3639" i="3"/>
  <c r="J3640" i="3"/>
  <c r="J3641" i="3"/>
  <c r="J3642" i="3"/>
  <c r="J3643" i="3"/>
  <c r="J3644" i="3"/>
  <c r="J3645" i="3"/>
  <c r="J3646" i="3"/>
  <c r="J3647" i="3"/>
  <c r="J3648" i="3"/>
  <c r="J3649" i="3"/>
  <c r="J3650" i="3"/>
  <c r="J3651" i="3"/>
  <c r="J3652" i="3"/>
  <c r="J3653" i="3"/>
  <c r="J3654" i="3"/>
  <c r="J3655" i="3"/>
  <c r="J3656" i="3"/>
  <c r="J3657" i="3"/>
  <c r="J3658" i="3"/>
  <c r="J3659" i="3"/>
  <c r="J3660" i="3"/>
  <c r="J3661" i="3"/>
  <c r="J3662" i="3"/>
  <c r="J3663" i="3"/>
  <c r="J3664" i="3"/>
  <c r="J3665" i="3"/>
  <c r="J3666" i="3"/>
  <c r="J3667" i="3"/>
  <c r="J3668" i="3"/>
  <c r="J3669" i="3"/>
  <c r="J3670" i="3"/>
  <c r="J3671" i="3"/>
  <c r="J3672" i="3"/>
  <c r="J3673" i="3"/>
  <c r="J3674" i="3"/>
  <c r="J3675" i="3"/>
  <c r="J3676" i="3"/>
  <c r="J3677" i="3"/>
  <c r="J3678" i="3"/>
  <c r="J3679" i="3"/>
  <c r="J3680" i="3"/>
  <c r="J3681" i="3"/>
  <c r="J3682" i="3"/>
  <c r="J3683" i="3"/>
  <c r="J3684" i="3"/>
  <c r="J3685" i="3"/>
  <c r="J3686" i="3"/>
  <c r="J3687" i="3"/>
  <c r="J3688" i="3"/>
  <c r="J3689" i="3"/>
  <c r="J3690" i="3"/>
  <c r="J3691" i="3"/>
  <c r="J3692" i="3"/>
  <c r="J3693" i="3"/>
  <c r="J3694" i="3"/>
  <c r="J3695" i="3"/>
  <c r="J3696" i="3"/>
  <c r="J3697" i="3"/>
  <c r="J3698" i="3"/>
  <c r="J3699" i="3"/>
  <c r="J3700" i="3"/>
  <c r="J3701" i="3"/>
  <c r="J3702" i="3"/>
  <c r="J3703" i="3"/>
  <c r="J3704" i="3"/>
  <c r="J3705" i="3"/>
  <c r="J3706" i="3"/>
  <c r="J3707" i="3"/>
  <c r="J3708" i="3"/>
  <c r="J3709" i="3"/>
  <c r="J3710" i="3"/>
  <c r="J3711" i="3"/>
  <c r="J3712" i="3"/>
  <c r="J3713" i="3"/>
  <c r="J3714" i="3"/>
  <c r="J3715" i="3"/>
  <c r="J3716" i="3"/>
  <c r="J3717" i="3"/>
  <c r="J3718" i="3"/>
  <c r="J3719" i="3"/>
  <c r="J3720" i="3"/>
  <c r="J3721" i="3"/>
  <c r="J3722" i="3"/>
  <c r="J3723" i="3"/>
  <c r="J3724" i="3"/>
  <c r="J3725" i="3"/>
  <c r="J3726" i="3"/>
  <c r="J3727" i="3"/>
  <c r="J3728" i="3"/>
  <c r="J3729" i="3"/>
  <c r="J3730" i="3"/>
  <c r="J3731" i="3"/>
  <c r="J3732" i="3"/>
  <c r="J3733" i="3"/>
  <c r="J3734" i="3"/>
  <c r="J3735" i="3"/>
  <c r="J3736" i="3"/>
  <c r="J3737" i="3"/>
  <c r="J3738" i="3"/>
  <c r="J3739" i="3"/>
  <c r="J3740" i="3"/>
  <c r="J3741" i="3"/>
  <c r="J3742" i="3"/>
  <c r="J3743" i="3"/>
  <c r="J3744" i="3"/>
  <c r="J3745" i="3"/>
  <c r="J3746" i="3"/>
  <c r="J3747" i="3"/>
  <c r="J3748" i="3"/>
  <c r="J3749" i="3"/>
  <c r="J3750" i="3"/>
  <c r="J3751" i="3"/>
  <c r="J3752" i="3"/>
  <c r="J3753" i="3"/>
  <c r="J3754" i="3"/>
  <c r="J3755" i="3"/>
  <c r="J3756" i="3"/>
  <c r="J3757" i="3"/>
  <c r="J3758" i="3"/>
  <c r="J3759" i="3"/>
  <c r="J3760" i="3"/>
  <c r="J3761" i="3"/>
  <c r="J3762" i="3"/>
  <c r="J3763" i="3"/>
  <c r="J3764" i="3"/>
  <c r="J3765" i="3"/>
  <c r="J3766" i="3"/>
  <c r="J3767" i="3"/>
  <c r="J3768" i="3"/>
  <c r="J3769" i="3"/>
  <c r="J3770" i="3"/>
  <c r="J3771" i="3"/>
  <c r="J3772" i="3"/>
  <c r="J3773" i="3"/>
  <c r="J3774" i="3"/>
  <c r="J3775" i="3"/>
  <c r="J3776" i="3"/>
  <c r="J3777" i="3"/>
  <c r="J3778" i="3"/>
  <c r="J3779" i="3"/>
  <c r="J3780" i="3"/>
  <c r="J3781" i="3"/>
  <c r="J3782" i="3"/>
  <c r="J3783" i="3"/>
  <c r="J3784" i="3"/>
  <c r="J3785" i="3"/>
  <c r="J3786" i="3"/>
  <c r="J3787" i="3"/>
  <c r="J3788" i="3"/>
  <c r="J3789" i="3"/>
  <c r="J3790" i="3"/>
  <c r="J3791" i="3"/>
  <c r="J3792" i="3"/>
  <c r="J3793" i="3"/>
  <c r="J3794" i="3"/>
  <c r="J3795" i="3"/>
  <c r="J3796" i="3"/>
  <c r="J3797" i="3"/>
  <c r="J3798" i="3"/>
  <c r="J3799" i="3"/>
  <c r="J3800" i="3"/>
  <c r="J3801" i="3"/>
  <c r="J3802" i="3"/>
  <c r="J3803" i="3"/>
  <c r="J3804" i="3"/>
  <c r="J3805" i="3"/>
  <c r="J3806" i="3"/>
  <c r="J3807" i="3"/>
  <c r="J3808" i="3"/>
  <c r="J3809" i="3"/>
  <c r="J3810" i="3"/>
  <c r="J3811" i="3"/>
  <c r="J3812" i="3"/>
  <c r="J3813" i="3"/>
  <c r="J3814" i="3"/>
  <c r="J3815" i="3"/>
  <c r="J3816" i="3"/>
  <c r="J3817" i="3"/>
  <c r="J3818" i="3"/>
  <c r="J3819" i="3"/>
  <c r="J3820" i="3"/>
  <c r="J3821" i="3"/>
  <c r="J3822" i="3"/>
  <c r="J3823" i="3"/>
  <c r="J3824" i="3"/>
  <c r="J3825" i="3"/>
  <c r="J3826" i="3"/>
  <c r="J3827" i="3"/>
  <c r="J3828" i="3"/>
  <c r="J3829" i="3"/>
  <c r="J3830" i="3"/>
  <c r="J3831" i="3"/>
  <c r="J3832" i="3"/>
  <c r="J3833" i="3"/>
  <c r="J3834" i="3"/>
  <c r="J3835" i="3"/>
  <c r="J3836" i="3"/>
  <c r="J3837" i="3"/>
  <c r="J3838" i="3"/>
  <c r="J3839" i="3"/>
  <c r="J3840" i="3"/>
  <c r="J3841" i="3"/>
  <c r="J3842" i="3"/>
  <c r="J3843" i="3"/>
  <c r="J3844" i="3"/>
  <c r="J3845" i="3"/>
  <c r="J3846" i="3"/>
  <c r="J3847" i="3"/>
  <c r="J3848" i="3"/>
  <c r="J3849" i="3"/>
  <c r="J3850" i="3"/>
  <c r="J3851" i="3"/>
  <c r="J3852" i="3"/>
  <c r="J3853" i="3"/>
  <c r="J3854" i="3"/>
  <c r="J3855" i="3"/>
  <c r="J3856" i="3"/>
  <c r="J3857" i="3"/>
  <c r="J3858" i="3"/>
  <c r="J3859" i="3"/>
  <c r="J3860" i="3"/>
  <c r="J3861" i="3"/>
  <c r="J3862" i="3"/>
  <c r="J3863" i="3"/>
  <c r="J3864" i="3"/>
  <c r="J3865" i="3"/>
  <c r="J3866" i="3"/>
  <c r="J3867" i="3"/>
  <c r="J3868" i="3"/>
  <c r="J3869" i="3"/>
  <c r="J3870" i="3"/>
  <c r="J3871" i="3"/>
  <c r="J3872" i="3"/>
  <c r="J3873" i="3"/>
  <c r="J3874" i="3"/>
  <c r="J3875" i="3"/>
  <c r="J3876" i="3"/>
  <c r="J3877" i="3"/>
  <c r="J3878" i="3"/>
  <c r="J3879" i="3"/>
  <c r="J3880" i="3"/>
  <c r="J3881" i="3"/>
  <c r="J3882" i="3"/>
  <c r="J3883" i="3"/>
  <c r="J3884" i="3"/>
  <c r="J3885" i="3"/>
  <c r="J3886" i="3"/>
  <c r="J3887" i="3"/>
  <c r="J3888" i="3"/>
  <c r="J3889" i="3"/>
  <c r="J3890" i="3"/>
  <c r="J3891" i="3"/>
  <c r="J3892" i="3"/>
  <c r="J3893" i="3"/>
  <c r="J3894" i="3"/>
  <c r="J3895" i="3"/>
  <c r="J3896" i="3"/>
  <c r="J3897" i="3"/>
  <c r="J3898" i="3"/>
  <c r="J3899" i="3"/>
  <c r="J3900" i="3"/>
  <c r="J3901" i="3"/>
  <c r="J3902" i="3"/>
  <c r="J3903" i="3"/>
  <c r="J3904" i="3"/>
  <c r="J3905" i="3"/>
  <c r="J3906" i="3"/>
  <c r="J3907" i="3"/>
  <c r="J3908" i="3"/>
  <c r="J3909" i="3"/>
  <c r="J3910" i="3"/>
  <c r="J3911" i="3"/>
  <c r="J3912" i="3"/>
  <c r="J3913" i="3"/>
  <c r="J3914" i="3"/>
  <c r="J3915" i="3"/>
  <c r="J3916" i="3"/>
  <c r="J3917" i="3"/>
  <c r="J3918" i="3"/>
  <c r="J3919" i="3"/>
  <c r="J3920" i="3"/>
  <c r="J3921" i="3"/>
  <c r="J3922" i="3"/>
  <c r="J3923" i="3"/>
  <c r="J3924" i="3"/>
  <c r="J3925" i="3"/>
  <c r="J3926" i="3"/>
  <c r="J3927" i="3"/>
  <c r="J3928" i="3"/>
  <c r="J3929" i="3"/>
  <c r="J3930" i="3"/>
  <c r="J3931" i="3"/>
  <c r="J3932" i="3"/>
  <c r="J3933" i="3"/>
  <c r="J3934" i="3"/>
  <c r="J3935" i="3"/>
  <c r="J3936" i="3"/>
  <c r="J3937" i="3"/>
  <c r="J3938" i="3"/>
  <c r="J3939" i="3"/>
  <c r="J3940" i="3"/>
  <c r="J3941" i="3"/>
  <c r="J3942" i="3"/>
  <c r="J3943" i="3"/>
  <c r="J3944" i="3"/>
  <c r="J3945" i="3"/>
  <c r="J3946" i="3"/>
  <c r="J3947" i="3"/>
  <c r="J3948" i="3"/>
  <c r="J3949" i="3"/>
  <c r="J3950" i="3"/>
  <c r="J3951" i="3"/>
  <c r="J3952" i="3"/>
  <c r="J3953" i="3"/>
  <c r="J3954" i="3"/>
  <c r="J3955" i="3"/>
  <c r="J3956" i="3"/>
  <c r="J3957" i="3"/>
  <c r="J3958" i="3"/>
  <c r="J3959" i="3"/>
  <c r="J3960" i="3"/>
  <c r="J3961" i="3"/>
  <c r="J3962" i="3"/>
  <c r="J3963" i="3"/>
  <c r="J3964" i="3"/>
  <c r="J3965" i="3"/>
  <c r="J3966" i="3"/>
  <c r="J3967" i="3"/>
  <c r="J3968" i="3"/>
  <c r="J3969" i="3"/>
  <c r="J3970" i="3"/>
  <c r="J3971" i="3"/>
  <c r="J3972" i="3"/>
  <c r="J3973" i="3"/>
  <c r="J3974" i="3"/>
  <c r="J3975" i="3"/>
  <c r="J3976" i="3"/>
  <c r="J3977" i="3"/>
  <c r="J3978" i="3"/>
  <c r="J3979" i="3"/>
  <c r="J3980" i="3"/>
  <c r="J3981" i="3"/>
  <c r="J3982" i="3"/>
  <c r="J3983" i="3"/>
  <c r="J3984" i="3"/>
  <c r="J3985" i="3"/>
  <c r="J3986" i="3"/>
  <c r="J3987" i="3"/>
  <c r="J3988" i="3"/>
  <c r="J3989" i="3"/>
  <c r="J3990" i="3"/>
  <c r="J3991" i="3"/>
  <c r="J3992" i="3"/>
  <c r="J3993" i="3"/>
  <c r="J3994" i="3"/>
  <c r="J3995" i="3"/>
  <c r="J3996" i="3"/>
  <c r="J3997" i="3"/>
  <c r="J3998" i="3"/>
  <c r="J3999" i="3"/>
  <c r="J4000" i="3"/>
  <c r="J4001" i="3"/>
  <c r="J4002" i="3"/>
  <c r="J4003" i="3"/>
  <c r="J4004" i="3"/>
  <c r="J4005" i="3"/>
  <c r="J4006" i="3"/>
  <c r="J4007" i="3"/>
  <c r="J4008" i="3"/>
  <c r="J4009" i="3"/>
  <c r="J4010" i="3"/>
  <c r="J4011" i="3"/>
  <c r="J4012" i="3"/>
  <c r="J4013" i="3"/>
  <c r="J4014" i="3"/>
  <c r="J4015" i="3"/>
  <c r="J4016" i="3"/>
  <c r="J4017" i="3"/>
  <c r="J4018" i="3"/>
  <c r="J4019" i="3"/>
  <c r="J4020" i="3"/>
  <c r="J4021" i="3"/>
  <c r="J4022" i="3"/>
  <c r="J4023" i="3"/>
  <c r="J4024" i="3"/>
  <c r="J4025" i="3"/>
  <c r="J4026" i="3"/>
  <c r="J4027" i="3"/>
  <c r="J4028" i="3"/>
  <c r="J4029" i="3"/>
  <c r="J4030" i="3"/>
  <c r="J4031" i="3"/>
  <c r="J4032" i="3"/>
  <c r="J4033" i="3"/>
  <c r="J4034" i="3"/>
  <c r="J4035" i="3"/>
  <c r="J4036" i="3"/>
  <c r="J4037" i="3"/>
  <c r="J4038" i="3"/>
  <c r="J4039" i="3"/>
  <c r="J4040" i="3"/>
  <c r="J4041" i="3"/>
  <c r="J4042" i="3"/>
  <c r="J4043" i="3"/>
  <c r="J4044" i="3"/>
  <c r="J4045" i="3"/>
  <c r="J4046" i="3"/>
  <c r="J4047" i="3"/>
  <c r="J4048" i="3"/>
  <c r="J4049" i="3"/>
  <c r="J4050" i="3"/>
  <c r="J4051" i="3"/>
  <c r="J4052" i="3"/>
  <c r="J4053" i="3"/>
  <c r="J4054" i="3"/>
  <c r="J4055" i="3"/>
  <c r="J4056" i="3"/>
  <c r="J4057" i="3"/>
  <c r="J4058" i="3"/>
  <c r="J4059" i="3"/>
  <c r="J4060" i="3"/>
  <c r="J4061" i="3"/>
  <c r="J4062" i="3"/>
  <c r="J4063" i="3"/>
  <c r="J4064" i="3"/>
  <c r="J4065" i="3"/>
  <c r="J4066" i="3"/>
  <c r="J4067" i="3"/>
  <c r="J4068" i="3"/>
  <c r="J4069" i="3"/>
  <c r="J4070" i="3"/>
  <c r="J4071" i="3"/>
  <c r="J4072" i="3"/>
  <c r="J4073" i="3"/>
  <c r="J4074" i="3"/>
  <c r="J4075" i="3"/>
  <c r="J4076" i="3"/>
  <c r="J4077" i="3"/>
  <c r="J4078" i="3"/>
  <c r="J4079" i="3"/>
  <c r="J4080" i="3"/>
  <c r="J4081" i="3"/>
  <c r="J4082" i="3"/>
  <c r="J4083" i="3"/>
  <c r="J4084" i="3"/>
  <c r="J4085" i="3"/>
  <c r="J4086" i="3"/>
  <c r="J4087" i="3"/>
  <c r="J4088" i="3"/>
  <c r="J4089" i="3"/>
  <c r="J4090" i="3"/>
  <c r="J4091" i="3"/>
  <c r="J4092" i="3"/>
  <c r="J4093" i="3"/>
  <c r="J4094" i="3"/>
  <c r="J4095" i="3"/>
  <c r="J4096" i="3"/>
  <c r="J4097" i="3"/>
  <c r="J4098" i="3"/>
  <c r="J4099" i="3"/>
  <c r="J4100" i="3"/>
  <c r="J4101" i="3"/>
  <c r="J4102" i="3"/>
  <c r="J4103" i="3"/>
  <c r="J4104" i="3"/>
  <c r="J4105" i="3"/>
  <c r="J4106" i="3"/>
  <c r="J4107" i="3"/>
  <c r="J4108" i="3"/>
  <c r="J4109" i="3"/>
  <c r="J4110" i="3"/>
  <c r="J4111" i="3"/>
  <c r="J4112" i="3"/>
  <c r="J4113" i="3"/>
  <c r="J4114" i="3"/>
  <c r="J4115" i="3"/>
  <c r="J4116" i="3"/>
  <c r="J4117" i="3"/>
  <c r="J4118" i="3"/>
  <c r="J4119" i="3"/>
  <c r="J4120" i="3"/>
  <c r="J4121" i="3"/>
  <c r="J4122" i="3"/>
  <c r="J4123" i="3"/>
  <c r="J4124" i="3"/>
  <c r="J4125" i="3"/>
  <c r="J4126" i="3"/>
  <c r="J4127" i="3"/>
  <c r="J4128" i="3"/>
  <c r="J4129" i="3"/>
  <c r="J4130" i="3"/>
  <c r="J4131" i="3"/>
  <c r="J4132" i="3"/>
  <c r="J4133" i="3"/>
  <c r="J4134" i="3"/>
  <c r="J4135" i="3"/>
  <c r="J4136" i="3"/>
  <c r="J4137" i="3"/>
  <c r="J4138" i="3"/>
  <c r="J4139" i="3"/>
  <c r="J4140" i="3"/>
  <c r="J4141" i="3"/>
  <c r="J4142" i="3"/>
  <c r="J4143" i="3"/>
  <c r="J4144" i="3"/>
  <c r="J4145" i="3"/>
  <c r="J4146" i="3"/>
  <c r="J4147" i="3"/>
  <c r="J4148" i="3"/>
  <c r="J4149" i="3"/>
  <c r="J4150" i="3"/>
  <c r="J4151" i="3"/>
  <c r="J4152" i="3"/>
  <c r="J4153" i="3"/>
  <c r="J4154" i="3"/>
  <c r="J4155" i="3"/>
  <c r="J4156" i="3"/>
  <c r="J4157" i="3"/>
  <c r="J4158" i="3"/>
  <c r="J4159" i="3"/>
  <c r="J4160" i="3"/>
  <c r="J4161" i="3"/>
  <c r="J4162" i="3"/>
  <c r="J4163" i="3"/>
  <c r="J4164" i="3"/>
  <c r="J4165" i="3"/>
  <c r="J4166" i="3"/>
  <c r="J4167" i="3"/>
  <c r="J4168" i="3"/>
  <c r="J4169" i="3"/>
  <c r="J4170" i="3"/>
  <c r="J4171" i="3"/>
  <c r="J4172" i="3"/>
  <c r="J4173" i="3"/>
  <c r="J4174" i="3"/>
  <c r="J4175" i="3"/>
  <c r="J4176" i="3"/>
  <c r="J4177" i="3"/>
  <c r="J4178" i="3"/>
  <c r="J4179" i="3"/>
  <c r="J4180" i="3"/>
  <c r="J4181" i="3"/>
  <c r="J4182" i="3"/>
  <c r="J4183" i="3"/>
  <c r="J4184" i="3"/>
  <c r="J4185" i="3"/>
  <c r="J4186" i="3"/>
  <c r="J4187" i="3"/>
  <c r="J4188" i="3"/>
  <c r="J4189" i="3"/>
  <c r="J4190" i="3"/>
  <c r="J4191" i="3"/>
  <c r="J4192" i="3"/>
  <c r="J4193" i="3"/>
  <c r="J4194" i="3"/>
  <c r="J4195" i="3"/>
  <c r="J4196" i="3"/>
  <c r="J4197" i="3"/>
  <c r="J4198" i="3"/>
  <c r="J4199" i="3"/>
  <c r="J4200" i="3"/>
  <c r="J4201" i="3"/>
  <c r="J4202" i="3"/>
  <c r="J4203" i="3"/>
  <c r="J4204" i="3"/>
  <c r="J4205" i="3"/>
  <c r="J4206" i="3"/>
  <c r="J4207" i="3"/>
  <c r="J4208" i="3"/>
  <c r="J4209" i="3"/>
  <c r="J4210" i="3"/>
  <c r="J4211" i="3"/>
  <c r="J4212" i="3"/>
  <c r="J4213" i="3"/>
  <c r="J4214" i="3"/>
  <c r="J4215" i="3"/>
  <c r="J4216" i="3"/>
  <c r="J4217" i="3"/>
  <c r="J4218" i="3"/>
  <c r="J4219" i="3"/>
  <c r="J4220" i="3"/>
  <c r="J4221" i="3"/>
  <c r="J4222" i="3"/>
  <c r="J4223" i="3"/>
  <c r="J4224" i="3"/>
  <c r="J4225" i="3"/>
  <c r="J4226" i="3"/>
  <c r="J4227" i="3"/>
  <c r="J4228" i="3"/>
  <c r="J4229" i="3"/>
  <c r="J4230" i="3"/>
  <c r="J4231" i="3"/>
  <c r="J4232" i="3"/>
  <c r="J4233" i="3"/>
  <c r="J4234" i="3"/>
  <c r="J4235" i="3"/>
  <c r="J4236" i="3"/>
  <c r="J4237" i="3"/>
  <c r="J4238" i="3"/>
  <c r="J4239" i="3"/>
  <c r="J4240" i="3"/>
  <c r="J4241" i="3"/>
  <c r="J4242" i="3"/>
  <c r="J4243" i="3"/>
  <c r="J4244" i="3"/>
  <c r="J4245" i="3"/>
  <c r="J4246" i="3"/>
  <c r="J4247" i="3"/>
  <c r="J4248" i="3"/>
  <c r="J4249" i="3"/>
  <c r="J4250" i="3"/>
  <c r="J4251" i="3"/>
  <c r="J4252" i="3"/>
  <c r="J4253" i="3"/>
  <c r="J4254" i="3"/>
  <c r="J4255" i="3"/>
  <c r="J4256" i="3"/>
  <c r="J4257" i="3"/>
  <c r="J4258" i="3"/>
  <c r="J4259" i="3"/>
  <c r="J4260" i="3"/>
  <c r="J4261" i="3"/>
  <c r="J4262" i="3"/>
  <c r="J4263" i="3"/>
  <c r="J4264" i="3"/>
  <c r="J4265" i="3"/>
  <c r="J4266" i="3"/>
  <c r="J4267" i="3"/>
  <c r="J4268" i="3"/>
  <c r="J4269" i="3"/>
  <c r="J4270" i="3"/>
  <c r="J4271" i="3"/>
  <c r="J4272" i="3"/>
  <c r="J4273" i="3"/>
  <c r="J4274" i="3"/>
  <c r="J4275" i="3"/>
  <c r="J4276" i="3"/>
  <c r="J4277" i="3"/>
  <c r="J4278" i="3"/>
  <c r="J4279" i="3"/>
  <c r="J4280" i="3"/>
  <c r="J4281" i="3"/>
  <c r="J4282" i="3"/>
  <c r="J4283" i="3"/>
  <c r="J4284" i="3"/>
  <c r="J4285" i="3"/>
  <c r="J4286" i="3"/>
  <c r="J4287" i="3"/>
  <c r="J4288" i="3"/>
  <c r="J4289" i="3"/>
  <c r="J4290" i="3"/>
  <c r="J4291" i="3"/>
  <c r="J4292" i="3"/>
  <c r="J4293" i="3"/>
  <c r="J4294" i="3"/>
  <c r="J4295" i="3"/>
  <c r="J4296" i="3"/>
  <c r="J4297" i="3"/>
  <c r="J4298" i="3"/>
  <c r="J4299" i="3"/>
  <c r="J4300" i="3"/>
  <c r="J4301" i="3"/>
  <c r="J4302" i="3"/>
  <c r="J4303" i="3"/>
  <c r="J4304" i="3"/>
  <c r="J4305" i="3"/>
  <c r="J4306" i="3"/>
  <c r="J4307" i="3"/>
  <c r="J4308" i="3"/>
  <c r="J4309" i="3"/>
  <c r="J4310" i="3"/>
  <c r="J4311" i="3"/>
  <c r="J4312" i="3"/>
  <c r="J4313" i="3"/>
  <c r="J4314" i="3"/>
  <c r="J4315" i="3"/>
  <c r="J4316" i="3"/>
  <c r="J4317" i="3"/>
  <c r="J4318" i="3"/>
  <c r="J4319" i="3"/>
  <c r="J4320" i="3"/>
  <c r="J4321" i="3"/>
  <c r="J4322" i="3"/>
  <c r="J4323" i="3"/>
  <c r="J4324" i="3"/>
  <c r="J4325" i="3"/>
  <c r="J4326" i="3"/>
  <c r="J4327" i="3"/>
  <c r="J4328" i="3"/>
  <c r="J4329" i="3"/>
  <c r="J4330" i="3"/>
  <c r="J4331" i="3"/>
  <c r="J4332" i="3"/>
  <c r="J4333" i="3"/>
  <c r="J4334" i="3"/>
  <c r="J4335" i="3"/>
  <c r="J4336" i="3"/>
  <c r="J4337" i="3"/>
  <c r="J4338" i="3"/>
  <c r="J4339" i="3"/>
  <c r="J4340" i="3"/>
  <c r="J4341" i="3"/>
  <c r="J4342" i="3"/>
  <c r="J4343" i="3"/>
  <c r="J4344" i="3"/>
  <c r="J4345" i="3"/>
  <c r="J4346" i="3"/>
  <c r="J4347" i="3"/>
  <c r="J4348" i="3"/>
  <c r="J4349" i="3"/>
  <c r="J4350" i="3"/>
  <c r="J4351" i="3"/>
  <c r="J4352" i="3"/>
  <c r="J4353" i="3"/>
  <c r="J4354" i="3"/>
  <c r="J4355" i="3"/>
  <c r="J4356" i="3"/>
  <c r="J4357" i="3"/>
  <c r="J4358" i="3"/>
  <c r="J4359" i="3"/>
  <c r="J4360" i="3"/>
  <c r="J4361" i="3"/>
  <c r="J4362" i="3"/>
  <c r="J4363" i="3"/>
  <c r="J4364" i="3"/>
  <c r="J4365" i="3"/>
  <c r="J4366" i="3"/>
  <c r="J4367" i="3"/>
  <c r="J4368" i="3"/>
  <c r="J4369" i="3"/>
  <c r="J4370" i="3"/>
  <c r="J4371" i="3"/>
  <c r="J4372" i="3"/>
  <c r="J4373" i="3"/>
  <c r="J4374" i="3"/>
  <c r="J4375" i="3"/>
  <c r="J4376" i="3"/>
  <c r="J4377" i="3"/>
  <c r="J4378" i="3"/>
  <c r="J4379" i="3"/>
  <c r="J4380" i="3"/>
  <c r="J4381" i="3"/>
  <c r="J4382" i="3"/>
  <c r="J4383" i="3"/>
  <c r="J4384" i="3"/>
  <c r="J4385" i="3"/>
  <c r="J4386" i="3"/>
  <c r="J4387" i="3"/>
  <c r="J4388" i="3"/>
  <c r="J4389" i="3"/>
  <c r="J4390" i="3"/>
  <c r="J4391" i="3"/>
  <c r="J4392" i="3"/>
  <c r="J4393" i="3"/>
  <c r="J4394" i="3"/>
  <c r="J4395" i="3"/>
  <c r="J4396" i="3"/>
  <c r="J4397" i="3"/>
  <c r="J4398" i="3"/>
  <c r="J4399" i="3"/>
  <c r="J4400" i="3"/>
  <c r="J4401" i="3"/>
  <c r="J4402" i="3"/>
  <c r="J4403" i="3"/>
  <c r="J4404" i="3"/>
  <c r="J4405" i="3"/>
  <c r="J4406" i="3"/>
  <c r="J4407" i="3"/>
  <c r="J4408" i="3"/>
  <c r="J4409" i="3"/>
  <c r="J4410" i="3"/>
  <c r="J4411" i="3"/>
  <c r="J4412" i="3"/>
  <c r="J4413" i="3"/>
  <c r="J4414" i="3"/>
  <c r="J4415" i="3"/>
  <c r="J4416" i="3"/>
  <c r="J4417" i="3"/>
  <c r="J4418" i="3"/>
  <c r="J4419" i="3"/>
  <c r="J4420" i="3"/>
  <c r="J4421" i="3"/>
  <c r="J4422" i="3"/>
  <c r="J4423" i="3"/>
  <c r="J4424" i="3"/>
  <c r="J4425" i="3"/>
  <c r="J4426" i="3"/>
  <c r="J4427" i="3"/>
  <c r="J4428" i="3"/>
  <c r="J4429" i="3"/>
  <c r="J4430" i="3"/>
  <c r="J4431" i="3"/>
  <c r="J4432" i="3"/>
  <c r="J4433" i="3"/>
  <c r="J4434" i="3"/>
  <c r="J4435" i="3"/>
  <c r="J4436" i="3"/>
  <c r="J4437" i="3"/>
  <c r="J4438" i="3"/>
  <c r="J4439" i="3"/>
  <c r="J4440" i="3"/>
  <c r="J4441" i="3"/>
  <c r="J4442" i="3"/>
  <c r="J4443" i="3"/>
  <c r="J4444" i="3"/>
  <c r="J4445" i="3"/>
  <c r="J4446" i="3"/>
  <c r="J4447" i="3"/>
  <c r="J4448" i="3"/>
  <c r="J4449" i="3"/>
  <c r="J4450" i="3"/>
  <c r="J4451" i="3"/>
  <c r="J4452" i="3"/>
  <c r="J4453" i="3"/>
  <c r="J4454" i="3"/>
  <c r="J4455" i="3"/>
  <c r="J4456" i="3"/>
  <c r="J4457" i="3"/>
  <c r="J4458" i="3"/>
  <c r="J4459" i="3"/>
  <c r="J4460" i="3"/>
  <c r="J4461" i="3"/>
  <c r="J4462" i="3"/>
  <c r="J4463" i="3"/>
  <c r="J4464" i="3"/>
  <c r="J4465" i="3"/>
  <c r="J4466" i="3"/>
  <c r="J4467" i="3"/>
  <c r="J4468" i="3"/>
  <c r="J4469" i="3"/>
  <c r="J4470" i="3"/>
  <c r="J4471" i="3"/>
  <c r="J4472" i="3"/>
  <c r="J4473" i="3"/>
  <c r="J4474" i="3"/>
  <c r="J4475" i="3"/>
  <c r="J4476" i="3"/>
  <c r="J4477" i="3"/>
  <c r="J4478" i="3"/>
  <c r="J4479" i="3"/>
  <c r="J4480" i="3"/>
  <c r="J4481" i="3"/>
  <c r="J4482" i="3"/>
  <c r="J4483" i="3"/>
  <c r="J4484" i="3"/>
  <c r="J4485" i="3"/>
  <c r="J4486" i="3"/>
  <c r="J4487" i="3"/>
  <c r="J4488" i="3"/>
  <c r="J4489" i="3"/>
  <c r="J4490" i="3"/>
  <c r="J4491" i="3"/>
  <c r="J4492" i="3"/>
  <c r="J4493" i="3"/>
  <c r="J4494" i="3"/>
  <c r="J4495" i="3"/>
  <c r="J4496" i="3"/>
  <c r="J4497" i="3"/>
  <c r="J4498" i="3"/>
  <c r="J4499" i="3"/>
  <c r="J4500" i="3"/>
  <c r="J4501" i="3"/>
  <c r="J4502" i="3"/>
  <c r="J4503" i="3"/>
  <c r="J4504" i="3"/>
  <c r="J4505" i="3"/>
  <c r="J4506" i="3"/>
  <c r="J4507" i="3"/>
  <c r="J4508" i="3"/>
  <c r="J4509" i="3"/>
  <c r="J4510" i="3"/>
  <c r="J4511" i="3"/>
  <c r="J4512" i="3"/>
  <c r="J4513" i="3"/>
  <c r="J4514" i="3"/>
  <c r="J4515" i="3"/>
  <c r="J4516" i="3"/>
  <c r="J4517" i="3"/>
  <c r="J4518" i="3"/>
  <c r="J4519" i="3"/>
  <c r="J4520" i="3"/>
  <c r="J4521" i="3"/>
  <c r="J4522" i="3"/>
  <c r="J4523" i="3"/>
  <c r="J4524" i="3"/>
  <c r="J4525" i="3"/>
  <c r="J4526" i="3"/>
  <c r="J4527" i="3"/>
  <c r="J4528" i="3"/>
  <c r="J4529" i="3"/>
  <c r="J4530" i="3"/>
  <c r="J4531" i="3"/>
  <c r="J4532" i="3"/>
  <c r="J4533" i="3"/>
  <c r="J4534" i="3"/>
  <c r="J4535" i="3"/>
  <c r="J4536" i="3"/>
  <c r="J4537" i="3"/>
  <c r="J4538" i="3"/>
  <c r="J4539" i="3"/>
  <c r="J4540" i="3"/>
  <c r="J4541" i="3"/>
  <c r="J4542" i="3"/>
  <c r="J4543" i="3"/>
  <c r="J4544" i="3"/>
  <c r="J4545" i="3"/>
  <c r="J4546" i="3"/>
  <c r="J4547" i="3"/>
  <c r="J4548" i="3"/>
  <c r="J4549" i="3"/>
  <c r="J4550" i="3"/>
  <c r="J4551" i="3"/>
  <c r="J4552" i="3"/>
  <c r="J4553" i="3"/>
  <c r="J4554" i="3"/>
  <c r="J4555" i="3"/>
  <c r="J4556" i="3"/>
  <c r="J4557" i="3"/>
  <c r="J4558" i="3"/>
  <c r="J4559" i="3"/>
  <c r="J4560" i="3"/>
  <c r="J4561" i="3"/>
  <c r="J4562" i="3"/>
  <c r="J4563" i="3"/>
  <c r="J4564" i="3"/>
  <c r="J4565" i="3"/>
  <c r="J4566" i="3"/>
  <c r="J4567" i="3"/>
  <c r="J4568" i="3"/>
  <c r="J4569" i="3"/>
  <c r="J4570" i="3"/>
  <c r="J4571" i="3"/>
  <c r="J4572" i="3"/>
  <c r="J4573" i="3"/>
  <c r="J4574" i="3"/>
  <c r="J4575" i="3"/>
  <c r="J4576" i="3"/>
  <c r="J4577" i="3"/>
  <c r="J4578" i="3"/>
  <c r="J4579" i="3"/>
  <c r="J4580" i="3"/>
  <c r="J4581" i="3"/>
  <c r="J4582" i="3"/>
  <c r="J4583" i="3"/>
  <c r="J4584" i="3"/>
  <c r="J4585" i="3"/>
  <c r="J4586" i="3"/>
  <c r="J4587" i="3"/>
  <c r="J4588" i="3"/>
  <c r="J4589" i="3"/>
  <c r="J4590" i="3"/>
  <c r="J4591" i="3"/>
  <c r="J4592" i="3"/>
  <c r="J4593" i="3"/>
  <c r="J4594" i="3"/>
  <c r="J4595" i="3"/>
  <c r="J4596" i="3"/>
  <c r="J4597" i="3"/>
  <c r="J4598" i="3"/>
  <c r="J4599" i="3"/>
  <c r="J4600" i="3"/>
  <c r="J4601" i="3"/>
  <c r="J4602" i="3"/>
  <c r="J4603" i="3"/>
  <c r="J4604" i="3"/>
  <c r="J4605" i="3"/>
  <c r="J4606" i="3"/>
  <c r="J4607" i="3"/>
  <c r="J4608" i="3"/>
  <c r="J4609" i="3"/>
  <c r="J4610" i="3"/>
  <c r="J4611" i="3"/>
  <c r="J4612" i="3"/>
  <c r="J4613" i="3"/>
  <c r="J4614" i="3"/>
  <c r="J4615" i="3"/>
  <c r="J4616" i="3"/>
  <c r="J4617" i="3"/>
  <c r="J4618" i="3"/>
  <c r="J4619" i="3"/>
  <c r="J4620" i="3"/>
  <c r="J4621" i="3"/>
  <c r="J4622" i="3"/>
  <c r="J4623" i="3"/>
  <c r="J4624" i="3"/>
  <c r="J4625" i="3"/>
  <c r="J4626" i="3"/>
  <c r="J4627" i="3"/>
  <c r="J4628" i="3"/>
  <c r="J4629" i="3"/>
  <c r="J4630" i="3"/>
  <c r="J4631" i="3"/>
  <c r="J4632" i="3"/>
  <c r="J4633" i="3"/>
  <c r="J4634" i="3"/>
  <c r="J4635" i="3"/>
  <c r="J4636" i="3"/>
  <c r="J4637" i="3"/>
  <c r="J4638" i="3"/>
  <c r="J4639" i="3"/>
  <c r="J4640" i="3"/>
  <c r="J4641" i="3"/>
  <c r="J4642" i="3"/>
  <c r="J4643" i="3"/>
  <c r="J4644" i="3"/>
  <c r="J4645" i="3"/>
  <c r="J4646" i="3"/>
  <c r="J4647" i="3"/>
  <c r="J4648" i="3"/>
  <c r="J4649" i="3"/>
  <c r="J4650" i="3"/>
  <c r="J4651" i="3"/>
  <c r="J4652" i="3"/>
  <c r="J4653" i="3"/>
  <c r="J4654" i="3"/>
  <c r="J4655" i="3"/>
  <c r="J4656" i="3"/>
  <c r="J4657" i="3"/>
  <c r="J4658" i="3"/>
  <c r="J4659" i="3"/>
  <c r="J4660" i="3"/>
  <c r="J4661" i="3"/>
  <c r="J4662" i="3"/>
  <c r="J4663" i="3"/>
  <c r="J4664" i="3"/>
  <c r="J4665" i="3"/>
  <c r="J4666" i="3"/>
  <c r="J4667" i="3"/>
  <c r="J4668" i="3"/>
  <c r="J4669" i="3"/>
  <c r="J4670" i="3"/>
  <c r="J4671" i="3"/>
  <c r="J4672" i="3"/>
  <c r="J4673" i="3"/>
  <c r="J4674" i="3"/>
  <c r="J4675" i="3"/>
  <c r="J4676" i="3"/>
  <c r="J4677" i="3"/>
  <c r="J4678" i="3"/>
  <c r="J4679" i="3"/>
  <c r="J4680" i="3"/>
  <c r="J4681" i="3"/>
  <c r="J4682" i="3"/>
  <c r="J4683" i="3"/>
  <c r="J4684" i="3"/>
  <c r="J4685" i="3"/>
  <c r="J4686" i="3"/>
  <c r="J4687" i="3"/>
  <c r="J4688" i="3"/>
  <c r="J4689" i="3"/>
  <c r="J4690" i="3"/>
  <c r="J4691" i="3"/>
  <c r="J4692" i="3"/>
  <c r="J4693" i="3"/>
  <c r="J4694" i="3"/>
  <c r="J4695" i="3"/>
  <c r="J4696" i="3"/>
  <c r="J4697" i="3"/>
  <c r="J4698" i="3"/>
  <c r="J4699" i="3"/>
  <c r="J4700" i="3"/>
  <c r="J4701" i="3"/>
  <c r="J4702" i="3"/>
  <c r="J4703" i="3"/>
  <c r="J4704" i="3"/>
  <c r="J4705" i="3"/>
  <c r="J4706" i="3"/>
  <c r="J4707" i="3"/>
  <c r="J4708" i="3"/>
  <c r="J4709" i="3"/>
  <c r="J4710" i="3"/>
  <c r="J4711" i="3"/>
  <c r="J4712" i="3"/>
  <c r="J4713" i="3"/>
  <c r="J4714" i="3"/>
  <c r="J4715" i="3"/>
  <c r="J4716" i="3"/>
  <c r="J4717" i="3"/>
  <c r="J4718" i="3"/>
  <c r="J4719" i="3"/>
  <c r="J4720" i="3"/>
  <c r="J4721" i="3"/>
  <c r="J4722" i="3"/>
  <c r="J4723" i="3"/>
  <c r="J4724" i="3"/>
  <c r="J4725" i="3"/>
  <c r="J4726" i="3"/>
  <c r="J4727" i="3"/>
  <c r="J4728" i="3"/>
  <c r="J4729" i="3"/>
  <c r="J4730" i="3"/>
  <c r="J4731" i="3"/>
  <c r="J4732" i="3"/>
  <c r="J4733" i="3"/>
  <c r="J4734" i="3"/>
  <c r="J4735" i="3"/>
  <c r="J4736" i="3"/>
  <c r="J4737" i="3"/>
  <c r="J4738" i="3"/>
  <c r="J4739" i="3"/>
  <c r="J4740" i="3"/>
  <c r="J4741" i="3"/>
  <c r="J4742" i="3"/>
  <c r="J4743" i="3"/>
  <c r="J4744" i="3"/>
  <c r="J4745" i="3"/>
  <c r="J4746" i="3"/>
  <c r="J4747" i="3"/>
  <c r="J4748" i="3"/>
  <c r="J4749" i="3"/>
  <c r="J4750" i="3"/>
  <c r="J4751" i="3"/>
  <c r="J4752" i="3"/>
  <c r="J4753" i="3"/>
  <c r="J4754" i="3"/>
  <c r="J4755" i="3"/>
  <c r="J4756" i="3"/>
  <c r="J4757" i="3"/>
  <c r="J4758" i="3"/>
  <c r="J4759" i="3"/>
  <c r="J4760" i="3"/>
  <c r="J4761" i="3"/>
  <c r="J4762" i="3"/>
  <c r="J4763" i="3"/>
  <c r="J4764" i="3"/>
  <c r="J4765" i="3"/>
  <c r="J4766" i="3"/>
  <c r="J4767" i="3"/>
  <c r="J4768" i="3"/>
  <c r="J4769" i="3"/>
  <c r="J4770" i="3"/>
  <c r="J4771" i="3"/>
  <c r="J4772" i="3"/>
  <c r="J4773" i="3"/>
  <c r="J4774" i="3"/>
  <c r="J4775" i="3"/>
  <c r="J4776" i="3"/>
  <c r="J4777" i="3"/>
  <c r="J4778" i="3"/>
  <c r="J4779" i="3"/>
  <c r="J4780" i="3"/>
  <c r="J4781" i="3"/>
  <c r="J4782" i="3"/>
  <c r="J4783" i="3"/>
  <c r="J4784" i="3"/>
  <c r="J4785" i="3"/>
  <c r="J4786" i="3"/>
  <c r="J4787" i="3"/>
  <c r="J4788" i="3"/>
  <c r="J4789" i="3"/>
  <c r="J4790" i="3"/>
  <c r="J4791" i="3"/>
  <c r="J4792" i="3"/>
  <c r="J4793" i="3"/>
  <c r="J4794" i="3"/>
  <c r="J4795" i="3"/>
  <c r="J4796" i="3"/>
  <c r="J4797" i="3"/>
  <c r="J4798" i="3"/>
  <c r="J4799" i="3"/>
  <c r="J4800" i="3"/>
  <c r="J4801" i="3"/>
  <c r="J4802" i="3"/>
  <c r="J4803" i="3"/>
  <c r="J4804" i="3"/>
  <c r="J4805" i="3"/>
  <c r="J4806" i="3"/>
  <c r="J4807" i="3"/>
  <c r="J4808" i="3"/>
  <c r="J4809" i="3"/>
  <c r="J4810" i="3"/>
  <c r="J4811" i="3"/>
  <c r="J4812" i="3"/>
  <c r="J4813" i="3"/>
  <c r="J4814" i="3"/>
  <c r="J4815" i="3"/>
  <c r="J4816" i="3"/>
  <c r="J4817" i="3"/>
  <c r="J4818" i="3"/>
  <c r="J4819" i="3"/>
  <c r="J4820" i="3"/>
  <c r="J4821" i="3"/>
  <c r="J4822" i="3"/>
  <c r="J4823" i="3"/>
  <c r="J4824" i="3"/>
  <c r="J4825" i="3"/>
  <c r="J4826" i="3"/>
  <c r="J4827" i="3"/>
  <c r="J4828" i="3"/>
  <c r="J4829" i="3"/>
  <c r="J4830" i="3"/>
  <c r="J4831" i="3"/>
  <c r="J4832" i="3"/>
  <c r="J4833" i="3"/>
  <c r="J4834" i="3"/>
  <c r="J4835" i="3"/>
  <c r="J4836" i="3"/>
  <c r="J4837" i="3"/>
  <c r="J4838" i="3"/>
  <c r="J4839" i="3"/>
  <c r="J4840" i="3"/>
  <c r="J4841" i="3"/>
  <c r="J4842" i="3"/>
  <c r="J4843" i="3"/>
  <c r="J4844" i="3"/>
  <c r="J4845" i="3"/>
  <c r="J4846" i="3"/>
  <c r="J4847" i="3"/>
  <c r="J4848" i="3"/>
  <c r="J4849" i="3"/>
  <c r="J4850" i="3"/>
  <c r="J4851" i="3"/>
  <c r="J4852" i="3"/>
  <c r="J4853" i="3"/>
  <c r="J4854" i="3"/>
  <c r="J4855" i="3"/>
  <c r="J4856" i="3"/>
  <c r="J4857" i="3"/>
  <c r="J4858" i="3"/>
  <c r="J4859" i="3"/>
  <c r="J4860" i="3"/>
  <c r="J4861" i="3"/>
  <c r="J4862" i="3"/>
  <c r="J4863" i="3"/>
  <c r="J4864" i="3"/>
  <c r="J4865" i="3"/>
  <c r="J4866" i="3"/>
  <c r="J4867" i="3"/>
  <c r="J4868" i="3"/>
  <c r="J4869" i="3"/>
  <c r="J4870" i="3"/>
  <c r="J4871" i="3"/>
  <c r="J4872" i="3"/>
  <c r="J4873" i="3"/>
  <c r="J4874" i="3"/>
  <c r="J4875" i="3"/>
  <c r="J4876" i="3"/>
  <c r="J4877" i="3"/>
  <c r="J4878" i="3"/>
  <c r="J4879" i="3"/>
  <c r="J4880" i="3"/>
  <c r="J4881" i="3"/>
  <c r="J4882" i="3"/>
  <c r="J4883" i="3"/>
  <c r="J4884" i="3"/>
  <c r="J4885" i="3"/>
  <c r="J4886" i="3"/>
  <c r="J4887" i="3"/>
  <c r="J4888" i="3"/>
  <c r="J4889" i="3"/>
  <c r="J4890" i="3"/>
  <c r="J4891" i="3"/>
  <c r="J4892" i="3"/>
  <c r="J4893" i="3"/>
  <c r="J4894" i="3"/>
  <c r="J4895" i="3"/>
  <c r="J4896" i="3"/>
  <c r="J4897" i="3"/>
  <c r="J4898" i="3"/>
  <c r="J4899" i="3"/>
  <c r="J4900" i="3"/>
  <c r="J4901" i="3"/>
  <c r="J4902" i="3"/>
  <c r="J4903" i="3"/>
  <c r="J4904" i="3"/>
  <c r="J4905" i="3"/>
  <c r="J4906" i="3"/>
  <c r="J4907" i="3"/>
  <c r="J4908" i="3"/>
  <c r="J4909" i="3"/>
  <c r="J4910" i="3"/>
  <c r="J4911" i="3"/>
  <c r="J4912" i="3"/>
  <c r="J4913" i="3"/>
  <c r="J4914" i="3"/>
  <c r="J4915" i="3"/>
  <c r="J4916" i="3"/>
  <c r="J4917" i="3"/>
  <c r="J4918" i="3"/>
  <c r="J4919" i="3"/>
  <c r="J4920" i="3"/>
  <c r="J4921" i="3"/>
  <c r="J4922" i="3"/>
  <c r="J4923" i="3"/>
  <c r="J4924" i="3"/>
  <c r="J4925" i="3"/>
  <c r="J4926" i="3"/>
  <c r="J4927" i="3"/>
  <c r="J4928" i="3"/>
  <c r="J4929" i="3"/>
  <c r="J4930" i="3"/>
  <c r="J4931" i="3"/>
  <c r="J4932" i="3"/>
  <c r="J4933" i="3"/>
  <c r="J4934" i="3"/>
  <c r="J4935" i="3"/>
  <c r="J4936" i="3"/>
  <c r="J4937" i="3"/>
  <c r="J4938" i="3"/>
  <c r="J4939" i="3"/>
  <c r="J4940" i="3"/>
  <c r="J4941" i="3"/>
  <c r="J4942" i="3"/>
  <c r="J4943" i="3"/>
  <c r="J4944" i="3"/>
  <c r="J4945" i="3"/>
  <c r="J4946" i="3"/>
  <c r="J4947" i="3"/>
  <c r="J4948" i="3"/>
  <c r="J4949" i="3"/>
  <c r="J4950" i="3"/>
  <c r="J4951" i="3"/>
  <c r="J4952" i="3"/>
  <c r="J4953" i="3"/>
  <c r="J4954" i="3"/>
  <c r="J4955" i="3"/>
  <c r="J4956" i="3"/>
  <c r="J4957" i="3"/>
  <c r="J4958" i="3"/>
  <c r="J4959" i="3"/>
  <c r="J4960" i="3"/>
  <c r="J4961" i="3"/>
  <c r="J4962" i="3"/>
  <c r="J4963" i="3"/>
  <c r="J4964" i="3"/>
  <c r="J4965" i="3"/>
  <c r="J4966" i="3"/>
  <c r="J4967" i="3"/>
  <c r="J4968" i="3"/>
  <c r="J4969" i="3"/>
  <c r="J4970" i="3"/>
  <c r="J4971" i="3"/>
  <c r="J4972" i="3"/>
  <c r="J4973" i="3"/>
  <c r="J4974" i="3"/>
  <c r="J4975" i="3"/>
  <c r="J4976" i="3"/>
  <c r="J4977" i="3"/>
  <c r="J4978" i="3"/>
  <c r="J4979" i="3"/>
  <c r="J4980" i="3"/>
  <c r="J4981" i="3"/>
  <c r="J4982" i="3"/>
  <c r="J4983" i="3"/>
  <c r="J4984" i="3"/>
  <c r="J4985" i="3"/>
  <c r="J4986" i="3"/>
  <c r="J4987" i="3"/>
  <c r="J4988" i="3"/>
  <c r="J4989" i="3"/>
  <c r="J4990" i="3"/>
  <c r="J4991" i="3"/>
  <c r="J4992" i="3"/>
  <c r="J4993" i="3"/>
  <c r="J4994" i="3"/>
  <c r="J4995" i="3"/>
  <c r="J4996" i="3"/>
  <c r="J4997" i="3"/>
  <c r="J4998" i="3"/>
  <c r="J4999" i="3"/>
  <c r="J5000" i="3"/>
  <c r="J4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N8" i="7"/>
  <c r="Q5" i="2"/>
  <c r="Q7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4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5" i="2"/>
  <c r="P4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8" i="2"/>
  <c r="J9" i="2"/>
  <c r="J10" i="2"/>
  <c r="J11" i="2"/>
  <c r="J12" i="2"/>
  <c r="J13" i="2"/>
  <c r="J14" i="2"/>
  <c r="J15" i="2"/>
  <c r="E4" i="6" l="1"/>
  <c r="O8" i="7" s="1"/>
  <c r="F5" i="6"/>
  <c r="F276" i="6"/>
  <c r="F274" i="6"/>
  <c r="P278" i="7" s="1"/>
  <c r="Q278" i="7" s="1"/>
  <c r="R278" i="7" s="1"/>
  <c r="F272" i="6"/>
  <c r="P276" i="7" s="1"/>
  <c r="Q276" i="7" s="1"/>
  <c r="R276" i="7" s="1"/>
  <c r="F270" i="6"/>
  <c r="P274" i="7" s="1"/>
  <c r="Q274" i="7" s="1"/>
  <c r="R274" i="7" s="1"/>
  <c r="F268" i="6"/>
  <c r="P272" i="7" s="1"/>
  <c r="Q272" i="7" s="1"/>
  <c r="R272" i="7" s="1"/>
  <c r="F266" i="6"/>
  <c r="P270" i="7" s="1"/>
  <c r="Q270" i="7" s="1"/>
  <c r="R270" i="7" s="1"/>
  <c r="F264" i="6"/>
  <c r="P268" i="7" s="1"/>
  <c r="Q268" i="7" s="1"/>
  <c r="R268" i="7" s="1"/>
  <c r="F262" i="6"/>
  <c r="P266" i="7" s="1"/>
  <c r="Q266" i="7" s="1"/>
  <c r="R266" i="7" s="1"/>
  <c r="F260" i="6"/>
  <c r="P264" i="7" s="1"/>
  <c r="Q264" i="7" s="1"/>
  <c r="R264" i="7" s="1"/>
  <c r="F258" i="6"/>
  <c r="P262" i="7" s="1"/>
  <c r="Q262" i="7" s="1"/>
  <c r="R262" i="7" s="1"/>
  <c r="F256" i="6"/>
  <c r="P260" i="7" s="1"/>
  <c r="Q260" i="7" s="1"/>
  <c r="R260" i="7" s="1"/>
  <c r="F254" i="6"/>
  <c r="P258" i="7" s="1"/>
  <c r="Q258" i="7" s="1"/>
  <c r="R258" i="7" s="1"/>
  <c r="F252" i="6"/>
  <c r="P256" i="7" s="1"/>
  <c r="Q256" i="7" s="1"/>
  <c r="R256" i="7" s="1"/>
  <c r="F250" i="6"/>
  <c r="P254" i="7" s="1"/>
  <c r="Q254" i="7" s="1"/>
  <c r="R254" i="7" s="1"/>
  <c r="F248" i="6"/>
  <c r="P252" i="7" s="1"/>
  <c r="Q252" i="7" s="1"/>
  <c r="R252" i="7" s="1"/>
  <c r="F246" i="6"/>
  <c r="P250" i="7" s="1"/>
  <c r="Q250" i="7" s="1"/>
  <c r="R250" i="7" s="1"/>
  <c r="F244" i="6"/>
  <c r="P248" i="7" s="1"/>
  <c r="Q248" i="7" s="1"/>
  <c r="R248" i="7" s="1"/>
  <c r="F242" i="6"/>
  <c r="P246" i="7" s="1"/>
  <c r="Q246" i="7" s="1"/>
  <c r="R246" i="7" s="1"/>
  <c r="F240" i="6"/>
  <c r="P244" i="7" s="1"/>
  <c r="Q244" i="7" s="1"/>
  <c r="R244" i="7" s="1"/>
  <c r="F238" i="6"/>
  <c r="P242" i="7" s="1"/>
  <c r="Q242" i="7" s="1"/>
  <c r="R242" i="7" s="1"/>
  <c r="F236" i="6"/>
  <c r="P240" i="7" s="1"/>
  <c r="Q240" i="7" s="1"/>
  <c r="R240" i="7" s="1"/>
  <c r="F234" i="6"/>
  <c r="P238" i="7" s="1"/>
  <c r="Q238" i="7" s="1"/>
  <c r="R238" i="7" s="1"/>
  <c r="F232" i="6"/>
  <c r="P236" i="7" s="1"/>
  <c r="Q236" i="7" s="1"/>
  <c r="R236" i="7" s="1"/>
  <c r="F230" i="6"/>
  <c r="P234" i="7" s="1"/>
  <c r="Q234" i="7" s="1"/>
  <c r="R234" i="7" s="1"/>
  <c r="F228" i="6"/>
  <c r="P232" i="7" s="1"/>
  <c r="Q232" i="7" s="1"/>
  <c r="R232" i="7" s="1"/>
  <c r="F226" i="6"/>
  <c r="P230" i="7" s="1"/>
  <c r="Q230" i="7" s="1"/>
  <c r="R230" i="7" s="1"/>
  <c r="F224" i="6"/>
  <c r="P228" i="7" s="1"/>
  <c r="Q228" i="7" s="1"/>
  <c r="R228" i="7" s="1"/>
  <c r="F222" i="6"/>
  <c r="P226" i="7" s="1"/>
  <c r="Q226" i="7" s="1"/>
  <c r="R226" i="7" s="1"/>
  <c r="F220" i="6"/>
  <c r="P224" i="7" s="1"/>
  <c r="Q224" i="7" s="1"/>
  <c r="R224" i="7" s="1"/>
  <c r="F218" i="6"/>
  <c r="P222" i="7" s="1"/>
  <c r="Q222" i="7" s="1"/>
  <c r="R222" i="7" s="1"/>
  <c r="F216" i="6"/>
  <c r="P220" i="7" s="1"/>
  <c r="Q220" i="7" s="1"/>
  <c r="R220" i="7" s="1"/>
  <c r="F214" i="6"/>
  <c r="P218" i="7" s="1"/>
  <c r="Q218" i="7" s="1"/>
  <c r="R218" i="7" s="1"/>
  <c r="F212" i="6"/>
  <c r="P216" i="7" s="1"/>
  <c r="Q216" i="7" s="1"/>
  <c r="R216" i="7" s="1"/>
  <c r="F210" i="6"/>
  <c r="P214" i="7" s="1"/>
  <c r="Q214" i="7" s="1"/>
  <c r="R214" i="7" s="1"/>
  <c r="F208" i="6"/>
  <c r="P212" i="7" s="1"/>
  <c r="Q212" i="7" s="1"/>
  <c r="R212" i="7" s="1"/>
  <c r="F206" i="6"/>
  <c r="P210" i="7" s="1"/>
  <c r="Q210" i="7" s="1"/>
  <c r="R210" i="7" s="1"/>
  <c r="F204" i="6"/>
  <c r="P208" i="7" s="1"/>
  <c r="Q208" i="7" s="1"/>
  <c r="R208" i="7" s="1"/>
  <c r="F202" i="6"/>
  <c r="P206" i="7" s="1"/>
  <c r="Q206" i="7" s="1"/>
  <c r="R206" i="7" s="1"/>
  <c r="F200" i="6"/>
  <c r="P204" i="7" s="1"/>
  <c r="Q204" i="7" s="1"/>
  <c r="R204" i="7" s="1"/>
  <c r="F198" i="6"/>
  <c r="P202" i="7" s="1"/>
  <c r="Q202" i="7" s="1"/>
  <c r="R202" i="7" s="1"/>
  <c r="F196" i="6"/>
  <c r="P200" i="7" s="1"/>
  <c r="Q200" i="7" s="1"/>
  <c r="R200" i="7" s="1"/>
  <c r="F194" i="6"/>
  <c r="P198" i="7" s="1"/>
  <c r="Q198" i="7" s="1"/>
  <c r="R198" i="7" s="1"/>
  <c r="F192" i="6"/>
  <c r="P196" i="7" s="1"/>
  <c r="Q196" i="7" s="1"/>
  <c r="R196" i="7" s="1"/>
  <c r="F190" i="6"/>
  <c r="P194" i="7" s="1"/>
  <c r="Q194" i="7" s="1"/>
  <c r="R194" i="7" s="1"/>
  <c r="F188" i="6"/>
  <c r="P192" i="7" s="1"/>
  <c r="Q192" i="7" s="1"/>
  <c r="R192" i="7" s="1"/>
  <c r="F186" i="6"/>
  <c r="P190" i="7" s="1"/>
  <c r="Q190" i="7" s="1"/>
  <c r="R190" i="7" s="1"/>
  <c r="F184" i="6"/>
  <c r="P188" i="7" s="1"/>
  <c r="Q188" i="7" s="1"/>
  <c r="R188" i="7" s="1"/>
  <c r="F182" i="6"/>
  <c r="P186" i="7" s="1"/>
  <c r="Q186" i="7" s="1"/>
  <c r="R186" i="7" s="1"/>
  <c r="F180" i="6"/>
  <c r="P184" i="7" s="1"/>
  <c r="Q184" i="7" s="1"/>
  <c r="R184" i="7" s="1"/>
  <c r="F178" i="6"/>
  <c r="P182" i="7" s="1"/>
  <c r="Q182" i="7" s="1"/>
  <c r="R182" i="7" s="1"/>
  <c r="F176" i="6"/>
  <c r="P180" i="7" s="1"/>
  <c r="Q180" i="7" s="1"/>
  <c r="R180" i="7" s="1"/>
  <c r="F174" i="6"/>
  <c r="P178" i="7" s="1"/>
  <c r="Q178" i="7" s="1"/>
  <c r="R178" i="7" s="1"/>
  <c r="F172" i="6"/>
  <c r="P176" i="7" s="1"/>
  <c r="Q176" i="7" s="1"/>
  <c r="R176" i="7" s="1"/>
  <c r="F170" i="6"/>
  <c r="P174" i="7" s="1"/>
  <c r="Q174" i="7" s="1"/>
  <c r="R174" i="7" s="1"/>
  <c r="F168" i="6"/>
  <c r="P172" i="7" s="1"/>
  <c r="Q172" i="7" s="1"/>
  <c r="R172" i="7" s="1"/>
  <c r="F166" i="6"/>
  <c r="P170" i="7" s="1"/>
  <c r="Q170" i="7" s="1"/>
  <c r="R170" i="7" s="1"/>
  <c r="F164" i="6"/>
  <c r="P168" i="7" s="1"/>
  <c r="Q168" i="7" s="1"/>
  <c r="R168" i="7" s="1"/>
  <c r="F162" i="6"/>
  <c r="P166" i="7" s="1"/>
  <c r="Q166" i="7" s="1"/>
  <c r="R166" i="7" s="1"/>
  <c r="F160" i="6"/>
  <c r="P164" i="7" s="1"/>
  <c r="Q164" i="7" s="1"/>
  <c r="R164" i="7" s="1"/>
  <c r="F158" i="6"/>
  <c r="P162" i="7" s="1"/>
  <c r="Q162" i="7" s="1"/>
  <c r="R162" i="7" s="1"/>
  <c r="F156" i="6"/>
  <c r="P160" i="7" s="1"/>
  <c r="Q160" i="7" s="1"/>
  <c r="R160" i="7" s="1"/>
  <c r="F154" i="6"/>
  <c r="P158" i="7" s="1"/>
  <c r="Q158" i="7" s="1"/>
  <c r="R158" i="7" s="1"/>
  <c r="F152" i="6"/>
  <c r="P156" i="7" s="1"/>
  <c r="Q156" i="7" s="1"/>
  <c r="R156" i="7" s="1"/>
  <c r="F150" i="6"/>
  <c r="P154" i="7" s="1"/>
  <c r="Q154" i="7" s="1"/>
  <c r="R154" i="7" s="1"/>
  <c r="F148" i="6"/>
  <c r="P152" i="7" s="1"/>
  <c r="Q152" i="7" s="1"/>
  <c r="R152" i="7" s="1"/>
  <c r="F146" i="6"/>
  <c r="P150" i="7" s="1"/>
  <c r="Q150" i="7" s="1"/>
  <c r="R150" i="7" s="1"/>
  <c r="F144" i="6"/>
  <c r="P148" i="7" s="1"/>
  <c r="Q148" i="7" s="1"/>
  <c r="R148" i="7" s="1"/>
  <c r="F142" i="6"/>
  <c r="P146" i="7" s="1"/>
  <c r="Q146" i="7" s="1"/>
  <c r="R146" i="7" s="1"/>
  <c r="F140" i="6"/>
  <c r="P144" i="7" s="1"/>
  <c r="Q144" i="7" s="1"/>
  <c r="R144" i="7" s="1"/>
  <c r="F138" i="6"/>
  <c r="P142" i="7" s="1"/>
  <c r="Q142" i="7" s="1"/>
  <c r="R142" i="7" s="1"/>
  <c r="F136" i="6"/>
  <c r="P140" i="7" s="1"/>
  <c r="Q140" i="7" s="1"/>
  <c r="R140" i="7" s="1"/>
  <c r="F134" i="6"/>
  <c r="P138" i="7" s="1"/>
  <c r="Q138" i="7" s="1"/>
  <c r="R138" i="7" s="1"/>
  <c r="F132" i="6"/>
  <c r="P136" i="7" s="1"/>
  <c r="Q136" i="7" s="1"/>
  <c r="R136" i="7" s="1"/>
  <c r="F130" i="6"/>
  <c r="P134" i="7" s="1"/>
  <c r="Q134" i="7" s="1"/>
  <c r="R134" i="7" s="1"/>
  <c r="F128" i="6"/>
  <c r="P132" i="7" s="1"/>
  <c r="Q132" i="7" s="1"/>
  <c r="R132" i="7" s="1"/>
  <c r="F126" i="6"/>
  <c r="P130" i="7" s="1"/>
  <c r="Q130" i="7" s="1"/>
  <c r="R130" i="7" s="1"/>
  <c r="F124" i="6"/>
  <c r="P128" i="7" s="1"/>
  <c r="Q128" i="7" s="1"/>
  <c r="R128" i="7" s="1"/>
  <c r="F122" i="6"/>
  <c r="P126" i="7" s="1"/>
  <c r="Q126" i="7" s="1"/>
  <c r="R126" i="7" s="1"/>
  <c r="F120" i="6"/>
  <c r="P124" i="7" s="1"/>
  <c r="Q124" i="7" s="1"/>
  <c r="R124" i="7" s="1"/>
  <c r="F118" i="6"/>
  <c r="P122" i="7" s="1"/>
  <c r="Q122" i="7" s="1"/>
  <c r="R122" i="7" s="1"/>
  <c r="F116" i="6"/>
  <c r="P120" i="7" s="1"/>
  <c r="Q120" i="7" s="1"/>
  <c r="R120" i="7" s="1"/>
  <c r="F114" i="6"/>
  <c r="P118" i="7" s="1"/>
  <c r="Q118" i="7" s="1"/>
  <c r="R118" i="7" s="1"/>
  <c r="F112" i="6"/>
  <c r="P116" i="7" s="1"/>
  <c r="Q116" i="7" s="1"/>
  <c r="R116" i="7" s="1"/>
  <c r="F110" i="6"/>
  <c r="P114" i="7" s="1"/>
  <c r="Q114" i="7" s="1"/>
  <c r="R114" i="7" s="1"/>
  <c r="F108" i="6"/>
  <c r="P112" i="7" s="1"/>
  <c r="Q112" i="7" s="1"/>
  <c r="R112" i="7" s="1"/>
  <c r="F106" i="6"/>
  <c r="P110" i="7" s="1"/>
  <c r="Q110" i="7" s="1"/>
  <c r="R110" i="7" s="1"/>
  <c r="F104" i="6"/>
  <c r="P108" i="7" s="1"/>
  <c r="Q108" i="7" s="1"/>
  <c r="R108" i="7" s="1"/>
  <c r="F102" i="6"/>
  <c r="P106" i="7" s="1"/>
  <c r="Q106" i="7" s="1"/>
  <c r="R106" i="7" s="1"/>
  <c r="F100" i="6"/>
  <c r="P104" i="7" s="1"/>
  <c r="Q104" i="7" s="1"/>
  <c r="R104" i="7" s="1"/>
  <c r="F98" i="6"/>
  <c r="P102" i="7" s="1"/>
  <c r="Q102" i="7" s="1"/>
  <c r="R102" i="7" s="1"/>
  <c r="F96" i="6"/>
  <c r="P100" i="7" s="1"/>
  <c r="Q100" i="7" s="1"/>
  <c r="R100" i="7" s="1"/>
  <c r="F94" i="6"/>
  <c r="P98" i="7" s="1"/>
  <c r="Q98" i="7" s="1"/>
  <c r="R98" i="7" s="1"/>
  <c r="F92" i="6"/>
  <c r="P96" i="7" s="1"/>
  <c r="Q96" i="7" s="1"/>
  <c r="R96" i="7" s="1"/>
  <c r="F90" i="6"/>
  <c r="P94" i="7" s="1"/>
  <c r="Q94" i="7" s="1"/>
  <c r="R94" i="7" s="1"/>
  <c r="F88" i="6"/>
  <c r="P92" i="7" s="1"/>
  <c r="Q92" i="7" s="1"/>
  <c r="R92" i="7" s="1"/>
  <c r="F86" i="6"/>
  <c r="P90" i="7" s="1"/>
  <c r="Q90" i="7" s="1"/>
  <c r="R90" i="7" s="1"/>
  <c r="F84" i="6"/>
  <c r="P88" i="7" s="1"/>
  <c r="Q88" i="7" s="1"/>
  <c r="R88" i="7" s="1"/>
  <c r="F82" i="6"/>
  <c r="P86" i="7" s="1"/>
  <c r="Q86" i="7" s="1"/>
  <c r="R86" i="7" s="1"/>
  <c r="F80" i="6"/>
  <c r="P84" i="7" s="1"/>
  <c r="Q84" i="7" s="1"/>
  <c r="R84" i="7" s="1"/>
  <c r="F78" i="6"/>
  <c r="P82" i="7" s="1"/>
  <c r="Q82" i="7" s="1"/>
  <c r="R82" i="7" s="1"/>
  <c r="F76" i="6"/>
  <c r="P80" i="7" s="1"/>
  <c r="Q80" i="7" s="1"/>
  <c r="R80" i="7" s="1"/>
  <c r="F74" i="6"/>
  <c r="P78" i="7" s="1"/>
  <c r="Q78" i="7" s="1"/>
  <c r="R78" i="7" s="1"/>
  <c r="F72" i="6"/>
  <c r="P76" i="7" s="1"/>
  <c r="Q76" i="7" s="1"/>
  <c r="R76" i="7" s="1"/>
  <c r="F70" i="6"/>
  <c r="P74" i="7" s="1"/>
  <c r="Q74" i="7" s="1"/>
  <c r="R74" i="7" s="1"/>
  <c r="F68" i="6"/>
  <c r="P72" i="7" s="1"/>
  <c r="Q72" i="7" s="1"/>
  <c r="R72" i="7" s="1"/>
  <c r="F66" i="6"/>
  <c r="P70" i="7" s="1"/>
  <c r="Q70" i="7" s="1"/>
  <c r="R70" i="7" s="1"/>
  <c r="F64" i="6"/>
  <c r="P68" i="7" s="1"/>
  <c r="Q68" i="7" s="1"/>
  <c r="R68" i="7" s="1"/>
  <c r="F62" i="6"/>
  <c r="P66" i="7" s="1"/>
  <c r="Q66" i="7" s="1"/>
  <c r="R66" i="7" s="1"/>
  <c r="F60" i="6"/>
  <c r="P64" i="7" s="1"/>
  <c r="Q64" i="7" s="1"/>
  <c r="R64" i="7" s="1"/>
  <c r="F58" i="6"/>
  <c r="P62" i="7" s="1"/>
  <c r="Q62" i="7" s="1"/>
  <c r="R62" i="7" s="1"/>
  <c r="F56" i="6"/>
  <c r="P60" i="7" s="1"/>
  <c r="Q60" i="7" s="1"/>
  <c r="R60" i="7" s="1"/>
  <c r="F54" i="6"/>
  <c r="P58" i="7" s="1"/>
  <c r="Q58" i="7" s="1"/>
  <c r="R58" i="7" s="1"/>
  <c r="F52" i="6"/>
  <c r="P56" i="7" s="1"/>
  <c r="Q56" i="7" s="1"/>
  <c r="R56" i="7" s="1"/>
  <c r="F50" i="6"/>
  <c r="P54" i="7" s="1"/>
  <c r="Q54" i="7" s="1"/>
  <c r="R54" i="7" s="1"/>
  <c r="F48" i="6"/>
  <c r="P52" i="7" s="1"/>
  <c r="Q52" i="7" s="1"/>
  <c r="R52" i="7" s="1"/>
  <c r="F46" i="6"/>
  <c r="P50" i="7" s="1"/>
  <c r="Q50" i="7" s="1"/>
  <c r="R50" i="7" s="1"/>
  <c r="F44" i="6"/>
  <c r="P48" i="7" s="1"/>
  <c r="Q48" i="7" s="1"/>
  <c r="R48" i="7" s="1"/>
  <c r="F42" i="6"/>
  <c r="P46" i="7" s="1"/>
  <c r="Q46" i="7" s="1"/>
  <c r="R46" i="7" s="1"/>
  <c r="F40" i="6"/>
  <c r="P44" i="7" s="1"/>
  <c r="Q44" i="7" s="1"/>
  <c r="R44" i="7" s="1"/>
  <c r="F38" i="6"/>
  <c r="P42" i="7" s="1"/>
  <c r="Q42" i="7" s="1"/>
  <c r="R42" i="7" s="1"/>
  <c r="F36" i="6"/>
  <c r="P40" i="7" s="1"/>
  <c r="Q40" i="7" s="1"/>
  <c r="R40" i="7" s="1"/>
  <c r="F34" i="6"/>
  <c r="P38" i="7" s="1"/>
  <c r="Q38" i="7" s="1"/>
  <c r="R38" i="7" s="1"/>
  <c r="F32" i="6"/>
  <c r="P36" i="7" s="1"/>
  <c r="Q36" i="7" s="1"/>
  <c r="R36" i="7" s="1"/>
  <c r="F30" i="6"/>
  <c r="P34" i="7" s="1"/>
  <c r="Q34" i="7" s="1"/>
  <c r="R34" i="7" s="1"/>
  <c r="F28" i="6"/>
  <c r="P32" i="7" s="1"/>
  <c r="Q32" i="7" s="1"/>
  <c r="R32" i="7" s="1"/>
  <c r="F26" i="6"/>
  <c r="P30" i="7" s="1"/>
  <c r="Q30" i="7" s="1"/>
  <c r="R30" i="7" s="1"/>
  <c r="F24" i="6"/>
  <c r="P28" i="7" s="1"/>
  <c r="Q28" i="7" s="1"/>
  <c r="R28" i="7" s="1"/>
  <c r="F22" i="6"/>
  <c r="P26" i="7" s="1"/>
  <c r="Q26" i="7" s="1"/>
  <c r="R26" i="7" s="1"/>
  <c r="F20" i="6"/>
  <c r="P24" i="7" s="1"/>
  <c r="Q24" i="7" s="1"/>
  <c r="R24" i="7" s="1"/>
  <c r="F18" i="6"/>
  <c r="P22" i="7" s="1"/>
  <c r="Q22" i="7" s="1"/>
  <c r="R22" i="7" s="1"/>
  <c r="F16" i="6"/>
  <c r="P20" i="7" s="1"/>
  <c r="Q20" i="7" s="1"/>
  <c r="R20" i="7" s="1"/>
  <c r="F14" i="6"/>
  <c r="P18" i="7" s="1"/>
  <c r="Q18" i="7" s="1"/>
  <c r="R18" i="7" s="1"/>
  <c r="F12" i="6"/>
  <c r="P16" i="7" s="1"/>
  <c r="Q16" i="7" s="1"/>
  <c r="R16" i="7" s="1"/>
  <c r="F10" i="6"/>
  <c r="P14" i="7" s="1"/>
  <c r="Q14" i="7" s="1"/>
  <c r="R14" i="7" s="1"/>
  <c r="F8" i="6"/>
  <c r="P12" i="7" s="1"/>
  <c r="Q12" i="7" s="1"/>
  <c r="R12" i="7" s="1"/>
  <c r="F6" i="6"/>
  <c r="P10" i="7" s="1"/>
  <c r="Q10" i="7" s="1"/>
  <c r="R10" i="7" s="1"/>
  <c r="P303" i="7"/>
  <c r="Q303" i="7" s="1"/>
  <c r="R303" i="7" s="1"/>
  <c r="P301" i="7"/>
  <c r="Q301" i="7" s="1"/>
  <c r="R301" i="7" s="1"/>
  <c r="P299" i="7"/>
  <c r="Q299" i="7" s="1"/>
  <c r="R299" i="7" s="1"/>
  <c r="P297" i="7"/>
  <c r="Q297" i="7" s="1"/>
  <c r="R297" i="7" s="1"/>
  <c r="P295" i="7"/>
  <c r="Q295" i="7" s="1"/>
  <c r="R295" i="7" s="1"/>
  <c r="P293" i="7"/>
  <c r="Q293" i="7" s="1"/>
  <c r="R293" i="7" s="1"/>
  <c r="P291" i="7"/>
  <c r="Q291" i="7" s="1"/>
  <c r="R291" i="7" s="1"/>
  <c r="P289" i="7"/>
  <c r="Q289" i="7" s="1"/>
  <c r="R289" i="7" s="1"/>
  <c r="P287" i="7"/>
  <c r="Q287" i="7" s="1"/>
  <c r="R287" i="7" s="1"/>
  <c r="P285" i="7"/>
  <c r="Q285" i="7" s="1"/>
  <c r="R285" i="7" s="1"/>
  <c r="P283" i="7"/>
  <c r="Q283" i="7" s="1"/>
  <c r="R283" i="7" s="1"/>
  <c r="F277" i="6"/>
  <c r="P281" i="7" s="1"/>
  <c r="Q281" i="7" s="1"/>
  <c r="R281" i="7" s="1"/>
  <c r="F275" i="6"/>
  <c r="P279" i="7" s="1"/>
  <c r="Q279" i="7" s="1"/>
  <c r="R279" i="7" s="1"/>
  <c r="F273" i="6"/>
  <c r="P277" i="7" s="1"/>
  <c r="Q277" i="7" s="1"/>
  <c r="R277" i="7" s="1"/>
  <c r="F271" i="6"/>
  <c r="P275" i="7" s="1"/>
  <c r="Q275" i="7" s="1"/>
  <c r="R275" i="7" s="1"/>
  <c r="F269" i="6"/>
  <c r="P273" i="7" s="1"/>
  <c r="Q273" i="7" s="1"/>
  <c r="R273" i="7" s="1"/>
  <c r="F267" i="6"/>
  <c r="P271" i="7" s="1"/>
  <c r="Q271" i="7" s="1"/>
  <c r="R271" i="7" s="1"/>
  <c r="F265" i="6"/>
  <c r="P269" i="7" s="1"/>
  <c r="Q269" i="7" s="1"/>
  <c r="R269" i="7" s="1"/>
  <c r="F263" i="6"/>
  <c r="P267" i="7" s="1"/>
  <c r="Q267" i="7" s="1"/>
  <c r="R267" i="7" s="1"/>
  <c r="F261" i="6"/>
  <c r="P265" i="7" s="1"/>
  <c r="Q265" i="7" s="1"/>
  <c r="R265" i="7" s="1"/>
  <c r="F259" i="6"/>
  <c r="P263" i="7" s="1"/>
  <c r="Q263" i="7" s="1"/>
  <c r="R263" i="7" s="1"/>
  <c r="F257" i="6"/>
  <c r="P261" i="7" s="1"/>
  <c r="Q261" i="7" s="1"/>
  <c r="R261" i="7" s="1"/>
  <c r="F255" i="6"/>
  <c r="P259" i="7" s="1"/>
  <c r="Q259" i="7" s="1"/>
  <c r="R259" i="7" s="1"/>
  <c r="F253" i="6"/>
  <c r="P257" i="7" s="1"/>
  <c r="Q257" i="7" s="1"/>
  <c r="R257" i="7" s="1"/>
  <c r="F251" i="6"/>
  <c r="P255" i="7" s="1"/>
  <c r="Q255" i="7" s="1"/>
  <c r="R255" i="7" s="1"/>
  <c r="F249" i="6"/>
  <c r="P253" i="7" s="1"/>
  <c r="Q253" i="7" s="1"/>
  <c r="R253" i="7" s="1"/>
  <c r="F247" i="6"/>
  <c r="P251" i="7" s="1"/>
  <c r="Q251" i="7" s="1"/>
  <c r="R251" i="7" s="1"/>
  <c r="F245" i="6"/>
  <c r="P249" i="7" s="1"/>
  <c r="Q249" i="7" s="1"/>
  <c r="R249" i="7" s="1"/>
  <c r="F243" i="6"/>
  <c r="P247" i="7" s="1"/>
  <c r="Q247" i="7" s="1"/>
  <c r="R247" i="7" s="1"/>
  <c r="F241" i="6"/>
  <c r="P245" i="7" s="1"/>
  <c r="Q245" i="7" s="1"/>
  <c r="R245" i="7" s="1"/>
  <c r="F239" i="6"/>
  <c r="P243" i="7" s="1"/>
  <c r="Q243" i="7" s="1"/>
  <c r="R243" i="7" s="1"/>
  <c r="F237" i="6"/>
  <c r="P241" i="7" s="1"/>
  <c r="Q241" i="7" s="1"/>
  <c r="R241" i="7" s="1"/>
  <c r="F235" i="6"/>
  <c r="P239" i="7" s="1"/>
  <c r="Q239" i="7" s="1"/>
  <c r="R239" i="7" s="1"/>
  <c r="F233" i="6"/>
  <c r="P237" i="7" s="1"/>
  <c r="Q237" i="7" s="1"/>
  <c r="R237" i="7" s="1"/>
  <c r="F231" i="6"/>
  <c r="P235" i="7" s="1"/>
  <c r="Q235" i="7" s="1"/>
  <c r="R235" i="7" s="1"/>
  <c r="F229" i="6"/>
  <c r="P233" i="7" s="1"/>
  <c r="Q233" i="7" s="1"/>
  <c r="R233" i="7" s="1"/>
  <c r="F227" i="6"/>
  <c r="P231" i="7" s="1"/>
  <c r="Q231" i="7" s="1"/>
  <c r="R231" i="7" s="1"/>
  <c r="F225" i="6"/>
  <c r="P229" i="7" s="1"/>
  <c r="Q229" i="7" s="1"/>
  <c r="R229" i="7" s="1"/>
  <c r="F223" i="6"/>
  <c r="P227" i="7" s="1"/>
  <c r="Q227" i="7" s="1"/>
  <c r="R227" i="7" s="1"/>
  <c r="F221" i="6"/>
  <c r="P225" i="7" s="1"/>
  <c r="Q225" i="7" s="1"/>
  <c r="R225" i="7" s="1"/>
  <c r="F219" i="6"/>
  <c r="P223" i="7" s="1"/>
  <c r="Q223" i="7" s="1"/>
  <c r="R223" i="7" s="1"/>
  <c r="F217" i="6"/>
  <c r="P221" i="7" s="1"/>
  <c r="Q221" i="7" s="1"/>
  <c r="R221" i="7" s="1"/>
  <c r="F215" i="6"/>
  <c r="P219" i="7" s="1"/>
  <c r="Q219" i="7" s="1"/>
  <c r="R219" i="7" s="1"/>
  <c r="F213" i="6"/>
  <c r="P217" i="7" s="1"/>
  <c r="Q217" i="7" s="1"/>
  <c r="R217" i="7" s="1"/>
  <c r="F211" i="6"/>
  <c r="P215" i="7" s="1"/>
  <c r="Q215" i="7" s="1"/>
  <c r="R215" i="7" s="1"/>
  <c r="F209" i="6"/>
  <c r="P213" i="7" s="1"/>
  <c r="Q213" i="7" s="1"/>
  <c r="R213" i="7" s="1"/>
  <c r="F207" i="6"/>
  <c r="P211" i="7" s="1"/>
  <c r="Q211" i="7" s="1"/>
  <c r="R211" i="7" s="1"/>
  <c r="F205" i="6"/>
  <c r="P209" i="7" s="1"/>
  <c r="Q209" i="7" s="1"/>
  <c r="R209" i="7" s="1"/>
  <c r="F203" i="6"/>
  <c r="P207" i="7" s="1"/>
  <c r="Q207" i="7" s="1"/>
  <c r="R207" i="7" s="1"/>
  <c r="F201" i="6"/>
  <c r="P205" i="7" s="1"/>
  <c r="Q205" i="7" s="1"/>
  <c r="R205" i="7" s="1"/>
  <c r="F199" i="6"/>
  <c r="P203" i="7" s="1"/>
  <c r="Q203" i="7" s="1"/>
  <c r="R203" i="7" s="1"/>
  <c r="F197" i="6"/>
  <c r="P201" i="7" s="1"/>
  <c r="Q201" i="7" s="1"/>
  <c r="R201" i="7" s="1"/>
  <c r="F195" i="6"/>
  <c r="P199" i="7" s="1"/>
  <c r="Q199" i="7" s="1"/>
  <c r="R199" i="7" s="1"/>
  <c r="F193" i="6"/>
  <c r="P197" i="7" s="1"/>
  <c r="Q197" i="7" s="1"/>
  <c r="R197" i="7" s="1"/>
  <c r="F191" i="6"/>
  <c r="P195" i="7" s="1"/>
  <c r="Q195" i="7" s="1"/>
  <c r="R195" i="7" s="1"/>
  <c r="F189" i="6"/>
  <c r="P193" i="7" s="1"/>
  <c r="Q193" i="7" s="1"/>
  <c r="R193" i="7" s="1"/>
  <c r="F187" i="6"/>
  <c r="P191" i="7" s="1"/>
  <c r="Q191" i="7" s="1"/>
  <c r="R191" i="7" s="1"/>
  <c r="F185" i="6"/>
  <c r="P189" i="7" s="1"/>
  <c r="Q189" i="7" s="1"/>
  <c r="R189" i="7" s="1"/>
  <c r="F183" i="6"/>
  <c r="P187" i="7" s="1"/>
  <c r="Q187" i="7" s="1"/>
  <c r="R187" i="7" s="1"/>
  <c r="F181" i="6"/>
  <c r="P185" i="7" s="1"/>
  <c r="Q185" i="7" s="1"/>
  <c r="R185" i="7" s="1"/>
  <c r="F179" i="6"/>
  <c r="P183" i="7" s="1"/>
  <c r="Q183" i="7" s="1"/>
  <c r="R183" i="7" s="1"/>
  <c r="F177" i="6"/>
  <c r="P181" i="7" s="1"/>
  <c r="Q181" i="7" s="1"/>
  <c r="R181" i="7" s="1"/>
  <c r="F175" i="6"/>
  <c r="P179" i="7" s="1"/>
  <c r="Q179" i="7" s="1"/>
  <c r="R179" i="7" s="1"/>
  <c r="F173" i="6"/>
  <c r="P177" i="7" s="1"/>
  <c r="Q177" i="7" s="1"/>
  <c r="R177" i="7" s="1"/>
  <c r="F171" i="6"/>
  <c r="P175" i="7" s="1"/>
  <c r="Q175" i="7" s="1"/>
  <c r="R175" i="7" s="1"/>
  <c r="F169" i="6"/>
  <c r="P173" i="7" s="1"/>
  <c r="Q173" i="7" s="1"/>
  <c r="R173" i="7" s="1"/>
  <c r="F167" i="6"/>
  <c r="P171" i="7" s="1"/>
  <c r="Q171" i="7" s="1"/>
  <c r="R171" i="7" s="1"/>
  <c r="F165" i="6"/>
  <c r="P169" i="7" s="1"/>
  <c r="Q169" i="7" s="1"/>
  <c r="R169" i="7" s="1"/>
  <c r="F163" i="6"/>
  <c r="P167" i="7" s="1"/>
  <c r="Q167" i="7" s="1"/>
  <c r="R167" i="7" s="1"/>
  <c r="F161" i="6"/>
  <c r="P165" i="7" s="1"/>
  <c r="Q165" i="7" s="1"/>
  <c r="R165" i="7" s="1"/>
  <c r="F159" i="6"/>
  <c r="P163" i="7" s="1"/>
  <c r="Q163" i="7" s="1"/>
  <c r="R163" i="7" s="1"/>
  <c r="F157" i="6"/>
  <c r="P161" i="7" s="1"/>
  <c r="Q161" i="7" s="1"/>
  <c r="R161" i="7" s="1"/>
  <c r="F155" i="6"/>
  <c r="P159" i="7" s="1"/>
  <c r="Q159" i="7" s="1"/>
  <c r="R159" i="7" s="1"/>
  <c r="F153" i="6"/>
  <c r="P157" i="7" s="1"/>
  <c r="Q157" i="7" s="1"/>
  <c r="R157" i="7" s="1"/>
  <c r="F151" i="6"/>
  <c r="P155" i="7" s="1"/>
  <c r="Q155" i="7" s="1"/>
  <c r="R155" i="7" s="1"/>
  <c r="F149" i="6"/>
  <c r="P153" i="7" s="1"/>
  <c r="Q153" i="7" s="1"/>
  <c r="R153" i="7" s="1"/>
  <c r="F147" i="6"/>
  <c r="P151" i="7" s="1"/>
  <c r="Q151" i="7" s="1"/>
  <c r="R151" i="7" s="1"/>
  <c r="F145" i="6"/>
  <c r="P149" i="7" s="1"/>
  <c r="Q149" i="7" s="1"/>
  <c r="R149" i="7" s="1"/>
  <c r="F143" i="6"/>
  <c r="P147" i="7" s="1"/>
  <c r="Q147" i="7" s="1"/>
  <c r="R147" i="7" s="1"/>
  <c r="F141" i="6"/>
  <c r="P145" i="7" s="1"/>
  <c r="Q145" i="7" s="1"/>
  <c r="R145" i="7" s="1"/>
  <c r="F139" i="6"/>
  <c r="P143" i="7" s="1"/>
  <c r="Q143" i="7" s="1"/>
  <c r="R143" i="7" s="1"/>
  <c r="F137" i="6"/>
  <c r="P141" i="7" s="1"/>
  <c r="Q141" i="7" s="1"/>
  <c r="R141" i="7" s="1"/>
  <c r="F135" i="6"/>
  <c r="P139" i="7" s="1"/>
  <c r="Q139" i="7" s="1"/>
  <c r="R139" i="7" s="1"/>
  <c r="F133" i="6"/>
  <c r="P137" i="7" s="1"/>
  <c r="Q137" i="7" s="1"/>
  <c r="R137" i="7" s="1"/>
  <c r="F131" i="6"/>
  <c r="P135" i="7" s="1"/>
  <c r="Q135" i="7" s="1"/>
  <c r="R135" i="7" s="1"/>
  <c r="F129" i="6"/>
  <c r="P133" i="7" s="1"/>
  <c r="Q133" i="7" s="1"/>
  <c r="R133" i="7" s="1"/>
  <c r="F127" i="6"/>
  <c r="P131" i="7" s="1"/>
  <c r="Q131" i="7" s="1"/>
  <c r="R131" i="7" s="1"/>
  <c r="F125" i="6"/>
  <c r="P129" i="7" s="1"/>
  <c r="Q129" i="7" s="1"/>
  <c r="R129" i="7" s="1"/>
  <c r="F123" i="6"/>
  <c r="P127" i="7" s="1"/>
  <c r="Q127" i="7" s="1"/>
  <c r="R127" i="7" s="1"/>
  <c r="F121" i="6"/>
  <c r="P125" i="7" s="1"/>
  <c r="Q125" i="7" s="1"/>
  <c r="R125" i="7" s="1"/>
  <c r="F119" i="6"/>
  <c r="P123" i="7" s="1"/>
  <c r="Q123" i="7" s="1"/>
  <c r="R123" i="7" s="1"/>
  <c r="F117" i="6"/>
  <c r="P121" i="7" s="1"/>
  <c r="Q121" i="7" s="1"/>
  <c r="R121" i="7" s="1"/>
  <c r="F115" i="6"/>
  <c r="P119" i="7" s="1"/>
  <c r="Q119" i="7" s="1"/>
  <c r="R119" i="7" s="1"/>
  <c r="F113" i="6"/>
  <c r="P117" i="7" s="1"/>
  <c r="Q117" i="7" s="1"/>
  <c r="R117" i="7" s="1"/>
  <c r="F111" i="6"/>
  <c r="P115" i="7" s="1"/>
  <c r="Q115" i="7" s="1"/>
  <c r="R115" i="7" s="1"/>
  <c r="F109" i="6"/>
  <c r="P113" i="7" s="1"/>
  <c r="Q113" i="7" s="1"/>
  <c r="R113" i="7" s="1"/>
  <c r="F107" i="6"/>
  <c r="P111" i="7" s="1"/>
  <c r="Q111" i="7" s="1"/>
  <c r="R111" i="7" s="1"/>
  <c r="F105" i="6"/>
  <c r="P109" i="7" s="1"/>
  <c r="Q109" i="7" s="1"/>
  <c r="R109" i="7" s="1"/>
  <c r="F103" i="6"/>
  <c r="P107" i="7" s="1"/>
  <c r="Q107" i="7" s="1"/>
  <c r="R107" i="7" s="1"/>
  <c r="F101" i="6"/>
  <c r="P105" i="7" s="1"/>
  <c r="Q105" i="7" s="1"/>
  <c r="R105" i="7" s="1"/>
  <c r="F99" i="6"/>
  <c r="P103" i="7" s="1"/>
  <c r="Q103" i="7" s="1"/>
  <c r="R103" i="7" s="1"/>
  <c r="F97" i="6"/>
  <c r="P101" i="7" s="1"/>
  <c r="Q101" i="7" s="1"/>
  <c r="R101" i="7" s="1"/>
  <c r="F95" i="6"/>
  <c r="P99" i="7" s="1"/>
  <c r="Q99" i="7" s="1"/>
  <c r="R99" i="7" s="1"/>
  <c r="F93" i="6"/>
  <c r="P97" i="7" s="1"/>
  <c r="Q97" i="7" s="1"/>
  <c r="R97" i="7" s="1"/>
  <c r="F91" i="6"/>
  <c r="P95" i="7" s="1"/>
  <c r="Q95" i="7" s="1"/>
  <c r="R95" i="7" s="1"/>
  <c r="F89" i="6"/>
  <c r="P93" i="7" s="1"/>
  <c r="Q93" i="7" s="1"/>
  <c r="R93" i="7" s="1"/>
  <c r="F87" i="6"/>
  <c r="P91" i="7" s="1"/>
  <c r="Q91" i="7" s="1"/>
  <c r="R91" i="7" s="1"/>
  <c r="F85" i="6"/>
  <c r="P89" i="7" s="1"/>
  <c r="Q89" i="7" s="1"/>
  <c r="R89" i="7" s="1"/>
  <c r="F83" i="6"/>
  <c r="P87" i="7" s="1"/>
  <c r="Q87" i="7" s="1"/>
  <c r="R87" i="7" s="1"/>
  <c r="F81" i="6"/>
  <c r="P85" i="7" s="1"/>
  <c r="Q85" i="7" s="1"/>
  <c r="R85" i="7" s="1"/>
  <c r="F79" i="6"/>
  <c r="P83" i="7" s="1"/>
  <c r="Q83" i="7" s="1"/>
  <c r="R83" i="7" s="1"/>
  <c r="F77" i="6"/>
  <c r="P81" i="7" s="1"/>
  <c r="Q81" i="7" s="1"/>
  <c r="R81" i="7" s="1"/>
  <c r="F75" i="6"/>
  <c r="P79" i="7" s="1"/>
  <c r="Q79" i="7" s="1"/>
  <c r="R79" i="7" s="1"/>
  <c r="F73" i="6"/>
  <c r="P77" i="7" s="1"/>
  <c r="Q77" i="7" s="1"/>
  <c r="R77" i="7" s="1"/>
  <c r="F71" i="6"/>
  <c r="P75" i="7" s="1"/>
  <c r="Q75" i="7" s="1"/>
  <c r="R75" i="7" s="1"/>
  <c r="F69" i="6"/>
  <c r="P73" i="7" s="1"/>
  <c r="Q73" i="7" s="1"/>
  <c r="R73" i="7" s="1"/>
  <c r="F67" i="6"/>
  <c r="P71" i="7" s="1"/>
  <c r="Q71" i="7" s="1"/>
  <c r="R71" i="7" s="1"/>
  <c r="F65" i="6"/>
  <c r="P69" i="7" s="1"/>
  <c r="Q69" i="7" s="1"/>
  <c r="R69" i="7" s="1"/>
  <c r="F63" i="6"/>
  <c r="P67" i="7" s="1"/>
  <c r="Q67" i="7" s="1"/>
  <c r="R67" i="7" s="1"/>
  <c r="F61" i="6"/>
  <c r="P65" i="7" s="1"/>
  <c r="Q65" i="7" s="1"/>
  <c r="R65" i="7" s="1"/>
  <c r="F59" i="6"/>
  <c r="P63" i="7" s="1"/>
  <c r="Q63" i="7" s="1"/>
  <c r="R63" i="7" s="1"/>
  <c r="F57" i="6"/>
  <c r="P61" i="7" s="1"/>
  <c r="Q61" i="7" s="1"/>
  <c r="R61" i="7" s="1"/>
  <c r="F55" i="6"/>
  <c r="P59" i="7" s="1"/>
  <c r="Q59" i="7" s="1"/>
  <c r="R59" i="7" s="1"/>
  <c r="F53" i="6"/>
  <c r="P57" i="7" s="1"/>
  <c r="Q57" i="7" s="1"/>
  <c r="R57" i="7" s="1"/>
  <c r="F51" i="6"/>
  <c r="P55" i="7" s="1"/>
  <c r="Q55" i="7" s="1"/>
  <c r="R55" i="7" s="1"/>
  <c r="F49" i="6"/>
  <c r="P53" i="7" s="1"/>
  <c r="Q53" i="7" s="1"/>
  <c r="R53" i="7" s="1"/>
  <c r="F47" i="6"/>
  <c r="P51" i="7" s="1"/>
  <c r="Q51" i="7" s="1"/>
  <c r="R51" i="7" s="1"/>
  <c r="F45" i="6"/>
  <c r="P49" i="7" s="1"/>
  <c r="Q49" i="7" s="1"/>
  <c r="R49" i="7" s="1"/>
  <c r="F43" i="6"/>
  <c r="P47" i="7" s="1"/>
  <c r="Q47" i="7" s="1"/>
  <c r="R47" i="7" s="1"/>
  <c r="F41" i="6"/>
  <c r="P45" i="7" s="1"/>
  <c r="Q45" i="7" s="1"/>
  <c r="R45" i="7" s="1"/>
  <c r="F39" i="6"/>
  <c r="P43" i="7" s="1"/>
  <c r="Q43" i="7" s="1"/>
  <c r="R43" i="7" s="1"/>
  <c r="F37" i="6"/>
  <c r="P41" i="7" s="1"/>
  <c r="Q41" i="7" s="1"/>
  <c r="R41" i="7" s="1"/>
  <c r="F35" i="6"/>
  <c r="P39" i="7" s="1"/>
  <c r="Q39" i="7" s="1"/>
  <c r="R39" i="7" s="1"/>
  <c r="F33" i="6"/>
  <c r="P37" i="7" s="1"/>
  <c r="Q37" i="7" s="1"/>
  <c r="R37" i="7" s="1"/>
  <c r="F31" i="6"/>
  <c r="P35" i="7" s="1"/>
  <c r="Q35" i="7" s="1"/>
  <c r="R35" i="7" s="1"/>
  <c r="F29" i="6"/>
  <c r="P33" i="7" s="1"/>
  <c r="Q33" i="7" s="1"/>
  <c r="R33" i="7" s="1"/>
  <c r="F27" i="6"/>
  <c r="P31" i="7" s="1"/>
  <c r="Q31" i="7" s="1"/>
  <c r="R31" i="7" s="1"/>
  <c r="F25" i="6"/>
  <c r="P29" i="7" s="1"/>
  <c r="Q29" i="7" s="1"/>
  <c r="R29" i="7" s="1"/>
  <c r="F23" i="6"/>
  <c r="P27" i="7" s="1"/>
  <c r="Q27" i="7" s="1"/>
  <c r="R27" i="7" s="1"/>
  <c r="F21" i="6"/>
  <c r="P25" i="7" s="1"/>
  <c r="Q25" i="7" s="1"/>
  <c r="R25" i="7" s="1"/>
  <c r="F19" i="6"/>
  <c r="P23" i="7" s="1"/>
  <c r="Q23" i="7" s="1"/>
  <c r="R23" i="7" s="1"/>
  <c r="F17" i="6"/>
  <c r="P21" i="7" s="1"/>
  <c r="Q21" i="7" s="1"/>
  <c r="R21" i="7" s="1"/>
  <c r="F15" i="6"/>
  <c r="P19" i="7" s="1"/>
  <c r="Q19" i="7" s="1"/>
  <c r="R19" i="7" s="1"/>
  <c r="F13" i="6"/>
  <c r="P17" i="7" s="1"/>
  <c r="Q17" i="7" s="1"/>
  <c r="R17" i="7" s="1"/>
  <c r="F11" i="6"/>
  <c r="P15" i="7" s="1"/>
  <c r="Q15" i="7" s="1"/>
  <c r="R15" i="7" s="1"/>
  <c r="F9" i="6"/>
  <c r="P13" i="7" s="1"/>
  <c r="Q13" i="7" s="1"/>
  <c r="R13" i="7" s="1"/>
  <c r="F7" i="6"/>
  <c r="P11" i="7" s="1"/>
  <c r="Q11" i="7" s="1"/>
  <c r="R11" i="7" s="1"/>
  <c r="P8" i="7"/>
  <c r="J7" i="6"/>
  <c r="G9" i="8" s="1"/>
  <c r="M8" i="7"/>
  <c r="G4" i="6"/>
  <c r="F8" i="7"/>
  <c r="E8" i="7"/>
  <c r="D8" i="7"/>
  <c r="C8" i="7"/>
  <c r="J59" i="6"/>
  <c r="G61" i="8" s="1"/>
  <c r="J57" i="6"/>
  <c r="G59" i="8" s="1"/>
  <c r="J55" i="6"/>
  <c r="G57" i="8" s="1"/>
  <c r="J53" i="6"/>
  <c r="G55" i="8" s="1"/>
  <c r="J51" i="6"/>
  <c r="G53" i="8" s="1"/>
  <c r="J49" i="6"/>
  <c r="G51" i="8" s="1"/>
  <c r="J47" i="6"/>
  <c r="G49" i="8" s="1"/>
  <c r="J45" i="6"/>
  <c r="G47" i="8" s="1"/>
  <c r="J43" i="6"/>
  <c r="G45" i="8" s="1"/>
  <c r="J41" i="6"/>
  <c r="G43" i="8" s="1"/>
  <c r="J39" i="6"/>
  <c r="G41" i="8" s="1"/>
  <c r="J37" i="6"/>
  <c r="G39" i="8" s="1"/>
  <c r="J35" i="6"/>
  <c r="G37" i="8" s="1"/>
  <c r="J33" i="6"/>
  <c r="G35" i="8" s="1"/>
  <c r="J31" i="6"/>
  <c r="G33" i="8" s="1"/>
  <c r="J29" i="6"/>
  <c r="G31" i="8" s="1"/>
  <c r="J27" i="6"/>
  <c r="G29" i="8" s="1"/>
  <c r="J25" i="6"/>
  <c r="G27" i="8" s="1"/>
  <c r="J23" i="6"/>
  <c r="G25" i="8" s="1"/>
  <c r="J21" i="6"/>
  <c r="G23" i="8" s="1"/>
  <c r="J19" i="6"/>
  <c r="G21" i="8" s="1"/>
  <c r="J17" i="6"/>
  <c r="G19" i="8" s="1"/>
  <c r="J15" i="6"/>
  <c r="G17" i="8" s="1"/>
  <c r="J13" i="6"/>
  <c r="G15" i="8" s="1"/>
  <c r="J11" i="6"/>
  <c r="G13" i="8" s="1"/>
  <c r="J9" i="6"/>
  <c r="G11" i="8" s="1"/>
  <c r="J276" i="6"/>
  <c r="G278" i="8" s="1"/>
  <c r="J268" i="6"/>
  <c r="G270" i="8" s="1"/>
  <c r="J260" i="6"/>
  <c r="G262" i="8" s="1"/>
  <c r="J252" i="6"/>
  <c r="G254" i="8" s="1"/>
  <c r="J244" i="6"/>
  <c r="G246" i="8" s="1"/>
  <c r="J236" i="6"/>
  <c r="G238" i="8" s="1"/>
  <c r="J228" i="6"/>
  <c r="G230" i="8" s="1"/>
  <c r="J220" i="6"/>
  <c r="G222" i="8" s="1"/>
  <c r="J212" i="6"/>
  <c r="G214" i="8" s="1"/>
  <c r="J204" i="6"/>
  <c r="G206" i="8" s="1"/>
  <c r="J196" i="6"/>
  <c r="G198" i="8" s="1"/>
  <c r="J180" i="6"/>
  <c r="G182" i="8" s="1"/>
  <c r="J172" i="6"/>
  <c r="G174" i="8" s="1"/>
  <c r="J164" i="6"/>
  <c r="G166" i="8" s="1"/>
  <c r="J156" i="6"/>
  <c r="G158" i="8" s="1"/>
  <c r="J148" i="6"/>
  <c r="G150" i="8" s="1"/>
  <c r="J140" i="6"/>
  <c r="G142" i="8" s="1"/>
  <c r="J132" i="6"/>
  <c r="G134" i="8" s="1"/>
  <c r="J124" i="6"/>
  <c r="G126" i="8" s="1"/>
  <c r="J116" i="6"/>
  <c r="G118" i="8" s="1"/>
  <c r="J108" i="6"/>
  <c r="G110" i="8" s="1"/>
  <c r="J100" i="6"/>
  <c r="G102" i="8" s="1"/>
  <c r="J92" i="6"/>
  <c r="G94" i="8" s="1"/>
  <c r="J84" i="6"/>
  <c r="G86" i="8" s="1"/>
  <c r="J76" i="6"/>
  <c r="G78" i="8" s="1"/>
  <c r="J68" i="6"/>
  <c r="G70" i="8" s="1"/>
  <c r="J60" i="6"/>
  <c r="G62" i="8" s="1"/>
  <c r="J52" i="6"/>
  <c r="G54" i="8" s="1"/>
  <c r="J44" i="6"/>
  <c r="G46" i="8" s="1"/>
  <c r="J36" i="6"/>
  <c r="G38" i="8" s="1"/>
  <c r="J28" i="6"/>
  <c r="G30" i="8" s="1"/>
  <c r="J20" i="6"/>
  <c r="G22" i="8" s="1"/>
  <c r="J12" i="6"/>
  <c r="G14" i="8" s="1"/>
  <c r="J272" i="6"/>
  <c r="G274" i="8" s="1"/>
  <c r="J264" i="6"/>
  <c r="G266" i="8" s="1"/>
  <c r="J256" i="6"/>
  <c r="G258" i="8" s="1"/>
  <c r="J248" i="6"/>
  <c r="G250" i="8" s="1"/>
  <c r="J240" i="6"/>
  <c r="G242" i="8" s="1"/>
  <c r="J232" i="6"/>
  <c r="G234" i="8" s="1"/>
  <c r="J224" i="6"/>
  <c r="G226" i="8" s="1"/>
  <c r="J216" i="6"/>
  <c r="G218" i="8" s="1"/>
  <c r="J208" i="6"/>
  <c r="G210" i="8" s="1"/>
  <c r="J200" i="6"/>
  <c r="G202" i="8" s="1"/>
  <c r="J192" i="6"/>
  <c r="G194" i="8" s="1"/>
  <c r="J184" i="6"/>
  <c r="G186" i="8" s="1"/>
  <c r="J176" i="6"/>
  <c r="G178" i="8" s="1"/>
  <c r="J168" i="6"/>
  <c r="G170" i="8" s="1"/>
  <c r="J160" i="6"/>
  <c r="G162" i="8" s="1"/>
  <c r="J152" i="6"/>
  <c r="G154" i="8" s="1"/>
  <c r="J144" i="6"/>
  <c r="G146" i="8" s="1"/>
  <c r="J136" i="6"/>
  <c r="G138" i="8" s="1"/>
  <c r="J128" i="6"/>
  <c r="G130" i="8" s="1"/>
  <c r="J120" i="6"/>
  <c r="G122" i="8" s="1"/>
  <c r="J112" i="6"/>
  <c r="G114" i="8" s="1"/>
  <c r="J104" i="6"/>
  <c r="G106" i="8" s="1"/>
  <c r="J96" i="6"/>
  <c r="G98" i="8" s="1"/>
  <c r="J88" i="6"/>
  <c r="G90" i="8" s="1"/>
  <c r="J80" i="6"/>
  <c r="G82" i="8" s="1"/>
  <c r="J72" i="6"/>
  <c r="G74" i="8" s="1"/>
  <c r="J64" i="6"/>
  <c r="G66" i="8" s="1"/>
  <c r="J56" i="6"/>
  <c r="G58" i="8" s="1"/>
  <c r="J48" i="6"/>
  <c r="G50" i="8" s="1"/>
  <c r="J40" i="6"/>
  <c r="G42" i="8" s="1"/>
  <c r="J32" i="6"/>
  <c r="G34" i="8" s="1"/>
  <c r="J24" i="6"/>
  <c r="G26" i="8" s="1"/>
  <c r="J16" i="6"/>
  <c r="G18" i="8" s="1"/>
  <c r="J8" i="6"/>
  <c r="G10" i="8" s="1"/>
  <c r="J277" i="6"/>
  <c r="G279" i="8" s="1"/>
  <c r="J275" i="6"/>
  <c r="G277" i="8" s="1"/>
  <c r="J273" i="6"/>
  <c r="G275" i="8" s="1"/>
  <c r="J271" i="6"/>
  <c r="G273" i="8" s="1"/>
  <c r="J269" i="6"/>
  <c r="G271" i="8" s="1"/>
  <c r="J267" i="6"/>
  <c r="G269" i="8" s="1"/>
  <c r="J265" i="6"/>
  <c r="G267" i="8" s="1"/>
  <c r="J263" i="6"/>
  <c r="G265" i="8" s="1"/>
  <c r="J261" i="6"/>
  <c r="G263" i="8" s="1"/>
  <c r="J259" i="6"/>
  <c r="G261" i="8" s="1"/>
  <c r="J257" i="6"/>
  <c r="G259" i="8" s="1"/>
  <c r="J255" i="6"/>
  <c r="G257" i="8" s="1"/>
  <c r="J253" i="6"/>
  <c r="G255" i="8" s="1"/>
  <c r="J251" i="6"/>
  <c r="G253" i="8" s="1"/>
  <c r="J249" i="6"/>
  <c r="G251" i="8" s="1"/>
  <c r="J247" i="6"/>
  <c r="G249" i="8" s="1"/>
  <c r="J245" i="6"/>
  <c r="G247" i="8" s="1"/>
  <c r="J243" i="6"/>
  <c r="G245" i="8" s="1"/>
  <c r="J241" i="6"/>
  <c r="G243" i="8" s="1"/>
  <c r="J239" i="6"/>
  <c r="G241" i="8" s="1"/>
  <c r="J237" i="6"/>
  <c r="G239" i="8" s="1"/>
  <c r="J235" i="6"/>
  <c r="G237" i="8" s="1"/>
  <c r="J233" i="6"/>
  <c r="G235" i="8" s="1"/>
  <c r="J231" i="6"/>
  <c r="G233" i="8" s="1"/>
  <c r="J229" i="6"/>
  <c r="G231" i="8" s="1"/>
  <c r="J227" i="6"/>
  <c r="G229" i="8" s="1"/>
  <c r="J225" i="6"/>
  <c r="G227" i="8" s="1"/>
  <c r="J223" i="6"/>
  <c r="G225" i="8" s="1"/>
  <c r="J221" i="6"/>
  <c r="G223" i="8" s="1"/>
  <c r="J219" i="6"/>
  <c r="G221" i="8" s="1"/>
  <c r="J217" i="6"/>
  <c r="G219" i="8" s="1"/>
  <c r="J215" i="6"/>
  <c r="G217" i="8" s="1"/>
  <c r="J213" i="6"/>
  <c r="G215" i="8" s="1"/>
  <c r="J211" i="6"/>
  <c r="G213" i="8" s="1"/>
  <c r="J209" i="6"/>
  <c r="G211" i="8" s="1"/>
  <c r="J207" i="6"/>
  <c r="G209" i="8" s="1"/>
  <c r="J205" i="6"/>
  <c r="G207" i="8" s="1"/>
  <c r="J203" i="6"/>
  <c r="G205" i="8" s="1"/>
  <c r="J201" i="6"/>
  <c r="G203" i="8" s="1"/>
  <c r="J199" i="6"/>
  <c r="G201" i="8" s="1"/>
  <c r="J197" i="6"/>
  <c r="G199" i="8" s="1"/>
  <c r="J195" i="6"/>
  <c r="G197" i="8" s="1"/>
  <c r="J193" i="6"/>
  <c r="G195" i="8" s="1"/>
  <c r="J191" i="6"/>
  <c r="G193" i="8" s="1"/>
  <c r="J189" i="6"/>
  <c r="G191" i="8" s="1"/>
  <c r="J187" i="6"/>
  <c r="G189" i="8" s="1"/>
  <c r="J185" i="6"/>
  <c r="G187" i="8" s="1"/>
  <c r="J183" i="6"/>
  <c r="G185" i="8" s="1"/>
  <c r="J181" i="6"/>
  <c r="G183" i="8" s="1"/>
  <c r="J179" i="6"/>
  <c r="G181" i="8" s="1"/>
  <c r="J177" i="6"/>
  <c r="G179" i="8" s="1"/>
  <c r="J175" i="6"/>
  <c r="G177" i="8" s="1"/>
  <c r="J173" i="6"/>
  <c r="G175" i="8" s="1"/>
  <c r="J171" i="6"/>
  <c r="G173" i="8" s="1"/>
  <c r="J169" i="6"/>
  <c r="G171" i="8" s="1"/>
  <c r="J167" i="6"/>
  <c r="G169" i="8" s="1"/>
  <c r="J165" i="6"/>
  <c r="G167" i="8" s="1"/>
  <c r="J163" i="6"/>
  <c r="G165" i="8" s="1"/>
  <c r="J161" i="6"/>
  <c r="G163" i="8" s="1"/>
  <c r="J159" i="6"/>
  <c r="G161" i="8" s="1"/>
  <c r="J157" i="6"/>
  <c r="G159" i="8" s="1"/>
  <c r="J155" i="6"/>
  <c r="G157" i="8" s="1"/>
  <c r="J153" i="6"/>
  <c r="G155" i="8" s="1"/>
  <c r="J151" i="6"/>
  <c r="G153" i="8" s="1"/>
  <c r="J149" i="6"/>
  <c r="G151" i="8" s="1"/>
  <c r="J147" i="6"/>
  <c r="G149" i="8" s="1"/>
  <c r="J145" i="6"/>
  <c r="G147" i="8" s="1"/>
  <c r="J143" i="6"/>
  <c r="G145" i="8" s="1"/>
  <c r="J141" i="6"/>
  <c r="G143" i="8" s="1"/>
  <c r="J139" i="6"/>
  <c r="G141" i="8" s="1"/>
  <c r="J137" i="6"/>
  <c r="G139" i="8" s="1"/>
  <c r="J135" i="6"/>
  <c r="G137" i="8" s="1"/>
  <c r="J133" i="6"/>
  <c r="G135" i="8" s="1"/>
  <c r="J131" i="6"/>
  <c r="G133" i="8" s="1"/>
  <c r="J129" i="6"/>
  <c r="G131" i="8" s="1"/>
  <c r="J127" i="6"/>
  <c r="G129" i="8" s="1"/>
  <c r="J125" i="6"/>
  <c r="G127" i="8" s="1"/>
  <c r="J123" i="6"/>
  <c r="G125" i="8" s="1"/>
  <c r="J121" i="6"/>
  <c r="G123" i="8" s="1"/>
  <c r="J119" i="6"/>
  <c r="G121" i="8" s="1"/>
  <c r="J117" i="6"/>
  <c r="G119" i="8" s="1"/>
  <c r="J115" i="6"/>
  <c r="G117" i="8" s="1"/>
  <c r="J113" i="6"/>
  <c r="G115" i="8" s="1"/>
  <c r="J111" i="6"/>
  <c r="G113" i="8" s="1"/>
  <c r="J109" i="6"/>
  <c r="G111" i="8" s="1"/>
  <c r="J107" i="6"/>
  <c r="G109" i="8" s="1"/>
  <c r="J105" i="6"/>
  <c r="G107" i="8" s="1"/>
  <c r="J103" i="6"/>
  <c r="G105" i="8" s="1"/>
  <c r="J101" i="6"/>
  <c r="G103" i="8" s="1"/>
  <c r="J99" i="6"/>
  <c r="G101" i="8" s="1"/>
  <c r="J97" i="6"/>
  <c r="G99" i="8" s="1"/>
  <c r="J95" i="6"/>
  <c r="G97" i="8" s="1"/>
  <c r="J93" i="6"/>
  <c r="G95" i="8" s="1"/>
  <c r="J91" i="6"/>
  <c r="G93" i="8" s="1"/>
  <c r="J89" i="6"/>
  <c r="G91" i="8" s="1"/>
  <c r="J87" i="6"/>
  <c r="G89" i="8" s="1"/>
  <c r="J85" i="6"/>
  <c r="G87" i="8" s="1"/>
  <c r="J83" i="6"/>
  <c r="G85" i="8" s="1"/>
  <c r="J81" i="6"/>
  <c r="G83" i="8" s="1"/>
  <c r="J79" i="6"/>
  <c r="G81" i="8" s="1"/>
  <c r="J77" i="6"/>
  <c r="G79" i="8" s="1"/>
  <c r="J75" i="6"/>
  <c r="G77" i="8" s="1"/>
  <c r="J73" i="6"/>
  <c r="G75" i="8" s="1"/>
  <c r="J71" i="6"/>
  <c r="G73" i="8" s="1"/>
  <c r="J69" i="6"/>
  <c r="G71" i="8" s="1"/>
  <c r="J67" i="6"/>
  <c r="G69" i="8" s="1"/>
  <c r="J65" i="6"/>
  <c r="G67" i="8" s="1"/>
  <c r="J63" i="6"/>
  <c r="G65" i="8" s="1"/>
  <c r="J61" i="6"/>
  <c r="G63" i="8" s="1"/>
  <c r="J4" i="6"/>
  <c r="G6" i="8" s="1"/>
  <c r="J188" i="6"/>
  <c r="G190" i="8" s="1"/>
  <c r="J5" i="6"/>
  <c r="G7" i="8" s="1"/>
  <c r="J274" i="6"/>
  <c r="G276" i="8" s="1"/>
  <c r="J270" i="6"/>
  <c r="G272" i="8" s="1"/>
  <c r="J266" i="6"/>
  <c r="G268" i="8" s="1"/>
  <c r="J262" i="6"/>
  <c r="G264" i="8" s="1"/>
  <c r="J258" i="6"/>
  <c r="G260" i="8" s="1"/>
  <c r="J254" i="6"/>
  <c r="G256" i="8" s="1"/>
  <c r="J250" i="6"/>
  <c r="G252" i="8" s="1"/>
  <c r="J246" i="6"/>
  <c r="G248" i="8" s="1"/>
  <c r="J242" i="6"/>
  <c r="G244" i="8" s="1"/>
  <c r="J238" i="6"/>
  <c r="G240" i="8" s="1"/>
  <c r="J234" i="6"/>
  <c r="G236" i="8" s="1"/>
  <c r="J230" i="6"/>
  <c r="G232" i="8" s="1"/>
  <c r="J226" i="6"/>
  <c r="G228" i="8" s="1"/>
  <c r="J222" i="6"/>
  <c r="G224" i="8" s="1"/>
  <c r="J218" i="6"/>
  <c r="G220" i="8" s="1"/>
  <c r="J214" i="6"/>
  <c r="G216" i="8" s="1"/>
  <c r="J210" i="6"/>
  <c r="G212" i="8" s="1"/>
  <c r="J206" i="6"/>
  <c r="G208" i="8" s="1"/>
  <c r="J202" i="6"/>
  <c r="G204" i="8" s="1"/>
  <c r="J198" i="6"/>
  <c r="G200" i="8" s="1"/>
  <c r="J194" i="6"/>
  <c r="G196" i="8" s="1"/>
  <c r="J190" i="6"/>
  <c r="G192" i="8" s="1"/>
  <c r="J186" i="6"/>
  <c r="G188" i="8" s="1"/>
  <c r="J182" i="6"/>
  <c r="G184" i="8" s="1"/>
  <c r="J178" i="6"/>
  <c r="G180" i="8" s="1"/>
  <c r="J174" i="6"/>
  <c r="G176" i="8" s="1"/>
  <c r="J170" i="6"/>
  <c r="G172" i="8" s="1"/>
  <c r="J166" i="6"/>
  <c r="G168" i="8" s="1"/>
  <c r="J162" i="6"/>
  <c r="G164" i="8" s="1"/>
  <c r="J158" i="6"/>
  <c r="G160" i="8" s="1"/>
  <c r="J154" i="6"/>
  <c r="G156" i="8" s="1"/>
  <c r="J150" i="6"/>
  <c r="G152" i="8" s="1"/>
  <c r="J146" i="6"/>
  <c r="G148" i="8" s="1"/>
  <c r="J142" i="6"/>
  <c r="G144" i="8" s="1"/>
  <c r="J138" i="6"/>
  <c r="G140" i="8" s="1"/>
  <c r="J134" i="6"/>
  <c r="G136" i="8" s="1"/>
  <c r="J130" i="6"/>
  <c r="G132" i="8" s="1"/>
  <c r="J126" i="6"/>
  <c r="G128" i="8" s="1"/>
  <c r="J122" i="6"/>
  <c r="G124" i="8" s="1"/>
  <c r="J118" i="6"/>
  <c r="G120" i="8" s="1"/>
  <c r="J114" i="6"/>
  <c r="G116" i="8" s="1"/>
  <c r="J110" i="6"/>
  <c r="G112" i="8" s="1"/>
  <c r="J106" i="6"/>
  <c r="G108" i="8" s="1"/>
  <c r="J102" i="6"/>
  <c r="G104" i="8" s="1"/>
  <c r="J98" i="6"/>
  <c r="G100" i="8" s="1"/>
  <c r="J94" i="6"/>
  <c r="G96" i="8" s="1"/>
  <c r="J90" i="6"/>
  <c r="G92" i="8" s="1"/>
  <c r="J86" i="6"/>
  <c r="G88" i="8" s="1"/>
  <c r="J82" i="6"/>
  <c r="G84" i="8" s="1"/>
  <c r="J78" i="6"/>
  <c r="G80" i="8" s="1"/>
  <c r="J74" i="6"/>
  <c r="G76" i="8" s="1"/>
  <c r="J70" i="6"/>
  <c r="G72" i="8" s="1"/>
  <c r="J66" i="6"/>
  <c r="G68" i="8" s="1"/>
  <c r="J62" i="6"/>
  <c r="G64" i="8" s="1"/>
  <c r="J58" i="6"/>
  <c r="G60" i="8" s="1"/>
  <c r="J54" i="6"/>
  <c r="G56" i="8" s="1"/>
  <c r="J50" i="6"/>
  <c r="G52" i="8" s="1"/>
  <c r="J46" i="6"/>
  <c r="G48" i="8" s="1"/>
  <c r="J42" i="6"/>
  <c r="G44" i="8" s="1"/>
  <c r="J38" i="6"/>
  <c r="G40" i="8" s="1"/>
  <c r="J34" i="6"/>
  <c r="G36" i="8" s="1"/>
  <c r="J30" i="6"/>
  <c r="G32" i="8" s="1"/>
  <c r="J26" i="6"/>
  <c r="G28" i="8" s="1"/>
  <c r="J22" i="6"/>
  <c r="G24" i="8" s="1"/>
  <c r="J18" i="6"/>
  <c r="G20" i="8" s="1"/>
  <c r="J14" i="6"/>
  <c r="G16" i="8" s="1"/>
  <c r="J10" i="6"/>
  <c r="G12" i="8" s="1"/>
  <c r="J6" i="6"/>
  <c r="G8" i="8" s="1"/>
  <c r="H8" i="8" l="1"/>
  <c r="I8" i="8"/>
  <c r="H24" i="8"/>
  <c r="I24" i="8"/>
  <c r="H40" i="8"/>
  <c r="I40" i="8"/>
  <c r="H56" i="8"/>
  <c r="I56" i="8"/>
  <c r="H72" i="8"/>
  <c r="I72" i="8"/>
  <c r="H88" i="8"/>
  <c r="I88" i="8"/>
  <c r="J88" i="8" s="1"/>
  <c r="H12" i="8"/>
  <c r="I12" i="8"/>
  <c r="J12" i="8" s="1"/>
  <c r="H20" i="8"/>
  <c r="I20" i="8"/>
  <c r="J20" i="8" s="1"/>
  <c r="H28" i="8"/>
  <c r="I28" i="8"/>
  <c r="J28" i="8" s="1"/>
  <c r="H36" i="8"/>
  <c r="I36" i="8"/>
  <c r="J36" i="8" s="1"/>
  <c r="H44" i="8"/>
  <c r="I44" i="8"/>
  <c r="J44" i="8" s="1"/>
  <c r="H52" i="8"/>
  <c r="I52" i="8"/>
  <c r="J52" i="8" s="1"/>
  <c r="H60" i="8"/>
  <c r="I60" i="8"/>
  <c r="J60" i="8" s="1"/>
  <c r="H68" i="8"/>
  <c r="I68" i="8"/>
  <c r="H76" i="8"/>
  <c r="I76" i="8"/>
  <c r="H84" i="8"/>
  <c r="I84" i="8"/>
  <c r="H92" i="8"/>
  <c r="I92" i="8"/>
  <c r="J92" i="8" s="1"/>
  <c r="H100" i="8"/>
  <c r="I100" i="8"/>
  <c r="J100" i="8" s="1"/>
  <c r="H108" i="8"/>
  <c r="I108" i="8"/>
  <c r="J108" i="8" s="1"/>
  <c r="H116" i="8"/>
  <c r="I116" i="8"/>
  <c r="J116" i="8" s="1"/>
  <c r="H124" i="8"/>
  <c r="I124" i="8"/>
  <c r="J124" i="8" s="1"/>
  <c r="H132" i="8"/>
  <c r="I132" i="8"/>
  <c r="H140" i="8"/>
  <c r="I140" i="8"/>
  <c r="J140" i="8" s="1"/>
  <c r="H148" i="8"/>
  <c r="I148" i="8"/>
  <c r="J148" i="8" s="1"/>
  <c r="H156" i="8"/>
  <c r="I156" i="8"/>
  <c r="J156" i="8" s="1"/>
  <c r="H164" i="8"/>
  <c r="I164" i="8"/>
  <c r="J164" i="8" s="1"/>
  <c r="H172" i="8"/>
  <c r="I172" i="8"/>
  <c r="J172" i="8" s="1"/>
  <c r="H180" i="8"/>
  <c r="I180" i="8"/>
  <c r="J180" i="8" s="1"/>
  <c r="H188" i="8"/>
  <c r="I188" i="8"/>
  <c r="J188" i="8" s="1"/>
  <c r="H196" i="8"/>
  <c r="I196" i="8"/>
  <c r="J196" i="8" s="1"/>
  <c r="H204" i="8"/>
  <c r="I204" i="8"/>
  <c r="J204" i="8" s="1"/>
  <c r="H212" i="8"/>
  <c r="I212" i="8"/>
  <c r="H220" i="8"/>
  <c r="I220" i="8"/>
  <c r="H228" i="8"/>
  <c r="I228" i="8"/>
  <c r="H236" i="8"/>
  <c r="I236" i="8"/>
  <c r="H244" i="8"/>
  <c r="I244" i="8"/>
  <c r="H252" i="8"/>
  <c r="I252" i="8"/>
  <c r="H260" i="8"/>
  <c r="I260" i="8"/>
  <c r="H268" i="8"/>
  <c r="I268" i="8"/>
  <c r="H276" i="8"/>
  <c r="I276" i="8"/>
  <c r="H7" i="8"/>
  <c r="I7" i="8"/>
  <c r="H65" i="8"/>
  <c r="I65" i="8"/>
  <c r="J65" i="8" s="1"/>
  <c r="H69" i="8"/>
  <c r="I69" i="8"/>
  <c r="J69" i="8" s="1"/>
  <c r="H73" i="8"/>
  <c r="I73" i="8"/>
  <c r="J73" i="8" s="1"/>
  <c r="H77" i="8"/>
  <c r="I77" i="8"/>
  <c r="J77" i="8" s="1"/>
  <c r="H81" i="8"/>
  <c r="I81" i="8"/>
  <c r="J81" i="8" s="1"/>
  <c r="H85" i="8"/>
  <c r="I85" i="8"/>
  <c r="J85" i="8" s="1"/>
  <c r="H89" i="8"/>
  <c r="I89" i="8"/>
  <c r="H93" i="8"/>
  <c r="I93" i="8"/>
  <c r="H97" i="8"/>
  <c r="I97" i="8"/>
  <c r="H101" i="8"/>
  <c r="I101" i="8"/>
  <c r="H105" i="8"/>
  <c r="I105" i="8"/>
  <c r="H109" i="8"/>
  <c r="I109" i="8"/>
  <c r="H113" i="8"/>
  <c r="I113" i="8"/>
  <c r="H117" i="8"/>
  <c r="I117" i="8"/>
  <c r="H121" i="8"/>
  <c r="I121" i="8"/>
  <c r="H125" i="8"/>
  <c r="I125" i="8"/>
  <c r="H129" i="8"/>
  <c r="I129" i="8"/>
  <c r="H133" i="8"/>
  <c r="I133" i="8"/>
  <c r="H137" i="8"/>
  <c r="I137" i="8"/>
  <c r="H141" i="8"/>
  <c r="I141" i="8"/>
  <c r="H145" i="8"/>
  <c r="I145" i="8"/>
  <c r="H149" i="8"/>
  <c r="I149" i="8"/>
  <c r="H153" i="8"/>
  <c r="I153" i="8"/>
  <c r="H157" i="8"/>
  <c r="I157" i="8"/>
  <c r="H161" i="8"/>
  <c r="I161" i="8"/>
  <c r="H165" i="8"/>
  <c r="I165" i="8"/>
  <c r="H169" i="8"/>
  <c r="I169" i="8"/>
  <c r="H173" i="8"/>
  <c r="I173" i="8"/>
  <c r="H177" i="8"/>
  <c r="I177" i="8"/>
  <c r="H181" i="8"/>
  <c r="I181" i="8"/>
  <c r="H185" i="8"/>
  <c r="I185" i="8"/>
  <c r="H189" i="8"/>
  <c r="I189" i="8"/>
  <c r="H193" i="8"/>
  <c r="I193" i="8"/>
  <c r="H197" i="8"/>
  <c r="I197" i="8"/>
  <c r="H201" i="8"/>
  <c r="I201" i="8"/>
  <c r="H205" i="8"/>
  <c r="I205" i="8"/>
  <c r="J205" i="8" s="1"/>
  <c r="H209" i="8"/>
  <c r="I209" i="8"/>
  <c r="J209" i="8" s="1"/>
  <c r="H213" i="8"/>
  <c r="I213" i="8"/>
  <c r="J213" i="8" s="1"/>
  <c r="H217" i="8"/>
  <c r="I217" i="8"/>
  <c r="J217" i="8" s="1"/>
  <c r="H221" i="8"/>
  <c r="I221" i="8"/>
  <c r="J221" i="8" s="1"/>
  <c r="H225" i="8"/>
  <c r="I225" i="8"/>
  <c r="J225" i="8" s="1"/>
  <c r="H229" i="8"/>
  <c r="I229" i="8"/>
  <c r="J229" i="8" s="1"/>
  <c r="H233" i="8"/>
  <c r="I233" i="8"/>
  <c r="J233" i="8" s="1"/>
  <c r="H237" i="8"/>
  <c r="I237" i="8"/>
  <c r="J237" i="8" s="1"/>
  <c r="H241" i="8"/>
  <c r="I241" i="8"/>
  <c r="J241" i="8" s="1"/>
  <c r="H245" i="8"/>
  <c r="I245" i="8"/>
  <c r="J245" i="8" s="1"/>
  <c r="H249" i="8"/>
  <c r="I249" i="8"/>
  <c r="J249" i="8" s="1"/>
  <c r="H253" i="8"/>
  <c r="I253" i="8"/>
  <c r="J253" i="8" s="1"/>
  <c r="H257" i="8"/>
  <c r="I257" i="8"/>
  <c r="J257" i="8" s="1"/>
  <c r="H261" i="8"/>
  <c r="I261" i="8"/>
  <c r="J261" i="8" s="1"/>
  <c r="H265" i="8"/>
  <c r="I265" i="8"/>
  <c r="H269" i="8"/>
  <c r="I269" i="8"/>
  <c r="H273" i="8"/>
  <c r="I273" i="8"/>
  <c r="H277" i="8"/>
  <c r="I277" i="8"/>
  <c r="H10" i="8"/>
  <c r="I10" i="8"/>
  <c r="J10" i="8" s="1"/>
  <c r="H26" i="8"/>
  <c r="I26" i="8"/>
  <c r="J26" i="8" s="1"/>
  <c r="H42" i="8"/>
  <c r="I42" i="8"/>
  <c r="J42" i="8" s="1"/>
  <c r="H58" i="8"/>
  <c r="I58" i="8"/>
  <c r="J58" i="8" s="1"/>
  <c r="H74" i="8"/>
  <c r="I74" i="8"/>
  <c r="H90" i="8"/>
  <c r="I90" i="8"/>
  <c r="J90" i="8" s="1"/>
  <c r="H106" i="8"/>
  <c r="I106" i="8"/>
  <c r="J106" i="8" s="1"/>
  <c r="H122" i="8"/>
  <c r="I122" i="8"/>
  <c r="J122" i="8" s="1"/>
  <c r="H138" i="8"/>
  <c r="I138" i="8"/>
  <c r="J138" i="8" s="1"/>
  <c r="H154" i="8"/>
  <c r="I154" i="8"/>
  <c r="J154" i="8" s="1"/>
  <c r="H170" i="8"/>
  <c r="I170" i="8"/>
  <c r="J170" i="8" s="1"/>
  <c r="H186" i="8"/>
  <c r="I186" i="8"/>
  <c r="J186" i="8" s="1"/>
  <c r="H202" i="8"/>
  <c r="I202" i="8"/>
  <c r="J202" i="8" s="1"/>
  <c r="H218" i="8"/>
  <c r="I218" i="8"/>
  <c r="H234" i="8"/>
  <c r="I234" i="8"/>
  <c r="H250" i="8"/>
  <c r="I250" i="8"/>
  <c r="H266" i="8"/>
  <c r="I266" i="8"/>
  <c r="H22" i="8"/>
  <c r="I22" i="8"/>
  <c r="J22" i="8" s="1"/>
  <c r="H38" i="8"/>
  <c r="I38" i="8"/>
  <c r="J38" i="8" s="1"/>
  <c r="H54" i="8"/>
  <c r="I54" i="8"/>
  <c r="J54" i="8" s="1"/>
  <c r="H70" i="8"/>
  <c r="I70" i="8"/>
  <c r="H86" i="8"/>
  <c r="I86" i="8"/>
  <c r="H102" i="8"/>
  <c r="I102" i="8"/>
  <c r="J102" i="8" s="1"/>
  <c r="H118" i="8"/>
  <c r="I118" i="8"/>
  <c r="J118" i="8" s="1"/>
  <c r="H134" i="8"/>
  <c r="I134" i="8"/>
  <c r="H150" i="8"/>
  <c r="I150" i="8"/>
  <c r="J150" i="8" s="1"/>
  <c r="H166" i="8"/>
  <c r="I166" i="8"/>
  <c r="J166" i="8" s="1"/>
  <c r="H182" i="8"/>
  <c r="I182" i="8"/>
  <c r="J182" i="8" s="1"/>
  <c r="H206" i="8"/>
  <c r="I206" i="8"/>
  <c r="H222" i="8"/>
  <c r="I222" i="8"/>
  <c r="H238" i="8"/>
  <c r="I238" i="8"/>
  <c r="H254" i="8"/>
  <c r="I254" i="8"/>
  <c r="H270" i="8"/>
  <c r="I270" i="8"/>
  <c r="H13" i="8"/>
  <c r="I13" i="8"/>
  <c r="H17" i="8"/>
  <c r="I17" i="8"/>
  <c r="H21" i="8"/>
  <c r="I21" i="8"/>
  <c r="H25" i="8"/>
  <c r="I25" i="8"/>
  <c r="H29" i="8"/>
  <c r="I29" i="8"/>
  <c r="H33" i="8"/>
  <c r="I33" i="8"/>
  <c r="H37" i="8"/>
  <c r="I37" i="8"/>
  <c r="H41" i="8"/>
  <c r="I41" i="8"/>
  <c r="H45" i="8"/>
  <c r="I45" i="8"/>
  <c r="H49" i="8"/>
  <c r="I49" i="8"/>
  <c r="H53" i="8"/>
  <c r="I53" i="8"/>
  <c r="H57" i="8"/>
  <c r="I57" i="8"/>
  <c r="H61" i="8"/>
  <c r="I61" i="8"/>
  <c r="P282" i="7"/>
  <c r="Q282" i="7" s="1"/>
  <c r="R282" i="7" s="1"/>
  <c r="P286" i="7"/>
  <c r="Q286" i="7" s="1"/>
  <c r="R286" i="7" s="1"/>
  <c r="P290" i="7"/>
  <c r="Q290" i="7" s="1"/>
  <c r="R290" i="7" s="1"/>
  <c r="P294" i="7"/>
  <c r="Q294" i="7" s="1"/>
  <c r="R294" i="7" s="1"/>
  <c r="P298" i="7"/>
  <c r="Q298" i="7" s="1"/>
  <c r="R298" i="7" s="1"/>
  <c r="P302" i="7"/>
  <c r="Q302" i="7" s="1"/>
  <c r="R302" i="7" s="1"/>
  <c r="G5" i="6"/>
  <c r="P9" i="7"/>
  <c r="Q9" i="7" s="1"/>
  <c r="R9" i="7" s="1"/>
  <c r="H16" i="8"/>
  <c r="I16" i="8"/>
  <c r="J16" i="8" s="1"/>
  <c r="H32" i="8"/>
  <c r="I32" i="8"/>
  <c r="J32" i="8" s="1"/>
  <c r="H48" i="8"/>
  <c r="I48" i="8"/>
  <c r="J48" i="8" s="1"/>
  <c r="H64" i="8"/>
  <c r="I64" i="8"/>
  <c r="H80" i="8"/>
  <c r="I80" i="8"/>
  <c r="H96" i="8"/>
  <c r="I96" i="8"/>
  <c r="J96" i="8" s="1"/>
  <c r="H104" i="8"/>
  <c r="I104" i="8"/>
  <c r="J104" i="8" s="1"/>
  <c r="H112" i="8"/>
  <c r="I112" i="8"/>
  <c r="J112" i="8" s="1"/>
  <c r="H120" i="8"/>
  <c r="I120" i="8"/>
  <c r="J120" i="8" s="1"/>
  <c r="H128" i="8"/>
  <c r="I128" i="8"/>
  <c r="J128" i="8" s="1"/>
  <c r="H136" i="8"/>
  <c r="I136" i="8"/>
  <c r="J136" i="8" s="1"/>
  <c r="H144" i="8"/>
  <c r="I144" i="8"/>
  <c r="J144" i="8" s="1"/>
  <c r="H152" i="8"/>
  <c r="I152" i="8"/>
  <c r="J152" i="8" s="1"/>
  <c r="H160" i="8"/>
  <c r="I160" i="8"/>
  <c r="J160" i="8" s="1"/>
  <c r="H168" i="8"/>
  <c r="I168" i="8"/>
  <c r="J168" i="8" s="1"/>
  <c r="H176" i="8"/>
  <c r="I176" i="8"/>
  <c r="J176" i="8" s="1"/>
  <c r="H184" i="8"/>
  <c r="I184" i="8"/>
  <c r="J184" i="8" s="1"/>
  <c r="H192" i="8"/>
  <c r="I192" i="8"/>
  <c r="J192" i="8" s="1"/>
  <c r="H200" i="8"/>
  <c r="I200" i="8"/>
  <c r="J200" i="8" s="1"/>
  <c r="H208" i="8"/>
  <c r="I208" i="8"/>
  <c r="H216" i="8"/>
  <c r="I216" i="8"/>
  <c r="H224" i="8"/>
  <c r="I224" i="8"/>
  <c r="H232" i="8"/>
  <c r="I232" i="8"/>
  <c r="H240" i="8"/>
  <c r="I240" i="8"/>
  <c r="H248" i="8"/>
  <c r="I248" i="8"/>
  <c r="H256" i="8"/>
  <c r="I256" i="8"/>
  <c r="H264" i="8"/>
  <c r="I264" i="8"/>
  <c r="H272" i="8"/>
  <c r="I272" i="8"/>
  <c r="H190" i="8"/>
  <c r="I190" i="8"/>
  <c r="J190" i="8" s="1"/>
  <c r="H63" i="8"/>
  <c r="I63" i="8"/>
  <c r="J63" i="8" s="1"/>
  <c r="H67" i="8"/>
  <c r="I67" i="8"/>
  <c r="J67" i="8" s="1"/>
  <c r="H71" i="8"/>
  <c r="I71" i="8"/>
  <c r="J71" i="8" s="1"/>
  <c r="H75" i="8"/>
  <c r="I75" i="8"/>
  <c r="J75" i="8" s="1"/>
  <c r="H79" i="8"/>
  <c r="I79" i="8"/>
  <c r="J79" i="8" s="1"/>
  <c r="H83" i="8"/>
  <c r="I83" i="8"/>
  <c r="J83" i="8" s="1"/>
  <c r="H87" i="8"/>
  <c r="I87" i="8"/>
  <c r="H91" i="8"/>
  <c r="I91" i="8"/>
  <c r="H95" i="8"/>
  <c r="I95" i="8"/>
  <c r="H99" i="8"/>
  <c r="I99" i="8"/>
  <c r="H103" i="8"/>
  <c r="I103" i="8"/>
  <c r="H107" i="8"/>
  <c r="I107" i="8"/>
  <c r="H111" i="8"/>
  <c r="I111" i="8"/>
  <c r="H115" i="8"/>
  <c r="I115" i="8"/>
  <c r="H119" i="8"/>
  <c r="I119" i="8"/>
  <c r="H123" i="8"/>
  <c r="I123" i="8"/>
  <c r="H127" i="8"/>
  <c r="I127" i="8"/>
  <c r="H131" i="8"/>
  <c r="I131" i="8"/>
  <c r="H135" i="8"/>
  <c r="I135" i="8"/>
  <c r="J135" i="8" s="1"/>
  <c r="H139" i="8"/>
  <c r="I139" i="8"/>
  <c r="H143" i="8"/>
  <c r="I143" i="8"/>
  <c r="H147" i="8"/>
  <c r="I147" i="8"/>
  <c r="H151" i="8"/>
  <c r="I151" i="8"/>
  <c r="H155" i="8"/>
  <c r="I155" i="8"/>
  <c r="H159" i="8"/>
  <c r="I159" i="8"/>
  <c r="H163" i="8"/>
  <c r="I163" i="8"/>
  <c r="H167" i="8"/>
  <c r="I167" i="8"/>
  <c r="H171" i="8"/>
  <c r="I171" i="8"/>
  <c r="H175" i="8"/>
  <c r="I175" i="8"/>
  <c r="H179" i="8"/>
  <c r="I179" i="8"/>
  <c r="H183" i="8"/>
  <c r="I183" i="8"/>
  <c r="H187" i="8"/>
  <c r="I187" i="8"/>
  <c r="H191" i="8"/>
  <c r="I191" i="8"/>
  <c r="H195" i="8"/>
  <c r="I195" i="8"/>
  <c r="H199" i="8"/>
  <c r="I199" i="8"/>
  <c r="H203" i="8"/>
  <c r="I203" i="8"/>
  <c r="H207" i="8"/>
  <c r="I207" i="8"/>
  <c r="J207" i="8" s="1"/>
  <c r="H211" i="8"/>
  <c r="I211" i="8"/>
  <c r="J211" i="8" s="1"/>
  <c r="H215" i="8"/>
  <c r="I215" i="8"/>
  <c r="J215" i="8" s="1"/>
  <c r="H219" i="8"/>
  <c r="I219" i="8"/>
  <c r="J219" i="8" s="1"/>
  <c r="H223" i="8"/>
  <c r="I223" i="8"/>
  <c r="J223" i="8" s="1"/>
  <c r="H227" i="8"/>
  <c r="I227" i="8"/>
  <c r="J227" i="8" s="1"/>
  <c r="H231" i="8"/>
  <c r="I231" i="8"/>
  <c r="J231" i="8" s="1"/>
  <c r="H235" i="8"/>
  <c r="I235" i="8"/>
  <c r="J235" i="8" s="1"/>
  <c r="H239" i="8"/>
  <c r="I239" i="8"/>
  <c r="J239" i="8" s="1"/>
  <c r="H243" i="8"/>
  <c r="I243" i="8"/>
  <c r="J243" i="8" s="1"/>
  <c r="H247" i="8"/>
  <c r="I247" i="8"/>
  <c r="J247" i="8" s="1"/>
  <c r="H251" i="8"/>
  <c r="I251" i="8"/>
  <c r="J251" i="8" s="1"/>
  <c r="H255" i="8"/>
  <c r="I255" i="8"/>
  <c r="J255" i="8" s="1"/>
  <c r="H259" i="8"/>
  <c r="I259" i="8"/>
  <c r="J259" i="8" s="1"/>
  <c r="H263" i="8"/>
  <c r="I263" i="8"/>
  <c r="H267" i="8"/>
  <c r="I267" i="8"/>
  <c r="H271" i="8"/>
  <c r="I271" i="8"/>
  <c r="H275" i="8"/>
  <c r="I275" i="8"/>
  <c r="H279" i="8"/>
  <c r="I279" i="8"/>
  <c r="H18" i="8"/>
  <c r="I18" i="8"/>
  <c r="J18" i="8" s="1"/>
  <c r="H34" i="8"/>
  <c r="I34" i="8"/>
  <c r="J34" i="8" s="1"/>
  <c r="H50" i="8"/>
  <c r="I50" i="8"/>
  <c r="J50" i="8" s="1"/>
  <c r="H66" i="8"/>
  <c r="I66" i="8"/>
  <c r="H82" i="8"/>
  <c r="I82" i="8"/>
  <c r="H98" i="8"/>
  <c r="I98" i="8"/>
  <c r="J98" i="8" s="1"/>
  <c r="H114" i="8"/>
  <c r="I114" i="8"/>
  <c r="J114" i="8" s="1"/>
  <c r="H130" i="8"/>
  <c r="I130" i="8"/>
  <c r="J130" i="8" s="1"/>
  <c r="H146" i="8"/>
  <c r="I146" i="8"/>
  <c r="J146" i="8" s="1"/>
  <c r="H162" i="8"/>
  <c r="I162" i="8"/>
  <c r="J162" i="8" s="1"/>
  <c r="H178" i="8"/>
  <c r="I178" i="8"/>
  <c r="J178" i="8" s="1"/>
  <c r="H194" i="8"/>
  <c r="I194" i="8"/>
  <c r="J194" i="8" s="1"/>
  <c r="H210" i="8"/>
  <c r="I210" i="8"/>
  <c r="H226" i="8"/>
  <c r="I226" i="8"/>
  <c r="H242" i="8"/>
  <c r="I242" i="8"/>
  <c r="H258" i="8"/>
  <c r="I258" i="8"/>
  <c r="H274" i="8"/>
  <c r="I274" i="8"/>
  <c r="H14" i="8"/>
  <c r="I14" i="8"/>
  <c r="J14" i="8" s="1"/>
  <c r="H30" i="8"/>
  <c r="I30" i="8"/>
  <c r="J30" i="8" s="1"/>
  <c r="H46" i="8"/>
  <c r="I46" i="8"/>
  <c r="J46" i="8" s="1"/>
  <c r="H62" i="8"/>
  <c r="I62" i="8"/>
  <c r="J62" i="8" s="1"/>
  <c r="H78" i="8"/>
  <c r="I78" i="8"/>
  <c r="H94" i="8"/>
  <c r="I94" i="8"/>
  <c r="J94" i="8" s="1"/>
  <c r="H110" i="8"/>
  <c r="I110" i="8"/>
  <c r="J110" i="8" s="1"/>
  <c r="H126" i="8"/>
  <c r="I126" i="8"/>
  <c r="J126" i="8" s="1"/>
  <c r="H142" i="8"/>
  <c r="I142" i="8"/>
  <c r="J142" i="8" s="1"/>
  <c r="H158" i="8"/>
  <c r="I158" i="8"/>
  <c r="J158" i="8" s="1"/>
  <c r="H174" i="8"/>
  <c r="I174" i="8"/>
  <c r="J174" i="8" s="1"/>
  <c r="H198" i="8"/>
  <c r="I198" i="8"/>
  <c r="J198" i="8" s="1"/>
  <c r="H214" i="8"/>
  <c r="I214" i="8"/>
  <c r="H230" i="8"/>
  <c r="I230" i="8"/>
  <c r="H246" i="8"/>
  <c r="I246" i="8"/>
  <c r="H262" i="8"/>
  <c r="I262" i="8"/>
  <c r="H278" i="8"/>
  <c r="I278" i="8"/>
  <c r="H11" i="8"/>
  <c r="I11" i="8"/>
  <c r="H15" i="8"/>
  <c r="I15" i="8"/>
  <c r="H19" i="8"/>
  <c r="I19" i="8"/>
  <c r="H23" i="8"/>
  <c r="I23" i="8"/>
  <c r="H27" i="8"/>
  <c r="I27" i="8"/>
  <c r="H31" i="8"/>
  <c r="I31" i="8"/>
  <c r="H35" i="8"/>
  <c r="I35" i="8"/>
  <c r="H39" i="8"/>
  <c r="I39" i="8"/>
  <c r="H43" i="8"/>
  <c r="I43" i="8"/>
  <c r="H47" i="8"/>
  <c r="I47" i="8"/>
  <c r="H51" i="8"/>
  <c r="I51" i="8"/>
  <c r="H55" i="8"/>
  <c r="I55" i="8"/>
  <c r="H59" i="8"/>
  <c r="I59" i="8"/>
  <c r="H9" i="8"/>
  <c r="I9" i="8"/>
  <c r="G276" i="6"/>
  <c r="P280" i="7"/>
  <c r="Q280" i="7" s="1"/>
  <c r="R280" i="7" s="1"/>
  <c r="P284" i="7"/>
  <c r="Q284" i="7" s="1"/>
  <c r="R284" i="7" s="1"/>
  <c r="P288" i="7"/>
  <c r="Q288" i="7" s="1"/>
  <c r="R288" i="7" s="1"/>
  <c r="P292" i="7"/>
  <c r="Q292" i="7" s="1"/>
  <c r="R292" i="7" s="1"/>
  <c r="P296" i="7"/>
  <c r="Q296" i="7" s="1"/>
  <c r="R296" i="7" s="1"/>
  <c r="P300" i="7"/>
  <c r="Q300" i="7" s="1"/>
  <c r="R300" i="7" s="1"/>
  <c r="P304" i="7"/>
  <c r="Q304" i="7" s="1"/>
  <c r="R304" i="7" s="1"/>
  <c r="G7" i="6"/>
  <c r="K7" i="6" s="1"/>
  <c r="G11" i="6"/>
  <c r="K11" i="6" s="1"/>
  <c r="G15" i="6"/>
  <c r="G19" i="6"/>
  <c r="K19" i="6" s="1"/>
  <c r="G23" i="6"/>
  <c r="G27" i="6"/>
  <c r="K27" i="6" s="1"/>
  <c r="G31" i="6"/>
  <c r="G35" i="6"/>
  <c r="K35" i="6" s="1"/>
  <c r="G39" i="6"/>
  <c r="G43" i="6"/>
  <c r="K43" i="6" s="1"/>
  <c r="G47" i="6"/>
  <c r="G51" i="6"/>
  <c r="K51" i="6" s="1"/>
  <c r="G55" i="6"/>
  <c r="G59" i="6"/>
  <c r="K59" i="6" s="1"/>
  <c r="G63" i="6"/>
  <c r="G67" i="6"/>
  <c r="K67" i="6" s="1"/>
  <c r="G71" i="6"/>
  <c r="G75" i="6"/>
  <c r="K75" i="6" s="1"/>
  <c r="G79" i="6"/>
  <c r="G83" i="6"/>
  <c r="K83" i="6" s="1"/>
  <c r="G87" i="6"/>
  <c r="G91" i="6"/>
  <c r="K91" i="6" s="1"/>
  <c r="G95" i="6"/>
  <c r="G99" i="6"/>
  <c r="K99" i="6" s="1"/>
  <c r="G103" i="6"/>
  <c r="G107" i="6"/>
  <c r="K107" i="6" s="1"/>
  <c r="G111" i="6"/>
  <c r="G115" i="6"/>
  <c r="K115" i="6" s="1"/>
  <c r="G119" i="6"/>
  <c r="G123" i="6"/>
  <c r="K123" i="6" s="1"/>
  <c r="G127" i="6"/>
  <c r="G131" i="6"/>
  <c r="K131" i="6" s="1"/>
  <c r="G135" i="6"/>
  <c r="G139" i="6"/>
  <c r="K139" i="6" s="1"/>
  <c r="G143" i="6"/>
  <c r="G147" i="6"/>
  <c r="K147" i="6" s="1"/>
  <c r="G151" i="6"/>
  <c r="G155" i="6"/>
  <c r="K155" i="6" s="1"/>
  <c r="G159" i="6"/>
  <c r="G163" i="6"/>
  <c r="K163" i="6" s="1"/>
  <c r="G167" i="6"/>
  <c r="G171" i="6"/>
  <c r="K171" i="6" s="1"/>
  <c r="G175" i="6"/>
  <c r="G179" i="6"/>
  <c r="K179" i="6" s="1"/>
  <c r="G183" i="6"/>
  <c r="G187" i="6"/>
  <c r="K187" i="6" s="1"/>
  <c r="G191" i="6"/>
  <c r="G195" i="6"/>
  <c r="K195" i="6" s="1"/>
  <c r="G199" i="6"/>
  <c r="G203" i="6"/>
  <c r="K203" i="6" s="1"/>
  <c r="G207" i="6"/>
  <c r="G211" i="6"/>
  <c r="K211" i="6" s="1"/>
  <c r="G215" i="6"/>
  <c r="G219" i="6"/>
  <c r="K219" i="6" s="1"/>
  <c r="G223" i="6"/>
  <c r="G227" i="6"/>
  <c r="K227" i="6" s="1"/>
  <c r="G231" i="6"/>
  <c r="G235" i="6"/>
  <c r="K235" i="6" s="1"/>
  <c r="G239" i="6"/>
  <c r="G243" i="6"/>
  <c r="K243" i="6" s="1"/>
  <c r="G247" i="6"/>
  <c r="G251" i="6"/>
  <c r="K251" i="6" s="1"/>
  <c r="G255" i="6"/>
  <c r="G259" i="6"/>
  <c r="K259" i="6" s="1"/>
  <c r="G263" i="6"/>
  <c r="G267" i="6"/>
  <c r="K267" i="6" s="1"/>
  <c r="G271" i="6"/>
  <c r="G275" i="6"/>
  <c r="K275" i="6" s="1"/>
  <c r="G8" i="6"/>
  <c r="G12" i="6"/>
  <c r="K12" i="6" s="1"/>
  <c r="G16" i="6"/>
  <c r="G20" i="6"/>
  <c r="K20" i="6" s="1"/>
  <c r="G24" i="6"/>
  <c r="G28" i="6"/>
  <c r="K28" i="6" s="1"/>
  <c r="G32" i="6"/>
  <c r="G36" i="6"/>
  <c r="K36" i="6" s="1"/>
  <c r="G40" i="6"/>
  <c r="G44" i="6"/>
  <c r="K44" i="6" s="1"/>
  <c r="G48" i="6"/>
  <c r="G52" i="6"/>
  <c r="K52" i="6" s="1"/>
  <c r="G56" i="6"/>
  <c r="G60" i="6"/>
  <c r="K60" i="6" s="1"/>
  <c r="G64" i="6"/>
  <c r="G68" i="6"/>
  <c r="K68" i="6" s="1"/>
  <c r="G72" i="6"/>
  <c r="G76" i="6"/>
  <c r="K76" i="6" s="1"/>
  <c r="G80" i="6"/>
  <c r="G84" i="6"/>
  <c r="K84" i="6" s="1"/>
  <c r="G88" i="6"/>
  <c r="G92" i="6"/>
  <c r="K92" i="6" s="1"/>
  <c r="G96" i="6"/>
  <c r="G100" i="6"/>
  <c r="K100" i="6" s="1"/>
  <c r="G104" i="6"/>
  <c r="G108" i="6"/>
  <c r="K108" i="6" s="1"/>
  <c r="G112" i="6"/>
  <c r="G116" i="6"/>
  <c r="K116" i="6" s="1"/>
  <c r="G120" i="6"/>
  <c r="G124" i="6"/>
  <c r="K124" i="6" s="1"/>
  <c r="G128" i="6"/>
  <c r="G132" i="6"/>
  <c r="K132" i="6" s="1"/>
  <c r="G136" i="6"/>
  <c r="G140" i="6"/>
  <c r="K140" i="6" s="1"/>
  <c r="G144" i="6"/>
  <c r="G148" i="6"/>
  <c r="K148" i="6" s="1"/>
  <c r="G152" i="6"/>
  <c r="G156" i="6"/>
  <c r="K156" i="6" s="1"/>
  <c r="G160" i="6"/>
  <c r="G164" i="6"/>
  <c r="K164" i="6" s="1"/>
  <c r="G168" i="6"/>
  <c r="G172" i="6"/>
  <c r="K172" i="6" s="1"/>
  <c r="G176" i="6"/>
  <c r="G180" i="6"/>
  <c r="K180" i="6" s="1"/>
  <c r="G184" i="6"/>
  <c r="G188" i="6"/>
  <c r="K188" i="6" s="1"/>
  <c r="G192" i="6"/>
  <c r="G196" i="6"/>
  <c r="K196" i="6" s="1"/>
  <c r="G200" i="6"/>
  <c r="G204" i="6"/>
  <c r="K204" i="6" s="1"/>
  <c r="G208" i="6"/>
  <c r="G212" i="6"/>
  <c r="K212" i="6" s="1"/>
  <c r="G216" i="6"/>
  <c r="G220" i="6"/>
  <c r="K220" i="6" s="1"/>
  <c r="G224" i="6"/>
  <c r="G228" i="6"/>
  <c r="K228" i="6" s="1"/>
  <c r="G232" i="6"/>
  <c r="G236" i="6"/>
  <c r="K236" i="6" s="1"/>
  <c r="G240" i="6"/>
  <c r="G244" i="6"/>
  <c r="K244" i="6" s="1"/>
  <c r="G248" i="6"/>
  <c r="G252" i="6"/>
  <c r="K252" i="6" s="1"/>
  <c r="G256" i="6"/>
  <c r="G260" i="6"/>
  <c r="K260" i="6" s="1"/>
  <c r="G264" i="6"/>
  <c r="G268" i="6"/>
  <c r="K268" i="6" s="1"/>
  <c r="G272" i="6"/>
  <c r="G9" i="6"/>
  <c r="K9" i="6" s="1"/>
  <c r="G13" i="6"/>
  <c r="G17" i="6"/>
  <c r="K17" i="6" s="1"/>
  <c r="G21" i="6"/>
  <c r="G25" i="6"/>
  <c r="K25" i="6" s="1"/>
  <c r="G29" i="6"/>
  <c r="G33" i="6"/>
  <c r="K33" i="6" s="1"/>
  <c r="G37" i="6"/>
  <c r="G41" i="6"/>
  <c r="K41" i="6" s="1"/>
  <c r="G45" i="6"/>
  <c r="G49" i="6"/>
  <c r="K49" i="6" s="1"/>
  <c r="G53" i="6"/>
  <c r="G57" i="6"/>
  <c r="K57" i="6" s="1"/>
  <c r="G61" i="6"/>
  <c r="G65" i="6"/>
  <c r="K65" i="6" s="1"/>
  <c r="G69" i="6"/>
  <c r="G73" i="6"/>
  <c r="K73" i="6" s="1"/>
  <c r="G77" i="6"/>
  <c r="G81" i="6"/>
  <c r="K81" i="6" s="1"/>
  <c r="G85" i="6"/>
  <c r="G89" i="6"/>
  <c r="K89" i="6" s="1"/>
  <c r="G93" i="6"/>
  <c r="G97" i="6"/>
  <c r="K97" i="6" s="1"/>
  <c r="G101" i="6"/>
  <c r="G105" i="6"/>
  <c r="K105" i="6" s="1"/>
  <c r="G109" i="6"/>
  <c r="G113" i="6"/>
  <c r="K113" i="6" s="1"/>
  <c r="G117" i="6"/>
  <c r="G121" i="6"/>
  <c r="K121" i="6" s="1"/>
  <c r="G125" i="6"/>
  <c r="G129" i="6"/>
  <c r="K129" i="6" s="1"/>
  <c r="G133" i="6"/>
  <c r="G137" i="6"/>
  <c r="K137" i="6" s="1"/>
  <c r="G141" i="6"/>
  <c r="G145" i="6"/>
  <c r="K145" i="6" s="1"/>
  <c r="G149" i="6"/>
  <c r="G153" i="6"/>
  <c r="K153" i="6" s="1"/>
  <c r="G157" i="6"/>
  <c r="G161" i="6"/>
  <c r="K161" i="6" s="1"/>
  <c r="G165" i="6"/>
  <c r="G169" i="6"/>
  <c r="K169" i="6" s="1"/>
  <c r="G173" i="6"/>
  <c r="G177" i="6"/>
  <c r="K177" i="6" s="1"/>
  <c r="G181" i="6"/>
  <c r="G185" i="6"/>
  <c r="K185" i="6" s="1"/>
  <c r="G189" i="6"/>
  <c r="G193" i="6"/>
  <c r="K193" i="6" s="1"/>
  <c r="G197" i="6"/>
  <c r="G201" i="6"/>
  <c r="K201" i="6" s="1"/>
  <c r="G205" i="6"/>
  <c r="G209" i="6"/>
  <c r="K209" i="6" s="1"/>
  <c r="G213" i="6"/>
  <c r="G217" i="6"/>
  <c r="K217" i="6" s="1"/>
  <c r="G221" i="6"/>
  <c r="G225" i="6"/>
  <c r="K225" i="6" s="1"/>
  <c r="G229" i="6"/>
  <c r="G233" i="6"/>
  <c r="K233" i="6" s="1"/>
  <c r="G237" i="6"/>
  <c r="G241" i="6"/>
  <c r="K241" i="6" s="1"/>
  <c r="G245" i="6"/>
  <c r="G249" i="6"/>
  <c r="K249" i="6" s="1"/>
  <c r="G253" i="6"/>
  <c r="G257" i="6"/>
  <c r="K257" i="6" s="1"/>
  <c r="G261" i="6"/>
  <c r="G265" i="6"/>
  <c r="K265" i="6" s="1"/>
  <c r="G269" i="6"/>
  <c r="G273" i="6"/>
  <c r="K273" i="6" s="1"/>
  <c r="G277" i="6"/>
  <c r="G6" i="6"/>
  <c r="K6" i="6" s="1"/>
  <c r="G10" i="6"/>
  <c r="K10" i="6" s="1"/>
  <c r="G14" i="6"/>
  <c r="K14" i="6" s="1"/>
  <c r="G18" i="6"/>
  <c r="K18" i="6" s="1"/>
  <c r="G22" i="6"/>
  <c r="K22" i="6" s="1"/>
  <c r="G26" i="6"/>
  <c r="K26" i="6" s="1"/>
  <c r="G30" i="6"/>
  <c r="K30" i="6" s="1"/>
  <c r="G34" i="6"/>
  <c r="K34" i="6" s="1"/>
  <c r="G38" i="6"/>
  <c r="K38" i="6" s="1"/>
  <c r="G42" i="6"/>
  <c r="K42" i="6" s="1"/>
  <c r="G46" i="6"/>
  <c r="K46" i="6" s="1"/>
  <c r="G50" i="6"/>
  <c r="G54" i="6"/>
  <c r="K54" i="6" s="1"/>
  <c r="G58" i="6"/>
  <c r="K58" i="6" s="1"/>
  <c r="G62" i="6"/>
  <c r="K62" i="6" s="1"/>
  <c r="G66" i="6"/>
  <c r="K66" i="6" s="1"/>
  <c r="G70" i="6"/>
  <c r="K70" i="6" s="1"/>
  <c r="G74" i="6"/>
  <c r="K74" i="6" s="1"/>
  <c r="G78" i="6"/>
  <c r="K78" i="6" s="1"/>
  <c r="G82" i="6"/>
  <c r="K82" i="6" s="1"/>
  <c r="G86" i="6"/>
  <c r="K86" i="6" s="1"/>
  <c r="G90" i="6"/>
  <c r="K90" i="6" s="1"/>
  <c r="G94" i="6"/>
  <c r="K94" i="6" s="1"/>
  <c r="G98" i="6"/>
  <c r="K98" i="6" s="1"/>
  <c r="G102" i="6"/>
  <c r="K102" i="6" s="1"/>
  <c r="G106" i="6"/>
  <c r="K106" i="6" s="1"/>
  <c r="G110" i="6"/>
  <c r="K110" i="6" s="1"/>
  <c r="G114" i="6"/>
  <c r="K114" i="6" s="1"/>
  <c r="G118" i="6"/>
  <c r="K118" i="6" s="1"/>
  <c r="G122" i="6"/>
  <c r="K122" i="6" s="1"/>
  <c r="G126" i="6"/>
  <c r="K126" i="6" s="1"/>
  <c r="G130" i="6"/>
  <c r="K130" i="6" s="1"/>
  <c r="G134" i="6"/>
  <c r="K134" i="6" s="1"/>
  <c r="G138" i="6"/>
  <c r="K138" i="6" s="1"/>
  <c r="G142" i="6"/>
  <c r="K142" i="6" s="1"/>
  <c r="G146" i="6"/>
  <c r="K146" i="6" s="1"/>
  <c r="G150" i="6"/>
  <c r="K150" i="6" s="1"/>
  <c r="G154" i="6"/>
  <c r="K154" i="6" s="1"/>
  <c r="G158" i="6"/>
  <c r="K158" i="6" s="1"/>
  <c r="G162" i="6"/>
  <c r="K162" i="6" s="1"/>
  <c r="G166" i="6"/>
  <c r="K166" i="6" s="1"/>
  <c r="G170" i="6"/>
  <c r="K170" i="6" s="1"/>
  <c r="G174" i="6"/>
  <c r="K174" i="6" s="1"/>
  <c r="G178" i="6"/>
  <c r="K178" i="6" s="1"/>
  <c r="G182" i="6"/>
  <c r="K182" i="6" s="1"/>
  <c r="G186" i="6"/>
  <c r="K186" i="6" s="1"/>
  <c r="G190" i="6"/>
  <c r="K190" i="6" s="1"/>
  <c r="G194" i="6"/>
  <c r="K194" i="6" s="1"/>
  <c r="G198" i="6"/>
  <c r="K198" i="6" s="1"/>
  <c r="G202" i="6"/>
  <c r="K202" i="6" s="1"/>
  <c r="G206" i="6"/>
  <c r="K206" i="6" s="1"/>
  <c r="G210" i="6"/>
  <c r="K210" i="6" s="1"/>
  <c r="G214" i="6"/>
  <c r="G218" i="6"/>
  <c r="K218" i="6" s="1"/>
  <c r="G222" i="6"/>
  <c r="G226" i="6"/>
  <c r="K226" i="6" s="1"/>
  <c r="G230" i="6"/>
  <c r="K230" i="6" s="1"/>
  <c r="G234" i="6"/>
  <c r="K234" i="6" s="1"/>
  <c r="G238" i="6"/>
  <c r="K238" i="6" s="1"/>
  <c r="G242" i="6"/>
  <c r="K242" i="6" s="1"/>
  <c r="G246" i="6"/>
  <c r="K246" i="6" s="1"/>
  <c r="G250" i="6"/>
  <c r="K250" i="6" s="1"/>
  <c r="G254" i="6"/>
  <c r="K254" i="6" s="1"/>
  <c r="G258" i="6"/>
  <c r="K258" i="6" s="1"/>
  <c r="G262" i="6"/>
  <c r="K262" i="6" s="1"/>
  <c r="G266" i="6"/>
  <c r="K266" i="6" s="1"/>
  <c r="G270" i="6"/>
  <c r="K270" i="6" s="1"/>
  <c r="G274" i="6"/>
  <c r="K274" i="6" s="1"/>
  <c r="Q8" i="7"/>
  <c r="G8" i="7"/>
  <c r="L8" i="7" s="1"/>
  <c r="K256" i="6"/>
  <c r="K63" i="6"/>
  <c r="K71" i="6"/>
  <c r="K79" i="6"/>
  <c r="K87" i="6"/>
  <c r="K95" i="6"/>
  <c r="K111" i="6"/>
  <c r="K119" i="6"/>
  <c r="K127" i="6"/>
  <c r="K135" i="6"/>
  <c r="K143" i="6"/>
  <c r="K151" i="6"/>
  <c r="K159" i="6"/>
  <c r="K191" i="6"/>
  <c r="K199" i="6"/>
  <c r="K207" i="6"/>
  <c r="K223" i="6"/>
  <c r="K231" i="6"/>
  <c r="K239" i="6"/>
  <c r="K255" i="6"/>
  <c r="K263" i="6"/>
  <c r="K271" i="6"/>
  <c r="K15" i="6"/>
  <c r="K16" i="6"/>
  <c r="K32" i="6"/>
  <c r="K48" i="6"/>
  <c r="K64" i="6"/>
  <c r="K80" i="6"/>
  <c r="K96" i="6"/>
  <c r="K112" i="6"/>
  <c r="K128" i="6"/>
  <c r="K144" i="6"/>
  <c r="K160" i="6"/>
  <c r="K176" i="6"/>
  <c r="K192" i="6"/>
  <c r="K208" i="6"/>
  <c r="K224" i="6"/>
  <c r="K240" i="6"/>
  <c r="K272" i="6"/>
  <c r="K23" i="6"/>
  <c r="K31" i="6"/>
  <c r="K39" i="6"/>
  <c r="K47" i="6"/>
  <c r="K55" i="6"/>
  <c r="I6" i="8"/>
  <c r="H6" i="8"/>
  <c r="K103" i="6"/>
  <c r="K167" i="6"/>
  <c r="K183" i="6"/>
  <c r="K215" i="6"/>
  <c r="K247" i="6"/>
  <c r="K13" i="6"/>
  <c r="K21" i="6"/>
  <c r="K29" i="6"/>
  <c r="K37" i="6"/>
  <c r="K133" i="6"/>
  <c r="K141" i="6"/>
  <c r="K149" i="6"/>
  <c r="K157" i="6"/>
  <c r="K165" i="6"/>
  <c r="K173" i="6"/>
  <c r="K8" i="6"/>
  <c r="K24" i="6"/>
  <c r="K40" i="6"/>
  <c r="K56" i="6"/>
  <c r="K72" i="6"/>
  <c r="K88" i="6"/>
  <c r="K104" i="6"/>
  <c r="K120" i="6"/>
  <c r="K136" i="6"/>
  <c r="K152" i="6"/>
  <c r="K168" i="6"/>
  <c r="K184" i="6"/>
  <c r="K200" i="6"/>
  <c r="K175" i="6"/>
  <c r="K4" i="6"/>
  <c r="K181" i="6"/>
  <c r="K189" i="6"/>
  <c r="K197" i="6"/>
  <c r="K205" i="6"/>
  <c r="K213" i="6"/>
  <c r="K221" i="6"/>
  <c r="K229" i="6"/>
  <c r="K237" i="6"/>
  <c r="K245" i="6"/>
  <c r="K253" i="6"/>
  <c r="K261" i="6"/>
  <c r="K269" i="6"/>
  <c r="K277" i="6"/>
  <c r="K216" i="6"/>
  <c r="K232" i="6"/>
  <c r="K248" i="6"/>
  <c r="K264" i="6"/>
  <c r="K214" i="6"/>
  <c r="K276" i="6"/>
  <c r="K222" i="6"/>
  <c r="K50" i="6"/>
  <c r="K5" i="6"/>
  <c r="K45" i="6"/>
  <c r="K53" i="6"/>
  <c r="K61" i="6"/>
  <c r="K69" i="6"/>
  <c r="K77" i="6"/>
  <c r="K85" i="6"/>
  <c r="K93" i="6"/>
  <c r="K101" i="6"/>
  <c r="K109" i="6"/>
  <c r="K117" i="6"/>
  <c r="K125" i="6"/>
  <c r="J56" i="8" l="1"/>
  <c r="J40" i="8"/>
  <c r="J24" i="8"/>
  <c r="J8" i="8"/>
  <c r="J9" i="8"/>
  <c r="J59" i="8"/>
  <c r="J55" i="8"/>
  <c r="J51" i="8"/>
  <c r="J47" i="8"/>
  <c r="J43" i="8"/>
  <c r="J39" i="8"/>
  <c r="J35" i="8"/>
  <c r="J31" i="8"/>
  <c r="J27" i="8"/>
  <c r="J23" i="8"/>
  <c r="J19" i="8"/>
  <c r="J15" i="8"/>
  <c r="J11" i="8"/>
  <c r="J278" i="8"/>
  <c r="J262" i="8"/>
  <c r="J246" i="8"/>
  <c r="J230" i="8"/>
  <c r="J214" i="8"/>
  <c r="J78" i="8"/>
  <c r="J274" i="8"/>
  <c r="J258" i="8"/>
  <c r="J242" i="8"/>
  <c r="J226" i="8"/>
  <c r="J210" i="8"/>
  <c r="J82" i="8"/>
  <c r="J66" i="8"/>
  <c r="J279" i="8"/>
  <c r="J275" i="8"/>
  <c r="J271" i="8"/>
  <c r="J267" i="8"/>
  <c r="J263" i="8"/>
  <c r="J203" i="8"/>
  <c r="J199" i="8"/>
  <c r="J195" i="8"/>
  <c r="J191" i="8"/>
  <c r="J187" i="8"/>
  <c r="J183" i="8"/>
  <c r="J179" i="8"/>
  <c r="J175" i="8"/>
  <c r="J171" i="8"/>
  <c r="J167" i="8"/>
  <c r="J163" i="8"/>
  <c r="J159" i="8"/>
  <c r="J155" i="8"/>
  <c r="J151" i="8"/>
  <c r="J147" i="8"/>
  <c r="J143" i="8"/>
  <c r="J139" i="8"/>
  <c r="J131" i="8"/>
  <c r="J127" i="8"/>
  <c r="J123" i="8"/>
  <c r="J119" i="8"/>
  <c r="J115" i="8"/>
  <c r="J111" i="8"/>
  <c r="J107" i="8"/>
  <c r="J103" i="8"/>
  <c r="J99" i="8"/>
  <c r="J95" i="8"/>
  <c r="J91" i="8"/>
  <c r="J87" i="8"/>
  <c r="J272" i="8"/>
  <c r="J264" i="8"/>
  <c r="J256" i="8"/>
  <c r="J248" i="8"/>
  <c r="J240" i="8"/>
  <c r="J232" i="8"/>
  <c r="J224" i="8"/>
  <c r="J216" i="8"/>
  <c r="J208" i="8"/>
  <c r="J80" i="8"/>
  <c r="J64" i="8"/>
  <c r="J61" i="8"/>
  <c r="J57" i="8"/>
  <c r="J53" i="8"/>
  <c r="J49" i="8"/>
  <c r="J45" i="8"/>
  <c r="J41" i="8"/>
  <c r="J37" i="8"/>
  <c r="J33" i="8"/>
  <c r="J29" i="8"/>
  <c r="J25" i="8"/>
  <c r="J21" i="8"/>
  <c r="J17" i="8"/>
  <c r="J13" i="8"/>
  <c r="J270" i="8"/>
  <c r="J254" i="8"/>
  <c r="J238" i="8"/>
  <c r="J222" i="8"/>
  <c r="J206" i="8"/>
  <c r="J134" i="8"/>
  <c r="J86" i="8"/>
  <c r="J70" i="8"/>
  <c r="J266" i="8"/>
  <c r="J250" i="8"/>
  <c r="J234" i="8"/>
  <c r="J218" i="8"/>
  <c r="J74" i="8"/>
  <c r="J277" i="8"/>
  <c r="J273" i="8"/>
  <c r="J269" i="8"/>
  <c r="J265" i="8"/>
  <c r="J201" i="8"/>
  <c r="J197" i="8"/>
  <c r="J193" i="8"/>
  <c r="J189" i="8"/>
  <c r="J185" i="8"/>
  <c r="J181" i="8"/>
  <c r="J177" i="8"/>
  <c r="J173" i="8"/>
  <c r="J169" i="8"/>
  <c r="J165" i="8"/>
  <c r="J161" i="8"/>
  <c r="J157" i="8"/>
  <c r="J153" i="8"/>
  <c r="J149" i="8"/>
  <c r="J145" i="8"/>
  <c r="J141" i="8"/>
  <c r="J137" i="8"/>
  <c r="J133" i="8"/>
  <c r="J129" i="8"/>
  <c r="J125" i="8"/>
  <c r="J121" i="8"/>
  <c r="J117" i="8"/>
  <c r="J113" i="8"/>
  <c r="J109" i="8"/>
  <c r="J105" i="8"/>
  <c r="J101" i="8"/>
  <c r="J97" i="8"/>
  <c r="J93" i="8"/>
  <c r="J89" i="8"/>
  <c r="J7" i="8"/>
  <c r="J276" i="8"/>
  <c r="J268" i="8"/>
  <c r="J260" i="8"/>
  <c r="J252" i="8"/>
  <c r="J244" i="8"/>
  <c r="J236" i="8"/>
  <c r="J228" i="8"/>
  <c r="J220" i="8"/>
  <c r="J212" i="8"/>
  <c r="J132" i="8"/>
  <c r="J84" i="8"/>
  <c r="J76" i="8"/>
  <c r="J68" i="8"/>
  <c r="J72" i="8"/>
  <c r="R8" i="7"/>
  <c r="J6" i="8"/>
  <c r="H640" i="6"/>
  <c r="G858" i="8" l="1"/>
  <c r="G860" i="8" s="1"/>
</calcChain>
</file>

<file path=xl/sharedStrings.xml><?xml version="1.0" encoding="utf-8"?>
<sst xmlns="http://schemas.openxmlformats.org/spreadsheetml/2006/main" count="610" uniqueCount="358">
  <si>
    <t>الاعدادات</t>
  </si>
  <si>
    <t>الكود</t>
  </si>
  <si>
    <t>اسم الصنف</t>
  </si>
  <si>
    <t>الوحدة</t>
  </si>
  <si>
    <t>الوارد</t>
  </si>
  <si>
    <t>التاريخ</t>
  </si>
  <si>
    <t>رقم 
الفاتورة</t>
  </si>
  <si>
    <t>المورد</t>
  </si>
  <si>
    <t>كود 
الصنف</t>
  </si>
  <si>
    <t>أسم الصنف</t>
  </si>
  <si>
    <t>كود</t>
  </si>
  <si>
    <t>التكلفه</t>
  </si>
  <si>
    <t>النولن</t>
  </si>
  <si>
    <t>نولون</t>
  </si>
  <si>
    <t>الرصيد</t>
  </si>
  <si>
    <t>المنصرف</t>
  </si>
  <si>
    <t>الـــبــيـــان</t>
  </si>
  <si>
    <t>أسم 
الصنف</t>
  </si>
  <si>
    <t>الكمية</t>
  </si>
  <si>
    <t>سعر 
الوحدة</t>
  </si>
  <si>
    <t>اجمالى 
السعر</t>
  </si>
  <si>
    <t>مرتجع مشتريات</t>
  </si>
  <si>
    <t>رقم الفاتورة</t>
  </si>
  <si>
    <t>البيان</t>
  </si>
  <si>
    <t>رقم الصنف</t>
  </si>
  <si>
    <t>السعر</t>
  </si>
  <si>
    <t>مرتجع مبيعات</t>
  </si>
  <si>
    <t>سعر الوحدة</t>
  </si>
  <si>
    <t xml:space="preserve">الارصدة </t>
  </si>
  <si>
    <t>مرتجع
مبيعات</t>
  </si>
  <si>
    <t>مرتجع
مشتريات</t>
  </si>
  <si>
    <t>عدد
التكرار</t>
  </si>
  <si>
    <t>مجموع
تكلفة الوحدة</t>
  </si>
  <si>
    <t>تكلفة 
الوحدة</t>
  </si>
  <si>
    <t>اجمالى 
التكلفة</t>
  </si>
  <si>
    <t>تقريريومية المخزن</t>
  </si>
  <si>
    <t>من تاريخ</t>
  </si>
  <si>
    <t>الى تاريخ</t>
  </si>
  <si>
    <t>وارد</t>
  </si>
  <si>
    <t>منصرف</t>
  </si>
  <si>
    <t>مبيعات</t>
  </si>
  <si>
    <t>مشتريات</t>
  </si>
  <si>
    <t>رصيد
مرحل</t>
  </si>
  <si>
    <t>مرتجع 
مبيعات</t>
  </si>
  <si>
    <t>مرتجع 
مشتريات</t>
  </si>
  <si>
    <t>الرصيد
 الحالى</t>
  </si>
  <si>
    <t>المراجعة</t>
  </si>
  <si>
    <t>اجمالى 
البيع</t>
  </si>
  <si>
    <t>الكمية 
المرتجع</t>
  </si>
  <si>
    <t>التكلفة 
الوحدة</t>
  </si>
  <si>
    <t>ربح 
المرتجع</t>
  </si>
  <si>
    <t>الربح</t>
  </si>
  <si>
    <t>المبلغ</t>
  </si>
  <si>
    <t xml:space="preserve">تكلفة </t>
  </si>
  <si>
    <t xml:space="preserve">الكمية </t>
  </si>
  <si>
    <t>الاجمالى</t>
  </si>
  <si>
    <t>الترتيب</t>
  </si>
  <si>
    <t>مجموع 
السعر</t>
  </si>
  <si>
    <t>اجمالى تكلفة المخزون</t>
  </si>
  <si>
    <t>امبارح</t>
  </si>
  <si>
    <t>اجمالى الربح</t>
  </si>
  <si>
    <t xml:space="preserve">المصروفات </t>
  </si>
  <si>
    <t>صافى الربح</t>
  </si>
  <si>
    <t xml:space="preserve">سبكتروبان </t>
  </si>
  <si>
    <t xml:space="preserve">100سم </t>
  </si>
  <si>
    <t>بان اوكسى 50</t>
  </si>
  <si>
    <t>افى سيكلين</t>
  </si>
  <si>
    <t xml:space="preserve">اوكسى جيكت </t>
  </si>
  <si>
    <t xml:space="preserve">اوكسى 5%النصر </t>
  </si>
  <si>
    <t>50سم</t>
  </si>
  <si>
    <t xml:space="preserve">اوكسى 5%النصر 50سم </t>
  </si>
  <si>
    <t xml:space="preserve">اوكسى تترا20 بلجيكى </t>
  </si>
  <si>
    <t xml:space="preserve">انتروسلين </t>
  </si>
  <si>
    <t xml:space="preserve">اوكسى نكس </t>
  </si>
  <si>
    <t xml:space="preserve">اوكسى كلير </t>
  </si>
  <si>
    <t xml:space="preserve">بلوتريل </t>
  </si>
  <si>
    <t xml:space="preserve">سبكتروبان ط م 30سم </t>
  </si>
  <si>
    <t xml:space="preserve">30سم </t>
  </si>
  <si>
    <t xml:space="preserve">كولى بريم </t>
  </si>
  <si>
    <t xml:space="preserve">كولى تريم شراب </t>
  </si>
  <si>
    <t>200سم</t>
  </si>
  <si>
    <t xml:space="preserve">كولى تريم حقن </t>
  </si>
  <si>
    <t xml:space="preserve">انالجين النصر </t>
  </si>
  <si>
    <t xml:space="preserve">انالجين اكما </t>
  </si>
  <si>
    <t xml:space="preserve">انالجين ممفيس </t>
  </si>
  <si>
    <t xml:space="preserve">انالجين ارابكو </t>
  </si>
  <si>
    <t xml:space="preserve">ميتافوسفان </t>
  </si>
  <si>
    <t xml:space="preserve">كوبوزال ارابكو </t>
  </si>
  <si>
    <t xml:space="preserve">فسفوزال </t>
  </si>
  <si>
    <t xml:space="preserve">كاتفسفوزال </t>
  </si>
  <si>
    <t>كافوزال</t>
  </si>
  <si>
    <t xml:space="preserve">بايو ا د 3ه حقن </t>
  </si>
  <si>
    <t>نصرو ماكتين</t>
  </si>
  <si>
    <t xml:space="preserve">50سم </t>
  </si>
  <si>
    <t xml:space="preserve">ايفرتن اسبانى </t>
  </si>
  <si>
    <t>ايفين 100سم</t>
  </si>
  <si>
    <t xml:space="preserve">يفوميك اردنى عادى </t>
  </si>
  <si>
    <t xml:space="preserve">فينوماكتين فرنساوى </t>
  </si>
  <si>
    <t xml:space="preserve">ايفين 50سم </t>
  </si>
  <si>
    <t xml:space="preserve">ديكتوميك سوبر </t>
  </si>
  <si>
    <t xml:space="preserve">ديبوماكتين </t>
  </si>
  <si>
    <t xml:space="preserve">مورامكتين </t>
  </si>
  <si>
    <t xml:space="preserve">جرافيت </t>
  </si>
  <si>
    <t xml:space="preserve">ليفابان </t>
  </si>
  <si>
    <t xml:space="preserve">ديكلوبريما </t>
  </si>
  <si>
    <t>دونكس</t>
  </si>
  <si>
    <t xml:space="preserve">انروسين </t>
  </si>
  <si>
    <t xml:space="preserve">فنيلوجيكت </t>
  </si>
  <si>
    <t xml:space="preserve">فلوكسن </t>
  </si>
  <si>
    <t xml:space="preserve">فيتروفين </t>
  </si>
  <si>
    <t>ديكلو5</t>
  </si>
  <si>
    <t xml:space="preserve">ديفلام </t>
  </si>
  <si>
    <t xml:space="preserve">فولتامون </t>
  </si>
  <si>
    <t xml:space="preserve">كبريتات اتروبين </t>
  </si>
  <si>
    <t xml:space="preserve">تيلوفيت </t>
  </si>
  <si>
    <t xml:space="preserve">ديكساميثازوم ادويا </t>
  </si>
  <si>
    <t xml:space="preserve">ارزينال </t>
  </si>
  <si>
    <t xml:space="preserve">انجكتال </t>
  </si>
  <si>
    <t xml:space="preserve">سلفاديميدين ادويا </t>
  </si>
  <si>
    <t xml:space="preserve">ديكسافان </t>
  </si>
  <si>
    <t xml:space="preserve">ديكساميثازون ارابكو </t>
  </si>
  <si>
    <t xml:space="preserve">اوكسى تتراسيكلين ط م النصر </t>
  </si>
  <si>
    <t>فيتروسين</t>
  </si>
  <si>
    <t>2 جم</t>
  </si>
  <si>
    <t>50 سم</t>
  </si>
  <si>
    <t>100 سم</t>
  </si>
  <si>
    <t>مينازين بلس</t>
  </si>
  <si>
    <t>علبة</t>
  </si>
  <si>
    <t>جينتاميسين</t>
  </si>
  <si>
    <t>كال ما ديكس</t>
  </si>
  <si>
    <t>500 سم</t>
  </si>
  <si>
    <t>كال بور ماج</t>
  </si>
  <si>
    <t>فيتاسيلين</t>
  </si>
  <si>
    <t>اوكسيتوسون</t>
  </si>
  <si>
    <t>كولستين سلفات ادويا</t>
  </si>
  <si>
    <t>100 جم</t>
  </si>
  <si>
    <t>فلوريكول</t>
  </si>
  <si>
    <t>ديكلوسول</t>
  </si>
  <si>
    <t>فلوميكوين ادويا</t>
  </si>
  <si>
    <t>نوفاسيد</t>
  </si>
  <si>
    <t>ديكلو فيت 4</t>
  </si>
  <si>
    <t>مالتي فيتامين هولندي</t>
  </si>
  <si>
    <t>بارابنزول</t>
  </si>
  <si>
    <t>اقراص</t>
  </si>
  <si>
    <t>بيو البندازول 5%</t>
  </si>
  <si>
    <t>البندازول 10% مستورد</t>
  </si>
  <si>
    <t xml:space="preserve"> البندازول 205%</t>
  </si>
  <si>
    <t>فورمالين</t>
  </si>
  <si>
    <t>فنيك</t>
  </si>
  <si>
    <t xml:space="preserve">4لتر </t>
  </si>
  <si>
    <t xml:space="preserve">1لتر </t>
  </si>
  <si>
    <t>يود سائل</t>
  </si>
  <si>
    <t>نيو سلفا برول</t>
  </si>
  <si>
    <t>20جم</t>
  </si>
  <si>
    <t>نيو فيت</t>
  </si>
  <si>
    <t>نيو دوكسيستين</t>
  </si>
  <si>
    <t>اموكسيزول</t>
  </si>
  <si>
    <t>سبيكتينو بلس</t>
  </si>
  <si>
    <t>نيوسين</t>
  </si>
  <si>
    <t>دوكسين</t>
  </si>
  <si>
    <t>كولي فيت</t>
  </si>
  <si>
    <t>اوكسي فيت</t>
  </si>
  <si>
    <t>كوكسي كيور</t>
  </si>
  <si>
    <t>سلفا مكس</t>
  </si>
  <si>
    <t>اريثروفيت</t>
  </si>
  <si>
    <t xml:space="preserve">دياذينون 60% لتر </t>
  </si>
  <si>
    <t xml:space="preserve">1/4لتر </t>
  </si>
  <si>
    <t>بيوتكس 1/4</t>
  </si>
  <si>
    <t xml:space="preserve">دياذينون 60% 1/4 </t>
  </si>
  <si>
    <t>دياذينون 15%1/4</t>
  </si>
  <si>
    <t>دياذينون 15%لتر</t>
  </si>
  <si>
    <t xml:space="preserve">جنيانا مس ازرق </t>
  </si>
  <si>
    <t xml:space="preserve">1/2لتر </t>
  </si>
  <si>
    <t xml:space="preserve">سيامكس </t>
  </si>
  <si>
    <t>ملاثيون ك</t>
  </si>
  <si>
    <t>1ك</t>
  </si>
  <si>
    <t>بيوتكس10سم</t>
  </si>
  <si>
    <t xml:space="preserve">10سم </t>
  </si>
  <si>
    <t xml:space="preserve">اد3ه هيرو 100سم </t>
  </si>
  <si>
    <t xml:space="preserve">ه+س هيرو 100سم </t>
  </si>
  <si>
    <t xml:space="preserve">استوماتون </t>
  </si>
  <si>
    <t xml:space="preserve">باكت </t>
  </si>
  <si>
    <t xml:space="preserve">اموكسى فيت </t>
  </si>
  <si>
    <t xml:space="preserve">اقراص </t>
  </si>
  <si>
    <t>اد3ه فيكتور</t>
  </si>
  <si>
    <t>اد3ه اجرو</t>
  </si>
  <si>
    <t>اد3ه ايبكس</t>
  </si>
  <si>
    <t>نيو فيت اد3ه ايطالي</t>
  </si>
  <si>
    <t>اد3ه + c</t>
  </si>
  <si>
    <t>اد3ه المصرية الاوروبية</t>
  </si>
  <si>
    <t>هيرواستريس ج</t>
  </si>
  <si>
    <t>ه + سيلينيوم اجرو</t>
  </si>
  <si>
    <t>ه + سيلينيوم انترميد 10%</t>
  </si>
  <si>
    <t>ه + سيلينوم اجريفيت</t>
  </si>
  <si>
    <t>ه + سيلينوم بيورفيت</t>
  </si>
  <si>
    <t>ميكس فوس</t>
  </si>
  <si>
    <t>سوبر فوس</t>
  </si>
  <si>
    <t>اجرومينيرال</t>
  </si>
  <si>
    <t>مجفوكال</t>
  </si>
  <si>
    <t>اكما فوس</t>
  </si>
  <si>
    <t>افيفوس اجريفيت</t>
  </si>
  <si>
    <t>اجروفيت فيتا</t>
  </si>
  <si>
    <t>سوبر امينو فيتال</t>
  </si>
  <si>
    <t>امينو فيتال</t>
  </si>
  <si>
    <t>امينو فيت فورت بلس</t>
  </si>
  <si>
    <t>اد3ه 1/4</t>
  </si>
  <si>
    <t>الترافوس1/4</t>
  </si>
  <si>
    <t>ه+س 1/4</t>
  </si>
  <si>
    <t>اد3ه 100سم</t>
  </si>
  <si>
    <t>املاح 100سم</t>
  </si>
  <si>
    <t>ه+س 100سم</t>
  </si>
  <si>
    <t>امينوفيتال 100سم</t>
  </si>
  <si>
    <t xml:space="preserve">مرهم كبريت </t>
  </si>
  <si>
    <t xml:space="preserve">برطمان </t>
  </si>
  <si>
    <t>مرهم يود 5%</t>
  </si>
  <si>
    <t xml:space="preserve">مرهم زنك </t>
  </si>
  <si>
    <t xml:space="preserve">مينج سايد </t>
  </si>
  <si>
    <t xml:space="preserve">ميجا مست </t>
  </si>
  <si>
    <t xml:space="preserve">دياكيور </t>
  </si>
  <si>
    <t xml:space="preserve">علبه </t>
  </si>
  <si>
    <t xml:space="preserve">بيودارستين </t>
  </si>
  <si>
    <t xml:space="preserve">بواكى </t>
  </si>
  <si>
    <t xml:space="preserve">يونيميسين </t>
  </si>
  <si>
    <t>التراميسين</t>
  </si>
  <si>
    <t>اوكسي تاب</t>
  </si>
  <si>
    <t>هيرو دايجست</t>
  </si>
  <si>
    <t>امبرول ادويا 10*30جم</t>
  </si>
  <si>
    <t>1/2ك</t>
  </si>
  <si>
    <t xml:space="preserve"> 1/2ك</t>
  </si>
  <si>
    <t>سلفا ديميدين اسكندرية</t>
  </si>
  <si>
    <t>نيوميسين جابي</t>
  </si>
  <si>
    <t>هيروسين</t>
  </si>
  <si>
    <t>سلفاديميدين جابي</t>
  </si>
  <si>
    <t>سترات ببرازين</t>
  </si>
  <si>
    <t>كبريتات نحاس</t>
  </si>
  <si>
    <t>فاك جارد</t>
  </si>
  <si>
    <t>لاكتاكلوكس</t>
  </si>
  <si>
    <t>محقن ضرع</t>
  </si>
  <si>
    <t>كبريتات كولستين</t>
  </si>
  <si>
    <t>100جم</t>
  </si>
  <si>
    <t>بي ك كولين</t>
  </si>
  <si>
    <t>فيتامين c يوني</t>
  </si>
  <si>
    <t>فيتامين c اجريفيت</t>
  </si>
  <si>
    <t>توب 4 اكس</t>
  </si>
  <si>
    <t xml:space="preserve">افيميك اردنى عادى </t>
  </si>
  <si>
    <t>قطران</t>
  </si>
  <si>
    <t>دايمثكون</t>
  </si>
  <si>
    <t>يوسي مايسين</t>
  </si>
  <si>
    <t xml:space="preserve">200جم </t>
  </si>
  <si>
    <t>بانمنث</t>
  </si>
  <si>
    <t>رانكس</t>
  </si>
  <si>
    <t>ب +ك3</t>
  </si>
  <si>
    <t xml:space="preserve">100جم </t>
  </si>
  <si>
    <t xml:space="preserve">اد3ه اجريفيت لتر </t>
  </si>
  <si>
    <t xml:space="preserve">تيلوزين حقن ادويا </t>
  </si>
  <si>
    <t>اكواجان 50سم</t>
  </si>
  <si>
    <t xml:space="preserve">سكرولايت </t>
  </si>
  <si>
    <t xml:space="preserve">بايكودايجست </t>
  </si>
  <si>
    <t xml:space="preserve">نيوماش </t>
  </si>
  <si>
    <t xml:space="preserve">اكماديجست </t>
  </si>
  <si>
    <t xml:space="preserve">سوبر ماش </t>
  </si>
  <si>
    <t xml:space="preserve">لاكسافيت </t>
  </si>
  <si>
    <t xml:space="preserve">امبرول اكما </t>
  </si>
  <si>
    <t xml:space="preserve">20جم </t>
  </si>
  <si>
    <t xml:space="preserve">فيتابلس </t>
  </si>
  <si>
    <t xml:space="preserve">فيتابيور </t>
  </si>
  <si>
    <t>سلفامكس 100جم</t>
  </si>
  <si>
    <t xml:space="preserve">جالاكير </t>
  </si>
  <si>
    <t xml:space="preserve">بيور توكوفيت ه+س 100جم </t>
  </si>
  <si>
    <t xml:space="preserve">سلفاديميدين بواكى </t>
  </si>
  <si>
    <t xml:space="preserve">كوكسى كيور 100جم </t>
  </si>
  <si>
    <t xml:space="preserve">كوميت 100جم </t>
  </si>
  <si>
    <t xml:space="preserve">بانش </t>
  </si>
  <si>
    <t xml:space="preserve">دى كال فوس </t>
  </si>
  <si>
    <t>اوميجران 20جم</t>
  </si>
  <si>
    <t xml:space="preserve">كولى فيت 100جم </t>
  </si>
  <si>
    <t xml:space="preserve">دوكسى كول </t>
  </si>
  <si>
    <t>ارثرو كول</t>
  </si>
  <si>
    <t>50جم</t>
  </si>
  <si>
    <t>بيريمكس بياض</t>
  </si>
  <si>
    <t>3ك</t>
  </si>
  <si>
    <t xml:space="preserve">مضاد كوكسيديا </t>
  </si>
  <si>
    <t>مضاد سموم</t>
  </si>
  <si>
    <t>خميرة نشطة</t>
  </si>
  <si>
    <t>ملح مواشي عالي التركيز</t>
  </si>
  <si>
    <t>ثنائي فوسفات الصوديوم</t>
  </si>
  <si>
    <t>ملح دواجن</t>
  </si>
  <si>
    <t xml:space="preserve">ملح مواشي </t>
  </si>
  <si>
    <t>بيريمكس عجول</t>
  </si>
  <si>
    <t>يست بلس</t>
  </si>
  <si>
    <t>اد3ه عليقة</t>
  </si>
  <si>
    <t xml:space="preserve">علافه صاج </t>
  </si>
  <si>
    <t>علافه بلاستك 6ك</t>
  </si>
  <si>
    <t>علافه بلاستك 3ك</t>
  </si>
  <si>
    <t xml:space="preserve">مسقى 2 لتر </t>
  </si>
  <si>
    <t xml:space="preserve">مسقى 4 لتر </t>
  </si>
  <si>
    <t xml:space="preserve">مسقى 8لتر </t>
  </si>
  <si>
    <t xml:space="preserve">مسقى حمام </t>
  </si>
  <si>
    <t xml:space="preserve">طبق تحضين </t>
  </si>
  <si>
    <t>نيوسين بلس 200</t>
  </si>
  <si>
    <t>نيوتيراميسين200</t>
  </si>
  <si>
    <t>نيو تيراميسين50</t>
  </si>
  <si>
    <t>نيوسين بلس 50</t>
  </si>
  <si>
    <t xml:space="preserve">بيور يست </t>
  </si>
  <si>
    <t xml:space="preserve">رشاشات بلاستك </t>
  </si>
  <si>
    <t xml:space="preserve">2لتر </t>
  </si>
  <si>
    <t xml:space="preserve">اوكسى تتراسيكلين ط م ارابكو </t>
  </si>
  <si>
    <t xml:space="preserve">اوميجران 100جم </t>
  </si>
  <si>
    <t xml:space="preserve">املاح اسيوط </t>
  </si>
  <si>
    <t xml:space="preserve">                             </t>
  </si>
  <si>
    <t>اوكسي ادويا 1/2ك</t>
  </si>
  <si>
    <t>اوكسي ادويا1ك</t>
  </si>
  <si>
    <t xml:space="preserve">اوكسي فيت اقراص </t>
  </si>
  <si>
    <t>سلفاكينوكسالين الدبيكى</t>
  </si>
  <si>
    <t>بن سترب 100</t>
  </si>
  <si>
    <t>بن سترب50</t>
  </si>
  <si>
    <t xml:space="preserve">دوفكس </t>
  </si>
  <si>
    <t xml:space="preserve">جنتيانا اوكسى 100سم </t>
  </si>
  <si>
    <t xml:space="preserve">نيو كورمفنيكول </t>
  </si>
  <si>
    <t xml:space="preserve">قطارات </t>
  </si>
  <si>
    <t xml:space="preserve">فيتافيت 20جم </t>
  </si>
  <si>
    <t xml:space="preserve">نورسلين </t>
  </si>
  <si>
    <t>vit e+se 100سم</t>
  </si>
  <si>
    <t>ارثرومايسين 1/2ك</t>
  </si>
  <si>
    <t>امبسلين 1/2</t>
  </si>
  <si>
    <t>كوميت 20جم</t>
  </si>
  <si>
    <t>هيروكلفوبلس 100سم</t>
  </si>
  <si>
    <t xml:space="preserve">شكاره صدف </t>
  </si>
  <si>
    <t xml:space="preserve">ارثنيل </t>
  </si>
  <si>
    <t>سلفا ديميدين النصر 100سم</t>
  </si>
  <si>
    <t xml:space="preserve">انروسول س 1/4لتر </t>
  </si>
  <si>
    <t xml:space="preserve">اوكسى جى سبراى </t>
  </si>
  <si>
    <t>سبكتروبان ط م 100سم</t>
  </si>
  <si>
    <t>فاشيوليد</t>
  </si>
  <si>
    <t>نورومكتين 50سم</t>
  </si>
  <si>
    <t xml:space="preserve">ا د 3ه لتر ايطالى الغنام </t>
  </si>
  <si>
    <t xml:space="preserve">لتر </t>
  </si>
  <si>
    <t xml:space="preserve">ه +س لتر ايطالى الغنام </t>
  </si>
  <si>
    <t xml:space="preserve">راكومين سم فئران </t>
  </si>
  <si>
    <t>سلفاكينوكسالين بواكى 20جم</t>
  </si>
  <si>
    <t xml:space="preserve">انالجين اسكندريه 100سم </t>
  </si>
  <si>
    <t>سلفانا 1/2ك</t>
  </si>
  <si>
    <t>500جم</t>
  </si>
  <si>
    <t xml:space="preserve">سوبر ليبى </t>
  </si>
  <si>
    <t>الاميسين 100سم</t>
  </si>
  <si>
    <t xml:space="preserve">ه+س فيكتور لتر </t>
  </si>
  <si>
    <t xml:space="preserve">فيتامين ك +ا 100جم </t>
  </si>
  <si>
    <t xml:space="preserve">يفوميك اردنى سوبر </t>
  </si>
  <si>
    <t>بانش 20جم</t>
  </si>
  <si>
    <t xml:space="preserve">فيتامين ج 100جم </t>
  </si>
  <si>
    <t>فيت يست 1ك</t>
  </si>
  <si>
    <t>فيت يست 100جم مائى</t>
  </si>
  <si>
    <t>سلفاكينوكسالين ادويا 500جم</t>
  </si>
  <si>
    <t xml:space="preserve">500جم </t>
  </si>
  <si>
    <t xml:space="preserve">اد3ه+ج هيرو لتر </t>
  </si>
  <si>
    <t xml:space="preserve">البيان </t>
  </si>
  <si>
    <t>بارامول 125 مللى</t>
  </si>
  <si>
    <t xml:space="preserve">125مللى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</si>
</sst>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2000000]0"/>
    <numFmt numFmtId="165" formatCode="[$-2010000]yyyy/mm/dd;@"/>
    <numFmt numFmtId="166" formatCode="[$-2000000]0.00\ \ \ج.\م"/>
    <numFmt numFmtId="167" formatCode="[$-2000000]0.00"/>
    <numFmt numFmtId="168" formatCode="&quot;ج.م.‏&quot;\ #,##0.00_-"/>
  </numFmts>
  <fonts count="23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24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8"/>
      <color rgb="FF6600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98">
    <xf numFmtId="0" fontId="0" fillId="0" borderId="0" xfId="0"/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 hidden="1"/>
    </xf>
    <xf numFmtId="0" fontId="8" fillId="0" borderId="2" xfId="0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 applyProtection="1">
      <alignment horizontal="center" vertical="center"/>
      <protection locked="0" hidden="1"/>
    </xf>
    <xf numFmtId="0" fontId="8" fillId="2" borderId="2" xfId="0" applyFont="1" applyFill="1" applyBorder="1" applyAlignment="1" applyProtection="1">
      <alignment horizontal="center" vertical="center"/>
      <protection locked="0" hidden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2" borderId="0" xfId="0" applyFont="1" applyFill="1"/>
    <xf numFmtId="0" fontId="15" fillId="0" borderId="0" xfId="0" applyFont="1"/>
    <xf numFmtId="0" fontId="15" fillId="3" borderId="2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164" fontId="2" fillId="0" borderId="2" xfId="0" applyNumberFormat="1" applyFont="1" applyFill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164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/>
    <xf numFmtId="0" fontId="0" fillId="0" borderId="0" xfId="0" applyBorder="1"/>
    <xf numFmtId="165" fontId="19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 vertical="center"/>
    </xf>
    <xf numFmtId="16" fontId="5" fillId="2" borderId="0" xfId="0" applyNumberFormat="1" applyFont="1" applyFill="1" applyBorder="1" applyAlignment="1">
      <alignment horizontal="center" vertical="center"/>
    </xf>
    <xf numFmtId="165" fontId="20" fillId="2" borderId="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165" fontId="19" fillId="2" borderId="0" xfId="0" quotePrefix="1" applyNumberFormat="1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168" fontId="16" fillId="2" borderId="16" xfId="0" applyNumberFormat="1" applyFont="1" applyFill="1" applyBorder="1" applyAlignment="1">
      <alignment horizontal="center" vertical="center"/>
    </xf>
    <xf numFmtId="168" fontId="16" fillId="2" borderId="15" xfId="0" applyNumberFormat="1" applyFont="1" applyFill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7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5" fillId="0" borderId="10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8" fontId="16" fillId="0" borderId="14" xfId="0" applyNumberFormat="1" applyFont="1" applyBorder="1" applyAlignment="1">
      <alignment horizontal="center" vertical="center"/>
    </xf>
    <xf numFmtId="168" fontId="16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165" formatCode="[$-2010000]yyyy/mm/dd;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Arial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auto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1575;&#1604;&#1608;&#1580;&#1607;&#160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&#1575;&#1604;&#1608;&#1580;&#1607;&#160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hyperlink" Target="#&#1575;&#1604;&#1608;&#1580;&#1607;&#1607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hyperlink" Target="#&#1575;&#1604;&#1608;&#1580;&#1607;&#1607;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hyperlink" Target="#&#1575;&#1604;&#1608;&#1580;&#1607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114300</xdr:rowOff>
    </xdr:from>
    <xdr:to>
      <xdr:col>1</xdr:col>
      <xdr:colOff>182400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450700" y="114300"/>
          <a:ext cx="925350" cy="523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561976</xdr:colOff>
      <xdr:row>0</xdr:row>
      <xdr:rowOff>142875</xdr:rowOff>
    </xdr:from>
    <xdr:to>
      <xdr:col>3</xdr:col>
      <xdr:colOff>185123</xdr:colOff>
      <xdr:row>1</xdr:row>
      <xdr:rowOff>247650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707499" y="142875"/>
          <a:ext cx="877725" cy="4857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38100</xdr:rowOff>
    </xdr:from>
    <xdr:to>
      <xdr:col>1</xdr:col>
      <xdr:colOff>1425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117075" y="38100"/>
          <a:ext cx="792000" cy="600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0</xdr:row>
      <xdr:rowOff>28575</xdr:rowOff>
    </xdr:from>
    <xdr:to>
      <xdr:col>1</xdr:col>
      <xdr:colOff>87150</xdr:colOff>
      <xdr:row>1</xdr:row>
      <xdr:rowOff>142875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36100" y="28575"/>
          <a:ext cx="792000" cy="5048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152399</xdr:rowOff>
    </xdr:from>
    <xdr:to>
      <xdr:col>1</xdr:col>
      <xdr:colOff>49050</xdr:colOff>
      <xdr:row>1</xdr:row>
      <xdr:rowOff>228599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345925" y="152399"/>
          <a:ext cx="792000" cy="447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47626</xdr:rowOff>
    </xdr:from>
    <xdr:to>
      <xdr:col>1</xdr:col>
      <xdr:colOff>393009</xdr:colOff>
      <xdr:row>1</xdr:row>
      <xdr:rowOff>333376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325566" y="47626"/>
          <a:ext cx="793059" cy="6667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104776</xdr:rowOff>
    </xdr:from>
    <xdr:to>
      <xdr:col>1</xdr:col>
      <xdr:colOff>552450</xdr:colOff>
      <xdr:row>1</xdr:row>
      <xdr:rowOff>247651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08950" y="104776"/>
          <a:ext cx="800100" cy="476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5" name="Table5" displayName="Table5" ref="A3:C400" totalsRowShown="0" headerRowDxfId="16" dataDxfId="15">
  <autoFilter ref="A3:C400"/>
  <tableColumns count="3">
    <tableColumn id="1" name="الكود" dataDxfId="14"/>
    <tableColumn id="2" name="اسم الصنف" dataDxfId="13"/>
    <tableColumn id="3" name="الوحدة" dataDxfId="12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id="7" name="Table7" displayName="Table7" ref="A3:J5000" totalsRowShown="0" headerRowDxfId="11" dataDxfId="10">
  <autoFilter ref="A3:J5000"/>
  <tableColumns count="10">
    <tableColumn id="1" name="التاريخ" dataDxfId="9"/>
    <tableColumn id="2" name="رقم _x000a_الفاتورة" dataDxfId="8"/>
    <tableColumn id="3" name="الـــبــيـــان" dataDxfId="7"/>
    <tableColumn id="4" name="الكود" dataDxfId="6"/>
    <tableColumn id="5" name="أسم _x000a_الصنف" dataDxfId="5">
      <calculatedColumnFormula>IFERROR(VLOOKUP(المبيعات!D4,الاعدادات!$A$4:$B$5000,2,0),"")</calculatedColumnFormula>
    </tableColumn>
    <tableColumn id="6" name="المنصرف" dataDxfId="4"/>
    <tableColumn id="7" name="كود" dataDxfId="3"/>
    <tableColumn id="8" name="الكمية" dataDxfId="2"/>
    <tableColumn id="9" name="سعر _x000a_الوحدة" dataDxfId="1"/>
    <tableColumn id="10" name="اجمالى _x000a_السعر" dataDxfId="0">
      <calculatedColumnFormula>I4*F4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400"/>
  <sheetViews>
    <sheetView rightToLeft="1" workbookViewId="0">
      <pane ySplit="3" topLeftCell="A299" activePane="bottomLeft" state="frozen"/>
      <selection activeCell="H303" sqref="H303:K303"/>
      <selection pane="bottomLeft" activeCell="B306" sqref="B306"/>
    </sheetView>
  </sheetViews>
  <sheetFormatPr defaultRowHeight="15"/>
  <cols>
    <col min="1" max="1" width="10.42578125" customWidth="1"/>
    <col min="2" max="2" width="35.42578125" customWidth="1"/>
    <col min="3" max="3" width="13.42578125" customWidth="1"/>
  </cols>
  <sheetData>
    <row r="1" spans="1:3" ht="30" customHeight="1">
      <c r="A1" s="65" t="s">
        <v>0</v>
      </c>
      <c r="B1" s="65"/>
      <c r="C1" s="65"/>
    </row>
    <row r="2" spans="1:3" ht="30" customHeight="1">
      <c r="A2" s="65"/>
      <c r="B2" s="65"/>
      <c r="C2" s="65"/>
    </row>
    <row r="3" spans="1:3" ht="28.5">
      <c r="A3" s="47" t="s">
        <v>1</v>
      </c>
      <c r="B3" s="47" t="s">
        <v>2</v>
      </c>
      <c r="C3" s="47" t="s">
        <v>3</v>
      </c>
    </row>
    <row r="4" spans="1:3" ht="23.25">
      <c r="A4" s="48">
        <v>1</v>
      </c>
      <c r="B4" s="49" t="s">
        <v>63</v>
      </c>
      <c r="C4" s="49" t="s">
        <v>64</v>
      </c>
    </row>
    <row r="5" spans="1:3" ht="23.25">
      <c r="A5" s="48">
        <v>2</v>
      </c>
      <c r="B5" s="49" t="s">
        <v>65</v>
      </c>
      <c r="C5" s="49" t="s">
        <v>64</v>
      </c>
    </row>
    <row r="6" spans="1:3" ht="23.25">
      <c r="A6" s="48">
        <v>3</v>
      </c>
      <c r="B6" s="49" t="s">
        <v>66</v>
      </c>
      <c r="C6" s="49" t="s">
        <v>64</v>
      </c>
    </row>
    <row r="7" spans="1:3" ht="23.25">
      <c r="A7" s="48">
        <v>4</v>
      </c>
      <c r="B7" s="49" t="s">
        <v>67</v>
      </c>
      <c r="C7" s="49" t="s">
        <v>64</v>
      </c>
    </row>
    <row r="8" spans="1:3" ht="23.25">
      <c r="A8" s="48">
        <v>5</v>
      </c>
      <c r="B8" s="49" t="s">
        <v>68</v>
      </c>
      <c r="C8" s="49" t="s">
        <v>64</v>
      </c>
    </row>
    <row r="9" spans="1:3" ht="23.25">
      <c r="A9" s="48">
        <v>6</v>
      </c>
      <c r="B9" s="49" t="s">
        <v>70</v>
      </c>
      <c r="C9" s="49" t="s">
        <v>69</v>
      </c>
    </row>
    <row r="10" spans="1:3" ht="23.25">
      <c r="A10" s="48">
        <v>7</v>
      </c>
      <c r="B10" s="49" t="s">
        <v>71</v>
      </c>
      <c r="C10" s="49" t="s">
        <v>64</v>
      </c>
    </row>
    <row r="11" spans="1:3" ht="23.25">
      <c r="A11" s="48">
        <v>8</v>
      </c>
      <c r="B11" s="49" t="s">
        <v>72</v>
      </c>
      <c r="C11" s="49" t="s">
        <v>64</v>
      </c>
    </row>
    <row r="12" spans="1:3" ht="23.25">
      <c r="A12" s="48">
        <v>9</v>
      </c>
      <c r="B12" s="49" t="s">
        <v>73</v>
      </c>
      <c r="C12" s="49" t="s">
        <v>64</v>
      </c>
    </row>
    <row r="13" spans="1:3" ht="23.25">
      <c r="A13" s="48">
        <v>10</v>
      </c>
      <c r="B13" s="49" t="s">
        <v>74</v>
      </c>
      <c r="C13" s="49" t="s">
        <v>64</v>
      </c>
    </row>
    <row r="14" spans="1:3" ht="23.25">
      <c r="A14" s="48">
        <v>11</v>
      </c>
      <c r="B14" s="49" t="s">
        <v>75</v>
      </c>
      <c r="C14" s="49" t="s">
        <v>64</v>
      </c>
    </row>
    <row r="15" spans="1:3" ht="23.25">
      <c r="A15" s="48">
        <v>12</v>
      </c>
      <c r="B15" s="49" t="s">
        <v>76</v>
      </c>
      <c r="C15" s="49" t="s">
        <v>77</v>
      </c>
    </row>
    <row r="16" spans="1:3" ht="23.25">
      <c r="A16" s="48">
        <v>13</v>
      </c>
      <c r="B16" s="49" t="s">
        <v>78</v>
      </c>
      <c r="C16" s="49" t="s">
        <v>64</v>
      </c>
    </row>
    <row r="17" spans="1:3" ht="23.25">
      <c r="A17" s="48">
        <v>14</v>
      </c>
      <c r="B17" s="49" t="s">
        <v>79</v>
      </c>
      <c r="C17" s="49" t="s">
        <v>80</v>
      </c>
    </row>
    <row r="18" spans="1:3" ht="23.25">
      <c r="A18" s="48">
        <v>15</v>
      </c>
      <c r="B18" s="49" t="s">
        <v>81</v>
      </c>
      <c r="C18" s="49" t="s">
        <v>64</v>
      </c>
    </row>
    <row r="19" spans="1:3" ht="23.25">
      <c r="A19" s="48">
        <v>16</v>
      </c>
      <c r="B19" s="49" t="s">
        <v>82</v>
      </c>
      <c r="C19" s="49" t="s">
        <v>64</v>
      </c>
    </row>
    <row r="20" spans="1:3" ht="23.25">
      <c r="A20" s="48">
        <v>17</v>
      </c>
      <c r="B20" s="49" t="s">
        <v>83</v>
      </c>
      <c r="C20" s="49" t="s">
        <v>64</v>
      </c>
    </row>
    <row r="21" spans="1:3" ht="23.25">
      <c r="A21" s="48">
        <v>18</v>
      </c>
      <c r="B21" s="49" t="s">
        <v>84</v>
      </c>
      <c r="C21" s="49" t="s">
        <v>64</v>
      </c>
    </row>
    <row r="22" spans="1:3" ht="23.25">
      <c r="A22" s="48">
        <v>19</v>
      </c>
      <c r="B22" s="49" t="s">
        <v>85</v>
      </c>
      <c r="C22" s="49" t="s">
        <v>64</v>
      </c>
    </row>
    <row r="23" spans="1:3" ht="23.25">
      <c r="A23" s="48">
        <v>20</v>
      </c>
      <c r="B23" s="49" t="s">
        <v>86</v>
      </c>
      <c r="C23" s="49" t="s">
        <v>64</v>
      </c>
    </row>
    <row r="24" spans="1:3" ht="23.25">
      <c r="A24" s="48">
        <v>21</v>
      </c>
      <c r="B24" s="49" t="s">
        <v>87</v>
      </c>
      <c r="C24" s="49" t="s">
        <v>64</v>
      </c>
    </row>
    <row r="25" spans="1:3" ht="23.25">
      <c r="A25" s="48">
        <v>22</v>
      </c>
      <c r="B25" s="49" t="s">
        <v>88</v>
      </c>
      <c r="C25" s="49" t="s">
        <v>64</v>
      </c>
    </row>
    <row r="26" spans="1:3" ht="23.25">
      <c r="A26" s="48">
        <v>23</v>
      </c>
      <c r="B26" s="49" t="s">
        <v>89</v>
      </c>
      <c r="C26" s="49" t="s">
        <v>64</v>
      </c>
    </row>
    <row r="27" spans="1:3" ht="23.25">
      <c r="A27" s="48">
        <v>24</v>
      </c>
      <c r="B27" s="49" t="s">
        <v>90</v>
      </c>
      <c r="C27" s="49" t="s">
        <v>64</v>
      </c>
    </row>
    <row r="28" spans="1:3" ht="23.25">
      <c r="A28" s="48">
        <v>25</v>
      </c>
      <c r="B28" s="49" t="s">
        <v>91</v>
      </c>
      <c r="C28" s="49" t="s">
        <v>64</v>
      </c>
    </row>
    <row r="29" spans="1:3" ht="23.25">
      <c r="A29" s="48">
        <v>26</v>
      </c>
      <c r="B29" s="49" t="s">
        <v>92</v>
      </c>
      <c r="C29" s="49" t="s">
        <v>93</v>
      </c>
    </row>
    <row r="30" spans="1:3" ht="23.25">
      <c r="A30" s="48">
        <v>27</v>
      </c>
      <c r="B30" s="49" t="s">
        <v>94</v>
      </c>
      <c r="C30" s="49" t="s">
        <v>69</v>
      </c>
    </row>
    <row r="31" spans="1:3" ht="23.25">
      <c r="A31" s="48">
        <v>28</v>
      </c>
      <c r="B31" s="49" t="s">
        <v>95</v>
      </c>
      <c r="C31" s="49" t="s">
        <v>64</v>
      </c>
    </row>
    <row r="32" spans="1:3" ht="23.25">
      <c r="A32" s="48">
        <v>29</v>
      </c>
      <c r="B32" s="49" t="s">
        <v>96</v>
      </c>
      <c r="C32" s="49" t="s">
        <v>93</v>
      </c>
    </row>
    <row r="33" spans="1:3" ht="23.25">
      <c r="A33" s="48">
        <v>30</v>
      </c>
      <c r="B33" s="49" t="s">
        <v>97</v>
      </c>
      <c r="C33" s="49" t="s">
        <v>93</v>
      </c>
    </row>
    <row r="34" spans="1:3" ht="23.25">
      <c r="A34" s="48">
        <v>31</v>
      </c>
      <c r="B34" s="49" t="s">
        <v>98</v>
      </c>
      <c r="C34" s="49" t="s">
        <v>93</v>
      </c>
    </row>
    <row r="35" spans="1:3" ht="23.25">
      <c r="A35" s="48">
        <v>32</v>
      </c>
      <c r="B35" s="49" t="s">
        <v>99</v>
      </c>
      <c r="C35" s="49" t="s">
        <v>93</v>
      </c>
    </row>
    <row r="36" spans="1:3" ht="23.25">
      <c r="A36" s="48">
        <v>33</v>
      </c>
      <c r="B36" s="49" t="s">
        <v>100</v>
      </c>
      <c r="C36" s="49" t="s">
        <v>93</v>
      </c>
    </row>
    <row r="37" spans="1:3" ht="23.25">
      <c r="A37" s="48">
        <v>34</v>
      </c>
      <c r="B37" s="49" t="s">
        <v>101</v>
      </c>
      <c r="C37" s="49" t="s">
        <v>93</v>
      </c>
    </row>
    <row r="38" spans="1:3" ht="23.25">
      <c r="A38" s="48">
        <v>35</v>
      </c>
      <c r="B38" s="49" t="s">
        <v>102</v>
      </c>
      <c r="C38" s="49" t="s">
        <v>93</v>
      </c>
    </row>
    <row r="39" spans="1:3" ht="23.25">
      <c r="A39" s="48">
        <v>36</v>
      </c>
      <c r="B39" s="49" t="s">
        <v>103</v>
      </c>
      <c r="C39" s="49" t="s">
        <v>64</v>
      </c>
    </row>
    <row r="40" spans="1:3" ht="23.25">
      <c r="A40" s="48">
        <v>37</v>
      </c>
      <c r="B40" s="49" t="s">
        <v>104</v>
      </c>
      <c r="C40" s="49" t="s">
        <v>64</v>
      </c>
    </row>
    <row r="41" spans="1:3" ht="23.25">
      <c r="A41" s="48">
        <v>38</v>
      </c>
      <c r="B41" s="49" t="s">
        <v>105</v>
      </c>
      <c r="C41" s="49" t="s">
        <v>64</v>
      </c>
    </row>
    <row r="42" spans="1:3" ht="23.25">
      <c r="A42" s="48">
        <v>39</v>
      </c>
      <c r="B42" s="49" t="s">
        <v>106</v>
      </c>
      <c r="C42" s="49" t="s">
        <v>64</v>
      </c>
    </row>
    <row r="43" spans="1:3" ht="23.25">
      <c r="A43" s="48">
        <v>40</v>
      </c>
      <c r="B43" s="49" t="s">
        <v>107</v>
      </c>
      <c r="C43" s="49" t="s">
        <v>64</v>
      </c>
    </row>
    <row r="44" spans="1:3" ht="23.25">
      <c r="A44" s="48">
        <v>41</v>
      </c>
      <c r="B44" s="49" t="s">
        <v>108</v>
      </c>
      <c r="C44" s="49" t="s">
        <v>64</v>
      </c>
    </row>
    <row r="45" spans="1:3" ht="23.25">
      <c r="A45" s="48">
        <v>42</v>
      </c>
      <c r="B45" s="49" t="s">
        <v>109</v>
      </c>
      <c r="C45" s="49" t="s">
        <v>64</v>
      </c>
    </row>
    <row r="46" spans="1:3" ht="23.25">
      <c r="A46" s="48">
        <v>43</v>
      </c>
      <c r="B46" s="49" t="s">
        <v>110</v>
      </c>
      <c r="C46" s="49" t="s">
        <v>64</v>
      </c>
    </row>
    <row r="47" spans="1:3" ht="23.25">
      <c r="A47" s="48">
        <v>44</v>
      </c>
      <c r="B47" s="49" t="s">
        <v>111</v>
      </c>
      <c r="C47" s="49" t="s">
        <v>64</v>
      </c>
    </row>
    <row r="48" spans="1:3" ht="23.25">
      <c r="A48" s="48">
        <v>45</v>
      </c>
      <c r="B48" s="49" t="s">
        <v>112</v>
      </c>
      <c r="C48" s="49" t="s">
        <v>64</v>
      </c>
    </row>
    <row r="49" spans="1:3" ht="23.25">
      <c r="A49" s="48">
        <v>46</v>
      </c>
      <c r="B49" s="49" t="s">
        <v>113</v>
      </c>
      <c r="C49" s="49" t="s">
        <v>64</v>
      </c>
    </row>
    <row r="50" spans="1:3" ht="23.25">
      <c r="A50" s="48">
        <v>47</v>
      </c>
      <c r="B50" s="49" t="s">
        <v>114</v>
      </c>
      <c r="C50" s="49" t="s">
        <v>64</v>
      </c>
    </row>
    <row r="51" spans="1:3" ht="23.25">
      <c r="A51" s="48">
        <v>48</v>
      </c>
      <c r="B51" s="49" t="s">
        <v>115</v>
      </c>
      <c r="C51" s="49" t="s">
        <v>64</v>
      </c>
    </row>
    <row r="52" spans="1:3" ht="23.25">
      <c r="A52" s="48">
        <v>49</v>
      </c>
      <c r="B52" s="49" t="s">
        <v>116</v>
      </c>
      <c r="C52" s="49" t="s">
        <v>64</v>
      </c>
    </row>
    <row r="53" spans="1:3" ht="23.25">
      <c r="A53" s="48">
        <v>50</v>
      </c>
      <c r="B53" s="49" t="s">
        <v>117</v>
      </c>
      <c r="C53" s="49" t="s">
        <v>64</v>
      </c>
    </row>
    <row r="54" spans="1:3" ht="23.25">
      <c r="A54" s="48">
        <v>51</v>
      </c>
      <c r="B54" s="49" t="s">
        <v>118</v>
      </c>
      <c r="C54" s="49" t="s">
        <v>64</v>
      </c>
    </row>
    <row r="55" spans="1:3" ht="23.25">
      <c r="A55" s="48">
        <v>52</v>
      </c>
      <c r="B55" s="49" t="s">
        <v>119</v>
      </c>
      <c r="C55" s="49" t="s">
        <v>64</v>
      </c>
    </row>
    <row r="56" spans="1:3" ht="23.25">
      <c r="A56" s="48">
        <v>53</v>
      </c>
      <c r="B56" s="49" t="s">
        <v>120</v>
      </c>
      <c r="C56" s="49" t="s">
        <v>64</v>
      </c>
    </row>
    <row r="57" spans="1:3" ht="23.25">
      <c r="A57" s="48">
        <v>54</v>
      </c>
      <c r="B57" s="49" t="s">
        <v>121</v>
      </c>
      <c r="C57" s="49" t="s">
        <v>64</v>
      </c>
    </row>
    <row r="58" spans="1:3" ht="23.25">
      <c r="A58" s="48">
        <v>55</v>
      </c>
      <c r="B58" s="49" t="s">
        <v>122</v>
      </c>
      <c r="C58" s="49" t="s">
        <v>123</v>
      </c>
    </row>
    <row r="59" spans="1:3" ht="23.25">
      <c r="A59" s="48">
        <v>56</v>
      </c>
      <c r="B59" s="49" t="s">
        <v>315</v>
      </c>
      <c r="C59" s="49" t="s">
        <v>124</v>
      </c>
    </row>
    <row r="60" spans="1:3" ht="23.25">
      <c r="A60" s="48">
        <v>57</v>
      </c>
      <c r="B60" s="49" t="s">
        <v>314</v>
      </c>
      <c r="C60" s="49" t="s">
        <v>125</v>
      </c>
    </row>
    <row r="61" spans="1:3" ht="23.25">
      <c r="A61" s="48">
        <v>58</v>
      </c>
      <c r="B61" s="49" t="s">
        <v>126</v>
      </c>
      <c r="C61" s="49" t="s">
        <v>127</v>
      </c>
    </row>
    <row r="62" spans="1:3" ht="23.25">
      <c r="A62" s="48">
        <v>59</v>
      </c>
      <c r="B62" s="49" t="s">
        <v>128</v>
      </c>
      <c r="C62" s="49" t="s">
        <v>127</v>
      </c>
    </row>
    <row r="63" spans="1:3" ht="23.25">
      <c r="A63" s="48">
        <v>60</v>
      </c>
      <c r="B63" s="49" t="s">
        <v>246</v>
      </c>
      <c r="C63" s="49" t="s">
        <v>125</v>
      </c>
    </row>
    <row r="64" spans="1:3" ht="23.25">
      <c r="A64" s="48">
        <v>61</v>
      </c>
      <c r="B64" s="49" t="s">
        <v>129</v>
      </c>
      <c r="C64" s="49" t="s">
        <v>130</v>
      </c>
    </row>
    <row r="65" spans="1:3" ht="23.25">
      <c r="A65" s="48">
        <v>62</v>
      </c>
      <c r="B65" s="49" t="s">
        <v>131</v>
      </c>
      <c r="C65" s="49" t="s">
        <v>130</v>
      </c>
    </row>
    <row r="66" spans="1:3" ht="23.25">
      <c r="A66" s="48">
        <v>63</v>
      </c>
      <c r="B66" s="49" t="s">
        <v>132</v>
      </c>
      <c r="C66" s="49" t="s">
        <v>125</v>
      </c>
    </row>
    <row r="67" spans="1:3" ht="23.25">
      <c r="A67" s="48">
        <v>64</v>
      </c>
      <c r="B67" s="49" t="s">
        <v>133</v>
      </c>
      <c r="C67" s="49" t="s">
        <v>125</v>
      </c>
    </row>
    <row r="68" spans="1:3" ht="23.25">
      <c r="A68" s="48">
        <v>65</v>
      </c>
      <c r="B68" s="49" t="s">
        <v>134</v>
      </c>
      <c r="C68" s="49" t="s">
        <v>135</v>
      </c>
    </row>
    <row r="69" spans="1:3" ht="23.25">
      <c r="A69" s="48">
        <v>66</v>
      </c>
      <c r="B69" s="49" t="s">
        <v>136</v>
      </c>
      <c r="C69" s="49" t="s">
        <v>125</v>
      </c>
    </row>
    <row r="70" spans="1:3" ht="23.25">
      <c r="A70" s="48">
        <v>67</v>
      </c>
      <c r="B70" s="49" t="s">
        <v>137</v>
      </c>
      <c r="C70" s="49" t="s">
        <v>125</v>
      </c>
    </row>
    <row r="71" spans="1:3" ht="23.25">
      <c r="A71" s="48">
        <v>68</v>
      </c>
      <c r="B71" s="49" t="s">
        <v>138</v>
      </c>
      <c r="C71" s="49" t="s">
        <v>135</v>
      </c>
    </row>
    <row r="72" spans="1:3" ht="23.25">
      <c r="A72" s="48">
        <v>69</v>
      </c>
      <c r="B72" s="49" t="s">
        <v>139</v>
      </c>
      <c r="C72" s="49" t="s">
        <v>125</v>
      </c>
    </row>
    <row r="73" spans="1:3" ht="23.25">
      <c r="A73" s="48">
        <v>70</v>
      </c>
      <c r="B73" s="49" t="s">
        <v>140</v>
      </c>
      <c r="C73" s="49" t="s">
        <v>125</v>
      </c>
    </row>
    <row r="74" spans="1:3" ht="23.25">
      <c r="A74" s="48">
        <v>71</v>
      </c>
      <c r="B74" s="49" t="s">
        <v>141</v>
      </c>
      <c r="C74" s="49" t="s">
        <v>125</v>
      </c>
    </row>
    <row r="75" spans="1:3" ht="23.25">
      <c r="A75" s="48">
        <v>72</v>
      </c>
      <c r="B75" s="49" t="s">
        <v>142</v>
      </c>
      <c r="C75" s="49" t="s">
        <v>143</v>
      </c>
    </row>
    <row r="76" spans="1:3" ht="23.25">
      <c r="A76" s="48">
        <v>73</v>
      </c>
      <c r="B76" s="49" t="s">
        <v>144</v>
      </c>
      <c r="C76" s="49" t="s">
        <v>150</v>
      </c>
    </row>
    <row r="77" spans="1:3" ht="23.25">
      <c r="A77" s="48">
        <v>74</v>
      </c>
      <c r="B77" s="49" t="s">
        <v>145</v>
      </c>
      <c r="C77" s="49" t="s">
        <v>150</v>
      </c>
    </row>
    <row r="78" spans="1:3" ht="23.25">
      <c r="A78" s="48">
        <v>75</v>
      </c>
      <c r="B78" s="49" t="s">
        <v>146</v>
      </c>
      <c r="C78" s="49" t="s">
        <v>150</v>
      </c>
    </row>
    <row r="79" spans="1:3" ht="23.25">
      <c r="A79" s="48">
        <v>76</v>
      </c>
      <c r="B79" s="49" t="s">
        <v>147</v>
      </c>
      <c r="C79" s="49" t="s">
        <v>149</v>
      </c>
    </row>
    <row r="80" spans="1:3" ht="23.25">
      <c r="A80" s="48">
        <v>77</v>
      </c>
      <c r="B80" s="49" t="s">
        <v>148</v>
      </c>
      <c r="C80" s="49" t="s">
        <v>149</v>
      </c>
    </row>
    <row r="81" spans="1:3" ht="23.25">
      <c r="A81" s="48">
        <v>78</v>
      </c>
      <c r="B81" s="49" t="s">
        <v>151</v>
      </c>
      <c r="C81" s="49" t="s">
        <v>150</v>
      </c>
    </row>
    <row r="82" spans="1:3" ht="23.25">
      <c r="A82" s="48">
        <v>79</v>
      </c>
      <c r="B82" s="49" t="s">
        <v>152</v>
      </c>
      <c r="C82" s="49" t="s">
        <v>153</v>
      </c>
    </row>
    <row r="83" spans="1:3" ht="23.25">
      <c r="A83" s="48">
        <v>80</v>
      </c>
      <c r="B83" s="49" t="s">
        <v>154</v>
      </c>
      <c r="C83" s="49" t="s">
        <v>153</v>
      </c>
    </row>
    <row r="84" spans="1:3" ht="23.25">
      <c r="A84" s="48">
        <v>81</v>
      </c>
      <c r="B84" s="49" t="s">
        <v>155</v>
      </c>
      <c r="C84" s="49" t="s">
        <v>153</v>
      </c>
    </row>
    <row r="85" spans="1:3" ht="23.25">
      <c r="A85" s="48">
        <v>82</v>
      </c>
      <c r="B85" s="49" t="s">
        <v>156</v>
      </c>
      <c r="C85" s="49" t="s">
        <v>153</v>
      </c>
    </row>
    <row r="86" spans="1:3" ht="23.25">
      <c r="A86" s="48">
        <v>83</v>
      </c>
      <c r="B86" s="49" t="s">
        <v>157</v>
      </c>
      <c r="C86" s="49" t="s">
        <v>153</v>
      </c>
    </row>
    <row r="87" spans="1:3" ht="23.25">
      <c r="A87" s="48">
        <v>84</v>
      </c>
      <c r="B87" s="49" t="s">
        <v>158</v>
      </c>
      <c r="C87" s="49" t="s">
        <v>153</v>
      </c>
    </row>
    <row r="88" spans="1:3" ht="23.25">
      <c r="A88" s="48">
        <v>85</v>
      </c>
      <c r="B88" s="49" t="s">
        <v>159</v>
      </c>
      <c r="C88" s="49" t="s">
        <v>153</v>
      </c>
    </row>
    <row r="89" spans="1:3" ht="23.25">
      <c r="A89" s="48">
        <v>86</v>
      </c>
      <c r="B89" s="49" t="s">
        <v>160</v>
      </c>
      <c r="C89" s="49" t="s">
        <v>153</v>
      </c>
    </row>
    <row r="90" spans="1:3" ht="23.25">
      <c r="A90" s="48">
        <v>87</v>
      </c>
      <c r="B90" s="49" t="s">
        <v>161</v>
      </c>
      <c r="C90" s="49" t="s">
        <v>153</v>
      </c>
    </row>
    <row r="91" spans="1:3" ht="23.25">
      <c r="A91" s="48">
        <v>88</v>
      </c>
      <c r="B91" s="49" t="s">
        <v>162</v>
      </c>
      <c r="C91" s="49" t="s">
        <v>153</v>
      </c>
    </row>
    <row r="92" spans="1:3" ht="23.25">
      <c r="A92" s="48">
        <v>89</v>
      </c>
      <c r="B92" s="49" t="s">
        <v>163</v>
      </c>
      <c r="C92" s="49" t="s">
        <v>153</v>
      </c>
    </row>
    <row r="93" spans="1:3" ht="23.25">
      <c r="A93" s="48">
        <v>90</v>
      </c>
      <c r="B93" s="49" t="s">
        <v>164</v>
      </c>
      <c r="C93" s="49" t="s">
        <v>153</v>
      </c>
    </row>
    <row r="94" spans="1:3" ht="23.25">
      <c r="A94" s="48">
        <v>91</v>
      </c>
      <c r="B94" s="49" t="s">
        <v>168</v>
      </c>
      <c r="C94" s="49" t="s">
        <v>166</v>
      </c>
    </row>
    <row r="95" spans="1:3" ht="23.25">
      <c r="A95" s="48">
        <v>92</v>
      </c>
      <c r="B95" s="49" t="s">
        <v>165</v>
      </c>
      <c r="C95" s="49" t="s">
        <v>150</v>
      </c>
    </row>
    <row r="96" spans="1:3" ht="23.25">
      <c r="A96" s="48">
        <v>93</v>
      </c>
      <c r="B96" s="49" t="s">
        <v>167</v>
      </c>
      <c r="C96" s="49" t="s">
        <v>166</v>
      </c>
    </row>
    <row r="97" spans="1:3" ht="23.25">
      <c r="A97" s="48">
        <v>94</v>
      </c>
      <c r="B97" s="49" t="s">
        <v>169</v>
      </c>
      <c r="C97" s="49" t="s">
        <v>166</v>
      </c>
    </row>
    <row r="98" spans="1:3" ht="23.25">
      <c r="A98" s="48">
        <v>95</v>
      </c>
      <c r="B98" s="49" t="s">
        <v>170</v>
      </c>
      <c r="C98" s="49" t="s">
        <v>150</v>
      </c>
    </row>
    <row r="99" spans="1:3" ht="23.25">
      <c r="A99" s="48">
        <v>96</v>
      </c>
      <c r="B99" s="49" t="s">
        <v>171</v>
      </c>
      <c r="C99" s="49" t="s">
        <v>172</v>
      </c>
    </row>
    <row r="100" spans="1:3" ht="23.25">
      <c r="A100" s="48">
        <v>97</v>
      </c>
      <c r="B100" s="49" t="s">
        <v>173</v>
      </c>
      <c r="C100" s="49" t="s">
        <v>150</v>
      </c>
    </row>
    <row r="101" spans="1:3" ht="23.25">
      <c r="A101" s="48">
        <v>98</v>
      </c>
      <c r="B101" s="49" t="s">
        <v>174</v>
      </c>
      <c r="C101" s="49" t="s">
        <v>175</v>
      </c>
    </row>
    <row r="102" spans="1:3" ht="23.25">
      <c r="A102" s="48">
        <v>99</v>
      </c>
      <c r="B102" s="49" t="s">
        <v>176</v>
      </c>
      <c r="C102" s="49" t="s">
        <v>177</v>
      </c>
    </row>
    <row r="103" spans="1:3" ht="23.25">
      <c r="A103" s="48">
        <v>100</v>
      </c>
      <c r="B103" s="49" t="s">
        <v>178</v>
      </c>
      <c r="C103" s="49" t="s">
        <v>64</v>
      </c>
    </row>
    <row r="104" spans="1:3" ht="23.25">
      <c r="A104" s="48">
        <v>101</v>
      </c>
      <c r="B104" s="49" t="s">
        <v>179</v>
      </c>
      <c r="C104" s="49" t="s">
        <v>64</v>
      </c>
    </row>
    <row r="105" spans="1:3" ht="23.25">
      <c r="A105" s="48">
        <v>102</v>
      </c>
      <c r="B105" s="49" t="s">
        <v>180</v>
      </c>
      <c r="C105" s="49" t="s">
        <v>181</v>
      </c>
    </row>
    <row r="106" spans="1:3" ht="23.25">
      <c r="A106" s="48">
        <v>103</v>
      </c>
      <c r="B106" s="49" t="s">
        <v>182</v>
      </c>
      <c r="C106" s="49" t="s">
        <v>183</v>
      </c>
    </row>
    <row r="107" spans="1:3" ht="23.25">
      <c r="A107" s="48">
        <v>104</v>
      </c>
      <c r="B107" s="49" t="s">
        <v>184</v>
      </c>
      <c r="C107" s="49" t="s">
        <v>150</v>
      </c>
    </row>
    <row r="108" spans="1:3" ht="23.25">
      <c r="A108" s="48">
        <v>105</v>
      </c>
      <c r="B108" s="49" t="s">
        <v>185</v>
      </c>
      <c r="C108" s="49" t="s">
        <v>150</v>
      </c>
    </row>
    <row r="109" spans="1:3" ht="23.25">
      <c r="A109" s="48">
        <v>106</v>
      </c>
      <c r="B109" s="49" t="s">
        <v>186</v>
      </c>
      <c r="C109" s="49" t="s">
        <v>150</v>
      </c>
    </row>
    <row r="110" spans="1:3" ht="23.25">
      <c r="A110" s="48">
        <v>107</v>
      </c>
      <c r="B110" s="49" t="s">
        <v>187</v>
      </c>
      <c r="C110" s="49" t="s">
        <v>150</v>
      </c>
    </row>
    <row r="111" spans="1:3" ht="23.25">
      <c r="A111" s="48">
        <v>108</v>
      </c>
      <c r="B111" s="49" t="s">
        <v>188</v>
      </c>
      <c r="C111" s="49" t="s">
        <v>150</v>
      </c>
    </row>
    <row r="112" spans="1:3" ht="23.25">
      <c r="A112" s="48">
        <v>109</v>
      </c>
      <c r="B112" s="49" t="s">
        <v>189</v>
      </c>
      <c r="C112" s="49" t="s">
        <v>150</v>
      </c>
    </row>
    <row r="113" spans="1:3" ht="23.25">
      <c r="A113" s="48">
        <v>110</v>
      </c>
      <c r="B113" s="49" t="s">
        <v>190</v>
      </c>
      <c r="C113" s="49" t="s">
        <v>150</v>
      </c>
    </row>
    <row r="114" spans="1:3" ht="23.25">
      <c r="A114" s="48">
        <v>111</v>
      </c>
      <c r="B114" s="49" t="s">
        <v>191</v>
      </c>
      <c r="C114" s="49" t="s">
        <v>150</v>
      </c>
    </row>
    <row r="115" spans="1:3" ht="23.25">
      <c r="A115" s="48">
        <v>112</v>
      </c>
      <c r="B115" s="49" t="s">
        <v>192</v>
      </c>
      <c r="C115" s="49" t="s">
        <v>150</v>
      </c>
    </row>
    <row r="116" spans="1:3" ht="23.25">
      <c r="A116" s="48">
        <v>113</v>
      </c>
      <c r="B116" s="49" t="s">
        <v>193</v>
      </c>
      <c r="C116" s="49" t="s">
        <v>150</v>
      </c>
    </row>
    <row r="117" spans="1:3" ht="23.25">
      <c r="A117" s="48">
        <v>114</v>
      </c>
      <c r="B117" s="49" t="s">
        <v>194</v>
      </c>
      <c r="C117" s="49" t="s">
        <v>150</v>
      </c>
    </row>
    <row r="118" spans="1:3" ht="23.25">
      <c r="A118" s="48">
        <v>115</v>
      </c>
      <c r="B118" s="49" t="s">
        <v>195</v>
      </c>
      <c r="C118" s="49" t="s">
        <v>150</v>
      </c>
    </row>
    <row r="119" spans="1:3" ht="23.25">
      <c r="A119" s="48">
        <v>116</v>
      </c>
      <c r="B119" s="49" t="s">
        <v>196</v>
      </c>
      <c r="C119" s="49" t="s">
        <v>150</v>
      </c>
    </row>
    <row r="120" spans="1:3" ht="23.25">
      <c r="A120" s="48">
        <v>117</v>
      </c>
      <c r="B120" s="49" t="s">
        <v>197</v>
      </c>
      <c r="C120" s="49" t="s">
        <v>150</v>
      </c>
    </row>
    <row r="121" spans="1:3" ht="23.25">
      <c r="A121" s="48">
        <v>118</v>
      </c>
      <c r="B121" s="49" t="s">
        <v>198</v>
      </c>
      <c r="C121" s="49" t="s">
        <v>150</v>
      </c>
    </row>
    <row r="122" spans="1:3" ht="23.25">
      <c r="A122" s="48">
        <v>119</v>
      </c>
      <c r="B122" s="49" t="s">
        <v>199</v>
      </c>
      <c r="C122" s="49" t="s">
        <v>150</v>
      </c>
    </row>
    <row r="123" spans="1:3" ht="23.25">
      <c r="A123" s="48">
        <v>120</v>
      </c>
      <c r="B123" s="49" t="s">
        <v>200</v>
      </c>
      <c r="C123" s="49" t="s">
        <v>150</v>
      </c>
    </row>
    <row r="124" spans="1:3" ht="23.25">
      <c r="A124" s="48">
        <v>121</v>
      </c>
      <c r="B124" s="49" t="s">
        <v>201</v>
      </c>
      <c r="C124" s="49" t="s">
        <v>150</v>
      </c>
    </row>
    <row r="125" spans="1:3" ht="23.25">
      <c r="A125" s="48">
        <v>122</v>
      </c>
      <c r="B125" s="49" t="s">
        <v>202</v>
      </c>
      <c r="C125" s="49" t="s">
        <v>150</v>
      </c>
    </row>
    <row r="126" spans="1:3" ht="23.25">
      <c r="A126" s="48">
        <v>123</v>
      </c>
      <c r="B126" s="49" t="s">
        <v>203</v>
      </c>
      <c r="C126" s="49" t="s">
        <v>150</v>
      </c>
    </row>
    <row r="127" spans="1:3" ht="23.25">
      <c r="A127" s="48">
        <v>124</v>
      </c>
      <c r="B127" s="49" t="s">
        <v>204</v>
      </c>
      <c r="C127" s="49" t="s">
        <v>150</v>
      </c>
    </row>
    <row r="128" spans="1:3" ht="23.25">
      <c r="A128" s="48">
        <v>125</v>
      </c>
      <c r="B128" s="49" t="s">
        <v>205</v>
      </c>
      <c r="C128" s="49" t="s">
        <v>166</v>
      </c>
    </row>
    <row r="129" spans="1:3" ht="23.25">
      <c r="A129" s="48">
        <v>126</v>
      </c>
      <c r="B129" s="49" t="s">
        <v>206</v>
      </c>
      <c r="C129" s="49" t="s">
        <v>166</v>
      </c>
    </row>
    <row r="130" spans="1:3" ht="23.25">
      <c r="A130" s="48">
        <v>127</v>
      </c>
      <c r="B130" s="49" t="s">
        <v>207</v>
      </c>
      <c r="C130" s="49" t="s">
        <v>166</v>
      </c>
    </row>
    <row r="131" spans="1:3" ht="23.25">
      <c r="A131" s="48">
        <v>128</v>
      </c>
      <c r="B131" s="49" t="s">
        <v>208</v>
      </c>
      <c r="C131" s="49" t="s">
        <v>64</v>
      </c>
    </row>
    <row r="132" spans="1:3" ht="23.25">
      <c r="A132" s="48">
        <v>129</v>
      </c>
      <c r="B132" s="49" t="s">
        <v>209</v>
      </c>
      <c r="C132" s="49" t="s">
        <v>64</v>
      </c>
    </row>
    <row r="133" spans="1:3" ht="23.25">
      <c r="A133" s="48">
        <v>130</v>
      </c>
      <c r="B133" s="49" t="s">
        <v>210</v>
      </c>
      <c r="C133" s="49" t="s">
        <v>64</v>
      </c>
    </row>
    <row r="134" spans="1:3" ht="23.25">
      <c r="A134" s="48">
        <v>131</v>
      </c>
      <c r="B134" s="49" t="s">
        <v>211</v>
      </c>
      <c r="C134" s="49" t="s">
        <v>64</v>
      </c>
    </row>
    <row r="135" spans="1:3" ht="23.25">
      <c r="A135" s="48">
        <v>132</v>
      </c>
      <c r="B135" s="49" t="s">
        <v>212</v>
      </c>
      <c r="C135" s="49" t="s">
        <v>213</v>
      </c>
    </row>
    <row r="136" spans="1:3" ht="23.25">
      <c r="A136" s="48">
        <v>133</v>
      </c>
      <c r="B136" s="49" t="s">
        <v>214</v>
      </c>
      <c r="C136" s="49" t="s">
        <v>213</v>
      </c>
    </row>
    <row r="137" spans="1:3" ht="23.25">
      <c r="A137" s="48">
        <v>134</v>
      </c>
      <c r="B137" s="49" t="s">
        <v>215</v>
      </c>
      <c r="C137" s="49" t="s">
        <v>213</v>
      </c>
    </row>
    <row r="138" spans="1:3" ht="23.25">
      <c r="A138" s="48">
        <v>135</v>
      </c>
      <c r="B138" s="49" t="s">
        <v>216</v>
      </c>
      <c r="C138" s="49" t="s">
        <v>213</v>
      </c>
    </row>
    <row r="139" spans="1:3" ht="23.25">
      <c r="A139" s="48">
        <v>136</v>
      </c>
      <c r="B139" s="49" t="s">
        <v>217</v>
      </c>
      <c r="C139" s="49" t="s">
        <v>213</v>
      </c>
    </row>
    <row r="140" spans="1:3" ht="23.25">
      <c r="A140" s="48">
        <v>137</v>
      </c>
      <c r="B140" s="49" t="s">
        <v>218</v>
      </c>
      <c r="C140" s="49" t="s">
        <v>219</v>
      </c>
    </row>
    <row r="141" spans="1:3" ht="23.25">
      <c r="A141" s="48">
        <v>138</v>
      </c>
      <c r="B141" s="49" t="s">
        <v>220</v>
      </c>
      <c r="C141" s="49" t="s">
        <v>221</v>
      </c>
    </row>
    <row r="142" spans="1:3" ht="23.25">
      <c r="A142" s="48">
        <v>139</v>
      </c>
      <c r="B142" s="49" t="s">
        <v>222</v>
      </c>
      <c r="C142" s="49" t="s">
        <v>143</v>
      </c>
    </row>
    <row r="143" spans="1:3" ht="23.25">
      <c r="A143" s="48">
        <v>140</v>
      </c>
      <c r="B143" s="49" t="s">
        <v>223</v>
      </c>
      <c r="C143" s="49" t="s">
        <v>143</v>
      </c>
    </row>
    <row r="144" spans="1:3" ht="23.25">
      <c r="A144" s="48">
        <v>141</v>
      </c>
      <c r="B144" s="49" t="s">
        <v>312</v>
      </c>
      <c r="C144" s="49" t="s">
        <v>143</v>
      </c>
    </row>
    <row r="145" spans="1:3" ht="23.25">
      <c r="A145" s="48">
        <v>142</v>
      </c>
      <c r="B145" s="49" t="s">
        <v>224</v>
      </c>
      <c r="C145" s="49" t="s">
        <v>143</v>
      </c>
    </row>
    <row r="146" spans="1:3" ht="23.25">
      <c r="A146" s="48">
        <v>143</v>
      </c>
      <c r="B146" s="49" t="s">
        <v>225</v>
      </c>
      <c r="C146" s="49" t="s">
        <v>127</v>
      </c>
    </row>
    <row r="147" spans="1:3" ht="23.25">
      <c r="A147" s="48">
        <v>144</v>
      </c>
      <c r="B147" s="49" t="s">
        <v>226</v>
      </c>
      <c r="C147" s="49" t="s">
        <v>127</v>
      </c>
    </row>
    <row r="148" spans="1:3" ht="23.25">
      <c r="A148" s="48">
        <v>145</v>
      </c>
      <c r="B148" s="49" t="s">
        <v>162</v>
      </c>
      <c r="C148" s="49" t="s">
        <v>228</v>
      </c>
    </row>
    <row r="149" spans="1:3" ht="23.25">
      <c r="A149" s="48">
        <v>146</v>
      </c>
      <c r="B149" s="49" t="s">
        <v>247</v>
      </c>
      <c r="C149" s="49" t="s">
        <v>227</v>
      </c>
    </row>
    <row r="150" spans="1:3" ht="23.25">
      <c r="A150" s="48">
        <v>147</v>
      </c>
      <c r="B150" s="49" t="s">
        <v>159</v>
      </c>
      <c r="C150" s="49" t="s">
        <v>227</v>
      </c>
    </row>
    <row r="151" spans="1:3" ht="23.25">
      <c r="A151" s="48">
        <v>148</v>
      </c>
      <c r="B151" s="49" t="s">
        <v>229</v>
      </c>
      <c r="C151" s="49" t="s">
        <v>227</v>
      </c>
    </row>
    <row r="152" spans="1:3" ht="23.25">
      <c r="A152" s="48">
        <v>149</v>
      </c>
      <c r="B152" s="49" t="s">
        <v>230</v>
      </c>
      <c r="C152" s="49" t="s">
        <v>227</v>
      </c>
    </row>
    <row r="153" spans="1:3" ht="23.25">
      <c r="A153" s="48">
        <v>150</v>
      </c>
      <c r="B153" s="49" t="s">
        <v>231</v>
      </c>
      <c r="C153" s="49" t="s">
        <v>227</v>
      </c>
    </row>
    <row r="154" spans="1:3" ht="23.25">
      <c r="A154" s="48">
        <v>151</v>
      </c>
      <c r="B154" s="49" t="s">
        <v>310</v>
      </c>
      <c r="C154" s="49" t="s">
        <v>227</v>
      </c>
    </row>
    <row r="155" spans="1:3" ht="23.25">
      <c r="A155" s="48">
        <v>152</v>
      </c>
      <c r="B155" s="49" t="s">
        <v>311</v>
      </c>
      <c r="C155" s="49" t="s">
        <v>175</v>
      </c>
    </row>
    <row r="156" spans="1:3" ht="23.25">
      <c r="A156" s="48">
        <v>153</v>
      </c>
      <c r="B156" s="49" t="s">
        <v>232</v>
      </c>
      <c r="C156" s="49" t="s">
        <v>227</v>
      </c>
    </row>
    <row r="157" spans="1:3" ht="23.25">
      <c r="A157" s="48">
        <v>154</v>
      </c>
      <c r="B157" s="49" t="s">
        <v>233</v>
      </c>
      <c r="C157" s="49" t="s">
        <v>227</v>
      </c>
    </row>
    <row r="158" spans="1:3" ht="23.25">
      <c r="A158" s="48">
        <v>155</v>
      </c>
      <c r="B158" s="49" t="s">
        <v>234</v>
      </c>
      <c r="C158" s="49" t="s">
        <v>175</v>
      </c>
    </row>
    <row r="159" spans="1:3" ht="23.25">
      <c r="A159" s="48">
        <v>156</v>
      </c>
      <c r="B159" s="49" t="s">
        <v>245</v>
      </c>
      <c r="C159" s="49" t="s">
        <v>175</v>
      </c>
    </row>
    <row r="160" spans="1:3" ht="23.25">
      <c r="A160" s="48">
        <v>157</v>
      </c>
      <c r="B160" s="49" t="s">
        <v>235</v>
      </c>
      <c r="C160" s="49" t="s">
        <v>227</v>
      </c>
    </row>
    <row r="161" spans="1:3" ht="23.25">
      <c r="A161" s="48">
        <v>158</v>
      </c>
      <c r="B161" s="49" t="s">
        <v>236</v>
      </c>
      <c r="C161" s="49" t="s">
        <v>237</v>
      </c>
    </row>
    <row r="162" spans="1:3" ht="23.25">
      <c r="A162" s="48">
        <v>159</v>
      </c>
      <c r="B162" s="49" t="s">
        <v>238</v>
      </c>
      <c r="C162" s="49" t="s">
        <v>239</v>
      </c>
    </row>
    <row r="163" spans="1:3" ht="23.25">
      <c r="A163" s="48">
        <v>160</v>
      </c>
      <c r="B163" s="49" t="s">
        <v>240</v>
      </c>
      <c r="C163" s="49" t="s">
        <v>175</v>
      </c>
    </row>
    <row r="164" spans="1:3" ht="23.25">
      <c r="A164" s="48">
        <v>161</v>
      </c>
      <c r="B164" s="49" t="s">
        <v>241</v>
      </c>
      <c r="C164" s="49" t="s">
        <v>175</v>
      </c>
    </row>
    <row r="165" spans="1:3" ht="23.25">
      <c r="A165" s="48">
        <v>162</v>
      </c>
      <c r="B165" s="49" t="s">
        <v>242</v>
      </c>
      <c r="C165" s="49" t="s">
        <v>175</v>
      </c>
    </row>
    <row r="166" spans="1:3" ht="23.25">
      <c r="A166" s="48">
        <v>163</v>
      </c>
      <c r="B166" s="49" t="s">
        <v>243</v>
      </c>
      <c r="C166" s="49" t="s">
        <v>175</v>
      </c>
    </row>
    <row r="167" spans="1:3" ht="23.25">
      <c r="A167" s="48">
        <v>164</v>
      </c>
      <c r="B167" s="49" t="s">
        <v>244</v>
      </c>
      <c r="C167" s="49" t="s">
        <v>93</v>
      </c>
    </row>
    <row r="168" spans="1:3" ht="23.25">
      <c r="A168" s="48">
        <v>165</v>
      </c>
      <c r="B168" s="49" t="s">
        <v>249</v>
      </c>
      <c r="C168" s="49" t="s">
        <v>248</v>
      </c>
    </row>
    <row r="169" spans="1:3" ht="23.25">
      <c r="A169" s="48">
        <v>166</v>
      </c>
      <c r="B169" s="49" t="s">
        <v>250</v>
      </c>
      <c r="C169" s="49" t="s">
        <v>248</v>
      </c>
    </row>
    <row r="170" spans="1:3" ht="23.25">
      <c r="A170" s="48">
        <v>167</v>
      </c>
      <c r="B170" s="49" t="s">
        <v>251</v>
      </c>
      <c r="C170" s="49" t="s">
        <v>252</v>
      </c>
    </row>
    <row r="171" spans="1:3" ht="23.25">
      <c r="A171" s="48">
        <v>168</v>
      </c>
      <c r="B171" s="49" t="s">
        <v>253</v>
      </c>
      <c r="C171" s="49" t="s">
        <v>150</v>
      </c>
    </row>
    <row r="172" spans="1:3" ht="23.25">
      <c r="A172" s="48">
        <v>169</v>
      </c>
      <c r="B172" s="49" t="s">
        <v>254</v>
      </c>
      <c r="C172" s="49" t="s">
        <v>64</v>
      </c>
    </row>
    <row r="173" spans="1:3" ht="23.25">
      <c r="A173" s="48">
        <v>170</v>
      </c>
      <c r="B173" s="49" t="s">
        <v>255</v>
      </c>
      <c r="C173" s="49" t="s">
        <v>93</v>
      </c>
    </row>
    <row r="174" spans="1:3" ht="23.25">
      <c r="A174" s="48">
        <v>171</v>
      </c>
      <c r="B174" s="49" t="s">
        <v>256</v>
      </c>
      <c r="C174" s="49" t="s">
        <v>252</v>
      </c>
    </row>
    <row r="175" spans="1:3" ht="23.25">
      <c r="A175" s="48">
        <v>172</v>
      </c>
      <c r="B175" s="49" t="s">
        <v>257</v>
      </c>
      <c r="C175" s="49" t="s">
        <v>252</v>
      </c>
    </row>
    <row r="176" spans="1:3" ht="23.25">
      <c r="A176" s="48">
        <v>173</v>
      </c>
      <c r="B176" s="49" t="s">
        <v>258</v>
      </c>
      <c r="C176" s="49" t="s">
        <v>239</v>
      </c>
    </row>
    <row r="177" spans="1:3" ht="23.25">
      <c r="A177" s="48">
        <v>174</v>
      </c>
      <c r="B177" s="49" t="s">
        <v>259</v>
      </c>
      <c r="C177" s="49" t="s">
        <v>252</v>
      </c>
    </row>
    <row r="178" spans="1:3" ht="23.25">
      <c r="A178" s="48">
        <v>175</v>
      </c>
      <c r="B178" s="49" t="s">
        <v>260</v>
      </c>
      <c r="C178" s="49" t="s">
        <v>64</v>
      </c>
    </row>
    <row r="179" spans="1:3" ht="23.25">
      <c r="A179" s="48">
        <v>176</v>
      </c>
      <c r="B179" s="49" t="s">
        <v>261</v>
      </c>
      <c r="C179" s="49" t="s">
        <v>239</v>
      </c>
    </row>
    <row r="180" spans="1:3" ht="23.25">
      <c r="A180" s="48">
        <v>177</v>
      </c>
      <c r="B180" s="49" t="s">
        <v>262</v>
      </c>
      <c r="C180" s="49" t="s">
        <v>263</v>
      </c>
    </row>
    <row r="181" spans="1:3" ht="23.25">
      <c r="A181" s="48">
        <v>178</v>
      </c>
      <c r="B181" s="49" t="s">
        <v>264</v>
      </c>
      <c r="C181" s="49" t="s">
        <v>252</v>
      </c>
    </row>
    <row r="182" spans="1:3" ht="23.25">
      <c r="A182" s="48">
        <v>179</v>
      </c>
      <c r="B182" s="49" t="s">
        <v>265</v>
      </c>
      <c r="C182" s="49" t="s">
        <v>239</v>
      </c>
    </row>
    <row r="183" spans="1:3" ht="23.25">
      <c r="A183" s="48">
        <v>180</v>
      </c>
      <c r="B183" s="49" t="s">
        <v>266</v>
      </c>
      <c r="C183" s="49" t="s">
        <v>239</v>
      </c>
    </row>
    <row r="184" spans="1:3" ht="23.25">
      <c r="A184" s="48">
        <v>181</v>
      </c>
      <c r="B184" s="49" t="s">
        <v>267</v>
      </c>
      <c r="C184" s="49" t="s">
        <v>263</v>
      </c>
    </row>
    <row r="185" spans="1:3" ht="23.25">
      <c r="A185" s="48">
        <v>182</v>
      </c>
      <c r="B185" s="49" t="s">
        <v>268</v>
      </c>
      <c r="C185" s="49" t="s">
        <v>252</v>
      </c>
    </row>
    <row r="186" spans="1:3" ht="23.25">
      <c r="A186" s="48">
        <v>183</v>
      </c>
      <c r="B186" s="49" t="s">
        <v>269</v>
      </c>
      <c r="C186" s="49" t="s">
        <v>263</v>
      </c>
    </row>
    <row r="187" spans="1:3" ht="23.25">
      <c r="A187" s="48">
        <v>184</v>
      </c>
      <c r="B187" s="49" t="s">
        <v>270</v>
      </c>
      <c r="C187" s="49" t="s">
        <v>252</v>
      </c>
    </row>
    <row r="188" spans="1:3" ht="23.25">
      <c r="A188" s="48">
        <v>185</v>
      </c>
      <c r="B188" s="49" t="s">
        <v>271</v>
      </c>
      <c r="C188" s="49" t="s">
        <v>239</v>
      </c>
    </row>
    <row r="189" spans="1:3" ht="23.25">
      <c r="A189" s="48">
        <v>186</v>
      </c>
      <c r="B189" s="49" t="s">
        <v>272</v>
      </c>
      <c r="C189" s="49" t="s">
        <v>252</v>
      </c>
    </row>
    <row r="190" spans="1:3" ht="23.25">
      <c r="A190" s="48">
        <v>187</v>
      </c>
      <c r="B190" s="49" t="s">
        <v>273</v>
      </c>
      <c r="C190" s="49" t="s">
        <v>252</v>
      </c>
    </row>
    <row r="191" spans="1:3" ht="23.25">
      <c r="A191" s="48">
        <v>188</v>
      </c>
      <c r="B191" s="49" t="s">
        <v>274</v>
      </c>
      <c r="C191" s="49" t="s">
        <v>153</v>
      </c>
    </row>
    <row r="192" spans="1:3" ht="23.25">
      <c r="A192" s="48">
        <v>189</v>
      </c>
      <c r="B192" s="49" t="s">
        <v>275</v>
      </c>
      <c r="C192" s="49" t="s">
        <v>252</v>
      </c>
    </row>
    <row r="193" spans="1:3" ht="23.25">
      <c r="A193" s="48">
        <v>190</v>
      </c>
      <c r="B193" s="49" t="s">
        <v>276</v>
      </c>
      <c r="C193" s="49" t="s">
        <v>252</v>
      </c>
    </row>
    <row r="194" spans="1:3" ht="23.25">
      <c r="A194" s="48">
        <v>191</v>
      </c>
      <c r="B194" s="49" t="s">
        <v>277</v>
      </c>
      <c r="C194" s="49" t="s">
        <v>239</v>
      </c>
    </row>
    <row r="195" spans="1:3" ht="23.25">
      <c r="A195" s="48">
        <v>192</v>
      </c>
      <c r="B195" s="49" t="s">
        <v>299</v>
      </c>
      <c r="C195" s="49" t="s">
        <v>248</v>
      </c>
    </row>
    <row r="196" spans="1:3" ht="23.25">
      <c r="A196" s="48">
        <v>193</v>
      </c>
      <c r="B196" s="49" t="s">
        <v>300</v>
      </c>
      <c r="C196" s="49" t="s">
        <v>248</v>
      </c>
    </row>
    <row r="197" spans="1:3" ht="23.25">
      <c r="A197" s="48">
        <v>194</v>
      </c>
      <c r="B197" s="49" t="s">
        <v>301</v>
      </c>
      <c r="C197" s="49" t="s">
        <v>278</v>
      </c>
    </row>
    <row r="198" spans="1:3" ht="23.25">
      <c r="A198" s="48">
        <v>195</v>
      </c>
      <c r="B198" s="49" t="s">
        <v>302</v>
      </c>
      <c r="C198" s="49" t="s">
        <v>278</v>
      </c>
    </row>
    <row r="199" spans="1:3" ht="23.25">
      <c r="A199" s="48">
        <v>196</v>
      </c>
      <c r="B199" s="49" t="s">
        <v>279</v>
      </c>
      <c r="C199" s="49" t="s">
        <v>280</v>
      </c>
    </row>
    <row r="200" spans="1:3" ht="23.25">
      <c r="A200" s="48">
        <v>197</v>
      </c>
      <c r="B200" s="49" t="s">
        <v>281</v>
      </c>
      <c r="C200" s="49" t="s">
        <v>175</v>
      </c>
    </row>
    <row r="201" spans="1:3" ht="23.25">
      <c r="A201" s="48">
        <v>198</v>
      </c>
      <c r="B201" s="49" t="s">
        <v>282</v>
      </c>
      <c r="C201" s="49" t="s">
        <v>175</v>
      </c>
    </row>
    <row r="202" spans="1:3" ht="23.25">
      <c r="A202" s="48">
        <v>199</v>
      </c>
      <c r="B202" s="49" t="s">
        <v>283</v>
      </c>
      <c r="C202" s="49" t="s">
        <v>175</v>
      </c>
    </row>
    <row r="203" spans="1:3" ht="23.25">
      <c r="A203" s="48">
        <v>200</v>
      </c>
      <c r="B203" s="49" t="s">
        <v>284</v>
      </c>
      <c r="C203" s="49" t="s">
        <v>175</v>
      </c>
    </row>
    <row r="204" spans="1:3" ht="23.25">
      <c r="A204" s="48">
        <v>201</v>
      </c>
      <c r="B204" s="49" t="s">
        <v>350</v>
      </c>
      <c r="C204" s="49" t="s">
        <v>175</v>
      </c>
    </row>
    <row r="205" spans="1:3" ht="23.25">
      <c r="A205" s="48">
        <v>202</v>
      </c>
      <c r="B205" s="49" t="s">
        <v>285</v>
      </c>
      <c r="C205" s="49" t="s">
        <v>175</v>
      </c>
    </row>
    <row r="206" spans="1:3" ht="23.25">
      <c r="A206" s="48">
        <v>203</v>
      </c>
      <c r="B206" s="49" t="s">
        <v>286</v>
      </c>
      <c r="C206" s="49" t="s">
        <v>175</v>
      </c>
    </row>
    <row r="207" spans="1:3" ht="23.25">
      <c r="A207" s="48">
        <v>204</v>
      </c>
      <c r="B207" s="49" t="s">
        <v>287</v>
      </c>
      <c r="C207" s="49" t="s">
        <v>175</v>
      </c>
    </row>
    <row r="208" spans="1:3" ht="23.25">
      <c r="A208" s="48">
        <v>205</v>
      </c>
      <c r="B208" s="49" t="s">
        <v>288</v>
      </c>
      <c r="C208" s="49" t="s">
        <v>280</v>
      </c>
    </row>
    <row r="209" spans="1:3" ht="23.25">
      <c r="A209" s="48">
        <v>206</v>
      </c>
      <c r="B209" s="49" t="s">
        <v>289</v>
      </c>
      <c r="C209" s="49" t="s">
        <v>175</v>
      </c>
    </row>
    <row r="210" spans="1:3" ht="23.25">
      <c r="A210" s="48">
        <v>207</v>
      </c>
      <c r="B210" s="49" t="s">
        <v>290</v>
      </c>
      <c r="C210" s="49" t="s">
        <v>175</v>
      </c>
    </row>
    <row r="211" spans="1:3" ht="23.25">
      <c r="A211" s="48">
        <v>208</v>
      </c>
      <c r="B211" s="49" t="s">
        <v>291</v>
      </c>
      <c r="C211" s="49"/>
    </row>
    <row r="212" spans="1:3" ht="23.25">
      <c r="A212" s="48">
        <v>209</v>
      </c>
      <c r="B212" s="49" t="s">
        <v>292</v>
      </c>
      <c r="C212" s="49"/>
    </row>
    <row r="213" spans="1:3" ht="23.25">
      <c r="A213" s="48">
        <v>210</v>
      </c>
      <c r="B213" s="49" t="s">
        <v>293</v>
      </c>
      <c r="C213" s="49"/>
    </row>
    <row r="214" spans="1:3" ht="23.25">
      <c r="A214" s="48">
        <v>211</v>
      </c>
      <c r="B214" s="49" t="s">
        <v>294</v>
      </c>
      <c r="C214" s="49"/>
    </row>
    <row r="215" spans="1:3" ht="23.25">
      <c r="A215" s="48">
        <v>212</v>
      </c>
      <c r="B215" s="49" t="s">
        <v>295</v>
      </c>
      <c r="C215" s="49"/>
    </row>
    <row r="216" spans="1:3" ht="23.25">
      <c r="A216" s="48">
        <v>213</v>
      </c>
      <c r="B216" s="49" t="s">
        <v>296</v>
      </c>
      <c r="C216" s="49"/>
    </row>
    <row r="217" spans="1:3" ht="23.25">
      <c r="A217" s="48">
        <v>214</v>
      </c>
      <c r="B217" s="49" t="s">
        <v>297</v>
      </c>
      <c r="C217" s="49"/>
    </row>
    <row r="218" spans="1:3" ht="23.25">
      <c r="A218" s="48">
        <v>215</v>
      </c>
      <c r="B218" s="49" t="s">
        <v>298</v>
      </c>
      <c r="C218" s="49"/>
    </row>
    <row r="219" spans="1:3" ht="23.25">
      <c r="A219" s="48">
        <v>216</v>
      </c>
      <c r="B219" s="49" t="s">
        <v>303</v>
      </c>
      <c r="C219" s="49" t="s">
        <v>175</v>
      </c>
    </row>
    <row r="220" spans="1:3" ht="23.25">
      <c r="A220" s="48">
        <v>217</v>
      </c>
      <c r="B220" s="49" t="s">
        <v>304</v>
      </c>
      <c r="C220" s="49" t="s">
        <v>305</v>
      </c>
    </row>
    <row r="221" spans="1:3" ht="23.25">
      <c r="A221" s="48">
        <v>218</v>
      </c>
      <c r="B221" s="49" t="s">
        <v>306</v>
      </c>
      <c r="C221" s="49" t="s">
        <v>64</v>
      </c>
    </row>
    <row r="222" spans="1:3" ht="23.25">
      <c r="A222" s="48">
        <v>219</v>
      </c>
      <c r="B222" s="49" t="s">
        <v>307</v>
      </c>
      <c r="C222" s="49" t="s">
        <v>239</v>
      </c>
    </row>
    <row r="223" spans="1:3" ht="23.25">
      <c r="A223" s="48">
        <v>220</v>
      </c>
      <c r="B223" s="49" t="s">
        <v>308</v>
      </c>
      <c r="C223" s="49" t="s">
        <v>175</v>
      </c>
    </row>
    <row r="224" spans="1:3" ht="23.25">
      <c r="A224" s="48">
        <v>221</v>
      </c>
      <c r="B224" s="49" t="s">
        <v>313</v>
      </c>
      <c r="C224" s="49" t="s">
        <v>227</v>
      </c>
    </row>
    <row r="225" spans="1:3" ht="23.25">
      <c r="A225" s="48">
        <v>222</v>
      </c>
      <c r="B225" s="49" t="s">
        <v>316</v>
      </c>
      <c r="C225" s="49" t="s">
        <v>64</v>
      </c>
    </row>
    <row r="226" spans="1:3" ht="23.25">
      <c r="A226" s="48">
        <v>223</v>
      </c>
      <c r="B226" s="49" t="s">
        <v>317</v>
      </c>
      <c r="C226" s="49" t="s">
        <v>64</v>
      </c>
    </row>
    <row r="227" spans="1:3" ht="23.25">
      <c r="A227" s="48">
        <v>224</v>
      </c>
      <c r="B227" s="49" t="s">
        <v>318</v>
      </c>
      <c r="C227" s="49" t="s">
        <v>153</v>
      </c>
    </row>
    <row r="228" spans="1:3" ht="23.25">
      <c r="A228" s="48">
        <v>225</v>
      </c>
      <c r="B228" s="49" t="s">
        <v>319</v>
      </c>
      <c r="C228" s="49"/>
    </row>
    <row r="229" spans="1:3" ht="23.25">
      <c r="A229" s="48">
        <v>226</v>
      </c>
      <c r="B229" s="49" t="s">
        <v>320</v>
      </c>
      <c r="C229" s="49" t="s">
        <v>263</v>
      </c>
    </row>
    <row r="230" spans="1:3" ht="23.25">
      <c r="A230" s="48">
        <v>227</v>
      </c>
      <c r="B230" s="49" t="s">
        <v>321</v>
      </c>
      <c r="C230" s="49" t="s">
        <v>64</v>
      </c>
    </row>
    <row r="231" spans="1:3" ht="23.25">
      <c r="A231" s="48">
        <v>228</v>
      </c>
      <c r="B231" s="49" t="s">
        <v>322</v>
      </c>
      <c r="C231" s="49" t="s">
        <v>64</v>
      </c>
    </row>
    <row r="232" spans="1:3" ht="23.25">
      <c r="A232" s="48">
        <v>229</v>
      </c>
      <c r="B232" s="49" t="s">
        <v>323</v>
      </c>
      <c r="C232" s="49" t="s">
        <v>227</v>
      </c>
    </row>
    <row r="233" spans="1:3" ht="23.25">
      <c r="A233" s="48">
        <v>230</v>
      </c>
      <c r="B233" s="49" t="s">
        <v>324</v>
      </c>
      <c r="C233" s="59" t="s">
        <v>227</v>
      </c>
    </row>
    <row r="234" spans="1:3" ht="23.25">
      <c r="A234" s="48">
        <v>231</v>
      </c>
      <c r="B234" s="49" t="s">
        <v>325</v>
      </c>
      <c r="C234" s="49" t="s">
        <v>263</v>
      </c>
    </row>
    <row r="235" spans="1:3" ht="23.25">
      <c r="A235" s="48">
        <v>232</v>
      </c>
      <c r="B235" s="49" t="s">
        <v>326</v>
      </c>
      <c r="C235" s="49" t="s">
        <v>64</v>
      </c>
    </row>
    <row r="236" spans="1:3" ht="23.25">
      <c r="A236" s="48">
        <v>233</v>
      </c>
      <c r="B236" s="49" t="s">
        <v>327</v>
      </c>
      <c r="C236" s="49"/>
    </row>
    <row r="237" spans="1:3" ht="23.25">
      <c r="A237" s="48">
        <v>234</v>
      </c>
      <c r="B237" s="49" t="s">
        <v>328</v>
      </c>
      <c r="C237" s="49" t="s">
        <v>64</v>
      </c>
    </row>
    <row r="238" spans="1:3" ht="23.25">
      <c r="A238" s="48">
        <v>235</v>
      </c>
      <c r="B238" s="49" t="s">
        <v>329</v>
      </c>
      <c r="C238" s="49" t="s">
        <v>64</v>
      </c>
    </row>
    <row r="239" spans="1:3" ht="23.25">
      <c r="A239" s="48">
        <v>236</v>
      </c>
      <c r="B239" s="49" t="s">
        <v>330</v>
      </c>
      <c r="C239" s="49" t="s">
        <v>166</v>
      </c>
    </row>
    <row r="240" spans="1:3" ht="23.25">
      <c r="A240" s="48">
        <v>237</v>
      </c>
      <c r="B240" s="49" t="s">
        <v>331</v>
      </c>
      <c r="C240" s="49"/>
    </row>
    <row r="241" spans="1:3" ht="23.25">
      <c r="A241" s="48">
        <v>238</v>
      </c>
      <c r="B241" s="49" t="s">
        <v>332</v>
      </c>
      <c r="C241" s="49" t="s">
        <v>64</v>
      </c>
    </row>
    <row r="242" spans="1:3" ht="23.25">
      <c r="A242" s="48">
        <v>239</v>
      </c>
      <c r="B242" s="49" t="s">
        <v>333</v>
      </c>
      <c r="C242" s="49" t="s">
        <v>64</v>
      </c>
    </row>
    <row r="243" spans="1:3" ht="23.25">
      <c r="A243" s="48">
        <v>240</v>
      </c>
      <c r="B243" s="49" t="s">
        <v>334</v>
      </c>
      <c r="C243" s="49" t="s">
        <v>93</v>
      </c>
    </row>
    <row r="244" spans="1:3" ht="23.25">
      <c r="A244" s="48">
        <v>241</v>
      </c>
      <c r="B244" s="49" t="s">
        <v>335</v>
      </c>
      <c r="C244" s="49" t="s">
        <v>336</v>
      </c>
    </row>
    <row r="245" spans="1:3" ht="23.25">
      <c r="A245" s="48">
        <v>242</v>
      </c>
      <c r="B245" s="49" t="s">
        <v>337</v>
      </c>
      <c r="C245" s="49" t="s">
        <v>336</v>
      </c>
    </row>
    <row r="246" spans="1:3" ht="23.25">
      <c r="A246" s="48">
        <v>243</v>
      </c>
      <c r="B246" s="49" t="s">
        <v>338</v>
      </c>
      <c r="C246" s="49" t="s">
        <v>248</v>
      </c>
    </row>
    <row r="247" spans="1:3" ht="23.25">
      <c r="A247" s="48">
        <v>244</v>
      </c>
      <c r="B247" s="49" t="s">
        <v>339</v>
      </c>
      <c r="C247" s="49" t="s">
        <v>153</v>
      </c>
    </row>
    <row r="248" spans="1:3" ht="23.25">
      <c r="A248" s="48">
        <v>245</v>
      </c>
      <c r="B248" s="49" t="s">
        <v>340</v>
      </c>
      <c r="C248" s="49" t="s">
        <v>64</v>
      </c>
    </row>
    <row r="249" spans="1:3" ht="23.25">
      <c r="A249" s="48">
        <v>246</v>
      </c>
      <c r="B249" s="49" t="s">
        <v>341</v>
      </c>
      <c r="C249" s="49" t="s">
        <v>342</v>
      </c>
    </row>
    <row r="250" spans="1:3" ht="23.25">
      <c r="A250" s="48">
        <v>247</v>
      </c>
      <c r="B250" s="49" t="s">
        <v>343</v>
      </c>
      <c r="C250" s="49" t="s">
        <v>93</v>
      </c>
    </row>
    <row r="251" spans="1:3" ht="23.25">
      <c r="A251" s="48">
        <v>248</v>
      </c>
      <c r="B251" s="49" t="s">
        <v>344</v>
      </c>
      <c r="C251" s="49" t="s">
        <v>64</v>
      </c>
    </row>
    <row r="252" spans="1:3" ht="23.25">
      <c r="A252" s="48">
        <v>249</v>
      </c>
      <c r="B252" s="49" t="s">
        <v>345</v>
      </c>
      <c r="C252" s="49" t="s">
        <v>150</v>
      </c>
    </row>
    <row r="253" spans="1:3" ht="23.25">
      <c r="A253" s="48">
        <v>250</v>
      </c>
      <c r="B253" s="49" t="s">
        <v>346</v>
      </c>
      <c r="C253" s="49" t="s">
        <v>239</v>
      </c>
    </row>
    <row r="254" spans="1:3" ht="23.25">
      <c r="A254" s="48">
        <v>251</v>
      </c>
      <c r="B254" s="49" t="s">
        <v>347</v>
      </c>
      <c r="C254" s="49" t="s">
        <v>93</v>
      </c>
    </row>
    <row r="255" spans="1:3" ht="23.25">
      <c r="A255" s="48">
        <v>252</v>
      </c>
      <c r="B255" s="49" t="s">
        <v>348</v>
      </c>
      <c r="C255" s="49" t="s">
        <v>153</v>
      </c>
    </row>
    <row r="256" spans="1:3" ht="23.25">
      <c r="A256" s="48">
        <v>253</v>
      </c>
      <c r="B256" s="49" t="s">
        <v>349</v>
      </c>
      <c r="C256" s="49" t="s">
        <v>252</v>
      </c>
    </row>
    <row r="257" spans="1:3" ht="23.25">
      <c r="A257" s="48">
        <v>254</v>
      </c>
      <c r="B257" s="49" t="s">
        <v>351</v>
      </c>
      <c r="C257" s="49" t="s">
        <v>239</v>
      </c>
    </row>
    <row r="258" spans="1:3" ht="23.25">
      <c r="A258" s="48">
        <v>255</v>
      </c>
      <c r="B258" s="49" t="s">
        <v>352</v>
      </c>
      <c r="C258" s="49" t="s">
        <v>353</v>
      </c>
    </row>
    <row r="259" spans="1:3" ht="23.25">
      <c r="A259" s="48">
        <v>256</v>
      </c>
      <c r="B259" s="49" t="s">
        <v>354</v>
      </c>
      <c r="C259" s="49" t="s">
        <v>150</v>
      </c>
    </row>
    <row r="260" spans="1:3" ht="23.25">
      <c r="A260" s="48">
        <v>257</v>
      </c>
      <c r="B260" s="64" t="s">
        <v>356</v>
      </c>
      <c r="C260" s="64" t="s">
        <v>357</v>
      </c>
    </row>
    <row r="261" spans="1:3" ht="23.25">
      <c r="A261" s="48">
        <v>258</v>
      </c>
      <c r="B261" s="49"/>
      <c r="C261" s="49"/>
    </row>
    <row r="262" spans="1:3" ht="23.25">
      <c r="A262" s="48">
        <v>259</v>
      </c>
      <c r="B262" s="49"/>
      <c r="C262" s="49"/>
    </row>
    <row r="263" spans="1:3" ht="23.25">
      <c r="A263" s="48">
        <v>260</v>
      </c>
      <c r="B263" s="49"/>
      <c r="C263" s="49"/>
    </row>
    <row r="264" spans="1:3" ht="23.25">
      <c r="A264" s="48">
        <v>261</v>
      </c>
      <c r="B264" s="49"/>
      <c r="C264" s="49"/>
    </row>
    <row r="265" spans="1:3" ht="23.25">
      <c r="A265" s="48">
        <v>262</v>
      </c>
      <c r="B265" s="49"/>
      <c r="C265" s="49"/>
    </row>
    <row r="266" spans="1:3" ht="23.25">
      <c r="A266" s="48">
        <v>263</v>
      </c>
      <c r="B266" s="49"/>
      <c r="C266" s="49"/>
    </row>
    <row r="267" spans="1:3" ht="23.25">
      <c r="A267" s="48">
        <v>264</v>
      </c>
      <c r="B267" s="49"/>
      <c r="C267" s="49"/>
    </row>
    <row r="268" spans="1:3" ht="23.25">
      <c r="A268" s="48">
        <v>265</v>
      </c>
      <c r="B268" s="49"/>
      <c r="C268" s="49"/>
    </row>
    <row r="269" spans="1:3" ht="23.25">
      <c r="A269" s="48">
        <v>266</v>
      </c>
      <c r="B269" s="49"/>
      <c r="C269" s="49"/>
    </row>
    <row r="270" spans="1:3" ht="23.25">
      <c r="A270" s="48">
        <v>267</v>
      </c>
      <c r="B270" s="49"/>
      <c r="C270" s="49"/>
    </row>
    <row r="271" spans="1:3" ht="23.25">
      <c r="A271" s="48">
        <v>268</v>
      </c>
      <c r="B271" s="49"/>
      <c r="C271" s="49"/>
    </row>
    <row r="272" spans="1:3" ht="23.25">
      <c r="A272" s="48">
        <v>269</v>
      </c>
      <c r="B272" s="49"/>
      <c r="C272" s="49"/>
    </row>
    <row r="273" spans="1:3" ht="23.25">
      <c r="A273" s="48">
        <v>270</v>
      </c>
      <c r="B273" s="49"/>
      <c r="C273" s="49"/>
    </row>
    <row r="274" spans="1:3" ht="23.25">
      <c r="A274" s="48">
        <v>271</v>
      </c>
      <c r="B274" s="49"/>
      <c r="C274" s="49"/>
    </row>
    <row r="275" spans="1:3" ht="23.25">
      <c r="A275" s="48">
        <v>272</v>
      </c>
      <c r="B275" s="49"/>
      <c r="C275" s="49"/>
    </row>
    <row r="276" spans="1:3" ht="23.25">
      <c r="A276" s="48">
        <v>273</v>
      </c>
      <c r="B276" s="49"/>
      <c r="C276" s="49"/>
    </row>
    <row r="277" spans="1:3" ht="23.25">
      <c r="A277" s="48">
        <v>274</v>
      </c>
      <c r="B277" s="49"/>
      <c r="C277" s="49"/>
    </row>
    <row r="278" spans="1:3" ht="23.25">
      <c r="A278" s="48">
        <v>275</v>
      </c>
      <c r="B278" s="49"/>
      <c r="C278" s="49"/>
    </row>
    <row r="279" spans="1:3" ht="23.25">
      <c r="A279" s="48">
        <v>276</v>
      </c>
      <c r="B279" s="49"/>
      <c r="C279" s="49"/>
    </row>
    <row r="280" spans="1:3" ht="23.25">
      <c r="A280" s="48">
        <v>277</v>
      </c>
      <c r="B280" s="49"/>
      <c r="C280" s="49"/>
    </row>
    <row r="281" spans="1:3" ht="23.25">
      <c r="A281" s="48">
        <v>278</v>
      </c>
      <c r="B281" s="49"/>
      <c r="C281" s="49"/>
    </row>
    <row r="282" spans="1:3" ht="23.25">
      <c r="A282" s="48">
        <v>279</v>
      </c>
      <c r="B282" s="49"/>
      <c r="C282" s="49"/>
    </row>
    <row r="283" spans="1:3" ht="23.25">
      <c r="A283" s="48">
        <v>280</v>
      </c>
      <c r="B283" s="49"/>
      <c r="C283" s="49"/>
    </row>
    <row r="284" spans="1:3" ht="23.25">
      <c r="A284" s="48">
        <v>281</v>
      </c>
      <c r="B284" s="49"/>
      <c r="C284" s="49"/>
    </row>
    <row r="285" spans="1:3" ht="23.25">
      <c r="A285" s="48">
        <v>282</v>
      </c>
      <c r="B285" s="49"/>
      <c r="C285" s="49"/>
    </row>
    <row r="286" spans="1:3" ht="23.25">
      <c r="A286" s="48">
        <v>283</v>
      </c>
      <c r="B286" s="49"/>
      <c r="C286" s="49"/>
    </row>
    <row r="287" spans="1:3" ht="23.25">
      <c r="A287" s="48">
        <v>284</v>
      </c>
      <c r="B287" s="49"/>
      <c r="C287" s="49"/>
    </row>
    <row r="288" spans="1:3" ht="23.25">
      <c r="A288" s="48">
        <v>285</v>
      </c>
      <c r="B288" s="49"/>
      <c r="C288" s="49"/>
    </row>
    <row r="289" spans="1:3" ht="23.25">
      <c r="A289" s="48">
        <v>286</v>
      </c>
      <c r="B289" s="49"/>
      <c r="C289" s="49"/>
    </row>
    <row r="290" spans="1:3" ht="23.25">
      <c r="A290" s="48">
        <v>287</v>
      </c>
      <c r="B290" s="49"/>
      <c r="C290" s="49"/>
    </row>
    <row r="291" spans="1:3" ht="23.25">
      <c r="A291" s="48">
        <v>288</v>
      </c>
      <c r="B291" s="49"/>
      <c r="C291" s="49"/>
    </row>
    <row r="292" spans="1:3" ht="23.25">
      <c r="A292" s="48">
        <v>289</v>
      </c>
      <c r="B292" s="49"/>
      <c r="C292" s="49"/>
    </row>
    <row r="293" spans="1:3" ht="23.25">
      <c r="A293" s="48">
        <v>290</v>
      </c>
      <c r="B293" s="49"/>
      <c r="C293" s="49"/>
    </row>
    <row r="294" spans="1:3" ht="23.25">
      <c r="A294" s="48">
        <v>291</v>
      </c>
      <c r="B294" s="49"/>
      <c r="C294" s="49"/>
    </row>
    <row r="295" spans="1:3" ht="23.25">
      <c r="A295" s="48">
        <v>292</v>
      </c>
      <c r="B295" s="49"/>
      <c r="C295" s="49"/>
    </row>
    <row r="296" spans="1:3" ht="23.25">
      <c r="A296" s="48">
        <v>293</v>
      </c>
      <c r="B296" s="49"/>
      <c r="C296" s="49"/>
    </row>
    <row r="297" spans="1:3" ht="23.25">
      <c r="A297" s="48">
        <v>294</v>
      </c>
      <c r="B297" s="49"/>
      <c r="C297" s="49"/>
    </row>
    <row r="298" spans="1:3" ht="23.25">
      <c r="A298" s="48">
        <v>295</v>
      </c>
      <c r="B298" s="49"/>
      <c r="C298" s="49"/>
    </row>
    <row r="299" spans="1:3" ht="23.25">
      <c r="A299" s="48">
        <v>296</v>
      </c>
      <c r="B299" s="49"/>
      <c r="C299" s="49"/>
    </row>
    <row r="300" spans="1:3" ht="23.25">
      <c r="A300" s="48">
        <v>297</v>
      </c>
      <c r="B300" s="49"/>
      <c r="C300" s="49"/>
    </row>
    <row r="301" spans="1:3" ht="23.25">
      <c r="A301" s="48">
        <v>298</v>
      </c>
      <c r="B301" s="49"/>
      <c r="C301" s="49"/>
    </row>
    <row r="302" spans="1:3" ht="23.25">
      <c r="A302" s="48">
        <v>299</v>
      </c>
      <c r="B302" s="49"/>
      <c r="C302" s="49"/>
    </row>
    <row r="303" spans="1:3" ht="23.25">
      <c r="A303" s="48">
        <v>300</v>
      </c>
      <c r="B303" s="49"/>
      <c r="C303" s="49"/>
    </row>
    <row r="304" spans="1:3" ht="23.25">
      <c r="A304" s="48">
        <v>301</v>
      </c>
      <c r="B304" s="49"/>
      <c r="C304" s="49"/>
    </row>
    <row r="305" spans="1:3" ht="23.25">
      <c r="A305" s="48">
        <v>302</v>
      </c>
      <c r="B305" s="50"/>
      <c r="C305" s="50"/>
    </row>
    <row r="306" spans="1:3" ht="23.25">
      <c r="A306" s="48">
        <v>303</v>
      </c>
      <c r="B306" s="50"/>
      <c r="C306" s="50"/>
    </row>
    <row r="307" spans="1:3" ht="23.25">
      <c r="A307" s="48">
        <v>304</v>
      </c>
      <c r="B307" s="50"/>
      <c r="C307" s="50"/>
    </row>
    <row r="308" spans="1:3" ht="23.25">
      <c r="A308" s="48">
        <v>305</v>
      </c>
      <c r="B308" s="50"/>
      <c r="C308" s="50"/>
    </row>
    <row r="309" spans="1:3" ht="23.25">
      <c r="A309" s="48">
        <v>306</v>
      </c>
      <c r="B309" s="50"/>
      <c r="C309" s="50"/>
    </row>
    <row r="310" spans="1:3" ht="23.25">
      <c r="A310" s="48">
        <v>307</v>
      </c>
      <c r="B310" s="50"/>
      <c r="C310" s="50"/>
    </row>
    <row r="311" spans="1:3" ht="23.25">
      <c r="A311" s="48">
        <v>308</v>
      </c>
      <c r="B311" s="50"/>
      <c r="C311" s="50"/>
    </row>
    <row r="312" spans="1:3" ht="23.25">
      <c r="A312" s="48">
        <v>309</v>
      </c>
      <c r="B312" s="50"/>
      <c r="C312" s="50"/>
    </row>
    <row r="313" spans="1:3" ht="23.25">
      <c r="A313" s="48">
        <v>310</v>
      </c>
      <c r="B313" s="50"/>
      <c r="C313" s="50"/>
    </row>
    <row r="314" spans="1:3" ht="23.25">
      <c r="A314" s="48">
        <v>311</v>
      </c>
      <c r="B314" s="50"/>
      <c r="C314" s="50"/>
    </row>
    <row r="315" spans="1:3" ht="23.25">
      <c r="A315" s="48">
        <v>312</v>
      </c>
      <c r="B315" s="50"/>
      <c r="C315" s="50"/>
    </row>
    <row r="316" spans="1:3" ht="23.25">
      <c r="A316" s="48">
        <v>313</v>
      </c>
      <c r="B316" s="50"/>
      <c r="C316" s="50"/>
    </row>
    <row r="317" spans="1:3" ht="23.25">
      <c r="A317" s="48">
        <v>314</v>
      </c>
      <c r="B317" s="50"/>
      <c r="C317" s="50"/>
    </row>
    <row r="318" spans="1:3" ht="23.25">
      <c r="A318" s="48">
        <v>315</v>
      </c>
      <c r="B318" s="50"/>
      <c r="C318" s="50"/>
    </row>
    <row r="319" spans="1:3" ht="23.25">
      <c r="A319" s="48">
        <v>316</v>
      </c>
      <c r="B319" s="50"/>
      <c r="C319" s="50"/>
    </row>
    <row r="320" spans="1:3" ht="23.25">
      <c r="A320" s="48">
        <v>317</v>
      </c>
      <c r="B320" s="50"/>
      <c r="C320" s="50"/>
    </row>
    <row r="321" spans="1:3" ht="23.25">
      <c r="A321" s="48">
        <v>318</v>
      </c>
      <c r="B321" s="50"/>
      <c r="C321" s="50"/>
    </row>
    <row r="322" spans="1:3" ht="23.25">
      <c r="A322" s="48">
        <v>319</v>
      </c>
      <c r="B322" s="50"/>
      <c r="C322" s="50"/>
    </row>
    <row r="323" spans="1:3" ht="23.25">
      <c r="A323" s="48">
        <v>320</v>
      </c>
      <c r="B323" s="50"/>
      <c r="C323" s="50"/>
    </row>
    <row r="324" spans="1:3" ht="23.25">
      <c r="A324" s="48">
        <v>321</v>
      </c>
      <c r="B324" s="50"/>
      <c r="C324" s="50"/>
    </row>
    <row r="325" spans="1:3" ht="23.25">
      <c r="A325" s="48">
        <v>322</v>
      </c>
      <c r="B325" s="50"/>
      <c r="C325" s="50"/>
    </row>
    <row r="326" spans="1:3" ht="23.25">
      <c r="A326" s="48">
        <v>323</v>
      </c>
      <c r="B326" s="50"/>
      <c r="C326" s="50"/>
    </row>
    <row r="327" spans="1:3" ht="23.25">
      <c r="A327" s="48">
        <v>324</v>
      </c>
      <c r="B327" s="50"/>
      <c r="C327" s="50"/>
    </row>
    <row r="328" spans="1:3" ht="23.25">
      <c r="A328" s="48">
        <v>325</v>
      </c>
      <c r="B328" s="50"/>
      <c r="C328" s="50"/>
    </row>
    <row r="329" spans="1:3" ht="23.25">
      <c r="A329" s="48">
        <v>326</v>
      </c>
      <c r="B329" s="50"/>
      <c r="C329" s="50"/>
    </row>
    <row r="330" spans="1:3" ht="23.25">
      <c r="A330" s="48">
        <v>327</v>
      </c>
      <c r="B330" s="50"/>
      <c r="C330" s="50"/>
    </row>
    <row r="331" spans="1:3" ht="23.25">
      <c r="A331" s="48">
        <v>328</v>
      </c>
      <c r="B331" s="50"/>
      <c r="C331" s="50"/>
    </row>
    <row r="332" spans="1:3" ht="23.25">
      <c r="A332" s="48">
        <v>329</v>
      </c>
      <c r="B332" s="50"/>
      <c r="C332" s="50"/>
    </row>
    <row r="333" spans="1:3" ht="23.25">
      <c r="A333" s="48">
        <v>330</v>
      </c>
      <c r="B333" s="50"/>
      <c r="C333" s="50"/>
    </row>
    <row r="334" spans="1:3" ht="23.25">
      <c r="A334" s="48">
        <v>331</v>
      </c>
      <c r="B334" s="50"/>
      <c r="C334" s="50"/>
    </row>
    <row r="335" spans="1:3" ht="23.25">
      <c r="A335" s="48">
        <v>332</v>
      </c>
      <c r="B335" s="50"/>
      <c r="C335" s="50"/>
    </row>
    <row r="336" spans="1:3" ht="23.25">
      <c r="A336" s="48">
        <v>333</v>
      </c>
      <c r="B336" s="50"/>
      <c r="C336" s="50"/>
    </row>
    <row r="337" spans="1:3" ht="23.25">
      <c r="A337" s="48">
        <v>334</v>
      </c>
      <c r="B337" s="50"/>
      <c r="C337" s="50"/>
    </row>
    <row r="338" spans="1:3" ht="23.25">
      <c r="A338" s="48">
        <v>335</v>
      </c>
      <c r="B338" s="50"/>
      <c r="C338" s="50"/>
    </row>
    <row r="339" spans="1:3" ht="23.25">
      <c r="A339" s="48">
        <v>336</v>
      </c>
      <c r="B339" s="50"/>
      <c r="C339" s="50"/>
    </row>
    <row r="340" spans="1:3" ht="23.25">
      <c r="A340" s="48">
        <v>337</v>
      </c>
      <c r="B340" s="50"/>
      <c r="C340" s="50"/>
    </row>
    <row r="341" spans="1:3" ht="23.25">
      <c r="A341" s="48">
        <v>338</v>
      </c>
      <c r="B341" s="50"/>
      <c r="C341" s="50"/>
    </row>
    <row r="342" spans="1:3" ht="23.25">
      <c r="A342" s="48">
        <v>339</v>
      </c>
      <c r="B342" s="50"/>
      <c r="C342" s="50"/>
    </row>
    <row r="343" spans="1:3" ht="23.25">
      <c r="A343" s="48">
        <v>340</v>
      </c>
      <c r="B343" s="50"/>
      <c r="C343" s="50"/>
    </row>
    <row r="344" spans="1:3" ht="23.25">
      <c r="A344" s="48">
        <v>341</v>
      </c>
      <c r="B344" s="50"/>
      <c r="C344" s="50"/>
    </row>
    <row r="345" spans="1:3" ht="23.25">
      <c r="A345" s="48">
        <v>342</v>
      </c>
      <c r="B345" s="50"/>
      <c r="C345" s="50"/>
    </row>
    <row r="346" spans="1:3" ht="23.25">
      <c r="A346" s="48">
        <v>343</v>
      </c>
      <c r="B346" s="50"/>
      <c r="C346" s="50"/>
    </row>
    <row r="347" spans="1:3" ht="23.25">
      <c r="A347" s="48">
        <v>344</v>
      </c>
      <c r="B347" s="50"/>
      <c r="C347" s="50"/>
    </row>
    <row r="348" spans="1:3" ht="23.25">
      <c r="A348" s="48">
        <v>345</v>
      </c>
      <c r="B348" s="50"/>
      <c r="C348" s="50"/>
    </row>
    <row r="349" spans="1:3" ht="23.25">
      <c r="A349" s="48">
        <v>346</v>
      </c>
      <c r="B349" s="50"/>
      <c r="C349" s="50"/>
    </row>
    <row r="350" spans="1:3" ht="23.25">
      <c r="A350" s="48">
        <v>347</v>
      </c>
      <c r="B350" s="50"/>
      <c r="C350" s="50"/>
    </row>
    <row r="351" spans="1:3" ht="23.25">
      <c r="A351" s="48">
        <v>348</v>
      </c>
      <c r="B351" s="50"/>
      <c r="C351" s="50"/>
    </row>
    <row r="352" spans="1:3" ht="23.25">
      <c r="A352" s="48">
        <v>349</v>
      </c>
      <c r="B352" s="50"/>
      <c r="C352" s="50"/>
    </row>
    <row r="353" spans="1:3" ht="23.25">
      <c r="A353" s="48">
        <v>350</v>
      </c>
      <c r="B353" s="50"/>
      <c r="C353" s="50"/>
    </row>
    <row r="354" spans="1:3" ht="23.25">
      <c r="A354" s="48">
        <v>351</v>
      </c>
      <c r="B354" s="50"/>
      <c r="C354" s="50"/>
    </row>
    <row r="355" spans="1:3" ht="23.25">
      <c r="A355" s="48">
        <v>352</v>
      </c>
      <c r="B355" s="50"/>
      <c r="C355" s="50"/>
    </row>
    <row r="356" spans="1:3" ht="23.25">
      <c r="A356" s="48">
        <v>353</v>
      </c>
      <c r="B356" s="50"/>
      <c r="C356" s="50"/>
    </row>
    <row r="357" spans="1:3" ht="23.25">
      <c r="A357" s="48">
        <v>354</v>
      </c>
      <c r="B357" s="50"/>
      <c r="C357" s="50"/>
    </row>
    <row r="358" spans="1:3" ht="23.25">
      <c r="A358" s="48">
        <v>355</v>
      </c>
      <c r="B358" s="50"/>
      <c r="C358" s="50"/>
    </row>
    <row r="359" spans="1:3" ht="23.25">
      <c r="A359" s="48">
        <v>356</v>
      </c>
      <c r="B359" s="50"/>
      <c r="C359" s="50"/>
    </row>
    <row r="360" spans="1:3" ht="23.25">
      <c r="A360" s="48">
        <v>357</v>
      </c>
      <c r="B360" s="50"/>
      <c r="C360" s="50"/>
    </row>
    <row r="361" spans="1:3" ht="23.25">
      <c r="A361" s="48">
        <v>358</v>
      </c>
      <c r="B361" s="50"/>
      <c r="C361" s="50"/>
    </row>
    <row r="362" spans="1:3" ht="23.25">
      <c r="A362" s="48">
        <v>359</v>
      </c>
      <c r="B362" s="50"/>
      <c r="C362" s="50"/>
    </row>
    <row r="363" spans="1:3" ht="23.25">
      <c r="A363" s="48">
        <v>360</v>
      </c>
      <c r="B363" s="50"/>
      <c r="C363" s="50"/>
    </row>
    <row r="364" spans="1:3" ht="23.25">
      <c r="A364" s="48">
        <v>361</v>
      </c>
      <c r="B364" s="50"/>
      <c r="C364" s="50"/>
    </row>
    <row r="365" spans="1:3" ht="23.25">
      <c r="A365" s="48">
        <v>362</v>
      </c>
      <c r="B365" s="50"/>
      <c r="C365" s="50"/>
    </row>
    <row r="366" spans="1:3" ht="23.25">
      <c r="A366" s="48">
        <v>363</v>
      </c>
      <c r="B366" s="50"/>
      <c r="C366" s="50"/>
    </row>
    <row r="367" spans="1:3" ht="23.25">
      <c r="A367" s="48">
        <v>364</v>
      </c>
      <c r="B367" s="50"/>
      <c r="C367" s="50"/>
    </row>
    <row r="368" spans="1:3" ht="23.25">
      <c r="A368" s="48">
        <v>365</v>
      </c>
      <c r="B368" s="50"/>
      <c r="C368" s="50"/>
    </row>
    <row r="369" spans="1:3" ht="23.25">
      <c r="A369" s="48">
        <v>366</v>
      </c>
      <c r="B369" s="50"/>
      <c r="C369" s="50"/>
    </row>
    <row r="370" spans="1:3" ht="23.25">
      <c r="A370" s="48">
        <v>367</v>
      </c>
      <c r="B370" s="50"/>
      <c r="C370" s="50"/>
    </row>
    <row r="371" spans="1:3" ht="23.25">
      <c r="A371" s="48">
        <v>368</v>
      </c>
      <c r="B371" s="50"/>
      <c r="C371" s="50"/>
    </row>
    <row r="372" spans="1:3" ht="23.25">
      <c r="A372" s="48">
        <v>369</v>
      </c>
      <c r="B372" s="50"/>
      <c r="C372" s="50"/>
    </row>
    <row r="373" spans="1:3" ht="23.25">
      <c r="A373" s="48">
        <v>370</v>
      </c>
      <c r="B373" s="50"/>
      <c r="C373" s="50"/>
    </row>
    <row r="374" spans="1:3" ht="23.25">
      <c r="A374" s="48">
        <v>371</v>
      </c>
      <c r="B374" s="50"/>
      <c r="C374" s="50"/>
    </row>
    <row r="375" spans="1:3" ht="23.25">
      <c r="A375" s="48">
        <v>372</v>
      </c>
      <c r="B375" s="50"/>
      <c r="C375" s="50"/>
    </row>
    <row r="376" spans="1:3" ht="23.25">
      <c r="A376" s="48">
        <v>373</v>
      </c>
      <c r="B376" s="50"/>
      <c r="C376" s="50"/>
    </row>
    <row r="377" spans="1:3" ht="23.25">
      <c r="A377" s="48">
        <v>374</v>
      </c>
      <c r="B377" s="50"/>
      <c r="C377" s="50"/>
    </row>
    <row r="378" spans="1:3" ht="23.25">
      <c r="A378" s="48">
        <v>375</v>
      </c>
      <c r="B378" s="50"/>
      <c r="C378" s="50"/>
    </row>
    <row r="379" spans="1:3" ht="23.25">
      <c r="A379" s="48">
        <v>376</v>
      </c>
      <c r="B379" s="50"/>
      <c r="C379" s="50"/>
    </row>
    <row r="380" spans="1:3" ht="23.25">
      <c r="A380" s="48">
        <v>377</v>
      </c>
      <c r="B380" s="50"/>
      <c r="C380" s="50"/>
    </row>
    <row r="381" spans="1:3" ht="23.25">
      <c r="A381" s="48">
        <v>378</v>
      </c>
      <c r="B381" s="50"/>
      <c r="C381" s="50"/>
    </row>
    <row r="382" spans="1:3" ht="23.25">
      <c r="A382" s="48">
        <v>379</v>
      </c>
      <c r="B382" s="50"/>
      <c r="C382" s="50"/>
    </row>
    <row r="383" spans="1:3" ht="23.25">
      <c r="A383" s="48">
        <v>380</v>
      </c>
      <c r="B383" s="50"/>
      <c r="C383" s="50"/>
    </row>
    <row r="384" spans="1:3" ht="23.25">
      <c r="A384" s="48">
        <v>381</v>
      </c>
      <c r="B384" s="50"/>
      <c r="C384" s="50"/>
    </row>
    <row r="385" spans="1:3" ht="23.25">
      <c r="A385" s="48">
        <v>382</v>
      </c>
      <c r="B385" s="50"/>
      <c r="C385" s="50"/>
    </row>
    <row r="386" spans="1:3" ht="23.25">
      <c r="A386" s="48">
        <v>383</v>
      </c>
      <c r="B386" s="50"/>
      <c r="C386" s="50"/>
    </row>
    <row r="387" spans="1:3" ht="23.25">
      <c r="A387" s="48">
        <v>384</v>
      </c>
      <c r="B387" s="50"/>
      <c r="C387" s="50"/>
    </row>
    <row r="388" spans="1:3" ht="23.25">
      <c r="A388" s="48">
        <v>385</v>
      </c>
      <c r="B388" s="50"/>
      <c r="C388" s="50"/>
    </row>
    <row r="389" spans="1:3" ht="23.25">
      <c r="A389" s="48">
        <v>386</v>
      </c>
      <c r="B389" s="50"/>
      <c r="C389" s="50"/>
    </row>
    <row r="390" spans="1:3" ht="23.25">
      <c r="A390" s="48">
        <v>387</v>
      </c>
      <c r="B390" s="50"/>
      <c r="C390" s="50"/>
    </row>
    <row r="391" spans="1:3" ht="23.25">
      <c r="A391" s="48">
        <v>388</v>
      </c>
      <c r="B391" s="50"/>
      <c r="C391" s="50"/>
    </row>
    <row r="392" spans="1:3" ht="23.25">
      <c r="A392" s="48">
        <v>389</v>
      </c>
      <c r="B392" s="50"/>
      <c r="C392" s="50"/>
    </row>
    <row r="393" spans="1:3" ht="23.25">
      <c r="A393" s="48">
        <v>390</v>
      </c>
      <c r="B393" s="50"/>
      <c r="C393" s="50"/>
    </row>
    <row r="394" spans="1:3" ht="23.25">
      <c r="A394" s="48">
        <v>391</v>
      </c>
      <c r="B394" s="50"/>
      <c r="C394" s="50"/>
    </row>
    <row r="395" spans="1:3" ht="23.25">
      <c r="A395" s="48">
        <v>392</v>
      </c>
      <c r="B395" s="50"/>
      <c r="C395" s="50"/>
    </row>
    <row r="396" spans="1:3" ht="23.25">
      <c r="A396" s="48">
        <v>393</v>
      </c>
      <c r="B396" s="50"/>
      <c r="C396" s="50"/>
    </row>
    <row r="397" spans="1:3" ht="23.25">
      <c r="A397" s="48">
        <v>394</v>
      </c>
      <c r="B397" s="50"/>
      <c r="C397" s="50"/>
    </row>
    <row r="398" spans="1:3" ht="23.25">
      <c r="A398" s="48">
        <v>395</v>
      </c>
      <c r="B398" s="50"/>
      <c r="C398" s="50"/>
    </row>
    <row r="399" spans="1:3" ht="23.25">
      <c r="A399" s="48">
        <v>396</v>
      </c>
      <c r="B399" s="50"/>
      <c r="C399" s="50"/>
    </row>
    <row r="400" spans="1:3" ht="23.25">
      <c r="A400" s="48">
        <v>397</v>
      </c>
      <c r="B400" s="50"/>
      <c r="C400" s="50"/>
    </row>
  </sheetData>
  <mergeCells count="1">
    <mergeCell ref="A1:C2"/>
  </mergeCells>
  <pageMargins left="0.7" right="0.7" top="0.75" bottom="0.75" header="0.3" footer="0.3"/>
  <pageSetup paperSize="9" orientation="portrait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609"/>
  <sheetViews>
    <sheetView rightToLeft="1" topLeftCell="C1" workbookViewId="0">
      <pane ySplit="3" topLeftCell="A599" activePane="bottomLeft" state="frozen"/>
      <selection activeCell="H303" sqref="H303:K303"/>
      <selection pane="bottomLeft" activeCell="G607" sqref="G607"/>
    </sheetView>
  </sheetViews>
  <sheetFormatPr defaultRowHeight="18.75"/>
  <cols>
    <col min="1" max="2" width="0" style="7" hidden="1" customWidth="1"/>
    <col min="3" max="3" width="17" customWidth="1"/>
    <col min="4" max="4" width="12.7109375" customWidth="1"/>
    <col min="5" max="5" width="14.85546875" bestFit="1" customWidth="1"/>
    <col min="6" max="6" width="12.7109375" customWidth="1"/>
    <col min="7" max="7" width="24.42578125" bestFit="1" customWidth="1"/>
    <col min="8" max="8" width="12.7109375" customWidth="1"/>
    <col min="9" max="10" width="12.7109375" hidden="1" customWidth="1"/>
    <col min="11" max="11" width="12.7109375" customWidth="1"/>
    <col min="12" max="13" width="12.7109375" hidden="1" customWidth="1"/>
    <col min="14" max="14" width="12.7109375" customWidth="1"/>
    <col min="15" max="16" width="12.7109375" hidden="1" customWidth="1"/>
    <col min="17" max="17" width="13.85546875" customWidth="1"/>
  </cols>
  <sheetData>
    <row r="1" spans="1:17" ht="30" customHeight="1"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</row>
    <row r="2" spans="1:17" ht="30" customHeight="1"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17" ht="37.5">
      <c r="A3" s="39" t="s">
        <v>10</v>
      </c>
      <c r="B3" s="39" t="s">
        <v>56</v>
      </c>
      <c r="C3" s="30" t="s">
        <v>5</v>
      </c>
      <c r="D3" s="2" t="s">
        <v>6</v>
      </c>
      <c r="E3" s="3" t="s">
        <v>7</v>
      </c>
      <c r="F3" s="2" t="s">
        <v>8</v>
      </c>
      <c r="G3" s="3" t="s">
        <v>9</v>
      </c>
      <c r="H3" s="3" t="s">
        <v>4</v>
      </c>
      <c r="I3" s="4" t="s">
        <v>10</v>
      </c>
      <c r="J3" s="4" t="s">
        <v>4</v>
      </c>
      <c r="K3" s="5" t="s">
        <v>11</v>
      </c>
      <c r="L3" s="4" t="s">
        <v>10</v>
      </c>
      <c r="M3" s="4" t="s">
        <v>53</v>
      </c>
      <c r="N3" s="5" t="s">
        <v>12</v>
      </c>
      <c r="O3" s="31" t="s">
        <v>10</v>
      </c>
      <c r="P3" s="32" t="s">
        <v>13</v>
      </c>
      <c r="Q3" s="20" t="s">
        <v>57</v>
      </c>
    </row>
    <row r="4" spans="1:17">
      <c r="A4" s="39">
        <v>1</v>
      </c>
      <c r="B4" s="39">
        <f>COUNTIF($F$4:$F$1000,A4)</f>
        <v>0</v>
      </c>
      <c r="C4" s="44"/>
      <c r="D4" s="6"/>
      <c r="E4" s="6"/>
      <c r="F4" s="6"/>
      <c r="G4" s="6" t="str">
        <f>IFERROR(VLOOKUP(F4,الاعدادات!$A$4:$B$5000,2,0),"")</f>
        <v/>
      </c>
      <c r="H4" s="6"/>
      <c r="I4" s="27">
        <v>1</v>
      </c>
      <c r="J4" s="27">
        <f>SUMIF($F$4:$F$500,I4,$H$4:$H$500)</f>
        <v>0</v>
      </c>
      <c r="K4" s="6"/>
      <c r="L4" s="27">
        <v>1</v>
      </c>
      <c r="M4" s="27">
        <f>SUMIF($F$4:$F$500,L4,$K$4:$K$500)</f>
        <v>0</v>
      </c>
      <c r="N4" s="29"/>
      <c r="O4" s="28">
        <v>1</v>
      </c>
      <c r="P4" s="33">
        <f>SUMIF($F$4:$F$500,O4,$N$4:$N$500)</f>
        <v>0</v>
      </c>
      <c r="Q4" s="34">
        <f>K4*H4</f>
        <v>0</v>
      </c>
    </row>
    <row r="5" spans="1:17">
      <c r="A5" s="39">
        <v>2</v>
      </c>
      <c r="B5" s="39">
        <f>COUNTIF($F$4:$F$1000,A5)</f>
        <v>0</v>
      </c>
      <c r="C5" s="44"/>
      <c r="D5" s="6"/>
      <c r="E5" s="6"/>
      <c r="F5" s="6"/>
      <c r="G5" s="6" t="str">
        <f>IFERROR(VLOOKUP(F5,الاعدادات!$A$4:$B$5000,2,0),"")</f>
        <v/>
      </c>
      <c r="H5" s="6"/>
      <c r="I5" s="27">
        <v>2</v>
      </c>
      <c r="J5" s="27">
        <f>SUMIF($F$4:$F$500,I5,$H$4:$H$500)</f>
        <v>0</v>
      </c>
      <c r="K5" s="6"/>
      <c r="L5" s="27">
        <v>2</v>
      </c>
      <c r="M5" s="27">
        <f>SUMIF($F$4:$F$500,L5,$K$4:$K$500)</f>
        <v>0</v>
      </c>
      <c r="N5" s="29"/>
      <c r="O5" s="28">
        <v>2</v>
      </c>
      <c r="P5" s="33">
        <f>SUMIF($F$4:$F$500,O5,$N$4:$N$500)</f>
        <v>0</v>
      </c>
      <c r="Q5" s="34">
        <f t="shared" ref="Q5:Q68" si="0">K5*H5</f>
        <v>0</v>
      </c>
    </row>
    <row r="6" spans="1:17">
      <c r="A6" s="39">
        <v>3</v>
      </c>
      <c r="B6" s="39">
        <f t="shared" ref="B6:B69" si="1">COUNTIF($F$4:$F$1000,A6)</f>
        <v>0</v>
      </c>
      <c r="C6" s="44"/>
      <c r="D6" s="6"/>
      <c r="E6" s="6"/>
      <c r="F6" s="6"/>
      <c r="G6" s="6" t="str">
        <f>IFERROR(VLOOKUP(F6,الاعدادات!$A$4:$B$5000,2,0),"")</f>
        <v/>
      </c>
      <c r="H6" s="6"/>
      <c r="I6" s="27">
        <v>3</v>
      </c>
      <c r="J6" s="27">
        <f>SUMIF($F$4:$F$500,I6,$H$4:$H$500)</f>
        <v>0</v>
      </c>
      <c r="K6" s="6"/>
      <c r="L6" s="27">
        <v>3</v>
      </c>
      <c r="M6" s="27">
        <f>SUMIF($F$4:$F$500,L6,$K$4:$K$500)</f>
        <v>0</v>
      </c>
      <c r="N6" s="29"/>
      <c r="O6" s="28">
        <v>3</v>
      </c>
      <c r="P6" s="33">
        <f t="shared" ref="P6:P69" si="2">SUMIF($F$4:$F$500,O6,$N$4:$N$500)</f>
        <v>0</v>
      </c>
      <c r="Q6" s="34">
        <f>K6*H6</f>
        <v>0</v>
      </c>
    </row>
    <row r="7" spans="1:17">
      <c r="A7" s="39">
        <v>4</v>
      </c>
      <c r="B7" s="39">
        <f t="shared" si="1"/>
        <v>0</v>
      </c>
      <c r="C7" s="44"/>
      <c r="D7" s="6"/>
      <c r="E7" s="6"/>
      <c r="F7" s="6"/>
      <c r="G7" s="6" t="str">
        <f>IFERROR(VLOOKUP(F7,الاعدادات!$A$4:$B$5000,2,0),"")</f>
        <v/>
      </c>
      <c r="H7" s="6"/>
      <c r="I7" s="27">
        <v>4</v>
      </c>
      <c r="J7" s="27">
        <f t="shared" ref="J7:J68" si="3">SUMIF($F$4:$F$500,I7,$H$4:$H$500)</f>
        <v>0</v>
      </c>
      <c r="K7" s="6"/>
      <c r="L7" s="27">
        <v>4</v>
      </c>
      <c r="M7" s="27">
        <f t="shared" ref="M7:M69" si="4">SUMIF($F$4:$F$500,L7,$K$4:$K$500)</f>
        <v>0</v>
      </c>
      <c r="N7" s="29"/>
      <c r="O7" s="28">
        <v>4</v>
      </c>
      <c r="P7" s="33">
        <f t="shared" si="2"/>
        <v>0</v>
      </c>
      <c r="Q7" s="34">
        <f t="shared" si="0"/>
        <v>0</v>
      </c>
    </row>
    <row r="8" spans="1:17">
      <c r="A8" s="39">
        <v>5</v>
      </c>
      <c r="B8" s="39">
        <f t="shared" si="1"/>
        <v>0</v>
      </c>
      <c r="C8" s="44"/>
      <c r="D8" s="6"/>
      <c r="E8" s="6"/>
      <c r="F8" s="6"/>
      <c r="G8" s="6" t="str">
        <f>IFERROR(VLOOKUP(F8,الاعدادات!$A$4:$B$5000,2,0),"")</f>
        <v/>
      </c>
      <c r="H8" s="6"/>
      <c r="I8" s="27">
        <v>5</v>
      </c>
      <c r="J8" s="27">
        <f t="shared" si="3"/>
        <v>0</v>
      </c>
      <c r="K8" s="6"/>
      <c r="L8" s="27">
        <v>5</v>
      </c>
      <c r="M8" s="27">
        <f t="shared" si="4"/>
        <v>0</v>
      </c>
      <c r="N8" s="29"/>
      <c r="O8" s="28">
        <v>5</v>
      </c>
      <c r="P8" s="33">
        <f t="shared" si="2"/>
        <v>0</v>
      </c>
      <c r="Q8" s="34">
        <f t="shared" si="0"/>
        <v>0</v>
      </c>
    </row>
    <row r="9" spans="1:17">
      <c r="A9" s="39">
        <v>6</v>
      </c>
      <c r="B9" s="39">
        <f t="shared" si="1"/>
        <v>0</v>
      </c>
      <c r="C9" s="44"/>
      <c r="D9" s="6"/>
      <c r="E9" s="6"/>
      <c r="F9" s="6"/>
      <c r="G9" s="6" t="str">
        <f>IFERROR(VLOOKUP(F9,الاعدادات!$A$4:$B$5000,2,0),"")</f>
        <v/>
      </c>
      <c r="H9" s="6"/>
      <c r="I9" s="27">
        <v>6</v>
      </c>
      <c r="J9" s="27">
        <f t="shared" si="3"/>
        <v>0</v>
      </c>
      <c r="K9" s="6"/>
      <c r="L9" s="27">
        <v>6</v>
      </c>
      <c r="M9" s="27">
        <f t="shared" si="4"/>
        <v>0</v>
      </c>
      <c r="N9" s="29"/>
      <c r="O9" s="28">
        <v>6</v>
      </c>
      <c r="P9" s="33">
        <f t="shared" si="2"/>
        <v>0</v>
      </c>
      <c r="Q9" s="34">
        <f t="shared" si="0"/>
        <v>0</v>
      </c>
    </row>
    <row r="10" spans="1:17">
      <c r="A10" s="39">
        <v>7</v>
      </c>
      <c r="B10" s="39">
        <f t="shared" si="1"/>
        <v>0</v>
      </c>
      <c r="C10" s="44"/>
      <c r="D10" s="6"/>
      <c r="E10" s="6"/>
      <c r="F10" s="6"/>
      <c r="G10" s="6" t="str">
        <f>IFERROR(VLOOKUP(F10,الاعدادات!$A$4:$B$5000,2,0),"")</f>
        <v/>
      </c>
      <c r="H10" s="6"/>
      <c r="I10" s="27">
        <v>7</v>
      </c>
      <c r="J10" s="27">
        <f t="shared" si="3"/>
        <v>0</v>
      </c>
      <c r="K10" s="6"/>
      <c r="L10" s="27">
        <v>7</v>
      </c>
      <c r="M10" s="27">
        <f t="shared" si="4"/>
        <v>0</v>
      </c>
      <c r="N10" s="29"/>
      <c r="O10" s="28">
        <v>7</v>
      </c>
      <c r="P10" s="33">
        <f t="shared" si="2"/>
        <v>0</v>
      </c>
      <c r="Q10" s="34">
        <f t="shared" si="0"/>
        <v>0</v>
      </c>
    </row>
    <row r="11" spans="1:17">
      <c r="A11" s="39">
        <v>8</v>
      </c>
      <c r="B11" s="39">
        <f t="shared" si="1"/>
        <v>0</v>
      </c>
      <c r="C11" s="44"/>
      <c r="D11" s="6"/>
      <c r="E11" s="6"/>
      <c r="F11" s="6"/>
      <c r="G11" s="6" t="str">
        <f>IFERROR(VLOOKUP(F11,الاعدادات!$A$4:$B$5000,2,0),"")</f>
        <v/>
      </c>
      <c r="H11" s="6"/>
      <c r="I11" s="27">
        <v>8</v>
      </c>
      <c r="J11" s="27">
        <f t="shared" si="3"/>
        <v>0</v>
      </c>
      <c r="K11" s="6"/>
      <c r="L11" s="27">
        <v>8</v>
      </c>
      <c r="M11" s="27">
        <f t="shared" si="4"/>
        <v>0</v>
      </c>
      <c r="N11" s="29"/>
      <c r="O11" s="28">
        <v>8</v>
      </c>
      <c r="P11" s="33">
        <f t="shared" si="2"/>
        <v>0</v>
      </c>
      <c r="Q11" s="34">
        <f t="shared" si="0"/>
        <v>0</v>
      </c>
    </row>
    <row r="12" spans="1:17">
      <c r="A12" s="39">
        <v>9</v>
      </c>
      <c r="B12" s="39">
        <f t="shared" si="1"/>
        <v>0</v>
      </c>
      <c r="C12" s="44"/>
      <c r="D12" s="6"/>
      <c r="E12" s="6"/>
      <c r="F12" s="6"/>
      <c r="G12" s="6" t="str">
        <f>IFERROR(VLOOKUP(F12,الاعدادات!$A$4:$B$5000,2,0),"")</f>
        <v/>
      </c>
      <c r="H12" s="6"/>
      <c r="I12" s="27">
        <v>9</v>
      </c>
      <c r="J12" s="27">
        <f t="shared" si="3"/>
        <v>0</v>
      </c>
      <c r="K12" s="6"/>
      <c r="L12" s="27">
        <v>9</v>
      </c>
      <c r="M12" s="27">
        <f t="shared" si="4"/>
        <v>0</v>
      </c>
      <c r="N12" s="29"/>
      <c r="O12" s="28">
        <v>9</v>
      </c>
      <c r="P12" s="33">
        <f t="shared" si="2"/>
        <v>0</v>
      </c>
      <c r="Q12" s="34">
        <f t="shared" si="0"/>
        <v>0</v>
      </c>
    </row>
    <row r="13" spans="1:17">
      <c r="A13" s="39">
        <v>10</v>
      </c>
      <c r="B13" s="39">
        <f t="shared" si="1"/>
        <v>0</v>
      </c>
      <c r="C13" s="44"/>
      <c r="D13" s="6"/>
      <c r="E13" s="6"/>
      <c r="F13" s="6"/>
      <c r="G13" s="6" t="str">
        <f>IFERROR(VLOOKUP(F13,الاعدادات!$A$4:$B$5000,2,0),"")</f>
        <v/>
      </c>
      <c r="H13" s="6"/>
      <c r="I13" s="27">
        <v>10</v>
      </c>
      <c r="J13" s="27">
        <f t="shared" si="3"/>
        <v>0</v>
      </c>
      <c r="K13" s="6"/>
      <c r="L13" s="27">
        <v>10</v>
      </c>
      <c r="M13" s="27">
        <f t="shared" si="4"/>
        <v>0</v>
      </c>
      <c r="N13" s="29"/>
      <c r="O13" s="28">
        <v>10</v>
      </c>
      <c r="P13" s="33">
        <f t="shared" si="2"/>
        <v>0</v>
      </c>
      <c r="Q13" s="34">
        <f t="shared" si="0"/>
        <v>0</v>
      </c>
    </row>
    <row r="14" spans="1:17">
      <c r="A14" s="39">
        <v>11</v>
      </c>
      <c r="B14" s="39">
        <f t="shared" si="1"/>
        <v>0</v>
      </c>
      <c r="C14" s="44"/>
      <c r="D14" s="6"/>
      <c r="E14" s="6"/>
      <c r="F14" s="6"/>
      <c r="G14" s="6" t="str">
        <f>IFERROR(VLOOKUP(F14,الاعدادات!$A$4:$B$5000,2,0),"")</f>
        <v/>
      </c>
      <c r="H14" s="6"/>
      <c r="I14" s="27">
        <v>11</v>
      </c>
      <c r="J14" s="27">
        <f t="shared" si="3"/>
        <v>0</v>
      </c>
      <c r="K14" s="6"/>
      <c r="L14" s="27">
        <v>11</v>
      </c>
      <c r="M14" s="27">
        <f t="shared" si="4"/>
        <v>0</v>
      </c>
      <c r="N14" s="29"/>
      <c r="O14" s="28">
        <v>11</v>
      </c>
      <c r="P14" s="33">
        <f t="shared" si="2"/>
        <v>0</v>
      </c>
      <c r="Q14" s="34">
        <f t="shared" si="0"/>
        <v>0</v>
      </c>
    </row>
    <row r="15" spans="1:17">
      <c r="A15" s="39">
        <v>12</v>
      </c>
      <c r="B15" s="39">
        <f t="shared" si="1"/>
        <v>0</v>
      </c>
      <c r="C15" s="44"/>
      <c r="D15" s="6"/>
      <c r="E15" s="6"/>
      <c r="F15" s="6"/>
      <c r="G15" s="6" t="str">
        <f>IFERROR(VLOOKUP(F15,الاعدادات!$A$4:$B$5000,2,0),"")</f>
        <v/>
      </c>
      <c r="H15" s="6"/>
      <c r="I15" s="27">
        <v>12</v>
      </c>
      <c r="J15" s="27">
        <f t="shared" si="3"/>
        <v>0</v>
      </c>
      <c r="K15" s="6"/>
      <c r="L15" s="27">
        <v>12</v>
      </c>
      <c r="M15" s="27">
        <f t="shared" si="4"/>
        <v>0</v>
      </c>
      <c r="N15" s="29"/>
      <c r="O15" s="28">
        <v>12</v>
      </c>
      <c r="P15" s="33">
        <f t="shared" si="2"/>
        <v>0</v>
      </c>
      <c r="Q15" s="34">
        <f t="shared" si="0"/>
        <v>0</v>
      </c>
    </row>
    <row r="16" spans="1:17">
      <c r="A16" s="39">
        <v>13</v>
      </c>
      <c r="B16" s="39">
        <f t="shared" si="1"/>
        <v>0</v>
      </c>
      <c r="C16" s="44"/>
      <c r="D16" s="6"/>
      <c r="E16" s="6"/>
      <c r="F16" s="6"/>
      <c r="G16" s="6" t="str">
        <f>IFERROR(VLOOKUP(F16,الاعدادات!$A$4:$B$5000,2,0),"")</f>
        <v/>
      </c>
      <c r="H16" s="6"/>
      <c r="I16" s="27">
        <v>13</v>
      </c>
      <c r="J16" s="27">
        <f t="shared" si="3"/>
        <v>0</v>
      </c>
      <c r="K16" s="6"/>
      <c r="L16" s="27">
        <v>13</v>
      </c>
      <c r="M16" s="27">
        <f t="shared" si="4"/>
        <v>0</v>
      </c>
      <c r="N16" s="29"/>
      <c r="O16" s="28">
        <v>13</v>
      </c>
      <c r="P16" s="33">
        <f t="shared" si="2"/>
        <v>0</v>
      </c>
      <c r="Q16" s="34">
        <f t="shared" si="0"/>
        <v>0</v>
      </c>
    </row>
    <row r="17" spans="1:17">
      <c r="A17" s="39">
        <v>14</v>
      </c>
      <c r="B17" s="39">
        <f t="shared" si="1"/>
        <v>0</v>
      </c>
      <c r="C17" s="44"/>
      <c r="D17" s="6"/>
      <c r="E17" s="6"/>
      <c r="F17" s="6"/>
      <c r="G17" s="6" t="str">
        <f>IFERROR(VLOOKUP(F17,الاعدادات!$A$4:$B$5000,2,0),"")</f>
        <v/>
      </c>
      <c r="H17" s="6"/>
      <c r="I17" s="27">
        <v>14</v>
      </c>
      <c r="J17" s="27">
        <f t="shared" si="3"/>
        <v>0</v>
      </c>
      <c r="K17" s="6"/>
      <c r="L17" s="27">
        <v>14</v>
      </c>
      <c r="M17" s="27">
        <f t="shared" si="4"/>
        <v>0</v>
      </c>
      <c r="N17" s="29"/>
      <c r="O17" s="28">
        <v>14</v>
      </c>
      <c r="P17" s="33">
        <f t="shared" si="2"/>
        <v>0</v>
      </c>
      <c r="Q17" s="34">
        <f t="shared" si="0"/>
        <v>0</v>
      </c>
    </row>
    <row r="18" spans="1:17">
      <c r="A18" s="39">
        <v>15</v>
      </c>
      <c r="B18" s="39">
        <f t="shared" si="1"/>
        <v>0</v>
      </c>
      <c r="C18" s="44"/>
      <c r="D18" s="6"/>
      <c r="E18" s="6"/>
      <c r="F18" s="6"/>
      <c r="G18" s="6" t="str">
        <f>IFERROR(VLOOKUP(F18,الاعدادات!$A$4:$B$5000,2,0),"")</f>
        <v/>
      </c>
      <c r="H18" s="6"/>
      <c r="I18" s="27">
        <v>15</v>
      </c>
      <c r="J18" s="27">
        <f t="shared" si="3"/>
        <v>0</v>
      </c>
      <c r="K18" s="6"/>
      <c r="L18" s="27">
        <v>15</v>
      </c>
      <c r="M18" s="27">
        <f t="shared" si="4"/>
        <v>0</v>
      </c>
      <c r="N18" s="29"/>
      <c r="O18" s="28">
        <v>15</v>
      </c>
      <c r="P18" s="33">
        <f t="shared" si="2"/>
        <v>0</v>
      </c>
      <c r="Q18" s="34">
        <f t="shared" si="0"/>
        <v>0</v>
      </c>
    </row>
    <row r="19" spans="1:17">
      <c r="A19" s="39">
        <v>16</v>
      </c>
      <c r="B19" s="39">
        <f t="shared" si="1"/>
        <v>0</v>
      </c>
      <c r="C19" s="44"/>
      <c r="D19" s="6"/>
      <c r="E19" s="6"/>
      <c r="F19" s="6"/>
      <c r="G19" s="6" t="str">
        <f>IFERROR(VLOOKUP(F19,الاعدادات!$A$4:$B$5000,2,0),"")</f>
        <v/>
      </c>
      <c r="H19" s="6"/>
      <c r="I19" s="27">
        <v>16</v>
      </c>
      <c r="J19" s="27">
        <f t="shared" si="3"/>
        <v>0</v>
      </c>
      <c r="K19" s="6"/>
      <c r="L19" s="27">
        <v>16</v>
      </c>
      <c r="M19" s="27">
        <f t="shared" si="4"/>
        <v>0</v>
      </c>
      <c r="N19" s="29"/>
      <c r="O19" s="28">
        <v>16</v>
      </c>
      <c r="P19" s="33">
        <f t="shared" si="2"/>
        <v>0</v>
      </c>
      <c r="Q19" s="34">
        <f t="shared" si="0"/>
        <v>0</v>
      </c>
    </row>
    <row r="20" spans="1:17">
      <c r="A20" s="39">
        <v>17</v>
      </c>
      <c r="B20" s="39">
        <f t="shared" si="1"/>
        <v>0</v>
      </c>
      <c r="C20" s="44"/>
      <c r="D20" s="6"/>
      <c r="E20" s="6"/>
      <c r="F20" s="6"/>
      <c r="G20" s="6" t="str">
        <f>IFERROR(VLOOKUP(F20,الاعدادات!$A$4:$B$5000,2,0),"")</f>
        <v/>
      </c>
      <c r="H20" s="6"/>
      <c r="I20" s="27">
        <v>17</v>
      </c>
      <c r="J20" s="27">
        <f t="shared" si="3"/>
        <v>0</v>
      </c>
      <c r="K20" s="6"/>
      <c r="L20" s="27">
        <v>17</v>
      </c>
      <c r="M20" s="27">
        <f t="shared" si="4"/>
        <v>0</v>
      </c>
      <c r="N20" s="29"/>
      <c r="O20" s="28">
        <v>17</v>
      </c>
      <c r="P20" s="33">
        <f t="shared" si="2"/>
        <v>0</v>
      </c>
      <c r="Q20" s="34">
        <f t="shared" si="0"/>
        <v>0</v>
      </c>
    </row>
    <row r="21" spans="1:17">
      <c r="A21" s="39">
        <v>18</v>
      </c>
      <c r="B21" s="39">
        <f t="shared" si="1"/>
        <v>0</v>
      </c>
      <c r="C21" s="44"/>
      <c r="D21" s="6"/>
      <c r="E21" s="6"/>
      <c r="F21" s="6"/>
      <c r="G21" s="6" t="str">
        <f>IFERROR(VLOOKUP(F21,الاعدادات!$A$4:$B$5000,2,0),"")</f>
        <v/>
      </c>
      <c r="H21" s="6"/>
      <c r="I21" s="27">
        <v>18</v>
      </c>
      <c r="J21" s="27">
        <f t="shared" si="3"/>
        <v>0</v>
      </c>
      <c r="K21" s="6"/>
      <c r="L21" s="27">
        <v>18</v>
      </c>
      <c r="M21" s="27">
        <f t="shared" si="4"/>
        <v>0</v>
      </c>
      <c r="N21" s="29"/>
      <c r="O21" s="28">
        <v>18</v>
      </c>
      <c r="P21" s="33">
        <f t="shared" si="2"/>
        <v>0</v>
      </c>
      <c r="Q21" s="34">
        <f t="shared" si="0"/>
        <v>0</v>
      </c>
    </row>
    <row r="22" spans="1:17">
      <c r="A22" s="39">
        <v>19</v>
      </c>
      <c r="B22" s="39">
        <f t="shared" si="1"/>
        <v>0</v>
      </c>
      <c r="C22" s="44"/>
      <c r="D22" s="6"/>
      <c r="E22" s="6"/>
      <c r="F22" s="6"/>
      <c r="G22" s="6" t="str">
        <f>IFERROR(VLOOKUP(F22,الاعدادات!$A$4:$B$5000,2,0),"")</f>
        <v/>
      </c>
      <c r="H22" s="6"/>
      <c r="I22" s="27">
        <v>19</v>
      </c>
      <c r="J22" s="27">
        <f t="shared" si="3"/>
        <v>0</v>
      </c>
      <c r="K22" s="6"/>
      <c r="L22" s="27">
        <v>19</v>
      </c>
      <c r="M22" s="27">
        <f t="shared" si="4"/>
        <v>0</v>
      </c>
      <c r="N22" s="29"/>
      <c r="O22" s="28">
        <v>19</v>
      </c>
      <c r="P22" s="33">
        <f t="shared" si="2"/>
        <v>0</v>
      </c>
      <c r="Q22" s="34">
        <f t="shared" si="0"/>
        <v>0</v>
      </c>
    </row>
    <row r="23" spans="1:17">
      <c r="A23" s="39">
        <v>20</v>
      </c>
      <c r="B23" s="39">
        <f t="shared" si="1"/>
        <v>0</v>
      </c>
      <c r="C23" s="44"/>
      <c r="D23" s="6"/>
      <c r="E23" s="6"/>
      <c r="F23" s="6"/>
      <c r="G23" s="6" t="str">
        <f>IFERROR(VLOOKUP(F23,الاعدادات!$A$4:$B$5000,2,0),"")</f>
        <v/>
      </c>
      <c r="H23" s="6"/>
      <c r="I23" s="27">
        <v>20</v>
      </c>
      <c r="J23" s="27">
        <f t="shared" si="3"/>
        <v>0</v>
      </c>
      <c r="K23" s="6"/>
      <c r="L23" s="27">
        <v>20</v>
      </c>
      <c r="M23" s="27">
        <f t="shared" si="4"/>
        <v>0</v>
      </c>
      <c r="N23" s="29"/>
      <c r="O23" s="28">
        <v>20</v>
      </c>
      <c r="P23" s="33">
        <f t="shared" si="2"/>
        <v>0</v>
      </c>
      <c r="Q23" s="34">
        <f t="shared" si="0"/>
        <v>0</v>
      </c>
    </row>
    <row r="24" spans="1:17">
      <c r="A24" s="39">
        <v>21</v>
      </c>
      <c r="B24" s="39">
        <f t="shared" si="1"/>
        <v>0</v>
      </c>
      <c r="C24" s="44"/>
      <c r="D24" s="6"/>
      <c r="E24" s="6"/>
      <c r="F24" s="6"/>
      <c r="G24" s="6" t="str">
        <f>IFERROR(VLOOKUP(F24,الاعدادات!$A$4:$B$5000,2,0),"")</f>
        <v/>
      </c>
      <c r="H24" s="6"/>
      <c r="I24" s="27">
        <v>21</v>
      </c>
      <c r="J24" s="27">
        <f t="shared" si="3"/>
        <v>0</v>
      </c>
      <c r="K24" s="6"/>
      <c r="L24" s="27">
        <v>21</v>
      </c>
      <c r="M24" s="27">
        <f t="shared" si="4"/>
        <v>0</v>
      </c>
      <c r="N24" s="29"/>
      <c r="O24" s="28">
        <v>21</v>
      </c>
      <c r="P24" s="33">
        <f t="shared" si="2"/>
        <v>0</v>
      </c>
      <c r="Q24" s="34">
        <f t="shared" si="0"/>
        <v>0</v>
      </c>
    </row>
    <row r="25" spans="1:17">
      <c r="A25" s="39">
        <v>22</v>
      </c>
      <c r="B25" s="39">
        <f t="shared" si="1"/>
        <v>0</v>
      </c>
      <c r="C25" s="44"/>
      <c r="D25" s="6"/>
      <c r="E25" s="6"/>
      <c r="F25" s="6"/>
      <c r="G25" s="6" t="str">
        <f>IFERROR(VLOOKUP(F25,الاعدادات!$A$4:$B$5000,2,0),"")</f>
        <v/>
      </c>
      <c r="H25" s="6"/>
      <c r="I25" s="27">
        <v>22</v>
      </c>
      <c r="J25" s="27">
        <f t="shared" si="3"/>
        <v>0</v>
      </c>
      <c r="K25" s="6"/>
      <c r="L25" s="27">
        <v>22</v>
      </c>
      <c r="M25" s="27">
        <f t="shared" si="4"/>
        <v>0</v>
      </c>
      <c r="N25" s="29"/>
      <c r="O25" s="28">
        <v>22</v>
      </c>
      <c r="P25" s="33">
        <f t="shared" si="2"/>
        <v>0</v>
      </c>
      <c r="Q25" s="34">
        <f t="shared" si="0"/>
        <v>0</v>
      </c>
    </row>
    <row r="26" spans="1:17">
      <c r="A26" s="39">
        <v>23</v>
      </c>
      <c r="B26" s="39">
        <f t="shared" si="1"/>
        <v>0</v>
      </c>
      <c r="C26" s="44"/>
      <c r="D26" s="6"/>
      <c r="E26" s="6"/>
      <c r="F26" s="6"/>
      <c r="G26" s="6" t="str">
        <f>IFERROR(VLOOKUP(F26,الاعدادات!$A$4:$B$5000,2,0),"")</f>
        <v/>
      </c>
      <c r="H26" s="6"/>
      <c r="I26" s="27">
        <v>23</v>
      </c>
      <c r="J26" s="27">
        <f t="shared" si="3"/>
        <v>0</v>
      </c>
      <c r="K26" s="6"/>
      <c r="L26" s="27">
        <v>23</v>
      </c>
      <c r="M26" s="27">
        <f t="shared" si="4"/>
        <v>0</v>
      </c>
      <c r="N26" s="29"/>
      <c r="O26" s="28">
        <v>23</v>
      </c>
      <c r="P26" s="33">
        <f t="shared" si="2"/>
        <v>0</v>
      </c>
      <c r="Q26" s="34">
        <f t="shared" si="0"/>
        <v>0</v>
      </c>
    </row>
    <row r="27" spans="1:17">
      <c r="A27" s="39">
        <v>24</v>
      </c>
      <c r="B27" s="39">
        <f t="shared" si="1"/>
        <v>0</v>
      </c>
      <c r="C27" s="44"/>
      <c r="D27" s="6"/>
      <c r="E27" s="6"/>
      <c r="F27" s="6"/>
      <c r="G27" s="6" t="str">
        <f>IFERROR(VLOOKUP(F27,الاعدادات!$A$4:$B$5000,2,0),"")</f>
        <v/>
      </c>
      <c r="H27" s="6"/>
      <c r="I27" s="27">
        <v>24</v>
      </c>
      <c r="J27" s="27">
        <f t="shared" si="3"/>
        <v>0</v>
      </c>
      <c r="K27" s="6"/>
      <c r="L27" s="27">
        <v>24</v>
      </c>
      <c r="M27" s="27">
        <f t="shared" si="4"/>
        <v>0</v>
      </c>
      <c r="N27" s="29"/>
      <c r="O27" s="28">
        <v>24</v>
      </c>
      <c r="P27" s="33">
        <f t="shared" si="2"/>
        <v>0</v>
      </c>
      <c r="Q27" s="34">
        <f t="shared" si="0"/>
        <v>0</v>
      </c>
    </row>
    <row r="28" spans="1:17">
      <c r="A28" s="39">
        <v>25</v>
      </c>
      <c r="B28" s="39">
        <f t="shared" si="1"/>
        <v>0</v>
      </c>
      <c r="C28" s="44"/>
      <c r="D28" s="6"/>
      <c r="E28" s="6"/>
      <c r="F28" s="6"/>
      <c r="G28" s="6" t="str">
        <f>IFERROR(VLOOKUP(F28,الاعدادات!$A$4:$B$5000,2,0),"")</f>
        <v/>
      </c>
      <c r="H28" s="6"/>
      <c r="I28" s="27">
        <v>25</v>
      </c>
      <c r="J28" s="27">
        <f t="shared" si="3"/>
        <v>0</v>
      </c>
      <c r="K28" s="6"/>
      <c r="L28" s="27">
        <v>25</v>
      </c>
      <c r="M28" s="27">
        <f t="shared" si="4"/>
        <v>0</v>
      </c>
      <c r="N28" s="29"/>
      <c r="O28" s="28">
        <v>25</v>
      </c>
      <c r="P28" s="33">
        <f t="shared" si="2"/>
        <v>0</v>
      </c>
      <c r="Q28" s="34">
        <f t="shared" si="0"/>
        <v>0</v>
      </c>
    </row>
    <row r="29" spans="1:17">
      <c r="A29" s="39">
        <v>26</v>
      </c>
      <c r="B29" s="39">
        <f t="shared" si="1"/>
        <v>0</v>
      </c>
      <c r="C29" s="44"/>
      <c r="D29" s="6"/>
      <c r="E29" s="6"/>
      <c r="F29" s="6"/>
      <c r="G29" s="6" t="str">
        <f>IFERROR(VLOOKUP(F29,الاعدادات!$A$4:$B$5000,2,0),"")</f>
        <v/>
      </c>
      <c r="H29" s="6"/>
      <c r="I29" s="27">
        <v>26</v>
      </c>
      <c r="J29" s="27">
        <f t="shared" si="3"/>
        <v>0</v>
      </c>
      <c r="K29" s="6"/>
      <c r="L29" s="27">
        <v>26</v>
      </c>
      <c r="M29" s="27">
        <f t="shared" si="4"/>
        <v>0</v>
      </c>
      <c r="N29" s="29"/>
      <c r="O29" s="28">
        <v>26</v>
      </c>
      <c r="P29" s="33">
        <f t="shared" si="2"/>
        <v>0</v>
      </c>
      <c r="Q29" s="34">
        <f t="shared" si="0"/>
        <v>0</v>
      </c>
    </row>
    <row r="30" spans="1:17">
      <c r="A30" s="39">
        <v>27</v>
      </c>
      <c r="B30" s="39">
        <f t="shared" si="1"/>
        <v>0</v>
      </c>
      <c r="C30" s="44"/>
      <c r="D30" s="6"/>
      <c r="E30" s="6"/>
      <c r="F30" s="6"/>
      <c r="G30" s="6" t="str">
        <f>IFERROR(VLOOKUP(F30,الاعدادات!$A$4:$B$5000,2,0),"")</f>
        <v/>
      </c>
      <c r="H30" s="6"/>
      <c r="I30" s="27">
        <v>27</v>
      </c>
      <c r="J30" s="27">
        <f t="shared" si="3"/>
        <v>0</v>
      </c>
      <c r="K30" s="6"/>
      <c r="L30" s="27">
        <v>27</v>
      </c>
      <c r="M30" s="27">
        <f t="shared" si="4"/>
        <v>0</v>
      </c>
      <c r="N30" s="29"/>
      <c r="O30" s="28">
        <v>27</v>
      </c>
      <c r="P30" s="33">
        <f t="shared" si="2"/>
        <v>0</v>
      </c>
      <c r="Q30" s="34">
        <f t="shared" si="0"/>
        <v>0</v>
      </c>
    </row>
    <row r="31" spans="1:17">
      <c r="A31" s="39">
        <v>28</v>
      </c>
      <c r="B31" s="39">
        <f t="shared" si="1"/>
        <v>0</v>
      </c>
      <c r="C31" s="44"/>
      <c r="D31" s="6"/>
      <c r="E31" s="6"/>
      <c r="F31" s="6"/>
      <c r="G31" s="6" t="str">
        <f>IFERROR(VLOOKUP(F31,الاعدادات!$A$4:$B$5000,2,0),"")</f>
        <v/>
      </c>
      <c r="H31" s="6"/>
      <c r="I31" s="27">
        <v>28</v>
      </c>
      <c r="J31" s="27">
        <f t="shared" si="3"/>
        <v>0</v>
      </c>
      <c r="K31" s="6"/>
      <c r="L31" s="27">
        <v>28</v>
      </c>
      <c r="M31" s="27">
        <f t="shared" si="4"/>
        <v>0</v>
      </c>
      <c r="N31" s="29"/>
      <c r="O31" s="28">
        <v>28</v>
      </c>
      <c r="P31" s="33">
        <f t="shared" si="2"/>
        <v>0</v>
      </c>
      <c r="Q31" s="34">
        <f t="shared" si="0"/>
        <v>0</v>
      </c>
    </row>
    <row r="32" spans="1:17">
      <c r="A32" s="39">
        <v>29</v>
      </c>
      <c r="B32" s="39">
        <f t="shared" si="1"/>
        <v>0</v>
      </c>
      <c r="C32" s="44"/>
      <c r="D32" s="6"/>
      <c r="E32" s="6"/>
      <c r="F32" s="6"/>
      <c r="G32" s="6" t="str">
        <f>IFERROR(VLOOKUP(F32,الاعدادات!$A$4:$B$5000,2,0),"")</f>
        <v/>
      </c>
      <c r="H32" s="6"/>
      <c r="I32" s="27">
        <v>29</v>
      </c>
      <c r="J32" s="27">
        <f t="shared" si="3"/>
        <v>0</v>
      </c>
      <c r="K32" s="6"/>
      <c r="L32" s="27">
        <v>29</v>
      </c>
      <c r="M32" s="27">
        <f t="shared" si="4"/>
        <v>0</v>
      </c>
      <c r="N32" s="29"/>
      <c r="O32" s="28">
        <v>29</v>
      </c>
      <c r="P32" s="33">
        <f t="shared" si="2"/>
        <v>0</v>
      </c>
      <c r="Q32" s="34">
        <f t="shared" si="0"/>
        <v>0</v>
      </c>
    </row>
    <row r="33" spans="1:17">
      <c r="A33" s="39">
        <v>30</v>
      </c>
      <c r="B33" s="39">
        <f t="shared" si="1"/>
        <v>0</v>
      </c>
      <c r="C33" s="44"/>
      <c r="D33" s="6"/>
      <c r="E33" s="6"/>
      <c r="F33" s="6"/>
      <c r="G33" s="6" t="str">
        <f>IFERROR(VLOOKUP(F33,الاعدادات!$A$4:$B$5000,2,0),"")</f>
        <v/>
      </c>
      <c r="H33" s="6"/>
      <c r="I33" s="27">
        <v>30</v>
      </c>
      <c r="J33" s="27">
        <f t="shared" si="3"/>
        <v>0</v>
      </c>
      <c r="K33" s="6"/>
      <c r="L33" s="27">
        <v>30</v>
      </c>
      <c r="M33" s="27">
        <f t="shared" si="4"/>
        <v>0</v>
      </c>
      <c r="N33" s="29"/>
      <c r="O33" s="28">
        <v>30</v>
      </c>
      <c r="P33" s="33">
        <f t="shared" si="2"/>
        <v>0</v>
      </c>
      <c r="Q33" s="34">
        <f t="shared" si="0"/>
        <v>0</v>
      </c>
    </row>
    <row r="34" spans="1:17">
      <c r="A34" s="39">
        <v>31</v>
      </c>
      <c r="B34" s="39">
        <f t="shared" si="1"/>
        <v>0</v>
      </c>
      <c r="C34" s="44"/>
      <c r="D34" s="6"/>
      <c r="E34" s="6"/>
      <c r="F34" s="6"/>
      <c r="G34" s="6" t="str">
        <f>IFERROR(VLOOKUP(F34,الاعدادات!$A$4:$B$5000,2,0),"")</f>
        <v/>
      </c>
      <c r="H34" s="6"/>
      <c r="I34" s="27">
        <v>31</v>
      </c>
      <c r="J34" s="27">
        <f t="shared" si="3"/>
        <v>0</v>
      </c>
      <c r="K34" s="6"/>
      <c r="L34" s="27">
        <v>31</v>
      </c>
      <c r="M34" s="27">
        <f t="shared" si="4"/>
        <v>0</v>
      </c>
      <c r="N34" s="29"/>
      <c r="O34" s="28">
        <v>31</v>
      </c>
      <c r="P34" s="33">
        <f t="shared" si="2"/>
        <v>0</v>
      </c>
      <c r="Q34" s="34">
        <f t="shared" si="0"/>
        <v>0</v>
      </c>
    </row>
    <row r="35" spans="1:17">
      <c r="A35" s="39">
        <v>32</v>
      </c>
      <c r="B35" s="39">
        <f t="shared" si="1"/>
        <v>0</v>
      </c>
      <c r="C35" s="44"/>
      <c r="D35" s="6"/>
      <c r="E35" s="6"/>
      <c r="F35" s="6"/>
      <c r="G35" s="6" t="str">
        <f>IFERROR(VLOOKUP(F35,الاعدادات!$A$4:$B$5000,2,0),"")</f>
        <v/>
      </c>
      <c r="H35" s="6"/>
      <c r="I35" s="27">
        <v>32</v>
      </c>
      <c r="J35" s="27">
        <f t="shared" si="3"/>
        <v>0</v>
      </c>
      <c r="K35" s="6"/>
      <c r="L35" s="27">
        <v>32</v>
      </c>
      <c r="M35" s="27">
        <f t="shared" si="4"/>
        <v>0</v>
      </c>
      <c r="N35" s="29"/>
      <c r="O35" s="28">
        <v>32</v>
      </c>
      <c r="P35" s="33">
        <f t="shared" si="2"/>
        <v>0</v>
      </c>
      <c r="Q35" s="34">
        <f t="shared" si="0"/>
        <v>0</v>
      </c>
    </row>
    <row r="36" spans="1:17">
      <c r="A36" s="39">
        <v>33</v>
      </c>
      <c r="B36" s="39">
        <f t="shared" si="1"/>
        <v>0</v>
      </c>
      <c r="C36" s="44"/>
      <c r="D36" s="6"/>
      <c r="E36" s="6"/>
      <c r="F36" s="6"/>
      <c r="G36" s="6" t="str">
        <f>IFERROR(VLOOKUP(F36,الاعدادات!$A$4:$B$5000,2,0),"")</f>
        <v/>
      </c>
      <c r="H36" s="6"/>
      <c r="I36" s="27">
        <v>33</v>
      </c>
      <c r="J36" s="27">
        <f t="shared" si="3"/>
        <v>0</v>
      </c>
      <c r="K36" s="6"/>
      <c r="L36" s="27">
        <v>33</v>
      </c>
      <c r="M36" s="27">
        <f t="shared" si="4"/>
        <v>0</v>
      </c>
      <c r="N36" s="29"/>
      <c r="O36" s="28">
        <v>33</v>
      </c>
      <c r="P36" s="33">
        <f t="shared" si="2"/>
        <v>0</v>
      </c>
      <c r="Q36" s="34">
        <f t="shared" si="0"/>
        <v>0</v>
      </c>
    </row>
    <row r="37" spans="1:17">
      <c r="A37" s="39">
        <v>34</v>
      </c>
      <c r="B37" s="39">
        <f t="shared" si="1"/>
        <v>0</v>
      </c>
      <c r="C37" s="44"/>
      <c r="D37" s="6"/>
      <c r="E37" s="6"/>
      <c r="F37" s="6"/>
      <c r="G37" s="6" t="str">
        <f>IFERROR(VLOOKUP(F37,الاعدادات!$A$4:$B$5000,2,0),"")</f>
        <v/>
      </c>
      <c r="H37" s="6"/>
      <c r="I37" s="27">
        <v>34</v>
      </c>
      <c r="J37" s="27">
        <f t="shared" si="3"/>
        <v>0</v>
      </c>
      <c r="K37" s="6"/>
      <c r="L37" s="27">
        <v>34</v>
      </c>
      <c r="M37" s="27">
        <f t="shared" si="4"/>
        <v>0</v>
      </c>
      <c r="N37" s="29"/>
      <c r="O37" s="28">
        <v>34</v>
      </c>
      <c r="P37" s="33">
        <f t="shared" si="2"/>
        <v>0</v>
      </c>
      <c r="Q37" s="34">
        <f t="shared" si="0"/>
        <v>0</v>
      </c>
    </row>
    <row r="38" spans="1:17">
      <c r="A38" s="39">
        <v>35</v>
      </c>
      <c r="B38" s="39">
        <f t="shared" si="1"/>
        <v>0</v>
      </c>
      <c r="C38" s="44"/>
      <c r="D38" s="6"/>
      <c r="E38" s="6"/>
      <c r="F38" s="6"/>
      <c r="G38" s="6" t="str">
        <f>IFERROR(VLOOKUP(F38,الاعدادات!$A$4:$B$5000,2,0),"")</f>
        <v/>
      </c>
      <c r="H38" s="6"/>
      <c r="I38" s="27">
        <v>35</v>
      </c>
      <c r="J38" s="27">
        <f t="shared" si="3"/>
        <v>0</v>
      </c>
      <c r="K38" s="6"/>
      <c r="L38" s="27">
        <v>35</v>
      </c>
      <c r="M38" s="27">
        <f t="shared" si="4"/>
        <v>0</v>
      </c>
      <c r="N38" s="29"/>
      <c r="O38" s="28">
        <v>35</v>
      </c>
      <c r="P38" s="33">
        <f t="shared" si="2"/>
        <v>0</v>
      </c>
      <c r="Q38" s="34">
        <f t="shared" si="0"/>
        <v>0</v>
      </c>
    </row>
    <row r="39" spans="1:17">
      <c r="A39" s="39">
        <v>36</v>
      </c>
      <c r="B39" s="39">
        <f t="shared" si="1"/>
        <v>0</v>
      </c>
      <c r="C39" s="44"/>
      <c r="D39" s="6"/>
      <c r="E39" s="6"/>
      <c r="F39" s="6"/>
      <c r="G39" s="6" t="str">
        <f>IFERROR(VLOOKUP(F39,الاعدادات!$A$4:$B$5000,2,0),"")</f>
        <v/>
      </c>
      <c r="H39" s="6"/>
      <c r="I39" s="27">
        <v>36</v>
      </c>
      <c r="J39" s="27">
        <f t="shared" si="3"/>
        <v>0</v>
      </c>
      <c r="K39" s="6"/>
      <c r="L39" s="27">
        <v>36</v>
      </c>
      <c r="M39" s="27">
        <f t="shared" si="4"/>
        <v>0</v>
      </c>
      <c r="N39" s="29"/>
      <c r="O39" s="28">
        <v>36</v>
      </c>
      <c r="P39" s="33">
        <f t="shared" si="2"/>
        <v>0</v>
      </c>
      <c r="Q39" s="34">
        <f t="shared" si="0"/>
        <v>0</v>
      </c>
    </row>
    <row r="40" spans="1:17">
      <c r="A40" s="39">
        <v>37</v>
      </c>
      <c r="B40" s="39">
        <f t="shared" si="1"/>
        <v>0</v>
      </c>
      <c r="C40" s="44"/>
      <c r="D40" s="6"/>
      <c r="E40" s="6"/>
      <c r="F40" s="6"/>
      <c r="G40" s="6" t="str">
        <f>IFERROR(VLOOKUP(F40,الاعدادات!$A$4:$B$5000,2,0),"")</f>
        <v/>
      </c>
      <c r="H40" s="6"/>
      <c r="I40" s="27">
        <v>37</v>
      </c>
      <c r="J40" s="27">
        <f t="shared" si="3"/>
        <v>0</v>
      </c>
      <c r="K40" s="6"/>
      <c r="L40" s="27">
        <v>37</v>
      </c>
      <c r="M40" s="27">
        <f t="shared" si="4"/>
        <v>0</v>
      </c>
      <c r="N40" s="29"/>
      <c r="O40" s="28">
        <v>37</v>
      </c>
      <c r="P40" s="33">
        <f t="shared" si="2"/>
        <v>0</v>
      </c>
      <c r="Q40" s="34">
        <f t="shared" si="0"/>
        <v>0</v>
      </c>
    </row>
    <row r="41" spans="1:17">
      <c r="A41" s="39">
        <v>38</v>
      </c>
      <c r="B41" s="39">
        <f t="shared" si="1"/>
        <v>0</v>
      </c>
      <c r="C41" s="44"/>
      <c r="D41" s="6"/>
      <c r="E41" s="6"/>
      <c r="F41" s="6"/>
      <c r="G41" s="6" t="str">
        <f>IFERROR(VLOOKUP(F41,الاعدادات!$A$4:$B$5000,2,0),"")</f>
        <v/>
      </c>
      <c r="H41" s="6"/>
      <c r="I41" s="27">
        <v>38</v>
      </c>
      <c r="J41" s="27">
        <f t="shared" si="3"/>
        <v>0</v>
      </c>
      <c r="K41" s="6"/>
      <c r="L41" s="27">
        <v>38</v>
      </c>
      <c r="M41" s="27">
        <f t="shared" si="4"/>
        <v>0</v>
      </c>
      <c r="N41" s="29"/>
      <c r="O41" s="28">
        <v>38</v>
      </c>
      <c r="P41" s="33">
        <f t="shared" si="2"/>
        <v>0</v>
      </c>
      <c r="Q41" s="34">
        <f t="shared" si="0"/>
        <v>0</v>
      </c>
    </row>
    <row r="42" spans="1:17">
      <c r="A42" s="39">
        <v>39</v>
      </c>
      <c r="B42" s="39">
        <f t="shared" si="1"/>
        <v>0</v>
      </c>
      <c r="C42" s="44"/>
      <c r="D42" s="6"/>
      <c r="E42" s="6"/>
      <c r="F42" s="6"/>
      <c r="G42" s="6" t="str">
        <f>IFERROR(VLOOKUP(F42,الاعدادات!$A$4:$B$5000,2,0),"")</f>
        <v/>
      </c>
      <c r="H42" s="6"/>
      <c r="I42" s="27">
        <v>39</v>
      </c>
      <c r="J42" s="27">
        <f t="shared" si="3"/>
        <v>0</v>
      </c>
      <c r="K42" s="6"/>
      <c r="L42" s="27">
        <v>39</v>
      </c>
      <c r="M42" s="27">
        <f t="shared" si="4"/>
        <v>0</v>
      </c>
      <c r="N42" s="29"/>
      <c r="O42" s="28">
        <v>39</v>
      </c>
      <c r="P42" s="33">
        <f t="shared" si="2"/>
        <v>0</v>
      </c>
      <c r="Q42" s="34">
        <f t="shared" si="0"/>
        <v>0</v>
      </c>
    </row>
    <row r="43" spans="1:17">
      <c r="A43" s="39">
        <v>40</v>
      </c>
      <c r="B43" s="39">
        <f t="shared" si="1"/>
        <v>0</v>
      </c>
      <c r="C43" s="44"/>
      <c r="D43" s="6"/>
      <c r="E43" s="6"/>
      <c r="F43" s="6"/>
      <c r="G43" s="6" t="str">
        <f>IFERROR(VLOOKUP(F43,الاعدادات!$A$4:$B$5000,2,0),"")</f>
        <v/>
      </c>
      <c r="H43" s="6"/>
      <c r="I43" s="27">
        <v>40</v>
      </c>
      <c r="J43" s="27">
        <f t="shared" si="3"/>
        <v>0</v>
      </c>
      <c r="K43" s="6"/>
      <c r="L43" s="27">
        <v>40</v>
      </c>
      <c r="M43" s="27">
        <f t="shared" si="4"/>
        <v>0</v>
      </c>
      <c r="N43" s="29"/>
      <c r="O43" s="28">
        <v>40</v>
      </c>
      <c r="P43" s="33">
        <f t="shared" si="2"/>
        <v>0</v>
      </c>
      <c r="Q43" s="34">
        <f t="shared" si="0"/>
        <v>0</v>
      </c>
    </row>
    <row r="44" spans="1:17">
      <c r="A44" s="39">
        <v>41</v>
      </c>
      <c r="B44" s="39">
        <f t="shared" si="1"/>
        <v>0</v>
      </c>
      <c r="C44" s="44"/>
      <c r="D44" s="6"/>
      <c r="E44" s="6"/>
      <c r="F44" s="6"/>
      <c r="G44" s="6" t="str">
        <f>IFERROR(VLOOKUP(F44,الاعدادات!$A$4:$B$5000,2,0),"")</f>
        <v/>
      </c>
      <c r="H44" s="6"/>
      <c r="I44" s="27">
        <v>41</v>
      </c>
      <c r="J44" s="27">
        <f t="shared" si="3"/>
        <v>0</v>
      </c>
      <c r="K44" s="6"/>
      <c r="L44" s="27">
        <v>41</v>
      </c>
      <c r="M44" s="27">
        <f t="shared" si="4"/>
        <v>0</v>
      </c>
      <c r="N44" s="29"/>
      <c r="O44" s="28">
        <v>41</v>
      </c>
      <c r="P44" s="33">
        <f t="shared" si="2"/>
        <v>0</v>
      </c>
      <c r="Q44" s="34">
        <f t="shared" si="0"/>
        <v>0</v>
      </c>
    </row>
    <row r="45" spans="1:17">
      <c r="A45" s="39">
        <v>42</v>
      </c>
      <c r="B45" s="39">
        <f t="shared" si="1"/>
        <v>0</v>
      </c>
      <c r="C45" s="44"/>
      <c r="D45" s="6"/>
      <c r="E45" s="6"/>
      <c r="F45" s="6"/>
      <c r="G45" s="6" t="str">
        <f>IFERROR(VLOOKUP(F45,الاعدادات!$A$4:$B$5000,2,0),"")</f>
        <v/>
      </c>
      <c r="H45" s="6"/>
      <c r="I45" s="27">
        <v>42</v>
      </c>
      <c r="J45" s="27">
        <f t="shared" si="3"/>
        <v>0</v>
      </c>
      <c r="K45" s="6"/>
      <c r="L45" s="27">
        <v>42</v>
      </c>
      <c r="M45" s="27">
        <f t="shared" si="4"/>
        <v>0</v>
      </c>
      <c r="N45" s="29"/>
      <c r="O45" s="28">
        <v>42</v>
      </c>
      <c r="P45" s="33">
        <f t="shared" si="2"/>
        <v>0</v>
      </c>
      <c r="Q45" s="34">
        <f t="shared" si="0"/>
        <v>0</v>
      </c>
    </row>
    <row r="46" spans="1:17">
      <c r="A46" s="39">
        <v>43</v>
      </c>
      <c r="B46" s="39">
        <f t="shared" si="1"/>
        <v>0</v>
      </c>
      <c r="C46" s="44"/>
      <c r="D46" s="6"/>
      <c r="E46" s="6"/>
      <c r="F46" s="6"/>
      <c r="G46" s="6" t="str">
        <f>IFERROR(VLOOKUP(F46,الاعدادات!$A$4:$B$5000,2,0),"")</f>
        <v/>
      </c>
      <c r="H46" s="6"/>
      <c r="I46" s="27">
        <v>43</v>
      </c>
      <c r="J46" s="27">
        <f t="shared" si="3"/>
        <v>0</v>
      </c>
      <c r="K46" s="6"/>
      <c r="L46" s="27">
        <v>43</v>
      </c>
      <c r="M46" s="27">
        <f t="shared" si="4"/>
        <v>0</v>
      </c>
      <c r="N46" s="29"/>
      <c r="O46" s="28">
        <v>43</v>
      </c>
      <c r="P46" s="33">
        <f t="shared" si="2"/>
        <v>0</v>
      </c>
      <c r="Q46" s="34">
        <f t="shared" si="0"/>
        <v>0</v>
      </c>
    </row>
    <row r="47" spans="1:17">
      <c r="A47" s="39">
        <v>44</v>
      </c>
      <c r="B47" s="39">
        <f t="shared" si="1"/>
        <v>0</v>
      </c>
      <c r="C47" s="44"/>
      <c r="D47" s="6"/>
      <c r="E47" s="6"/>
      <c r="F47" s="6"/>
      <c r="G47" s="6" t="str">
        <f>IFERROR(VLOOKUP(F47,الاعدادات!$A$4:$B$5000,2,0),"")</f>
        <v/>
      </c>
      <c r="H47" s="6"/>
      <c r="I47" s="27">
        <v>44</v>
      </c>
      <c r="J47" s="27">
        <f t="shared" si="3"/>
        <v>0</v>
      </c>
      <c r="K47" s="6"/>
      <c r="L47" s="27">
        <v>44</v>
      </c>
      <c r="M47" s="27">
        <f t="shared" si="4"/>
        <v>0</v>
      </c>
      <c r="N47" s="29"/>
      <c r="O47" s="28">
        <v>44</v>
      </c>
      <c r="P47" s="33">
        <f t="shared" si="2"/>
        <v>0</v>
      </c>
      <c r="Q47" s="34">
        <f t="shared" si="0"/>
        <v>0</v>
      </c>
    </row>
    <row r="48" spans="1:17">
      <c r="A48" s="39">
        <v>45</v>
      </c>
      <c r="B48" s="39">
        <f t="shared" si="1"/>
        <v>0</v>
      </c>
      <c r="C48" s="44"/>
      <c r="D48" s="6"/>
      <c r="E48" s="6"/>
      <c r="F48" s="6"/>
      <c r="G48" s="6" t="str">
        <f>IFERROR(VLOOKUP(F48,الاعدادات!$A$4:$B$5000,2,0),"")</f>
        <v/>
      </c>
      <c r="H48" s="6"/>
      <c r="I48" s="27">
        <v>45</v>
      </c>
      <c r="J48" s="27">
        <f t="shared" si="3"/>
        <v>0</v>
      </c>
      <c r="K48" s="6"/>
      <c r="L48" s="27">
        <v>45</v>
      </c>
      <c r="M48" s="27">
        <f t="shared" si="4"/>
        <v>0</v>
      </c>
      <c r="N48" s="29"/>
      <c r="O48" s="28">
        <v>45</v>
      </c>
      <c r="P48" s="33">
        <f t="shared" si="2"/>
        <v>0</v>
      </c>
      <c r="Q48" s="34">
        <f t="shared" si="0"/>
        <v>0</v>
      </c>
    </row>
    <row r="49" spans="1:17">
      <c r="A49" s="39">
        <v>46</v>
      </c>
      <c r="B49" s="39">
        <f t="shared" si="1"/>
        <v>0</v>
      </c>
      <c r="C49" s="44"/>
      <c r="D49" s="6"/>
      <c r="E49" s="6"/>
      <c r="F49" s="6"/>
      <c r="G49" s="6" t="str">
        <f>IFERROR(VLOOKUP(F49,الاعدادات!$A$4:$B$5000,2,0),"")</f>
        <v/>
      </c>
      <c r="H49" s="6"/>
      <c r="I49" s="27">
        <v>46</v>
      </c>
      <c r="J49" s="27">
        <f t="shared" si="3"/>
        <v>0</v>
      </c>
      <c r="K49" s="6"/>
      <c r="L49" s="27">
        <v>46</v>
      </c>
      <c r="M49" s="27">
        <f t="shared" si="4"/>
        <v>0</v>
      </c>
      <c r="N49" s="29"/>
      <c r="O49" s="28">
        <v>46</v>
      </c>
      <c r="P49" s="33">
        <f t="shared" si="2"/>
        <v>0</v>
      </c>
      <c r="Q49" s="34">
        <f t="shared" si="0"/>
        <v>0</v>
      </c>
    </row>
    <row r="50" spans="1:17">
      <c r="A50" s="39">
        <v>47</v>
      </c>
      <c r="B50" s="39">
        <f t="shared" si="1"/>
        <v>0</v>
      </c>
      <c r="C50" s="44"/>
      <c r="D50" s="6"/>
      <c r="E50" s="6"/>
      <c r="F50" s="6"/>
      <c r="G50" s="6" t="str">
        <f>IFERROR(VLOOKUP(F50,الاعدادات!$A$4:$B$5000,2,0),"")</f>
        <v/>
      </c>
      <c r="H50" s="6"/>
      <c r="I50" s="27">
        <v>47</v>
      </c>
      <c r="J50" s="27">
        <f t="shared" si="3"/>
        <v>0</v>
      </c>
      <c r="K50" s="6"/>
      <c r="L50" s="27">
        <v>47</v>
      </c>
      <c r="M50" s="27">
        <f t="shared" si="4"/>
        <v>0</v>
      </c>
      <c r="N50" s="29"/>
      <c r="O50" s="28">
        <v>47</v>
      </c>
      <c r="P50" s="33">
        <f t="shared" si="2"/>
        <v>0</v>
      </c>
      <c r="Q50" s="34">
        <f t="shared" si="0"/>
        <v>0</v>
      </c>
    </row>
    <row r="51" spans="1:17">
      <c r="A51" s="39">
        <v>48</v>
      </c>
      <c r="B51" s="39">
        <f t="shared" si="1"/>
        <v>0</v>
      </c>
      <c r="C51" s="44"/>
      <c r="D51" s="6"/>
      <c r="E51" s="6"/>
      <c r="F51" s="6"/>
      <c r="G51" s="6" t="str">
        <f>IFERROR(VLOOKUP(F51,الاعدادات!$A$4:$B$5000,2,0),"")</f>
        <v/>
      </c>
      <c r="H51" s="6"/>
      <c r="I51" s="27">
        <v>48</v>
      </c>
      <c r="J51" s="27">
        <f t="shared" si="3"/>
        <v>0</v>
      </c>
      <c r="K51" s="6"/>
      <c r="L51" s="27">
        <v>48</v>
      </c>
      <c r="M51" s="27">
        <f t="shared" si="4"/>
        <v>0</v>
      </c>
      <c r="N51" s="29"/>
      <c r="O51" s="28">
        <v>48</v>
      </c>
      <c r="P51" s="33">
        <f t="shared" si="2"/>
        <v>0</v>
      </c>
      <c r="Q51" s="34">
        <f t="shared" si="0"/>
        <v>0</v>
      </c>
    </row>
    <row r="52" spans="1:17">
      <c r="A52" s="39">
        <v>49</v>
      </c>
      <c r="B52" s="39">
        <f t="shared" si="1"/>
        <v>0</v>
      </c>
      <c r="C52" s="44"/>
      <c r="D52" s="6"/>
      <c r="E52" s="6"/>
      <c r="F52" s="6"/>
      <c r="G52" s="6" t="str">
        <f>IFERROR(VLOOKUP(F52,الاعدادات!$A$4:$B$5000,2,0),"")</f>
        <v/>
      </c>
      <c r="H52" s="6"/>
      <c r="I52" s="27">
        <v>49</v>
      </c>
      <c r="J52" s="27">
        <f t="shared" si="3"/>
        <v>0</v>
      </c>
      <c r="K52" s="6"/>
      <c r="L52" s="27">
        <v>49</v>
      </c>
      <c r="M52" s="27">
        <f t="shared" si="4"/>
        <v>0</v>
      </c>
      <c r="N52" s="29"/>
      <c r="O52" s="28">
        <v>49</v>
      </c>
      <c r="P52" s="33">
        <f t="shared" si="2"/>
        <v>0</v>
      </c>
      <c r="Q52" s="34">
        <f t="shared" si="0"/>
        <v>0</v>
      </c>
    </row>
    <row r="53" spans="1:17">
      <c r="A53" s="39">
        <v>50</v>
      </c>
      <c r="B53" s="39">
        <f t="shared" si="1"/>
        <v>0</v>
      </c>
      <c r="C53" s="44"/>
      <c r="D53" s="6"/>
      <c r="E53" s="6"/>
      <c r="F53" s="6"/>
      <c r="G53" s="6" t="str">
        <f>IFERROR(VLOOKUP(F53,الاعدادات!$A$4:$B$5000,2,0),"")</f>
        <v/>
      </c>
      <c r="H53" s="6"/>
      <c r="I53" s="27">
        <v>50</v>
      </c>
      <c r="J53" s="27">
        <f t="shared" si="3"/>
        <v>0</v>
      </c>
      <c r="K53" s="6"/>
      <c r="L53" s="27">
        <v>50</v>
      </c>
      <c r="M53" s="27">
        <f t="shared" si="4"/>
        <v>0</v>
      </c>
      <c r="N53" s="29"/>
      <c r="O53" s="28">
        <v>50</v>
      </c>
      <c r="P53" s="33">
        <f t="shared" si="2"/>
        <v>0</v>
      </c>
      <c r="Q53" s="34">
        <f t="shared" si="0"/>
        <v>0</v>
      </c>
    </row>
    <row r="54" spans="1:17">
      <c r="A54" s="39">
        <v>51</v>
      </c>
      <c r="B54" s="39">
        <f t="shared" si="1"/>
        <v>0</v>
      </c>
      <c r="C54" s="44"/>
      <c r="D54" s="6"/>
      <c r="E54" s="6"/>
      <c r="F54" s="6"/>
      <c r="G54" s="6" t="str">
        <f>IFERROR(VLOOKUP(F54,الاعدادات!$A$4:$B$5000,2,0),"")</f>
        <v/>
      </c>
      <c r="H54" s="6"/>
      <c r="I54" s="27">
        <v>51</v>
      </c>
      <c r="J54" s="27">
        <f t="shared" si="3"/>
        <v>0</v>
      </c>
      <c r="K54" s="6"/>
      <c r="L54" s="27">
        <v>51</v>
      </c>
      <c r="M54" s="27">
        <f t="shared" si="4"/>
        <v>0</v>
      </c>
      <c r="N54" s="29"/>
      <c r="O54" s="28">
        <v>51</v>
      </c>
      <c r="P54" s="33">
        <f t="shared" si="2"/>
        <v>0</v>
      </c>
      <c r="Q54" s="34">
        <f t="shared" si="0"/>
        <v>0</v>
      </c>
    </row>
    <row r="55" spans="1:17">
      <c r="A55" s="39">
        <v>52</v>
      </c>
      <c r="B55" s="39">
        <f t="shared" si="1"/>
        <v>0</v>
      </c>
      <c r="C55" s="44"/>
      <c r="D55" s="6"/>
      <c r="E55" s="6"/>
      <c r="F55" s="6"/>
      <c r="G55" s="6" t="str">
        <f>IFERROR(VLOOKUP(F55,الاعدادات!$A$4:$B$5000,2,0),"")</f>
        <v/>
      </c>
      <c r="H55" s="6"/>
      <c r="I55" s="27">
        <v>52</v>
      </c>
      <c r="J55" s="27">
        <f t="shared" si="3"/>
        <v>0</v>
      </c>
      <c r="K55" s="6"/>
      <c r="L55" s="27">
        <v>52</v>
      </c>
      <c r="M55" s="27">
        <f t="shared" si="4"/>
        <v>0</v>
      </c>
      <c r="N55" s="29"/>
      <c r="O55" s="28">
        <v>52</v>
      </c>
      <c r="P55" s="33">
        <f t="shared" si="2"/>
        <v>0</v>
      </c>
      <c r="Q55" s="34">
        <f t="shared" si="0"/>
        <v>0</v>
      </c>
    </row>
    <row r="56" spans="1:17">
      <c r="A56" s="39">
        <v>53</v>
      </c>
      <c r="B56" s="39">
        <f t="shared" si="1"/>
        <v>0</v>
      </c>
      <c r="C56" s="44"/>
      <c r="D56" s="6"/>
      <c r="E56" s="6"/>
      <c r="F56" s="6"/>
      <c r="G56" s="6" t="str">
        <f>IFERROR(VLOOKUP(F56,الاعدادات!$A$4:$B$5000,2,0),"")</f>
        <v/>
      </c>
      <c r="H56" s="6"/>
      <c r="I56" s="27">
        <v>53</v>
      </c>
      <c r="J56" s="27">
        <f t="shared" si="3"/>
        <v>0</v>
      </c>
      <c r="K56" s="6"/>
      <c r="L56" s="27">
        <v>53</v>
      </c>
      <c r="M56" s="27">
        <f t="shared" si="4"/>
        <v>0</v>
      </c>
      <c r="N56" s="29"/>
      <c r="O56" s="28">
        <v>53</v>
      </c>
      <c r="P56" s="33">
        <f t="shared" si="2"/>
        <v>0</v>
      </c>
      <c r="Q56" s="34">
        <f t="shared" si="0"/>
        <v>0</v>
      </c>
    </row>
    <row r="57" spans="1:17">
      <c r="A57" s="39">
        <v>54</v>
      </c>
      <c r="B57" s="39">
        <f t="shared" si="1"/>
        <v>0</v>
      </c>
      <c r="C57" s="44"/>
      <c r="D57" s="6"/>
      <c r="E57" s="6"/>
      <c r="F57" s="6"/>
      <c r="G57" s="6" t="str">
        <f>IFERROR(VLOOKUP(F57,الاعدادات!$A$4:$B$5000,2,0),"")</f>
        <v/>
      </c>
      <c r="H57" s="6"/>
      <c r="I57" s="27">
        <v>54</v>
      </c>
      <c r="J57" s="27">
        <f t="shared" si="3"/>
        <v>0</v>
      </c>
      <c r="K57" s="6"/>
      <c r="L57" s="27">
        <v>54</v>
      </c>
      <c r="M57" s="27">
        <f t="shared" si="4"/>
        <v>0</v>
      </c>
      <c r="N57" s="29"/>
      <c r="O57" s="28">
        <v>54</v>
      </c>
      <c r="P57" s="33">
        <f t="shared" si="2"/>
        <v>0</v>
      </c>
      <c r="Q57" s="34">
        <f t="shared" si="0"/>
        <v>0</v>
      </c>
    </row>
    <row r="58" spans="1:17">
      <c r="A58" s="39">
        <v>55</v>
      </c>
      <c r="B58" s="39">
        <f t="shared" si="1"/>
        <v>0</v>
      </c>
      <c r="C58" s="44"/>
      <c r="D58" s="6"/>
      <c r="E58" s="6"/>
      <c r="F58" s="6"/>
      <c r="G58" s="6" t="str">
        <f>IFERROR(VLOOKUP(F58,الاعدادات!$A$4:$B$5000,2,0),"")</f>
        <v/>
      </c>
      <c r="H58" s="6"/>
      <c r="I58" s="27">
        <v>55</v>
      </c>
      <c r="J58" s="27">
        <f t="shared" si="3"/>
        <v>0</v>
      </c>
      <c r="K58" s="6"/>
      <c r="L58" s="27">
        <v>55</v>
      </c>
      <c r="M58" s="27">
        <f t="shared" si="4"/>
        <v>0</v>
      </c>
      <c r="N58" s="29"/>
      <c r="O58" s="28">
        <v>55</v>
      </c>
      <c r="P58" s="33">
        <f t="shared" si="2"/>
        <v>0</v>
      </c>
      <c r="Q58" s="34">
        <f t="shared" si="0"/>
        <v>0</v>
      </c>
    </row>
    <row r="59" spans="1:17">
      <c r="A59" s="39">
        <v>56</v>
      </c>
      <c r="B59" s="39">
        <f t="shared" si="1"/>
        <v>0</v>
      </c>
      <c r="C59" s="44"/>
      <c r="D59" s="6"/>
      <c r="E59" s="6"/>
      <c r="F59" s="6"/>
      <c r="G59" s="6" t="str">
        <f>IFERROR(VLOOKUP(F59,الاعدادات!$A$4:$B$5000,2,0),"")</f>
        <v/>
      </c>
      <c r="H59" s="6"/>
      <c r="I59" s="27">
        <v>56</v>
      </c>
      <c r="J59" s="27">
        <f t="shared" si="3"/>
        <v>0</v>
      </c>
      <c r="K59" s="6"/>
      <c r="L59" s="27">
        <v>56</v>
      </c>
      <c r="M59" s="27">
        <f t="shared" si="4"/>
        <v>0</v>
      </c>
      <c r="N59" s="29"/>
      <c r="O59" s="28">
        <v>56</v>
      </c>
      <c r="P59" s="33">
        <f t="shared" si="2"/>
        <v>0</v>
      </c>
      <c r="Q59" s="34">
        <f t="shared" si="0"/>
        <v>0</v>
      </c>
    </row>
    <row r="60" spans="1:17">
      <c r="A60" s="39">
        <v>57</v>
      </c>
      <c r="B60" s="39">
        <f t="shared" si="1"/>
        <v>0</v>
      </c>
      <c r="C60" s="44"/>
      <c r="D60" s="6"/>
      <c r="E60" s="6"/>
      <c r="F60" s="6"/>
      <c r="G60" s="6" t="str">
        <f>IFERROR(VLOOKUP(F60,الاعدادات!$A$4:$B$5000,2,0),"")</f>
        <v/>
      </c>
      <c r="H60" s="6"/>
      <c r="I60" s="27">
        <v>57</v>
      </c>
      <c r="J60" s="27">
        <f t="shared" si="3"/>
        <v>0</v>
      </c>
      <c r="K60" s="6"/>
      <c r="L60" s="27">
        <v>57</v>
      </c>
      <c r="M60" s="27">
        <f t="shared" si="4"/>
        <v>0</v>
      </c>
      <c r="N60" s="29"/>
      <c r="O60" s="28">
        <v>57</v>
      </c>
      <c r="P60" s="33">
        <f t="shared" si="2"/>
        <v>0</v>
      </c>
      <c r="Q60" s="34">
        <f t="shared" si="0"/>
        <v>0</v>
      </c>
    </row>
    <row r="61" spans="1:17">
      <c r="A61" s="39">
        <v>58</v>
      </c>
      <c r="B61" s="39">
        <f t="shared" si="1"/>
        <v>0</v>
      </c>
      <c r="C61" s="44"/>
      <c r="D61" s="6"/>
      <c r="E61" s="6"/>
      <c r="F61" s="6"/>
      <c r="G61" s="6" t="str">
        <f>IFERROR(VLOOKUP(F61,الاعدادات!$A$4:$B$5000,2,0),"")</f>
        <v/>
      </c>
      <c r="H61" s="6"/>
      <c r="I61" s="27">
        <v>58</v>
      </c>
      <c r="J61" s="27">
        <f t="shared" si="3"/>
        <v>0</v>
      </c>
      <c r="K61" s="6"/>
      <c r="L61" s="27">
        <v>58</v>
      </c>
      <c r="M61" s="27">
        <f t="shared" si="4"/>
        <v>0</v>
      </c>
      <c r="N61" s="29"/>
      <c r="O61" s="28">
        <v>58</v>
      </c>
      <c r="P61" s="33">
        <f t="shared" si="2"/>
        <v>0</v>
      </c>
      <c r="Q61" s="34">
        <f t="shared" si="0"/>
        <v>0</v>
      </c>
    </row>
    <row r="62" spans="1:17">
      <c r="A62" s="39">
        <v>59</v>
      </c>
      <c r="B62" s="39">
        <f t="shared" si="1"/>
        <v>0</v>
      </c>
      <c r="C62" s="44"/>
      <c r="D62" s="6"/>
      <c r="E62" s="6"/>
      <c r="F62" s="6"/>
      <c r="G62" s="6" t="str">
        <f>IFERROR(VLOOKUP(F62,الاعدادات!$A$4:$B$5000,2,0),"")</f>
        <v/>
      </c>
      <c r="H62" s="6"/>
      <c r="I62" s="27">
        <v>59</v>
      </c>
      <c r="J62" s="27">
        <f t="shared" si="3"/>
        <v>0</v>
      </c>
      <c r="K62" s="6"/>
      <c r="L62" s="27">
        <v>59</v>
      </c>
      <c r="M62" s="27">
        <f t="shared" si="4"/>
        <v>0</v>
      </c>
      <c r="N62" s="29"/>
      <c r="O62" s="28">
        <v>59</v>
      </c>
      <c r="P62" s="33">
        <f t="shared" si="2"/>
        <v>0</v>
      </c>
      <c r="Q62" s="34">
        <f t="shared" si="0"/>
        <v>0</v>
      </c>
    </row>
    <row r="63" spans="1:17">
      <c r="A63" s="39">
        <v>60</v>
      </c>
      <c r="B63" s="39">
        <f t="shared" si="1"/>
        <v>0</v>
      </c>
      <c r="C63" s="44"/>
      <c r="D63" s="6"/>
      <c r="E63" s="6"/>
      <c r="F63" s="6"/>
      <c r="G63" s="6" t="str">
        <f>IFERROR(VLOOKUP(F63,الاعدادات!$A$4:$B$5000,2,0),"")</f>
        <v/>
      </c>
      <c r="H63" s="6"/>
      <c r="I63" s="27">
        <v>60</v>
      </c>
      <c r="J63" s="27">
        <f t="shared" si="3"/>
        <v>0</v>
      </c>
      <c r="K63" s="6"/>
      <c r="L63" s="27">
        <v>60</v>
      </c>
      <c r="M63" s="27">
        <f t="shared" si="4"/>
        <v>0</v>
      </c>
      <c r="N63" s="29"/>
      <c r="O63" s="28">
        <v>60</v>
      </c>
      <c r="P63" s="33">
        <f t="shared" si="2"/>
        <v>0</v>
      </c>
      <c r="Q63" s="34">
        <f t="shared" si="0"/>
        <v>0</v>
      </c>
    </row>
    <row r="64" spans="1:17">
      <c r="A64" s="39">
        <v>61</v>
      </c>
      <c r="B64" s="39">
        <f t="shared" si="1"/>
        <v>0</v>
      </c>
      <c r="C64" s="44"/>
      <c r="D64" s="6"/>
      <c r="E64" s="6"/>
      <c r="F64" s="6"/>
      <c r="G64" s="6" t="str">
        <f>IFERROR(VLOOKUP(F64,الاعدادات!$A$4:$B$5000,2,0),"")</f>
        <v/>
      </c>
      <c r="H64" s="6"/>
      <c r="I64" s="27">
        <v>61</v>
      </c>
      <c r="J64" s="27">
        <f t="shared" si="3"/>
        <v>0</v>
      </c>
      <c r="K64" s="6"/>
      <c r="L64" s="27">
        <v>61</v>
      </c>
      <c r="M64" s="27">
        <f t="shared" si="4"/>
        <v>0</v>
      </c>
      <c r="N64" s="29"/>
      <c r="O64" s="28">
        <v>61</v>
      </c>
      <c r="P64" s="33">
        <f t="shared" si="2"/>
        <v>0</v>
      </c>
      <c r="Q64" s="34">
        <f t="shared" si="0"/>
        <v>0</v>
      </c>
    </row>
    <row r="65" spans="1:17">
      <c r="A65" s="39">
        <v>62</v>
      </c>
      <c r="B65" s="39">
        <f t="shared" si="1"/>
        <v>0</v>
      </c>
      <c r="C65" s="44"/>
      <c r="D65" s="6"/>
      <c r="E65" s="6"/>
      <c r="F65" s="6"/>
      <c r="G65" s="6" t="str">
        <f>IFERROR(VLOOKUP(F65,الاعدادات!$A$4:$B$5000,2,0),"")</f>
        <v/>
      </c>
      <c r="H65" s="6"/>
      <c r="I65" s="27">
        <v>62</v>
      </c>
      <c r="J65" s="27">
        <f t="shared" si="3"/>
        <v>0</v>
      </c>
      <c r="K65" s="6"/>
      <c r="L65" s="27">
        <v>62</v>
      </c>
      <c r="M65" s="27">
        <f t="shared" si="4"/>
        <v>0</v>
      </c>
      <c r="N65" s="29"/>
      <c r="O65" s="28">
        <v>62</v>
      </c>
      <c r="P65" s="33">
        <f t="shared" si="2"/>
        <v>0</v>
      </c>
      <c r="Q65" s="34">
        <f t="shared" si="0"/>
        <v>0</v>
      </c>
    </row>
    <row r="66" spans="1:17">
      <c r="A66" s="39">
        <v>63</v>
      </c>
      <c r="B66" s="39">
        <f t="shared" si="1"/>
        <v>0</v>
      </c>
      <c r="C66" s="44"/>
      <c r="D66" s="6"/>
      <c r="E66" s="6"/>
      <c r="F66" s="6"/>
      <c r="G66" s="6" t="str">
        <f>IFERROR(VLOOKUP(F66,الاعدادات!$A$4:$B$5000,2,0),"")</f>
        <v/>
      </c>
      <c r="H66" s="6"/>
      <c r="I66" s="27">
        <v>63</v>
      </c>
      <c r="J66" s="27">
        <f t="shared" si="3"/>
        <v>0</v>
      </c>
      <c r="K66" s="6"/>
      <c r="L66" s="27">
        <v>63</v>
      </c>
      <c r="M66" s="27">
        <f t="shared" si="4"/>
        <v>0</v>
      </c>
      <c r="N66" s="29"/>
      <c r="O66" s="28">
        <v>63</v>
      </c>
      <c r="P66" s="33">
        <f t="shared" si="2"/>
        <v>0</v>
      </c>
      <c r="Q66" s="34">
        <f t="shared" si="0"/>
        <v>0</v>
      </c>
    </row>
    <row r="67" spans="1:17">
      <c r="A67" s="39">
        <v>64</v>
      </c>
      <c r="B67" s="39">
        <f t="shared" si="1"/>
        <v>0</v>
      </c>
      <c r="C67" s="44"/>
      <c r="D67" s="6"/>
      <c r="E67" s="6"/>
      <c r="F67" s="6"/>
      <c r="G67" s="6" t="str">
        <f>IFERROR(VLOOKUP(F67,الاعدادات!$A$4:$B$5000,2,0),"")</f>
        <v/>
      </c>
      <c r="H67" s="6"/>
      <c r="I67" s="27">
        <v>64</v>
      </c>
      <c r="J67" s="27">
        <f t="shared" si="3"/>
        <v>0</v>
      </c>
      <c r="K67" s="6"/>
      <c r="L67" s="27">
        <v>64</v>
      </c>
      <c r="M67" s="27">
        <f t="shared" si="4"/>
        <v>0</v>
      </c>
      <c r="N67" s="29"/>
      <c r="O67" s="28">
        <v>64</v>
      </c>
      <c r="P67" s="33">
        <f t="shared" si="2"/>
        <v>0</v>
      </c>
      <c r="Q67" s="34">
        <f t="shared" si="0"/>
        <v>0</v>
      </c>
    </row>
    <row r="68" spans="1:17">
      <c r="A68" s="39">
        <v>65</v>
      </c>
      <c r="B68" s="39">
        <f t="shared" si="1"/>
        <v>0</v>
      </c>
      <c r="C68" s="44"/>
      <c r="D68" s="6"/>
      <c r="E68" s="6"/>
      <c r="F68" s="6"/>
      <c r="G68" s="6" t="str">
        <f>IFERROR(VLOOKUP(F68,الاعدادات!$A$4:$B$5000,2,0),"")</f>
        <v/>
      </c>
      <c r="H68" s="6"/>
      <c r="I68" s="27">
        <v>65</v>
      </c>
      <c r="J68" s="27">
        <f t="shared" si="3"/>
        <v>0</v>
      </c>
      <c r="K68" s="6"/>
      <c r="L68" s="27">
        <v>65</v>
      </c>
      <c r="M68" s="27">
        <f t="shared" si="4"/>
        <v>0</v>
      </c>
      <c r="N68" s="29"/>
      <c r="O68" s="28">
        <v>65</v>
      </c>
      <c r="P68" s="33">
        <f t="shared" si="2"/>
        <v>0</v>
      </c>
      <c r="Q68" s="34">
        <f t="shared" si="0"/>
        <v>0</v>
      </c>
    </row>
    <row r="69" spans="1:17">
      <c r="A69" s="39">
        <v>66</v>
      </c>
      <c r="B69" s="39">
        <f t="shared" si="1"/>
        <v>0</v>
      </c>
      <c r="C69" s="44"/>
      <c r="D69" s="6"/>
      <c r="E69" s="6"/>
      <c r="F69" s="6"/>
      <c r="G69" s="6" t="str">
        <f>IFERROR(VLOOKUP(F69,الاعدادات!$A$4:$B$5000,2,0),"")</f>
        <v/>
      </c>
      <c r="H69" s="6"/>
      <c r="I69" s="27">
        <v>66</v>
      </c>
      <c r="J69" s="27">
        <f t="shared" ref="J69:J132" si="5">SUMIF($F$4:$F$500,I69,$H$4:$H$500)</f>
        <v>0</v>
      </c>
      <c r="K69" s="6"/>
      <c r="L69" s="27">
        <v>66</v>
      </c>
      <c r="M69" s="27">
        <f t="shared" si="4"/>
        <v>0</v>
      </c>
      <c r="N69" s="29"/>
      <c r="O69" s="28">
        <v>66</v>
      </c>
      <c r="P69" s="33">
        <f t="shared" si="2"/>
        <v>0</v>
      </c>
      <c r="Q69" s="34">
        <f t="shared" ref="Q69:Q132" si="6">K69*H69</f>
        <v>0</v>
      </c>
    </row>
    <row r="70" spans="1:17">
      <c r="A70" s="39">
        <v>67</v>
      </c>
      <c r="B70" s="39">
        <f t="shared" ref="B70:B133" si="7">COUNTIF($F$4:$F$1000,A70)</f>
        <v>0</v>
      </c>
      <c r="C70" s="44"/>
      <c r="D70" s="6"/>
      <c r="E70" s="6"/>
      <c r="F70" s="6"/>
      <c r="G70" s="6" t="str">
        <f>IFERROR(VLOOKUP(F70,الاعدادات!$A$4:$B$5000,2,0),"")</f>
        <v/>
      </c>
      <c r="H70" s="6"/>
      <c r="I70" s="27">
        <v>67</v>
      </c>
      <c r="J70" s="27">
        <f t="shared" si="5"/>
        <v>0</v>
      </c>
      <c r="K70" s="6"/>
      <c r="L70" s="27">
        <v>67</v>
      </c>
      <c r="M70" s="27">
        <f t="shared" ref="M70:M133" si="8">SUMIF($F$4:$F$500,L70,$K$4:$K$500)</f>
        <v>0</v>
      </c>
      <c r="N70" s="29"/>
      <c r="O70" s="28">
        <v>67</v>
      </c>
      <c r="P70" s="33">
        <f t="shared" ref="P70:P133" si="9">SUMIF($F$4:$F$500,O70,$N$4:$N$500)</f>
        <v>0</v>
      </c>
      <c r="Q70" s="34">
        <f t="shared" si="6"/>
        <v>0</v>
      </c>
    </row>
    <row r="71" spans="1:17">
      <c r="A71" s="39">
        <v>68</v>
      </c>
      <c r="B71" s="39">
        <f t="shared" si="7"/>
        <v>0</v>
      </c>
      <c r="C71" s="44"/>
      <c r="D71" s="6"/>
      <c r="E71" s="6"/>
      <c r="F71" s="6"/>
      <c r="G71" s="6" t="str">
        <f>IFERROR(VLOOKUP(F71,الاعدادات!$A$4:$B$5000,2,0),"")</f>
        <v/>
      </c>
      <c r="H71" s="6"/>
      <c r="I71" s="27">
        <v>68</v>
      </c>
      <c r="J71" s="27">
        <f t="shared" si="5"/>
        <v>0</v>
      </c>
      <c r="K71" s="6"/>
      <c r="L71" s="27">
        <v>68</v>
      </c>
      <c r="M71" s="27">
        <f t="shared" si="8"/>
        <v>0</v>
      </c>
      <c r="N71" s="29"/>
      <c r="O71" s="28">
        <v>68</v>
      </c>
      <c r="P71" s="33">
        <f t="shared" si="9"/>
        <v>0</v>
      </c>
      <c r="Q71" s="34">
        <f t="shared" si="6"/>
        <v>0</v>
      </c>
    </row>
    <row r="72" spans="1:17">
      <c r="A72" s="39">
        <v>69</v>
      </c>
      <c r="B72" s="39">
        <f t="shared" si="7"/>
        <v>0</v>
      </c>
      <c r="C72" s="44"/>
      <c r="D72" s="6"/>
      <c r="E72" s="6"/>
      <c r="F72" s="6"/>
      <c r="G72" s="6" t="str">
        <f>IFERROR(VLOOKUP(F72,الاعدادات!$A$4:$B$5000,2,0),"")</f>
        <v/>
      </c>
      <c r="H72" s="6"/>
      <c r="I72" s="27">
        <v>69</v>
      </c>
      <c r="J72" s="27">
        <f t="shared" si="5"/>
        <v>0</v>
      </c>
      <c r="K72" s="6"/>
      <c r="L72" s="27">
        <v>69</v>
      </c>
      <c r="M72" s="27">
        <f t="shared" si="8"/>
        <v>0</v>
      </c>
      <c r="N72" s="29"/>
      <c r="O72" s="28">
        <v>69</v>
      </c>
      <c r="P72" s="33">
        <f t="shared" si="9"/>
        <v>0</v>
      </c>
      <c r="Q72" s="34">
        <f t="shared" si="6"/>
        <v>0</v>
      </c>
    </row>
    <row r="73" spans="1:17">
      <c r="A73" s="39">
        <v>70</v>
      </c>
      <c r="B73" s="39">
        <f t="shared" si="7"/>
        <v>0</v>
      </c>
      <c r="C73" s="44"/>
      <c r="D73" s="6"/>
      <c r="E73" s="6"/>
      <c r="F73" s="6"/>
      <c r="G73" s="6" t="str">
        <f>IFERROR(VLOOKUP(F73,الاعدادات!$A$4:$B$5000,2,0),"")</f>
        <v/>
      </c>
      <c r="H73" s="6"/>
      <c r="I73" s="27">
        <v>70</v>
      </c>
      <c r="J73" s="27">
        <f t="shared" si="5"/>
        <v>0</v>
      </c>
      <c r="K73" s="6"/>
      <c r="L73" s="27">
        <v>70</v>
      </c>
      <c r="M73" s="27">
        <f t="shared" si="8"/>
        <v>0</v>
      </c>
      <c r="N73" s="29"/>
      <c r="O73" s="28">
        <v>70</v>
      </c>
      <c r="P73" s="33">
        <f t="shared" si="9"/>
        <v>0</v>
      </c>
      <c r="Q73" s="34">
        <f t="shared" si="6"/>
        <v>0</v>
      </c>
    </row>
    <row r="74" spans="1:17">
      <c r="A74" s="39">
        <v>71</v>
      </c>
      <c r="B74" s="39">
        <f t="shared" si="7"/>
        <v>0</v>
      </c>
      <c r="C74" s="44"/>
      <c r="D74" s="6"/>
      <c r="E74" s="6"/>
      <c r="F74" s="6"/>
      <c r="G74" s="6" t="str">
        <f>IFERROR(VLOOKUP(F74,الاعدادات!$A$4:$B$5000,2,0),"")</f>
        <v/>
      </c>
      <c r="H74" s="6"/>
      <c r="I74" s="27">
        <v>71</v>
      </c>
      <c r="J74" s="27">
        <f t="shared" si="5"/>
        <v>0</v>
      </c>
      <c r="K74" s="6"/>
      <c r="L74" s="27">
        <v>71</v>
      </c>
      <c r="M74" s="27">
        <f t="shared" si="8"/>
        <v>0</v>
      </c>
      <c r="N74" s="29"/>
      <c r="O74" s="28">
        <v>71</v>
      </c>
      <c r="P74" s="33">
        <f t="shared" si="9"/>
        <v>0</v>
      </c>
      <c r="Q74" s="34">
        <f t="shared" si="6"/>
        <v>0</v>
      </c>
    </row>
    <row r="75" spans="1:17">
      <c r="A75" s="39">
        <v>72</v>
      </c>
      <c r="B75" s="39">
        <f t="shared" si="7"/>
        <v>0</v>
      </c>
      <c r="C75" s="44"/>
      <c r="D75" s="6"/>
      <c r="E75" s="6"/>
      <c r="F75" s="6"/>
      <c r="G75" s="6" t="str">
        <f>IFERROR(VLOOKUP(F75,الاعدادات!$A$4:$B$5000,2,0),"")</f>
        <v/>
      </c>
      <c r="H75" s="6"/>
      <c r="I75" s="27">
        <v>72</v>
      </c>
      <c r="J75" s="27">
        <f t="shared" si="5"/>
        <v>0</v>
      </c>
      <c r="K75" s="6"/>
      <c r="L75" s="27">
        <v>72</v>
      </c>
      <c r="M75" s="27">
        <f t="shared" si="8"/>
        <v>0</v>
      </c>
      <c r="N75" s="29"/>
      <c r="O75" s="28">
        <v>72</v>
      </c>
      <c r="P75" s="33">
        <f t="shared" si="9"/>
        <v>0</v>
      </c>
      <c r="Q75" s="34">
        <f t="shared" si="6"/>
        <v>0</v>
      </c>
    </row>
    <row r="76" spans="1:17">
      <c r="A76" s="39">
        <v>73</v>
      </c>
      <c r="B76" s="39">
        <f t="shared" si="7"/>
        <v>0</v>
      </c>
      <c r="C76" s="44"/>
      <c r="D76" s="6"/>
      <c r="E76" s="6"/>
      <c r="F76" s="6"/>
      <c r="G76" s="6" t="str">
        <f>IFERROR(VLOOKUP(F76,الاعدادات!$A$4:$B$5000,2,0),"")</f>
        <v/>
      </c>
      <c r="H76" s="6"/>
      <c r="I76" s="27">
        <v>73</v>
      </c>
      <c r="J76" s="27">
        <f t="shared" si="5"/>
        <v>0</v>
      </c>
      <c r="K76" s="6"/>
      <c r="L76" s="27">
        <v>73</v>
      </c>
      <c r="M76" s="27">
        <f t="shared" si="8"/>
        <v>0</v>
      </c>
      <c r="N76" s="29"/>
      <c r="O76" s="28">
        <v>73</v>
      </c>
      <c r="P76" s="33">
        <f t="shared" si="9"/>
        <v>0</v>
      </c>
      <c r="Q76" s="34">
        <f t="shared" si="6"/>
        <v>0</v>
      </c>
    </row>
    <row r="77" spans="1:17">
      <c r="A77" s="39">
        <v>74</v>
      </c>
      <c r="B77" s="39">
        <f t="shared" si="7"/>
        <v>0</v>
      </c>
      <c r="C77" s="44"/>
      <c r="D77" s="6"/>
      <c r="E77" s="6"/>
      <c r="F77" s="6"/>
      <c r="G77" s="6" t="str">
        <f>IFERROR(VLOOKUP(F77,الاعدادات!$A$4:$B$5000,2,0),"")</f>
        <v/>
      </c>
      <c r="H77" s="6"/>
      <c r="I77" s="27">
        <v>74</v>
      </c>
      <c r="J77" s="27">
        <f t="shared" si="5"/>
        <v>0</v>
      </c>
      <c r="K77" s="6"/>
      <c r="L77" s="27">
        <v>74</v>
      </c>
      <c r="M77" s="27">
        <f t="shared" si="8"/>
        <v>0</v>
      </c>
      <c r="N77" s="29"/>
      <c r="O77" s="28">
        <v>74</v>
      </c>
      <c r="P77" s="33">
        <f t="shared" si="9"/>
        <v>0</v>
      </c>
      <c r="Q77" s="34">
        <f t="shared" si="6"/>
        <v>0</v>
      </c>
    </row>
    <row r="78" spans="1:17">
      <c r="A78" s="39">
        <v>75</v>
      </c>
      <c r="B78" s="39">
        <f t="shared" si="7"/>
        <v>0</v>
      </c>
      <c r="C78" s="44"/>
      <c r="D78" s="6"/>
      <c r="E78" s="6"/>
      <c r="F78" s="6"/>
      <c r="G78" s="6" t="str">
        <f>IFERROR(VLOOKUP(F78,الاعدادات!$A$4:$B$5000,2,0),"")</f>
        <v/>
      </c>
      <c r="H78" s="6"/>
      <c r="I78" s="27">
        <v>75</v>
      </c>
      <c r="J78" s="27">
        <f t="shared" si="5"/>
        <v>0</v>
      </c>
      <c r="K78" s="6"/>
      <c r="L78" s="27">
        <v>75</v>
      </c>
      <c r="M78" s="27">
        <f t="shared" si="8"/>
        <v>0</v>
      </c>
      <c r="N78" s="29"/>
      <c r="O78" s="28">
        <v>75</v>
      </c>
      <c r="P78" s="33">
        <f t="shared" si="9"/>
        <v>0</v>
      </c>
      <c r="Q78" s="34">
        <f t="shared" si="6"/>
        <v>0</v>
      </c>
    </row>
    <row r="79" spans="1:17">
      <c r="A79" s="39">
        <v>76</v>
      </c>
      <c r="B79" s="39">
        <f t="shared" si="7"/>
        <v>0</v>
      </c>
      <c r="C79" s="44"/>
      <c r="D79" s="6"/>
      <c r="E79" s="6"/>
      <c r="F79" s="6"/>
      <c r="G79" s="6" t="str">
        <f>IFERROR(VLOOKUP(F79,الاعدادات!$A$4:$B$5000,2,0),"")</f>
        <v/>
      </c>
      <c r="H79" s="6"/>
      <c r="I79" s="27">
        <v>76</v>
      </c>
      <c r="J79" s="27">
        <f t="shared" si="5"/>
        <v>0</v>
      </c>
      <c r="K79" s="6"/>
      <c r="L79" s="27">
        <v>76</v>
      </c>
      <c r="M79" s="27">
        <f t="shared" si="8"/>
        <v>0</v>
      </c>
      <c r="N79" s="29"/>
      <c r="O79" s="28">
        <v>76</v>
      </c>
      <c r="P79" s="33">
        <f t="shared" si="9"/>
        <v>0</v>
      </c>
      <c r="Q79" s="34">
        <f t="shared" si="6"/>
        <v>0</v>
      </c>
    </row>
    <row r="80" spans="1:17">
      <c r="A80" s="39">
        <v>77</v>
      </c>
      <c r="B80" s="39">
        <f t="shared" si="7"/>
        <v>0</v>
      </c>
      <c r="C80" s="44"/>
      <c r="D80" s="6"/>
      <c r="E80" s="6"/>
      <c r="F80" s="6"/>
      <c r="G80" s="6" t="str">
        <f>IFERROR(VLOOKUP(F80,الاعدادات!$A$4:$B$5000,2,0),"")</f>
        <v/>
      </c>
      <c r="H80" s="6"/>
      <c r="I80" s="27">
        <v>77</v>
      </c>
      <c r="J80" s="27">
        <f t="shared" si="5"/>
        <v>0</v>
      </c>
      <c r="K80" s="6"/>
      <c r="L80" s="27">
        <v>77</v>
      </c>
      <c r="M80" s="27">
        <f t="shared" si="8"/>
        <v>0</v>
      </c>
      <c r="N80" s="29"/>
      <c r="O80" s="28">
        <v>77</v>
      </c>
      <c r="P80" s="33">
        <f t="shared" si="9"/>
        <v>0</v>
      </c>
      <c r="Q80" s="34">
        <f t="shared" si="6"/>
        <v>0</v>
      </c>
    </row>
    <row r="81" spans="1:17">
      <c r="A81" s="39">
        <v>78</v>
      </c>
      <c r="B81" s="39">
        <f t="shared" si="7"/>
        <v>0</v>
      </c>
      <c r="C81" s="44"/>
      <c r="D81" s="6"/>
      <c r="E81" s="6"/>
      <c r="F81" s="6"/>
      <c r="G81" s="6" t="str">
        <f>IFERROR(VLOOKUP(F81,الاعدادات!$A$4:$B$5000,2,0),"")</f>
        <v/>
      </c>
      <c r="H81" s="6"/>
      <c r="I81" s="27">
        <v>78</v>
      </c>
      <c r="J81" s="27">
        <f t="shared" si="5"/>
        <v>0</v>
      </c>
      <c r="K81" s="6"/>
      <c r="L81" s="27">
        <v>78</v>
      </c>
      <c r="M81" s="27">
        <f t="shared" si="8"/>
        <v>0</v>
      </c>
      <c r="N81" s="29"/>
      <c r="O81" s="28">
        <v>78</v>
      </c>
      <c r="P81" s="33">
        <f t="shared" si="9"/>
        <v>0</v>
      </c>
      <c r="Q81" s="34">
        <f t="shared" si="6"/>
        <v>0</v>
      </c>
    </row>
    <row r="82" spans="1:17">
      <c r="A82" s="39">
        <v>79</v>
      </c>
      <c r="B82" s="39">
        <f t="shared" si="7"/>
        <v>0</v>
      </c>
      <c r="C82" s="44"/>
      <c r="D82" s="6"/>
      <c r="E82" s="6"/>
      <c r="F82" s="6"/>
      <c r="G82" s="6" t="str">
        <f>IFERROR(VLOOKUP(F82,الاعدادات!$A$4:$B$5000,2,0),"")</f>
        <v/>
      </c>
      <c r="H82" s="6"/>
      <c r="I82" s="27">
        <v>79</v>
      </c>
      <c r="J82" s="27">
        <f t="shared" si="5"/>
        <v>0</v>
      </c>
      <c r="K82" s="6"/>
      <c r="L82" s="27">
        <v>79</v>
      </c>
      <c r="M82" s="27">
        <f t="shared" si="8"/>
        <v>0</v>
      </c>
      <c r="N82" s="29"/>
      <c r="O82" s="28">
        <v>79</v>
      </c>
      <c r="P82" s="33">
        <f t="shared" si="9"/>
        <v>0</v>
      </c>
      <c r="Q82" s="34">
        <f t="shared" si="6"/>
        <v>0</v>
      </c>
    </row>
    <row r="83" spans="1:17">
      <c r="A83" s="39">
        <v>80</v>
      </c>
      <c r="B83" s="39">
        <f t="shared" si="7"/>
        <v>0</v>
      </c>
      <c r="C83" s="44"/>
      <c r="D83" s="6"/>
      <c r="E83" s="6"/>
      <c r="F83" s="6"/>
      <c r="G83" s="6" t="str">
        <f>IFERROR(VLOOKUP(F83,الاعدادات!$A$4:$B$5000,2,0),"")</f>
        <v/>
      </c>
      <c r="H83" s="6"/>
      <c r="I83" s="27">
        <v>80</v>
      </c>
      <c r="J83" s="27">
        <f t="shared" si="5"/>
        <v>0</v>
      </c>
      <c r="K83" s="6"/>
      <c r="L83" s="27">
        <v>80</v>
      </c>
      <c r="M83" s="27">
        <f t="shared" si="8"/>
        <v>0</v>
      </c>
      <c r="N83" s="29"/>
      <c r="O83" s="28">
        <v>80</v>
      </c>
      <c r="P83" s="33">
        <f t="shared" si="9"/>
        <v>0</v>
      </c>
      <c r="Q83" s="34">
        <f t="shared" si="6"/>
        <v>0</v>
      </c>
    </row>
    <row r="84" spans="1:17">
      <c r="A84" s="39">
        <v>81</v>
      </c>
      <c r="B84" s="39">
        <f t="shared" si="7"/>
        <v>0</v>
      </c>
      <c r="C84" s="44"/>
      <c r="D84" s="6"/>
      <c r="E84" s="6"/>
      <c r="F84" s="6"/>
      <c r="G84" s="6" t="str">
        <f>IFERROR(VLOOKUP(F84,الاعدادات!$A$4:$B$5000,2,0),"")</f>
        <v/>
      </c>
      <c r="H84" s="6"/>
      <c r="I84" s="27">
        <v>81</v>
      </c>
      <c r="J84" s="27">
        <f t="shared" si="5"/>
        <v>0</v>
      </c>
      <c r="K84" s="6"/>
      <c r="L84" s="27">
        <v>81</v>
      </c>
      <c r="M84" s="27">
        <f t="shared" si="8"/>
        <v>0</v>
      </c>
      <c r="N84" s="29"/>
      <c r="O84" s="28">
        <v>81</v>
      </c>
      <c r="P84" s="33">
        <f t="shared" si="9"/>
        <v>0</v>
      </c>
      <c r="Q84" s="34">
        <f t="shared" si="6"/>
        <v>0</v>
      </c>
    </row>
    <row r="85" spans="1:17">
      <c r="A85" s="39">
        <v>82</v>
      </c>
      <c r="B85" s="39">
        <f t="shared" si="7"/>
        <v>0</v>
      </c>
      <c r="C85" s="44"/>
      <c r="D85" s="6"/>
      <c r="E85" s="6"/>
      <c r="F85" s="6"/>
      <c r="G85" s="6" t="str">
        <f>IFERROR(VLOOKUP(F85,الاعدادات!$A$4:$B$5000,2,0),"")</f>
        <v/>
      </c>
      <c r="H85" s="6"/>
      <c r="I85" s="27">
        <v>82</v>
      </c>
      <c r="J85" s="27">
        <f t="shared" si="5"/>
        <v>0</v>
      </c>
      <c r="K85" s="6"/>
      <c r="L85" s="27">
        <v>82</v>
      </c>
      <c r="M85" s="27">
        <f t="shared" si="8"/>
        <v>0</v>
      </c>
      <c r="N85" s="29"/>
      <c r="O85" s="28">
        <v>82</v>
      </c>
      <c r="P85" s="33">
        <f t="shared" si="9"/>
        <v>0</v>
      </c>
      <c r="Q85" s="34">
        <f t="shared" si="6"/>
        <v>0</v>
      </c>
    </row>
    <row r="86" spans="1:17">
      <c r="A86" s="39">
        <v>83</v>
      </c>
      <c r="B86" s="39">
        <f t="shared" si="7"/>
        <v>0</v>
      </c>
      <c r="C86" s="44"/>
      <c r="D86" s="6"/>
      <c r="E86" s="6"/>
      <c r="F86" s="6"/>
      <c r="G86" s="6" t="str">
        <f>IFERROR(VLOOKUP(F86,الاعدادات!$A$4:$B$5000,2,0),"")</f>
        <v/>
      </c>
      <c r="H86" s="6"/>
      <c r="I86" s="27">
        <v>83</v>
      </c>
      <c r="J86" s="27">
        <f t="shared" si="5"/>
        <v>0</v>
      </c>
      <c r="K86" s="6"/>
      <c r="L86" s="27">
        <v>83</v>
      </c>
      <c r="M86" s="27">
        <f t="shared" si="8"/>
        <v>0</v>
      </c>
      <c r="N86" s="29"/>
      <c r="O86" s="28">
        <v>83</v>
      </c>
      <c r="P86" s="33">
        <f t="shared" si="9"/>
        <v>0</v>
      </c>
      <c r="Q86" s="34">
        <f t="shared" si="6"/>
        <v>0</v>
      </c>
    </row>
    <row r="87" spans="1:17">
      <c r="A87" s="39">
        <v>84</v>
      </c>
      <c r="B87" s="39">
        <f t="shared" si="7"/>
        <v>0</v>
      </c>
      <c r="C87" s="44"/>
      <c r="D87" s="6"/>
      <c r="E87" s="6"/>
      <c r="F87" s="6"/>
      <c r="G87" s="6" t="str">
        <f>IFERROR(VLOOKUP(F87,الاعدادات!$A$4:$B$5000,2,0),"")</f>
        <v/>
      </c>
      <c r="H87" s="6"/>
      <c r="I87" s="27">
        <v>84</v>
      </c>
      <c r="J87" s="27">
        <f t="shared" si="5"/>
        <v>0</v>
      </c>
      <c r="K87" s="6"/>
      <c r="L87" s="27">
        <v>84</v>
      </c>
      <c r="M87" s="27">
        <f t="shared" si="8"/>
        <v>0</v>
      </c>
      <c r="N87" s="29"/>
      <c r="O87" s="28">
        <v>84</v>
      </c>
      <c r="P87" s="33">
        <f t="shared" si="9"/>
        <v>0</v>
      </c>
      <c r="Q87" s="34">
        <f t="shared" si="6"/>
        <v>0</v>
      </c>
    </row>
    <row r="88" spans="1:17">
      <c r="A88" s="39">
        <v>85</v>
      </c>
      <c r="B88" s="39">
        <f t="shared" si="7"/>
        <v>0</v>
      </c>
      <c r="C88" s="44"/>
      <c r="D88" s="6"/>
      <c r="E88" s="6"/>
      <c r="F88" s="6"/>
      <c r="G88" s="6" t="str">
        <f>IFERROR(VLOOKUP(F88,الاعدادات!$A$4:$B$5000,2,0),"")</f>
        <v/>
      </c>
      <c r="H88" s="6"/>
      <c r="I88" s="27">
        <v>85</v>
      </c>
      <c r="J88" s="27">
        <f t="shared" si="5"/>
        <v>0</v>
      </c>
      <c r="K88" s="6"/>
      <c r="L88" s="27">
        <v>85</v>
      </c>
      <c r="M88" s="27">
        <f t="shared" si="8"/>
        <v>0</v>
      </c>
      <c r="N88" s="29"/>
      <c r="O88" s="28">
        <v>85</v>
      </c>
      <c r="P88" s="33">
        <f t="shared" si="9"/>
        <v>0</v>
      </c>
      <c r="Q88" s="34">
        <f t="shared" si="6"/>
        <v>0</v>
      </c>
    </row>
    <row r="89" spans="1:17">
      <c r="A89" s="39">
        <v>86</v>
      </c>
      <c r="B89" s="39">
        <f t="shared" si="7"/>
        <v>0</v>
      </c>
      <c r="C89" s="44"/>
      <c r="D89" s="6"/>
      <c r="E89" s="6"/>
      <c r="F89" s="6"/>
      <c r="G89" s="6" t="str">
        <f>IFERROR(VLOOKUP(F89,الاعدادات!$A$4:$B$5000,2,0),"")</f>
        <v/>
      </c>
      <c r="H89" s="6"/>
      <c r="I89" s="27">
        <v>86</v>
      </c>
      <c r="J89" s="27">
        <f t="shared" si="5"/>
        <v>0</v>
      </c>
      <c r="K89" s="6"/>
      <c r="L89" s="27">
        <v>86</v>
      </c>
      <c r="M89" s="27">
        <f t="shared" si="8"/>
        <v>0</v>
      </c>
      <c r="N89" s="29"/>
      <c r="O89" s="28">
        <v>86</v>
      </c>
      <c r="P89" s="33">
        <f t="shared" si="9"/>
        <v>0</v>
      </c>
      <c r="Q89" s="34">
        <f t="shared" si="6"/>
        <v>0</v>
      </c>
    </row>
    <row r="90" spans="1:17">
      <c r="A90" s="39">
        <v>87</v>
      </c>
      <c r="B90" s="39">
        <f t="shared" si="7"/>
        <v>0</v>
      </c>
      <c r="C90" s="44"/>
      <c r="D90" s="6"/>
      <c r="E90" s="6"/>
      <c r="F90" s="6"/>
      <c r="G90" s="6" t="str">
        <f>IFERROR(VLOOKUP(F90,الاعدادات!$A$4:$B$5000,2,0),"")</f>
        <v/>
      </c>
      <c r="H90" s="6"/>
      <c r="I90" s="27">
        <v>87</v>
      </c>
      <c r="J90" s="27">
        <f t="shared" si="5"/>
        <v>0</v>
      </c>
      <c r="K90" s="6"/>
      <c r="L90" s="27">
        <v>87</v>
      </c>
      <c r="M90" s="27">
        <f t="shared" si="8"/>
        <v>0</v>
      </c>
      <c r="N90" s="29"/>
      <c r="O90" s="28">
        <v>87</v>
      </c>
      <c r="P90" s="33">
        <f t="shared" si="9"/>
        <v>0</v>
      </c>
      <c r="Q90" s="34">
        <f t="shared" si="6"/>
        <v>0</v>
      </c>
    </row>
    <row r="91" spans="1:17">
      <c r="A91" s="39">
        <v>88</v>
      </c>
      <c r="B91" s="39">
        <f t="shared" si="7"/>
        <v>0</v>
      </c>
      <c r="C91" s="44"/>
      <c r="D91" s="6"/>
      <c r="E91" s="6"/>
      <c r="F91" s="6"/>
      <c r="G91" s="6" t="str">
        <f>IFERROR(VLOOKUP(F91,الاعدادات!$A$4:$B$5000,2,0),"")</f>
        <v/>
      </c>
      <c r="H91" s="6"/>
      <c r="I91" s="27">
        <v>88</v>
      </c>
      <c r="J91" s="27">
        <f t="shared" si="5"/>
        <v>0</v>
      </c>
      <c r="K91" s="6"/>
      <c r="L91" s="27">
        <v>88</v>
      </c>
      <c r="M91" s="27">
        <f t="shared" si="8"/>
        <v>0</v>
      </c>
      <c r="N91" s="29"/>
      <c r="O91" s="28">
        <v>88</v>
      </c>
      <c r="P91" s="33">
        <f t="shared" si="9"/>
        <v>0</v>
      </c>
      <c r="Q91" s="34">
        <f t="shared" si="6"/>
        <v>0</v>
      </c>
    </row>
    <row r="92" spans="1:17">
      <c r="A92" s="39">
        <v>89</v>
      </c>
      <c r="B92" s="39">
        <f t="shared" si="7"/>
        <v>0</v>
      </c>
      <c r="C92" s="44"/>
      <c r="D92" s="6"/>
      <c r="E92" s="6"/>
      <c r="F92" s="6"/>
      <c r="G92" s="6" t="str">
        <f>IFERROR(VLOOKUP(F92,الاعدادات!$A$4:$B$5000,2,0),"")</f>
        <v/>
      </c>
      <c r="H92" s="6"/>
      <c r="I92" s="27">
        <v>89</v>
      </c>
      <c r="J92" s="27">
        <f t="shared" si="5"/>
        <v>0</v>
      </c>
      <c r="K92" s="6"/>
      <c r="L92" s="27">
        <v>89</v>
      </c>
      <c r="M92" s="27">
        <f t="shared" si="8"/>
        <v>0</v>
      </c>
      <c r="N92" s="29"/>
      <c r="O92" s="28">
        <v>89</v>
      </c>
      <c r="P92" s="33">
        <f t="shared" si="9"/>
        <v>0</v>
      </c>
      <c r="Q92" s="34">
        <f t="shared" si="6"/>
        <v>0</v>
      </c>
    </row>
    <row r="93" spans="1:17">
      <c r="A93" s="39">
        <v>90</v>
      </c>
      <c r="B93" s="39">
        <f t="shared" si="7"/>
        <v>0</v>
      </c>
      <c r="C93" s="44"/>
      <c r="D93" s="6"/>
      <c r="E93" s="6"/>
      <c r="F93" s="6"/>
      <c r="G93" s="6" t="str">
        <f>IFERROR(VLOOKUP(F93,الاعدادات!$A$4:$B$5000,2,0),"")</f>
        <v/>
      </c>
      <c r="H93" s="6"/>
      <c r="I93" s="27">
        <v>90</v>
      </c>
      <c r="J93" s="27">
        <f t="shared" si="5"/>
        <v>0</v>
      </c>
      <c r="K93" s="6"/>
      <c r="L93" s="27">
        <v>90</v>
      </c>
      <c r="M93" s="27">
        <f t="shared" si="8"/>
        <v>0</v>
      </c>
      <c r="N93" s="29"/>
      <c r="O93" s="28">
        <v>90</v>
      </c>
      <c r="P93" s="33">
        <f t="shared" si="9"/>
        <v>0</v>
      </c>
      <c r="Q93" s="34">
        <f t="shared" si="6"/>
        <v>0</v>
      </c>
    </row>
    <row r="94" spans="1:17">
      <c r="A94" s="39">
        <v>91</v>
      </c>
      <c r="B94" s="39">
        <f t="shared" si="7"/>
        <v>0</v>
      </c>
      <c r="C94" s="44"/>
      <c r="D94" s="6"/>
      <c r="E94" s="6"/>
      <c r="F94" s="6"/>
      <c r="G94" s="6" t="str">
        <f>IFERROR(VLOOKUP(F94,الاعدادات!$A$4:$B$5000,2,0),"")</f>
        <v/>
      </c>
      <c r="H94" s="6"/>
      <c r="I94" s="27">
        <v>91</v>
      </c>
      <c r="J94" s="27">
        <f t="shared" si="5"/>
        <v>0</v>
      </c>
      <c r="K94" s="6"/>
      <c r="L94" s="27">
        <v>91</v>
      </c>
      <c r="M94" s="27">
        <f t="shared" si="8"/>
        <v>0</v>
      </c>
      <c r="N94" s="29"/>
      <c r="O94" s="28">
        <v>91</v>
      </c>
      <c r="P94" s="33">
        <f t="shared" si="9"/>
        <v>0</v>
      </c>
      <c r="Q94" s="34">
        <f t="shared" si="6"/>
        <v>0</v>
      </c>
    </row>
    <row r="95" spans="1:17">
      <c r="A95" s="39">
        <v>92</v>
      </c>
      <c r="B95" s="39">
        <f t="shared" si="7"/>
        <v>0</v>
      </c>
      <c r="C95" s="44"/>
      <c r="D95" s="6"/>
      <c r="E95" s="6"/>
      <c r="F95" s="6"/>
      <c r="G95" s="6" t="str">
        <f>IFERROR(VLOOKUP(F95,الاعدادات!$A$4:$B$5000,2,0),"")</f>
        <v/>
      </c>
      <c r="H95" s="6"/>
      <c r="I95" s="27">
        <v>92</v>
      </c>
      <c r="J95" s="27">
        <f t="shared" si="5"/>
        <v>0</v>
      </c>
      <c r="K95" s="6"/>
      <c r="L95" s="27">
        <v>92</v>
      </c>
      <c r="M95" s="27">
        <f t="shared" si="8"/>
        <v>0</v>
      </c>
      <c r="N95" s="29"/>
      <c r="O95" s="28">
        <v>92</v>
      </c>
      <c r="P95" s="33">
        <f t="shared" si="9"/>
        <v>0</v>
      </c>
      <c r="Q95" s="34">
        <f t="shared" si="6"/>
        <v>0</v>
      </c>
    </row>
    <row r="96" spans="1:17">
      <c r="A96" s="39">
        <v>93</v>
      </c>
      <c r="B96" s="39">
        <f t="shared" si="7"/>
        <v>0</v>
      </c>
      <c r="C96" s="44"/>
      <c r="D96" s="6"/>
      <c r="E96" s="6"/>
      <c r="F96" s="6"/>
      <c r="G96" s="6" t="str">
        <f>IFERROR(VLOOKUP(F96,الاعدادات!$A$4:$B$5000,2,0),"")</f>
        <v/>
      </c>
      <c r="H96" s="6"/>
      <c r="I96" s="27">
        <v>93</v>
      </c>
      <c r="J96" s="27">
        <f t="shared" si="5"/>
        <v>0</v>
      </c>
      <c r="K96" s="6"/>
      <c r="L96" s="27">
        <v>93</v>
      </c>
      <c r="M96" s="27">
        <f t="shared" si="8"/>
        <v>0</v>
      </c>
      <c r="N96" s="29"/>
      <c r="O96" s="28">
        <v>93</v>
      </c>
      <c r="P96" s="33">
        <f t="shared" si="9"/>
        <v>0</v>
      </c>
      <c r="Q96" s="34">
        <f t="shared" si="6"/>
        <v>0</v>
      </c>
    </row>
    <row r="97" spans="1:17">
      <c r="A97" s="39">
        <v>94</v>
      </c>
      <c r="B97" s="39">
        <f t="shared" si="7"/>
        <v>0</v>
      </c>
      <c r="C97" s="44"/>
      <c r="D97" s="6"/>
      <c r="E97" s="6"/>
      <c r="F97" s="6"/>
      <c r="G97" s="6" t="str">
        <f>IFERROR(VLOOKUP(F97,الاعدادات!$A$4:$B$5000,2,0),"")</f>
        <v/>
      </c>
      <c r="H97" s="6"/>
      <c r="I97" s="27">
        <v>94</v>
      </c>
      <c r="J97" s="27">
        <f t="shared" si="5"/>
        <v>0</v>
      </c>
      <c r="K97" s="6"/>
      <c r="L97" s="27">
        <v>94</v>
      </c>
      <c r="M97" s="27">
        <f t="shared" si="8"/>
        <v>0</v>
      </c>
      <c r="N97" s="29"/>
      <c r="O97" s="28">
        <v>94</v>
      </c>
      <c r="P97" s="33">
        <f t="shared" si="9"/>
        <v>0</v>
      </c>
      <c r="Q97" s="34">
        <f t="shared" si="6"/>
        <v>0</v>
      </c>
    </row>
    <row r="98" spans="1:17">
      <c r="A98" s="39">
        <v>95</v>
      </c>
      <c r="B98" s="39">
        <f t="shared" si="7"/>
        <v>0</v>
      </c>
      <c r="C98" s="44"/>
      <c r="D98" s="6"/>
      <c r="E98" s="6"/>
      <c r="F98" s="6"/>
      <c r="G98" s="6" t="str">
        <f>IFERROR(VLOOKUP(F98,الاعدادات!$A$4:$B$5000,2,0),"")</f>
        <v/>
      </c>
      <c r="H98" s="6"/>
      <c r="I98" s="27">
        <v>95</v>
      </c>
      <c r="J98" s="27">
        <f t="shared" si="5"/>
        <v>0</v>
      </c>
      <c r="K98" s="6"/>
      <c r="L98" s="27">
        <v>95</v>
      </c>
      <c r="M98" s="27">
        <f t="shared" si="8"/>
        <v>0</v>
      </c>
      <c r="N98" s="29"/>
      <c r="O98" s="28">
        <v>95</v>
      </c>
      <c r="P98" s="33">
        <f t="shared" si="9"/>
        <v>0</v>
      </c>
      <c r="Q98" s="34">
        <f t="shared" si="6"/>
        <v>0</v>
      </c>
    </row>
    <row r="99" spans="1:17">
      <c r="A99" s="39">
        <v>96</v>
      </c>
      <c r="B99" s="39">
        <f t="shared" si="7"/>
        <v>0</v>
      </c>
      <c r="C99" s="44"/>
      <c r="D99" s="6"/>
      <c r="E99" s="6"/>
      <c r="F99" s="6"/>
      <c r="G99" s="6" t="str">
        <f>IFERROR(VLOOKUP(F99,الاعدادات!$A$4:$B$5000,2,0),"")</f>
        <v/>
      </c>
      <c r="H99" s="6"/>
      <c r="I99" s="27">
        <v>96</v>
      </c>
      <c r="J99" s="27">
        <f t="shared" si="5"/>
        <v>0</v>
      </c>
      <c r="K99" s="6"/>
      <c r="L99" s="27">
        <v>96</v>
      </c>
      <c r="M99" s="27">
        <f t="shared" si="8"/>
        <v>0</v>
      </c>
      <c r="N99" s="29"/>
      <c r="O99" s="28">
        <v>96</v>
      </c>
      <c r="P99" s="33">
        <f t="shared" si="9"/>
        <v>0</v>
      </c>
      <c r="Q99" s="34">
        <f t="shared" si="6"/>
        <v>0</v>
      </c>
    </row>
    <row r="100" spans="1:17">
      <c r="A100" s="39">
        <v>97</v>
      </c>
      <c r="B100" s="39">
        <f t="shared" si="7"/>
        <v>0</v>
      </c>
      <c r="C100" s="44"/>
      <c r="D100" s="6"/>
      <c r="E100" s="6"/>
      <c r="F100" s="6"/>
      <c r="G100" s="6" t="str">
        <f>IFERROR(VLOOKUP(F100,الاعدادات!$A$4:$B$5000,2,0),"")</f>
        <v/>
      </c>
      <c r="H100" s="6"/>
      <c r="I100" s="27">
        <v>97</v>
      </c>
      <c r="J100" s="27">
        <f t="shared" si="5"/>
        <v>0</v>
      </c>
      <c r="K100" s="6"/>
      <c r="L100" s="27">
        <v>97</v>
      </c>
      <c r="M100" s="27">
        <f t="shared" si="8"/>
        <v>0</v>
      </c>
      <c r="N100" s="29"/>
      <c r="O100" s="28">
        <v>97</v>
      </c>
      <c r="P100" s="33">
        <f t="shared" si="9"/>
        <v>0</v>
      </c>
      <c r="Q100" s="34">
        <f t="shared" si="6"/>
        <v>0</v>
      </c>
    </row>
    <row r="101" spans="1:17">
      <c r="A101" s="39">
        <v>98</v>
      </c>
      <c r="B101" s="39">
        <f t="shared" si="7"/>
        <v>0</v>
      </c>
      <c r="C101" s="44"/>
      <c r="D101" s="6"/>
      <c r="E101" s="6"/>
      <c r="F101" s="6"/>
      <c r="G101" s="6" t="str">
        <f>IFERROR(VLOOKUP(F101,الاعدادات!$A$4:$B$5000,2,0),"")</f>
        <v/>
      </c>
      <c r="H101" s="6"/>
      <c r="I101" s="27">
        <v>98</v>
      </c>
      <c r="J101" s="27">
        <f t="shared" si="5"/>
        <v>0</v>
      </c>
      <c r="K101" s="6"/>
      <c r="L101" s="27">
        <v>98</v>
      </c>
      <c r="M101" s="27">
        <f t="shared" si="8"/>
        <v>0</v>
      </c>
      <c r="N101" s="29"/>
      <c r="O101" s="28">
        <v>98</v>
      </c>
      <c r="P101" s="33">
        <f t="shared" si="9"/>
        <v>0</v>
      </c>
      <c r="Q101" s="34">
        <f t="shared" si="6"/>
        <v>0</v>
      </c>
    </row>
    <row r="102" spans="1:17">
      <c r="A102" s="39">
        <v>99</v>
      </c>
      <c r="B102" s="39">
        <f t="shared" si="7"/>
        <v>0</v>
      </c>
      <c r="C102" s="44"/>
      <c r="D102" s="6"/>
      <c r="E102" s="6"/>
      <c r="F102" s="6"/>
      <c r="G102" s="6" t="str">
        <f>IFERROR(VLOOKUP(F102,الاعدادات!$A$4:$B$5000,2,0),"")</f>
        <v/>
      </c>
      <c r="H102" s="6"/>
      <c r="I102" s="27">
        <v>99</v>
      </c>
      <c r="J102" s="27">
        <f t="shared" si="5"/>
        <v>0</v>
      </c>
      <c r="K102" s="6"/>
      <c r="L102" s="27">
        <v>99</v>
      </c>
      <c r="M102" s="27">
        <f t="shared" si="8"/>
        <v>0</v>
      </c>
      <c r="N102" s="29"/>
      <c r="O102" s="28">
        <v>99</v>
      </c>
      <c r="P102" s="33">
        <f t="shared" si="9"/>
        <v>0</v>
      </c>
      <c r="Q102" s="34">
        <f t="shared" si="6"/>
        <v>0</v>
      </c>
    </row>
    <row r="103" spans="1:17">
      <c r="A103" s="39">
        <v>100</v>
      </c>
      <c r="B103" s="39">
        <f t="shared" si="7"/>
        <v>0</v>
      </c>
      <c r="C103" s="44"/>
      <c r="D103" s="6"/>
      <c r="E103" s="6"/>
      <c r="F103" s="6"/>
      <c r="G103" s="6" t="str">
        <f>IFERROR(VLOOKUP(F103,الاعدادات!$A$4:$B$5000,2,0),"")</f>
        <v/>
      </c>
      <c r="H103" s="6"/>
      <c r="I103" s="27">
        <v>100</v>
      </c>
      <c r="J103" s="27">
        <f t="shared" si="5"/>
        <v>0</v>
      </c>
      <c r="K103" s="6"/>
      <c r="L103" s="27">
        <v>100</v>
      </c>
      <c r="M103" s="27">
        <f t="shared" si="8"/>
        <v>0</v>
      </c>
      <c r="N103" s="29"/>
      <c r="O103" s="28">
        <v>100</v>
      </c>
      <c r="P103" s="33">
        <f t="shared" si="9"/>
        <v>0</v>
      </c>
      <c r="Q103" s="34">
        <f t="shared" si="6"/>
        <v>0</v>
      </c>
    </row>
    <row r="104" spans="1:17">
      <c r="A104" s="39">
        <v>101</v>
      </c>
      <c r="B104" s="39">
        <f t="shared" si="7"/>
        <v>0</v>
      </c>
      <c r="C104" s="44"/>
      <c r="D104" s="6"/>
      <c r="E104" s="6"/>
      <c r="F104" s="6"/>
      <c r="G104" s="6" t="str">
        <f>IFERROR(VLOOKUP(F104,الاعدادات!$A$4:$B$5000,2,0),"")</f>
        <v/>
      </c>
      <c r="H104" s="6"/>
      <c r="I104" s="27">
        <v>101</v>
      </c>
      <c r="J104" s="27">
        <f t="shared" si="5"/>
        <v>0</v>
      </c>
      <c r="K104" s="6"/>
      <c r="L104" s="27">
        <v>101</v>
      </c>
      <c r="M104" s="27">
        <f t="shared" si="8"/>
        <v>0</v>
      </c>
      <c r="N104" s="29"/>
      <c r="O104" s="28">
        <v>101</v>
      </c>
      <c r="P104" s="33">
        <f t="shared" si="9"/>
        <v>0</v>
      </c>
      <c r="Q104" s="34">
        <f t="shared" si="6"/>
        <v>0</v>
      </c>
    </row>
    <row r="105" spans="1:17">
      <c r="A105" s="39">
        <v>102</v>
      </c>
      <c r="B105" s="39">
        <f t="shared" si="7"/>
        <v>0</v>
      </c>
      <c r="C105" s="44"/>
      <c r="D105" s="6"/>
      <c r="E105" s="6"/>
      <c r="F105" s="6"/>
      <c r="G105" s="6" t="str">
        <f>IFERROR(VLOOKUP(F105,الاعدادات!$A$4:$B$5000,2,0),"")</f>
        <v/>
      </c>
      <c r="H105" s="6"/>
      <c r="I105" s="27">
        <v>102</v>
      </c>
      <c r="J105" s="27">
        <f t="shared" si="5"/>
        <v>0</v>
      </c>
      <c r="K105" s="6"/>
      <c r="L105" s="27">
        <v>102</v>
      </c>
      <c r="M105" s="27">
        <f t="shared" si="8"/>
        <v>0</v>
      </c>
      <c r="N105" s="29"/>
      <c r="O105" s="28">
        <v>102</v>
      </c>
      <c r="P105" s="33">
        <f t="shared" si="9"/>
        <v>0</v>
      </c>
      <c r="Q105" s="34">
        <f t="shared" si="6"/>
        <v>0</v>
      </c>
    </row>
    <row r="106" spans="1:17">
      <c r="A106" s="39">
        <v>103</v>
      </c>
      <c r="B106" s="39">
        <f t="shared" si="7"/>
        <v>0</v>
      </c>
      <c r="C106" s="44"/>
      <c r="D106" s="6"/>
      <c r="E106" s="6"/>
      <c r="F106" s="6"/>
      <c r="G106" s="6" t="str">
        <f>IFERROR(VLOOKUP(F106,الاعدادات!$A$4:$B$5000,2,0),"")</f>
        <v/>
      </c>
      <c r="H106" s="6"/>
      <c r="I106" s="27">
        <v>103</v>
      </c>
      <c r="J106" s="27">
        <f t="shared" si="5"/>
        <v>0</v>
      </c>
      <c r="K106" s="6"/>
      <c r="L106" s="27">
        <v>103</v>
      </c>
      <c r="M106" s="27">
        <f t="shared" si="8"/>
        <v>0</v>
      </c>
      <c r="N106" s="29"/>
      <c r="O106" s="28">
        <v>103</v>
      </c>
      <c r="P106" s="33">
        <f t="shared" si="9"/>
        <v>0</v>
      </c>
      <c r="Q106" s="34">
        <f t="shared" si="6"/>
        <v>0</v>
      </c>
    </row>
    <row r="107" spans="1:17">
      <c r="A107" s="39">
        <v>104</v>
      </c>
      <c r="B107" s="39">
        <f t="shared" si="7"/>
        <v>0</v>
      </c>
      <c r="C107" s="44"/>
      <c r="D107" s="6"/>
      <c r="E107" s="6"/>
      <c r="F107" s="6"/>
      <c r="G107" s="6" t="str">
        <f>IFERROR(VLOOKUP(F107,الاعدادات!$A$4:$B$5000,2,0),"")</f>
        <v/>
      </c>
      <c r="H107" s="6"/>
      <c r="I107" s="27">
        <v>104</v>
      </c>
      <c r="J107" s="27">
        <f t="shared" si="5"/>
        <v>0</v>
      </c>
      <c r="K107" s="6"/>
      <c r="L107" s="27">
        <v>104</v>
      </c>
      <c r="M107" s="27">
        <f t="shared" si="8"/>
        <v>0</v>
      </c>
      <c r="N107" s="29"/>
      <c r="O107" s="28">
        <v>104</v>
      </c>
      <c r="P107" s="33">
        <f t="shared" si="9"/>
        <v>0</v>
      </c>
      <c r="Q107" s="34">
        <f t="shared" si="6"/>
        <v>0</v>
      </c>
    </row>
    <row r="108" spans="1:17">
      <c r="A108" s="39">
        <v>105</v>
      </c>
      <c r="B108" s="39">
        <f t="shared" si="7"/>
        <v>0</v>
      </c>
      <c r="C108" s="44"/>
      <c r="D108" s="6"/>
      <c r="E108" s="6"/>
      <c r="F108" s="6"/>
      <c r="G108" s="6" t="str">
        <f>IFERROR(VLOOKUP(F108,الاعدادات!$A$4:$B$5000,2,0),"")</f>
        <v/>
      </c>
      <c r="H108" s="6"/>
      <c r="I108" s="27">
        <v>105</v>
      </c>
      <c r="J108" s="27">
        <f t="shared" si="5"/>
        <v>0</v>
      </c>
      <c r="K108" s="6"/>
      <c r="L108" s="27">
        <v>105</v>
      </c>
      <c r="M108" s="27">
        <f t="shared" si="8"/>
        <v>0</v>
      </c>
      <c r="N108" s="29"/>
      <c r="O108" s="28">
        <v>105</v>
      </c>
      <c r="P108" s="33">
        <f t="shared" si="9"/>
        <v>0</v>
      </c>
      <c r="Q108" s="34">
        <f t="shared" si="6"/>
        <v>0</v>
      </c>
    </row>
    <row r="109" spans="1:17">
      <c r="A109" s="39">
        <v>106</v>
      </c>
      <c r="B109" s="39">
        <f t="shared" si="7"/>
        <v>0</v>
      </c>
      <c r="C109" s="44"/>
      <c r="D109" s="6"/>
      <c r="E109" s="6"/>
      <c r="F109" s="6"/>
      <c r="G109" s="6" t="str">
        <f>IFERROR(VLOOKUP(F109,الاعدادات!$A$4:$B$5000,2,0),"")</f>
        <v/>
      </c>
      <c r="H109" s="6"/>
      <c r="I109" s="27">
        <v>106</v>
      </c>
      <c r="J109" s="27">
        <f t="shared" si="5"/>
        <v>0</v>
      </c>
      <c r="K109" s="6"/>
      <c r="L109" s="27">
        <v>106</v>
      </c>
      <c r="M109" s="27">
        <f t="shared" si="8"/>
        <v>0</v>
      </c>
      <c r="N109" s="29"/>
      <c r="O109" s="28">
        <v>106</v>
      </c>
      <c r="P109" s="33">
        <f t="shared" si="9"/>
        <v>0</v>
      </c>
      <c r="Q109" s="34">
        <f t="shared" si="6"/>
        <v>0</v>
      </c>
    </row>
    <row r="110" spans="1:17">
      <c r="A110" s="39">
        <v>107</v>
      </c>
      <c r="B110" s="39">
        <f t="shared" si="7"/>
        <v>0</v>
      </c>
      <c r="C110" s="44"/>
      <c r="D110" s="6"/>
      <c r="E110" s="6"/>
      <c r="F110" s="6"/>
      <c r="G110" s="6" t="str">
        <f>IFERROR(VLOOKUP(F110,الاعدادات!$A$4:$B$5000,2,0),"")</f>
        <v/>
      </c>
      <c r="H110" s="6"/>
      <c r="I110" s="27">
        <v>107</v>
      </c>
      <c r="J110" s="27">
        <f t="shared" si="5"/>
        <v>0</v>
      </c>
      <c r="K110" s="6"/>
      <c r="L110" s="27">
        <v>107</v>
      </c>
      <c r="M110" s="27">
        <f t="shared" si="8"/>
        <v>0</v>
      </c>
      <c r="N110" s="29"/>
      <c r="O110" s="28">
        <v>107</v>
      </c>
      <c r="P110" s="33">
        <f t="shared" si="9"/>
        <v>0</v>
      </c>
      <c r="Q110" s="34">
        <f t="shared" si="6"/>
        <v>0</v>
      </c>
    </row>
    <row r="111" spans="1:17">
      <c r="A111" s="39">
        <v>108</v>
      </c>
      <c r="B111" s="39">
        <f t="shared" si="7"/>
        <v>0</v>
      </c>
      <c r="C111" s="44"/>
      <c r="D111" s="6"/>
      <c r="E111" s="6"/>
      <c r="F111" s="6"/>
      <c r="G111" s="6" t="str">
        <f>IFERROR(VLOOKUP(F111,الاعدادات!$A$4:$B$5000,2,0),"")</f>
        <v/>
      </c>
      <c r="H111" s="6"/>
      <c r="I111" s="27">
        <v>108</v>
      </c>
      <c r="J111" s="27">
        <f t="shared" si="5"/>
        <v>0</v>
      </c>
      <c r="K111" s="6"/>
      <c r="L111" s="27">
        <v>108</v>
      </c>
      <c r="M111" s="27">
        <f t="shared" si="8"/>
        <v>0</v>
      </c>
      <c r="N111" s="29"/>
      <c r="O111" s="28">
        <v>108</v>
      </c>
      <c r="P111" s="33">
        <f t="shared" si="9"/>
        <v>0</v>
      </c>
      <c r="Q111" s="34">
        <f t="shared" si="6"/>
        <v>0</v>
      </c>
    </row>
    <row r="112" spans="1:17">
      <c r="A112" s="39">
        <v>109</v>
      </c>
      <c r="B112" s="39">
        <f t="shared" si="7"/>
        <v>0</v>
      </c>
      <c r="C112" s="44"/>
      <c r="D112" s="6"/>
      <c r="E112" s="6"/>
      <c r="F112" s="6"/>
      <c r="G112" s="6" t="str">
        <f>IFERROR(VLOOKUP(F112,الاعدادات!$A$4:$B$5000,2,0),"")</f>
        <v/>
      </c>
      <c r="H112" s="6"/>
      <c r="I112" s="27">
        <v>109</v>
      </c>
      <c r="J112" s="27">
        <f t="shared" si="5"/>
        <v>0</v>
      </c>
      <c r="K112" s="6"/>
      <c r="L112" s="27">
        <v>109</v>
      </c>
      <c r="M112" s="27">
        <f t="shared" si="8"/>
        <v>0</v>
      </c>
      <c r="N112" s="29"/>
      <c r="O112" s="28">
        <v>109</v>
      </c>
      <c r="P112" s="33">
        <f t="shared" si="9"/>
        <v>0</v>
      </c>
      <c r="Q112" s="34">
        <f t="shared" si="6"/>
        <v>0</v>
      </c>
    </row>
    <row r="113" spans="1:17">
      <c r="A113" s="39">
        <v>110</v>
      </c>
      <c r="B113" s="39">
        <f t="shared" si="7"/>
        <v>0</v>
      </c>
      <c r="C113" s="44"/>
      <c r="D113" s="6"/>
      <c r="E113" s="6"/>
      <c r="F113" s="6"/>
      <c r="G113" s="6" t="str">
        <f>IFERROR(VLOOKUP(F113,الاعدادات!$A$4:$B$5000,2,0),"")</f>
        <v/>
      </c>
      <c r="H113" s="6"/>
      <c r="I113" s="27">
        <v>110</v>
      </c>
      <c r="J113" s="27">
        <f t="shared" si="5"/>
        <v>0</v>
      </c>
      <c r="K113" s="6"/>
      <c r="L113" s="27">
        <v>110</v>
      </c>
      <c r="M113" s="27">
        <f t="shared" si="8"/>
        <v>0</v>
      </c>
      <c r="N113" s="29"/>
      <c r="O113" s="28">
        <v>110</v>
      </c>
      <c r="P113" s="33">
        <f t="shared" si="9"/>
        <v>0</v>
      </c>
      <c r="Q113" s="34">
        <f t="shared" si="6"/>
        <v>0</v>
      </c>
    </row>
    <row r="114" spans="1:17">
      <c r="A114" s="39">
        <v>111</v>
      </c>
      <c r="B114" s="39">
        <f t="shared" si="7"/>
        <v>0</v>
      </c>
      <c r="C114" s="44"/>
      <c r="D114" s="6"/>
      <c r="E114" s="6"/>
      <c r="F114" s="6"/>
      <c r="G114" s="6" t="str">
        <f>IFERROR(VLOOKUP(F114,الاعدادات!$A$4:$B$5000,2,0),"")</f>
        <v/>
      </c>
      <c r="H114" s="6"/>
      <c r="I114" s="27">
        <v>111</v>
      </c>
      <c r="J114" s="27">
        <f t="shared" si="5"/>
        <v>0</v>
      </c>
      <c r="K114" s="6"/>
      <c r="L114" s="27">
        <v>111</v>
      </c>
      <c r="M114" s="27">
        <f t="shared" si="8"/>
        <v>0</v>
      </c>
      <c r="N114" s="29"/>
      <c r="O114" s="28">
        <v>111</v>
      </c>
      <c r="P114" s="33">
        <f t="shared" si="9"/>
        <v>0</v>
      </c>
      <c r="Q114" s="34">
        <f t="shared" si="6"/>
        <v>0</v>
      </c>
    </row>
    <row r="115" spans="1:17">
      <c r="A115" s="39">
        <v>112</v>
      </c>
      <c r="B115" s="39">
        <f t="shared" si="7"/>
        <v>0</v>
      </c>
      <c r="C115" s="44"/>
      <c r="D115" s="6"/>
      <c r="E115" s="6"/>
      <c r="F115" s="6"/>
      <c r="G115" s="6" t="str">
        <f>IFERROR(VLOOKUP(F115,الاعدادات!$A$4:$B$5000,2,0),"")</f>
        <v/>
      </c>
      <c r="H115" s="6"/>
      <c r="I115" s="27">
        <v>112</v>
      </c>
      <c r="J115" s="27">
        <f t="shared" si="5"/>
        <v>0</v>
      </c>
      <c r="K115" s="6"/>
      <c r="L115" s="27">
        <v>112</v>
      </c>
      <c r="M115" s="27">
        <f t="shared" si="8"/>
        <v>0</v>
      </c>
      <c r="N115" s="29"/>
      <c r="O115" s="28">
        <v>112</v>
      </c>
      <c r="P115" s="33">
        <f t="shared" si="9"/>
        <v>0</v>
      </c>
      <c r="Q115" s="34">
        <f t="shared" si="6"/>
        <v>0</v>
      </c>
    </row>
    <row r="116" spans="1:17">
      <c r="A116" s="39">
        <v>113</v>
      </c>
      <c r="B116" s="39">
        <f t="shared" si="7"/>
        <v>0</v>
      </c>
      <c r="C116" s="44"/>
      <c r="D116" s="6"/>
      <c r="E116" s="6"/>
      <c r="F116" s="6"/>
      <c r="G116" s="6" t="str">
        <f>IFERROR(VLOOKUP(F116,الاعدادات!$A$4:$B$5000,2,0),"")</f>
        <v/>
      </c>
      <c r="H116" s="6"/>
      <c r="I116" s="27">
        <v>113</v>
      </c>
      <c r="J116" s="27">
        <f t="shared" si="5"/>
        <v>0</v>
      </c>
      <c r="K116" s="6"/>
      <c r="L116" s="27">
        <v>113</v>
      </c>
      <c r="M116" s="27">
        <f t="shared" si="8"/>
        <v>0</v>
      </c>
      <c r="N116" s="29"/>
      <c r="O116" s="28">
        <v>113</v>
      </c>
      <c r="P116" s="33">
        <f t="shared" si="9"/>
        <v>0</v>
      </c>
      <c r="Q116" s="34">
        <f t="shared" si="6"/>
        <v>0</v>
      </c>
    </row>
    <row r="117" spans="1:17">
      <c r="A117" s="39">
        <v>114</v>
      </c>
      <c r="B117" s="39">
        <f t="shared" si="7"/>
        <v>0</v>
      </c>
      <c r="C117" s="44"/>
      <c r="D117" s="6"/>
      <c r="E117" s="6"/>
      <c r="F117" s="6"/>
      <c r="G117" s="6" t="str">
        <f>IFERROR(VLOOKUP(F117,الاعدادات!$A$4:$B$5000,2,0),"")</f>
        <v/>
      </c>
      <c r="H117" s="6"/>
      <c r="I117" s="27">
        <v>114</v>
      </c>
      <c r="J117" s="27">
        <f t="shared" si="5"/>
        <v>0</v>
      </c>
      <c r="K117" s="6"/>
      <c r="L117" s="27">
        <v>114</v>
      </c>
      <c r="M117" s="27">
        <f t="shared" si="8"/>
        <v>0</v>
      </c>
      <c r="N117" s="29"/>
      <c r="O117" s="28">
        <v>114</v>
      </c>
      <c r="P117" s="33">
        <f t="shared" si="9"/>
        <v>0</v>
      </c>
      <c r="Q117" s="34">
        <f t="shared" si="6"/>
        <v>0</v>
      </c>
    </row>
    <row r="118" spans="1:17">
      <c r="A118" s="39">
        <v>115</v>
      </c>
      <c r="B118" s="39">
        <f t="shared" si="7"/>
        <v>0</v>
      </c>
      <c r="C118" s="44"/>
      <c r="D118" s="6"/>
      <c r="E118" s="6"/>
      <c r="F118" s="6"/>
      <c r="G118" s="6" t="str">
        <f>IFERROR(VLOOKUP(F118,الاعدادات!$A$4:$B$5000,2,0),"")</f>
        <v/>
      </c>
      <c r="H118" s="6"/>
      <c r="I118" s="27">
        <v>115</v>
      </c>
      <c r="J118" s="27">
        <f t="shared" si="5"/>
        <v>0</v>
      </c>
      <c r="K118" s="6"/>
      <c r="L118" s="27">
        <v>115</v>
      </c>
      <c r="M118" s="27">
        <f t="shared" si="8"/>
        <v>0</v>
      </c>
      <c r="N118" s="29"/>
      <c r="O118" s="28">
        <v>115</v>
      </c>
      <c r="P118" s="33">
        <f t="shared" si="9"/>
        <v>0</v>
      </c>
      <c r="Q118" s="34">
        <f t="shared" si="6"/>
        <v>0</v>
      </c>
    </row>
    <row r="119" spans="1:17">
      <c r="A119" s="39">
        <v>116</v>
      </c>
      <c r="B119" s="39">
        <f t="shared" si="7"/>
        <v>0</v>
      </c>
      <c r="C119" s="44"/>
      <c r="D119" s="6"/>
      <c r="E119" s="6"/>
      <c r="F119" s="6"/>
      <c r="G119" s="6" t="str">
        <f>IFERROR(VLOOKUP(F119,الاعدادات!$A$4:$B$5000,2,0),"")</f>
        <v/>
      </c>
      <c r="H119" s="6"/>
      <c r="I119" s="27">
        <v>116</v>
      </c>
      <c r="J119" s="27">
        <f t="shared" si="5"/>
        <v>0</v>
      </c>
      <c r="K119" s="6"/>
      <c r="L119" s="27">
        <v>116</v>
      </c>
      <c r="M119" s="27">
        <f t="shared" si="8"/>
        <v>0</v>
      </c>
      <c r="N119" s="29"/>
      <c r="O119" s="28">
        <v>116</v>
      </c>
      <c r="P119" s="33">
        <f t="shared" si="9"/>
        <v>0</v>
      </c>
      <c r="Q119" s="34">
        <f t="shared" si="6"/>
        <v>0</v>
      </c>
    </row>
    <row r="120" spans="1:17">
      <c r="A120" s="39">
        <v>117</v>
      </c>
      <c r="B120" s="39">
        <f t="shared" si="7"/>
        <v>0</v>
      </c>
      <c r="C120" s="44"/>
      <c r="D120" s="6"/>
      <c r="E120" s="6"/>
      <c r="F120" s="6"/>
      <c r="G120" s="6" t="str">
        <f>IFERROR(VLOOKUP(F120,الاعدادات!$A$4:$B$5000,2,0),"")</f>
        <v/>
      </c>
      <c r="H120" s="6"/>
      <c r="I120" s="27">
        <v>117</v>
      </c>
      <c r="J120" s="27">
        <f t="shared" si="5"/>
        <v>0</v>
      </c>
      <c r="K120" s="6"/>
      <c r="L120" s="27">
        <v>117</v>
      </c>
      <c r="M120" s="27">
        <f t="shared" si="8"/>
        <v>0</v>
      </c>
      <c r="N120" s="29"/>
      <c r="O120" s="28">
        <v>117</v>
      </c>
      <c r="P120" s="33">
        <f t="shared" si="9"/>
        <v>0</v>
      </c>
      <c r="Q120" s="34">
        <f t="shared" si="6"/>
        <v>0</v>
      </c>
    </row>
    <row r="121" spans="1:17">
      <c r="A121" s="39">
        <v>118</v>
      </c>
      <c r="B121" s="39">
        <f t="shared" si="7"/>
        <v>0</v>
      </c>
      <c r="C121" s="44"/>
      <c r="D121" s="6"/>
      <c r="E121" s="6"/>
      <c r="F121" s="6"/>
      <c r="G121" s="6" t="str">
        <f>IFERROR(VLOOKUP(F121,الاعدادات!$A$4:$B$5000,2,0),"")</f>
        <v/>
      </c>
      <c r="H121" s="6"/>
      <c r="I121" s="27">
        <v>118</v>
      </c>
      <c r="J121" s="27">
        <f t="shared" si="5"/>
        <v>0</v>
      </c>
      <c r="K121" s="6"/>
      <c r="L121" s="27">
        <v>118</v>
      </c>
      <c r="M121" s="27">
        <f t="shared" si="8"/>
        <v>0</v>
      </c>
      <c r="N121" s="29"/>
      <c r="O121" s="28">
        <v>118</v>
      </c>
      <c r="P121" s="33">
        <f t="shared" si="9"/>
        <v>0</v>
      </c>
      <c r="Q121" s="34">
        <f t="shared" si="6"/>
        <v>0</v>
      </c>
    </row>
    <row r="122" spans="1:17">
      <c r="A122" s="39">
        <v>119</v>
      </c>
      <c r="B122" s="39">
        <f t="shared" si="7"/>
        <v>0</v>
      </c>
      <c r="C122" s="44"/>
      <c r="D122" s="6"/>
      <c r="E122" s="6"/>
      <c r="F122" s="6"/>
      <c r="G122" s="6" t="str">
        <f>IFERROR(VLOOKUP(F122,الاعدادات!$A$4:$B$5000,2,0),"")</f>
        <v/>
      </c>
      <c r="H122" s="6"/>
      <c r="I122" s="27">
        <v>119</v>
      </c>
      <c r="J122" s="27">
        <f t="shared" si="5"/>
        <v>0</v>
      </c>
      <c r="K122" s="6"/>
      <c r="L122" s="27">
        <v>119</v>
      </c>
      <c r="M122" s="27">
        <f t="shared" si="8"/>
        <v>0</v>
      </c>
      <c r="N122" s="29"/>
      <c r="O122" s="28">
        <v>119</v>
      </c>
      <c r="P122" s="33">
        <f t="shared" si="9"/>
        <v>0</v>
      </c>
      <c r="Q122" s="34">
        <f t="shared" si="6"/>
        <v>0</v>
      </c>
    </row>
    <row r="123" spans="1:17">
      <c r="A123" s="39">
        <v>120</v>
      </c>
      <c r="B123" s="39">
        <f t="shared" si="7"/>
        <v>0</v>
      </c>
      <c r="C123" s="44"/>
      <c r="D123" s="6"/>
      <c r="E123" s="6"/>
      <c r="F123" s="6"/>
      <c r="G123" s="6" t="str">
        <f>IFERROR(VLOOKUP(F123,الاعدادات!$A$4:$B$5000,2,0),"")</f>
        <v/>
      </c>
      <c r="H123" s="6"/>
      <c r="I123" s="27">
        <v>120</v>
      </c>
      <c r="J123" s="27">
        <f t="shared" si="5"/>
        <v>0</v>
      </c>
      <c r="K123" s="6"/>
      <c r="L123" s="27">
        <v>120</v>
      </c>
      <c r="M123" s="27">
        <f t="shared" si="8"/>
        <v>0</v>
      </c>
      <c r="N123" s="29"/>
      <c r="O123" s="28">
        <v>120</v>
      </c>
      <c r="P123" s="33">
        <f t="shared" si="9"/>
        <v>0</v>
      </c>
      <c r="Q123" s="34">
        <f t="shared" si="6"/>
        <v>0</v>
      </c>
    </row>
    <row r="124" spans="1:17">
      <c r="A124" s="39">
        <v>121</v>
      </c>
      <c r="B124" s="39">
        <f t="shared" si="7"/>
        <v>0</v>
      </c>
      <c r="C124" s="44"/>
      <c r="D124" s="6"/>
      <c r="E124" s="6"/>
      <c r="F124" s="6"/>
      <c r="G124" s="6" t="str">
        <f>IFERROR(VLOOKUP(F124,الاعدادات!$A$4:$B$5000,2,0),"")</f>
        <v/>
      </c>
      <c r="H124" s="6"/>
      <c r="I124" s="27">
        <v>121</v>
      </c>
      <c r="J124" s="27">
        <f t="shared" si="5"/>
        <v>0</v>
      </c>
      <c r="K124" s="6"/>
      <c r="L124" s="27">
        <v>121</v>
      </c>
      <c r="M124" s="27">
        <f t="shared" si="8"/>
        <v>0</v>
      </c>
      <c r="N124" s="29"/>
      <c r="O124" s="28">
        <v>121</v>
      </c>
      <c r="P124" s="33">
        <f t="shared" si="9"/>
        <v>0</v>
      </c>
      <c r="Q124" s="34">
        <f t="shared" si="6"/>
        <v>0</v>
      </c>
    </row>
    <row r="125" spans="1:17">
      <c r="A125" s="39">
        <v>122</v>
      </c>
      <c r="B125" s="39">
        <f t="shared" si="7"/>
        <v>0</v>
      </c>
      <c r="C125" s="44"/>
      <c r="D125" s="6"/>
      <c r="E125" s="6"/>
      <c r="F125" s="6"/>
      <c r="G125" s="6" t="str">
        <f>IFERROR(VLOOKUP(F125,الاعدادات!$A$4:$B$5000,2,0),"")</f>
        <v/>
      </c>
      <c r="H125" s="6"/>
      <c r="I125" s="27">
        <v>122</v>
      </c>
      <c r="J125" s="27">
        <f t="shared" si="5"/>
        <v>0</v>
      </c>
      <c r="K125" s="6"/>
      <c r="L125" s="27">
        <v>122</v>
      </c>
      <c r="M125" s="27">
        <f t="shared" si="8"/>
        <v>0</v>
      </c>
      <c r="N125" s="29"/>
      <c r="O125" s="28">
        <v>122</v>
      </c>
      <c r="P125" s="33">
        <f t="shared" si="9"/>
        <v>0</v>
      </c>
      <c r="Q125" s="34">
        <f t="shared" si="6"/>
        <v>0</v>
      </c>
    </row>
    <row r="126" spans="1:17">
      <c r="A126" s="39">
        <v>123</v>
      </c>
      <c r="B126" s="39">
        <f t="shared" si="7"/>
        <v>0</v>
      </c>
      <c r="C126" s="44"/>
      <c r="D126" s="6"/>
      <c r="E126" s="6"/>
      <c r="F126" s="6"/>
      <c r="G126" s="6" t="str">
        <f>IFERROR(VLOOKUP(F126,الاعدادات!$A$4:$B$5000,2,0),"")</f>
        <v/>
      </c>
      <c r="H126" s="6"/>
      <c r="I126" s="27">
        <v>123</v>
      </c>
      <c r="J126" s="27">
        <f t="shared" si="5"/>
        <v>0</v>
      </c>
      <c r="K126" s="6"/>
      <c r="L126" s="27">
        <v>123</v>
      </c>
      <c r="M126" s="27">
        <f t="shared" si="8"/>
        <v>0</v>
      </c>
      <c r="N126" s="29"/>
      <c r="O126" s="28">
        <v>123</v>
      </c>
      <c r="P126" s="33">
        <f t="shared" si="9"/>
        <v>0</v>
      </c>
      <c r="Q126" s="34">
        <f t="shared" si="6"/>
        <v>0</v>
      </c>
    </row>
    <row r="127" spans="1:17">
      <c r="A127" s="39">
        <v>124</v>
      </c>
      <c r="B127" s="39">
        <f t="shared" si="7"/>
        <v>0</v>
      </c>
      <c r="C127" s="44"/>
      <c r="D127" s="6"/>
      <c r="E127" s="6"/>
      <c r="F127" s="6"/>
      <c r="G127" s="6" t="str">
        <f>IFERROR(VLOOKUP(F127,الاعدادات!$A$4:$B$5000,2,0),"")</f>
        <v/>
      </c>
      <c r="H127" s="6"/>
      <c r="I127" s="27">
        <v>124</v>
      </c>
      <c r="J127" s="27">
        <f t="shared" si="5"/>
        <v>0</v>
      </c>
      <c r="K127" s="6"/>
      <c r="L127" s="27">
        <v>124</v>
      </c>
      <c r="M127" s="27">
        <f t="shared" si="8"/>
        <v>0</v>
      </c>
      <c r="N127" s="29"/>
      <c r="O127" s="28">
        <v>124</v>
      </c>
      <c r="P127" s="33">
        <f t="shared" si="9"/>
        <v>0</v>
      </c>
      <c r="Q127" s="34">
        <f t="shared" si="6"/>
        <v>0</v>
      </c>
    </row>
    <row r="128" spans="1:17">
      <c r="A128" s="39">
        <v>125</v>
      </c>
      <c r="B128" s="39">
        <f t="shared" si="7"/>
        <v>0</v>
      </c>
      <c r="C128" s="44"/>
      <c r="D128" s="6"/>
      <c r="E128" s="6"/>
      <c r="F128" s="6"/>
      <c r="G128" s="6" t="str">
        <f>IFERROR(VLOOKUP(F128,الاعدادات!$A$4:$B$5000,2,0),"")</f>
        <v/>
      </c>
      <c r="H128" s="6"/>
      <c r="I128" s="27">
        <v>125</v>
      </c>
      <c r="J128" s="27">
        <f t="shared" si="5"/>
        <v>0</v>
      </c>
      <c r="K128" s="6"/>
      <c r="L128" s="27">
        <v>125</v>
      </c>
      <c r="M128" s="27">
        <f t="shared" si="8"/>
        <v>0</v>
      </c>
      <c r="N128" s="29"/>
      <c r="O128" s="28">
        <v>125</v>
      </c>
      <c r="P128" s="33">
        <f t="shared" si="9"/>
        <v>0</v>
      </c>
      <c r="Q128" s="34">
        <f t="shared" si="6"/>
        <v>0</v>
      </c>
    </row>
    <row r="129" spans="1:17">
      <c r="A129" s="39">
        <v>126</v>
      </c>
      <c r="B129" s="39">
        <f t="shared" si="7"/>
        <v>0</v>
      </c>
      <c r="C129" s="44"/>
      <c r="D129" s="6"/>
      <c r="E129" s="6"/>
      <c r="F129" s="6"/>
      <c r="G129" s="6" t="str">
        <f>IFERROR(VLOOKUP(F129,الاعدادات!$A$4:$B$5000,2,0),"")</f>
        <v/>
      </c>
      <c r="H129" s="6"/>
      <c r="I129" s="27">
        <v>126</v>
      </c>
      <c r="J129" s="27">
        <f t="shared" si="5"/>
        <v>0</v>
      </c>
      <c r="K129" s="6"/>
      <c r="L129" s="27">
        <v>126</v>
      </c>
      <c r="M129" s="27">
        <f t="shared" si="8"/>
        <v>0</v>
      </c>
      <c r="N129" s="29"/>
      <c r="O129" s="28">
        <v>126</v>
      </c>
      <c r="P129" s="33">
        <f t="shared" si="9"/>
        <v>0</v>
      </c>
      <c r="Q129" s="34">
        <f t="shared" si="6"/>
        <v>0</v>
      </c>
    </row>
    <row r="130" spans="1:17">
      <c r="A130" s="39">
        <v>127</v>
      </c>
      <c r="B130" s="39">
        <f t="shared" si="7"/>
        <v>0</v>
      </c>
      <c r="C130" s="44"/>
      <c r="D130" s="6"/>
      <c r="E130" s="6"/>
      <c r="F130" s="6"/>
      <c r="G130" s="6" t="str">
        <f>IFERROR(VLOOKUP(F130,الاعدادات!$A$4:$B$5000,2,0),"")</f>
        <v/>
      </c>
      <c r="H130" s="6"/>
      <c r="I130" s="27">
        <v>127</v>
      </c>
      <c r="J130" s="27">
        <f t="shared" si="5"/>
        <v>0</v>
      </c>
      <c r="K130" s="6"/>
      <c r="L130" s="27">
        <v>127</v>
      </c>
      <c r="M130" s="27">
        <f t="shared" si="8"/>
        <v>0</v>
      </c>
      <c r="N130" s="29"/>
      <c r="O130" s="28">
        <v>127</v>
      </c>
      <c r="P130" s="33">
        <f t="shared" si="9"/>
        <v>0</v>
      </c>
      <c r="Q130" s="34">
        <f t="shared" si="6"/>
        <v>0</v>
      </c>
    </row>
    <row r="131" spans="1:17">
      <c r="A131" s="39">
        <v>128</v>
      </c>
      <c r="B131" s="39">
        <f t="shared" si="7"/>
        <v>0</v>
      </c>
      <c r="C131" s="44"/>
      <c r="D131" s="6"/>
      <c r="E131" s="6"/>
      <c r="F131" s="6"/>
      <c r="G131" s="6" t="str">
        <f>IFERROR(VLOOKUP(F131,الاعدادات!$A$4:$B$5000,2,0),"")</f>
        <v/>
      </c>
      <c r="H131" s="6"/>
      <c r="I131" s="27">
        <v>128</v>
      </c>
      <c r="J131" s="27">
        <f t="shared" si="5"/>
        <v>0</v>
      </c>
      <c r="K131" s="6"/>
      <c r="L131" s="27">
        <v>128</v>
      </c>
      <c r="M131" s="27">
        <f t="shared" si="8"/>
        <v>0</v>
      </c>
      <c r="N131" s="29"/>
      <c r="O131" s="28">
        <v>128</v>
      </c>
      <c r="P131" s="33">
        <f t="shared" si="9"/>
        <v>0</v>
      </c>
      <c r="Q131" s="34">
        <f t="shared" si="6"/>
        <v>0</v>
      </c>
    </row>
    <row r="132" spans="1:17">
      <c r="A132" s="39">
        <v>129</v>
      </c>
      <c r="B132" s="39">
        <f t="shared" si="7"/>
        <v>0</v>
      </c>
      <c r="C132" s="44"/>
      <c r="D132" s="6"/>
      <c r="E132" s="6"/>
      <c r="F132" s="6"/>
      <c r="G132" s="6" t="str">
        <f>IFERROR(VLOOKUP(F132,الاعدادات!$A$4:$B$5000,2,0),"")</f>
        <v/>
      </c>
      <c r="H132" s="6"/>
      <c r="I132" s="27">
        <v>129</v>
      </c>
      <c r="J132" s="27">
        <f t="shared" si="5"/>
        <v>0</v>
      </c>
      <c r="K132" s="6"/>
      <c r="L132" s="27">
        <v>129</v>
      </c>
      <c r="M132" s="27">
        <f t="shared" si="8"/>
        <v>0</v>
      </c>
      <c r="N132" s="29"/>
      <c r="O132" s="28">
        <v>129</v>
      </c>
      <c r="P132" s="33">
        <f t="shared" si="9"/>
        <v>0</v>
      </c>
      <c r="Q132" s="34">
        <f t="shared" si="6"/>
        <v>0</v>
      </c>
    </row>
    <row r="133" spans="1:17">
      <c r="A133" s="39">
        <v>130</v>
      </c>
      <c r="B133" s="39">
        <f t="shared" si="7"/>
        <v>0</v>
      </c>
      <c r="C133" s="44"/>
      <c r="D133" s="6"/>
      <c r="E133" s="6"/>
      <c r="F133" s="6"/>
      <c r="G133" s="6" t="str">
        <f>IFERROR(VLOOKUP(F133,الاعدادات!$A$4:$B$5000,2,0),"")</f>
        <v/>
      </c>
      <c r="H133" s="6"/>
      <c r="I133" s="27">
        <v>130</v>
      </c>
      <c r="J133" s="27">
        <f t="shared" ref="J133:J196" si="10">SUMIF($F$4:$F$500,I133,$H$4:$H$500)</f>
        <v>0</v>
      </c>
      <c r="K133" s="6"/>
      <c r="L133" s="27">
        <v>130</v>
      </c>
      <c r="M133" s="27">
        <f t="shared" si="8"/>
        <v>0</v>
      </c>
      <c r="N133" s="29"/>
      <c r="O133" s="28">
        <v>130</v>
      </c>
      <c r="P133" s="33">
        <f t="shared" si="9"/>
        <v>0</v>
      </c>
      <c r="Q133" s="34">
        <f t="shared" ref="Q133:Q196" si="11">K133*H133</f>
        <v>0</v>
      </c>
    </row>
    <row r="134" spans="1:17">
      <c r="A134" s="39">
        <v>131</v>
      </c>
      <c r="B134" s="39">
        <f t="shared" ref="B134:B197" si="12">COUNTIF($F$4:$F$1000,A134)</f>
        <v>0</v>
      </c>
      <c r="C134" s="44"/>
      <c r="D134" s="6"/>
      <c r="E134" s="6"/>
      <c r="F134" s="6"/>
      <c r="G134" s="6" t="str">
        <f>IFERROR(VLOOKUP(F134,الاعدادات!$A$4:$B$5000,2,0),"")</f>
        <v/>
      </c>
      <c r="H134" s="6"/>
      <c r="I134" s="27">
        <v>131</v>
      </c>
      <c r="J134" s="27">
        <f t="shared" si="10"/>
        <v>0</v>
      </c>
      <c r="K134" s="6"/>
      <c r="L134" s="27">
        <v>131</v>
      </c>
      <c r="M134" s="27">
        <f t="shared" ref="M134:M197" si="13">SUMIF($F$4:$F$500,L134,$K$4:$K$500)</f>
        <v>0</v>
      </c>
      <c r="N134" s="29"/>
      <c r="O134" s="28">
        <v>131</v>
      </c>
      <c r="P134" s="33">
        <f t="shared" ref="P134:P197" si="14">SUMIF($F$4:$F$500,O134,$N$4:$N$500)</f>
        <v>0</v>
      </c>
      <c r="Q134" s="34">
        <f t="shared" si="11"/>
        <v>0</v>
      </c>
    </row>
    <row r="135" spans="1:17">
      <c r="A135" s="39">
        <v>132</v>
      </c>
      <c r="B135" s="39">
        <f t="shared" si="12"/>
        <v>0</v>
      </c>
      <c r="C135" s="44"/>
      <c r="D135" s="6"/>
      <c r="E135" s="6"/>
      <c r="F135" s="6"/>
      <c r="G135" s="6" t="str">
        <f>IFERROR(VLOOKUP(F135,الاعدادات!$A$4:$B$5000,2,0),"")</f>
        <v/>
      </c>
      <c r="H135" s="6"/>
      <c r="I135" s="27">
        <v>132</v>
      </c>
      <c r="J135" s="27">
        <f t="shared" si="10"/>
        <v>0</v>
      </c>
      <c r="K135" s="6"/>
      <c r="L135" s="27">
        <v>132</v>
      </c>
      <c r="M135" s="27">
        <f t="shared" si="13"/>
        <v>0</v>
      </c>
      <c r="N135" s="29"/>
      <c r="O135" s="28">
        <v>132</v>
      </c>
      <c r="P135" s="33">
        <f t="shared" si="14"/>
        <v>0</v>
      </c>
      <c r="Q135" s="34">
        <f t="shared" si="11"/>
        <v>0</v>
      </c>
    </row>
    <row r="136" spans="1:17">
      <c r="A136" s="39">
        <v>133</v>
      </c>
      <c r="B136" s="39">
        <f t="shared" si="12"/>
        <v>0</v>
      </c>
      <c r="C136" s="44"/>
      <c r="D136" s="6"/>
      <c r="E136" s="6"/>
      <c r="F136" s="6"/>
      <c r="G136" s="6" t="str">
        <f>IFERROR(VLOOKUP(F136,الاعدادات!$A$4:$B$5000,2,0),"")</f>
        <v/>
      </c>
      <c r="H136" s="6"/>
      <c r="I136" s="27">
        <v>133</v>
      </c>
      <c r="J136" s="27">
        <f t="shared" si="10"/>
        <v>0</v>
      </c>
      <c r="K136" s="6"/>
      <c r="L136" s="27">
        <v>133</v>
      </c>
      <c r="M136" s="27">
        <f t="shared" si="13"/>
        <v>0</v>
      </c>
      <c r="N136" s="29"/>
      <c r="O136" s="28">
        <v>133</v>
      </c>
      <c r="P136" s="33">
        <f t="shared" si="14"/>
        <v>0</v>
      </c>
      <c r="Q136" s="34">
        <f t="shared" si="11"/>
        <v>0</v>
      </c>
    </row>
    <row r="137" spans="1:17">
      <c r="A137" s="39">
        <v>134</v>
      </c>
      <c r="B137" s="39">
        <f t="shared" si="12"/>
        <v>0</v>
      </c>
      <c r="C137" s="44"/>
      <c r="D137" s="6"/>
      <c r="E137" s="6"/>
      <c r="F137" s="6"/>
      <c r="G137" s="6" t="str">
        <f>IFERROR(VLOOKUP(F137,الاعدادات!$A$4:$B$5000,2,0),"")</f>
        <v/>
      </c>
      <c r="H137" s="6"/>
      <c r="I137" s="27">
        <v>134</v>
      </c>
      <c r="J137" s="27">
        <f t="shared" si="10"/>
        <v>0</v>
      </c>
      <c r="K137" s="6"/>
      <c r="L137" s="27">
        <v>134</v>
      </c>
      <c r="M137" s="27">
        <f t="shared" si="13"/>
        <v>0</v>
      </c>
      <c r="N137" s="29"/>
      <c r="O137" s="28">
        <v>134</v>
      </c>
      <c r="P137" s="33">
        <f t="shared" si="14"/>
        <v>0</v>
      </c>
      <c r="Q137" s="34">
        <f t="shared" si="11"/>
        <v>0</v>
      </c>
    </row>
    <row r="138" spans="1:17">
      <c r="A138" s="39">
        <v>135</v>
      </c>
      <c r="B138" s="39">
        <f t="shared" si="12"/>
        <v>0</v>
      </c>
      <c r="C138" s="44"/>
      <c r="D138" s="6"/>
      <c r="E138" s="6"/>
      <c r="F138" s="6"/>
      <c r="G138" s="6" t="str">
        <f>IFERROR(VLOOKUP(F138,الاعدادات!$A$4:$B$5000,2,0),"")</f>
        <v/>
      </c>
      <c r="H138" s="6"/>
      <c r="I138" s="27">
        <v>135</v>
      </c>
      <c r="J138" s="27">
        <f t="shared" si="10"/>
        <v>0</v>
      </c>
      <c r="K138" s="6"/>
      <c r="L138" s="27">
        <v>135</v>
      </c>
      <c r="M138" s="27">
        <f t="shared" si="13"/>
        <v>0</v>
      </c>
      <c r="N138" s="29"/>
      <c r="O138" s="28">
        <v>135</v>
      </c>
      <c r="P138" s="33">
        <f t="shared" si="14"/>
        <v>0</v>
      </c>
      <c r="Q138" s="34">
        <f t="shared" si="11"/>
        <v>0</v>
      </c>
    </row>
    <row r="139" spans="1:17">
      <c r="A139" s="39">
        <v>136</v>
      </c>
      <c r="B139" s="39">
        <f t="shared" si="12"/>
        <v>0</v>
      </c>
      <c r="C139" s="44"/>
      <c r="D139" s="6"/>
      <c r="E139" s="6"/>
      <c r="F139" s="6"/>
      <c r="G139" s="6" t="str">
        <f>IFERROR(VLOOKUP(F139,الاعدادات!$A$4:$B$5000,2,0),"")</f>
        <v/>
      </c>
      <c r="H139" s="6"/>
      <c r="I139" s="27">
        <v>136</v>
      </c>
      <c r="J139" s="27">
        <f t="shared" si="10"/>
        <v>0</v>
      </c>
      <c r="K139" s="6"/>
      <c r="L139" s="27">
        <v>136</v>
      </c>
      <c r="M139" s="27">
        <f t="shared" si="13"/>
        <v>0</v>
      </c>
      <c r="N139" s="29"/>
      <c r="O139" s="28">
        <v>136</v>
      </c>
      <c r="P139" s="33">
        <f t="shared" si="14"/>
        <v>0</v>
      </c>
      <c r="Q139" s="34">
        <f t="shared" si="11"/>
        <v>0</v>
      </c>
    </row>
    <row r="140" spans="1:17">
      <c r="A140" s="39">
        <v>137</v>
      </c>
      <c r="B140" s="39">
        <f t="shared" si="12"/>
        <v>0</v>
      </c>
      <c r="C140" s="44"/>
      <c r="D140" s="6"/>
      <c r="E140" s="6"/>
      <c r="F140" s="6"/>
      <c r="G140" s="6" t="str">
        <f>IFERROR(VLOOKUP(F140,الاعدادات!$A$4:$B$5000,2,0),"")</f>
        <v/>
      </c>
      <c r="H140" s="6"/>
      <c r="I140" s="27">
        <v>137</v>
      </c>
      <c r="J140" s="27">
        <f t="shared" si="10"/>
        <v>0</v>
      </c>
      <c r="K140" s="6"/>
      <c r="L140" s="27">
        <v>137</v>
      </c>
      <c r="M140" s="27">
        <f t="shared" si="13"/>
        <v>0</v>
      </c>
      <c r="N140" s="29"/>
      <c r="O140" s="28">
        <v>137</v>
      </c>
      <c r="P140" s="33">
        <f t="shared" si="14"/>
        <v>0</v>
      </c>
      <c r="Q140" s="34">
        <f t="shared" si="11"/>
        <v>0</v>
      </c>
    </row>
    <row r="141" spans="1:17">
      <c r="A141" s="39">
        <v>138</v>
      </c>
      <c r="B141" s="39">
        <f t="shared" si="12"/>
        <v>0</v>
      </c>
      <c r="C141" s="44"/>
      <c r="D141" s="6"/>
      <c r="E141" s="6"/>
      <c r="F141" s="6"/>
      <c r="G141" s="6" t="str">
        <f>IFERROR(VLOOKUP(F141,الاعدادات!$A$4:$B$5000,2,0),"")</f>
        <v/>
      </c>
      <c r="H141" s="6"/>
      <c r="I141" s="27">
        <v>138</v>
      </c>
      <c r="J141" s="27">
        <f t="shared" si="10"/>
        <v>0</v>
      </c>
      <c r="K141" s="6"/>
      <c r="L141" s="27">
        <v>138</v>
      </c>
      <c r="M141" s="27">
        <f t="shared" si="13"/>
        <v>0</v>
      </c>
      <c r="N141" s="29"/>
      <c r="O141" s="28">
        <v>138</v>
      </c>
      <c r="P141" s="33">
        <f t="shared" si="14"/>
        <v>0</v>
      </c>
      <c r="Q141" s="34">
        <f t="shared" si="11"/>
        <v>0</v>
      </c>
    </row>
    <row r="142" spans="1:17">
      <c r="A142" s="39">
        <v>139</v>
      </c>
      <c r="B142" s="39">
        <f t="shared" si="12"/>
        <v>0</v>
      </c>
      <c r="C142" s="44"/>
      <c r="D142" s="6"/>
      <c r="E142" s="6"/>
      <c r="F142" s="6"/>
      <c r="G142" s="6" t="str">
        <f>IFERROR(VLOOKUP(F142,الاعدادات!$A$4:$B$5000,2,0),"")</f>
        <v/>
      </c>
      <c r="H142" s="6"/>
      <c r="I142" s="27">
        <v>139</v>
      </c>
      <c r="J142" s="27">
        <f t="shared" si="10"/>
        <v>0</v>
      </c>
      <c r="K142" s="6"/>
      <c r="L142" s="27">
        <v>139</v>
      </c>
      <c r="M142" s="27">
        <f t="shared" si="13"/>
        <v>0</v>
      </c>
      <c r="N142" s="29"/>
      <c r="O142" s="28">
        <v>139</v>
      </c>
      <c r="P142" s="33">
        <f t="shared" si="14"/>
        <v>0</v>
      </c>
      <c r="Q142" s="34">
        <f t="shared" si="11"/>
        <v>0</v>
      </c>
    </row>
    <row r="143" spans="1:17">
      <c r="A143" s="39">
        <v>140</v>
      </c>
      <c r="B143" s="39">
        <f t="shared" si="12"/>
        <v>0</v>
      </c>
      <c r="C143" s="44"/>
      <c r="D143" s="6"/>
      <c r="E143" s="6"/>
      <c r="F143" s="6"/>
      <c r="G143" s="6" t="str">
        <f>IFERROR(VLOOKUP(F143,الاعدادات!$A$4:$B$5000,2,0),"")</f>
        <v/>
      </c>
      <c r="H143" s="6"/>
      <c r="I143" s="27">
        <v>140</v>
      </c>
      <c r="J143" s="27">
        <f t="shared" si="10"/>
        <v>0</v>
      </c>
      <c r="K143" s="6"/>
      <c r="L143" s="27">
        <v>140</v>
      </c>
      <c r="M143" s="27">
        <f t="shared" si="13"/>
        <v>0</v>
      </c>
      <c r="N143" s="29"/>
      <c r="O143" s="28">
        <v>140</v>
      </c>
      <c r="P143" s="33">
        <f t="shared" si="14"/>
        <v>0</v>
      </c>
      <c r="Q143" s="34">
        <f t="shared" si="11"/>
        <v>0</v>
      </c>
    </row>
    <row r="144" spans="1:17">
      <c r="A144" s="39">
        <v>141</v>
      </c>
      <c r="B144" s="39">
        <f t="shared" si="12"/>
        <v>0</v>
      </c>
      <c r="C144" s="44"/>
      <c r="D144" s="6"/>
      <c r="E144" s="6"/>
      <c r="F144" s="6"/>
      <c r="G144" s="6" t="str">
        <f>IFERROR(VLOOKUP(F144,الاعدادات!$A$4:$B$5000,2,0),"")</f>
        <v/>
      </c>
      <c r="H144" s="6"/>
      <c r="I144" s="27">
        <v>141</v>
      </c>
      <c r="J144" s="27">
        <f t="shared" si="10"/>
        <v>0</v>
      </c>
      <c r="K144" s="6"/>
      <c r="L144" s="27">
        <v>141</v>
      </c>
      <c r="M144" s="27">
        <f t="shared" si="13"/>
        <v>0</v>
      </c>
      <c r="N144" s="29"/>
      <c r="O144" s="28">
        <v>141</v>
      </c>
      <c r="P144" s="33">
        <f t="shared" si="14"/>
        <v>0</v>
      </c>
      <c r="Q144" s="34">
        <f t="shared" si="11"/>
        <v>0</v>
      </c>
    </row>
    <row r="145" spans="1:17">
      <c r="A145" s="39">
        <v>142</v>
      </c>
      <c r="B145" s="39">
        <f t="shared" si="12"/>
        <v>0</v>
      </c>
      <c r="C145" s="44"/>
      <c r="D145" s="6"/>
      <c r="E145" s="6"/>
      <c r="F145" s="6"/>
      <c r="G145" s="6" t="str">
        <f>IFERROR(VLOOKUP(F145,الاعدادات!$A$4:$B$5000,2,0),"")</f>
        <v/>
      </c>
      <c r="H145" s="6"/>
      <c r="I145" s="27">
        <v>142</v>
      </c>
      <c r="J145" s="27">
        <f t="shared" si="10"/>
        <v>0</v>
      </c>
      <c r="K145" s="6"/>
      <c r="L145" s="27">
        <v>142</v>
      </c>
      <c r="M145" s="27">
        <f t="shared" si="13"/>
        <v>0</v>
      </c>
      <c r="N145" s="29"/>
      <c r="O145" s="28">
        <v>142</v>
      </c>
      <c r="P145" s="33">
        <f t="shared" si="14"/>
        <v>0</v>
      </c>
      <c r="Q145" s="34">
        <f t="shared" si="11"/>
        <v>0</v>
      </c>
    </row>
    <row r="146" spans="1:17">
      <c r="A146" s="39">
        <v>143</v>
      </c>
      <c r="B146" s="39">
        <f t="shared" si="12"/>
        <v>0</v>
      </c>
      <c r="C146" s="44"/>
      <c r="D146" s="6"/>
      <c r="E146" s="6"/>
      <c r="F146" s="6"/>
      <c r="G146" s="6" t="str">
        <f>IFERROR(VLOOKUP(F146,الاعدادات!$A$4:$B$5000,2,0),"")</f>
        <v/>
      </c>
      <c r="H146" s="6"/>
      <c r="I146" s="27">
        <v>143</v>
      </c>
      <c r="J146" s="27">
        <f t="shared" si="10"/>
        <v>0</v>
      </c>
      <c r="K146" s="6"/>
      <c r="L146" s="27">
        <v>143</v>
      </c>
      <c r="M146" s="27">
        <f t="shared" si="13"/>
        <v>0</v>
      </c>
      <c r="N146" s="29"/>
      <c r="O146" s="28">
        <v>143</v>
      </c>
      <c r="P146" s="33">
        <f t="shared" si="14"/>
        <v>0</v>
      </c>
      <c r="Q146" s="34">
        <f t="shared" si="11"/>
        <v>0</v>
      </c>
    </row>
    <row r="147" spans="1:17">
      <c r="A147" s="39">
        <v>144</v>
      </c>
      <c r="B147" s="39">
        <f t="shared" si="12"/>
        <v>0</v>
      </c>
      <c r="C147" s="44"/>
      <c r="D147" s="6"/>
      <c r="E147" s="6"/>
      <c r="F147" s="6"/>
      <c r="G147" s="6" t="str">
        <f>IFERROR(VLOOKUP(F147,الاعدادات!$A$4:$B$5000,2,0),"")</f>
        <v/>
      </c>
      <c r="H147" s="6"/>
      <c r="I147" s="27">
        <v>144</v>
      </c>
      <c r="J147" s="27">
        <f t="shared" si="10"/>
        <v>0</v>
      </c>
      <c r="K147" s="6"/>
      <c r="L147" s="27">
        <v>144</v>
      </c>
      <c r="M147" s="27">
        <f t="shared" si="13"/>
        <v>0</v>
      </c>
      <c r="N147" s="29"/>
      <c r="O147" s="28">
        <v>144</v>
      </c>
      <c r="P147" s="33">
        <f t="shared" si="14"/>
        <v>0</v>
      </c>
      <c r="Q147" s="34">
        <f t="shared" si="11"/>
        <v>0</v>
      </c>
    </row>
    <row r="148" spans="1:17">
      <c r="A148" s="39">
        <v>145</v>
      </c>
      <c r="B148" s="39">
        <f t="shared" si="12"/>
        <v>0</v>
      </c>
      <c r="C148" s="44"/>
      <c r="D148" s="6"/>
      <c r="E148" s="6"/>
      <c r="F148" s="6"/>
      <c r="G148" s="6" t="str">
        <f>IFERROR(VLOOKUP(F148,الاعدادات!$A$4:$B$5000,2,0),"")</f>
        <v/>
      </c>
      <c r="H148" s="6"/>
      <c r="I148" s="27">
        <v>145</v>
      </c>
      <c r="J148" s="27">
        <f t="shared" si="10"/>
        <v>0</v>
      </c>
      <c r="K148" s="6"/>
      <c r="L148" s="27">
        <v>145</v>
      </c>
      <c r="M148" s="27">
        <f t="shared" si="13"/>
        <v>0</v>
      </c>
      <c r="N148" s="29"/>
      <c r="O148" s="28">
        <v>145</v>
      </c>
      <c r="P148" s="33">
        <f t="shared" si="14"/>
        <v>0</v>
      </c>
      <c r="Q148" s="34">
        <f t="shared" si="11"/>
        <v>0</v>
      </c>
    </row>
    <row r="149" spans="1:17">
      <c r="A149" s="39">
        <v>146</v>
      </c>
      <c r="B149" s="39">
        <f t="shared" si="12"/>
        <v>0</v>
      </c>
      <c r="C149" s="44"/>
      <c r="D149" s="6"/>
      <c r="E149" s="6"/>
      <c r="F149" s="6"/>
      <c r="G149" s="6" t="str">
        <f>IFERROR(VLOOKUP(F149,الاعدادات!$A$4:$B$5000,2,0),"")</f>
        <v/>
      </c>
      <c r="H149" s="6"/>
      <c r="I149" s="27">
        <v>146</v>
      </c>
      <c r="J149" s="27">
        <f t="shared" si="10"/>
        <v>0</v>
      </c>
      <c r="K149" s="6"/>
      <c r="L149" s="27">
        <v>146</v>
      </c>
      <c r="M149" s="27">
        <f t="shared" si="13"/>
        <v>0</v>
      </c>
      <c r="N149" s="29"/>
      <c r="O149" s="28">
        <v>146</v>
      </c>
      <c r="P149" s="33">
        <f t="shared" si="14"/>
        <v>0</v>
      </c>
      <c r="Q149" s="34">
        <f t="shared" si="11"/>
        <v>0</v>
      </c>
    </row>
    <row r="150" spans="1:17">
      <c r="A150" s="39">
        <v>147</v>
      </c>
      <c r="B150" s="39">
        <f t="shared" si="12"/>
        <v>0</v>
      </c>
      <c r="C150" s="44"/>
      <c r="D150" s="6"/>
      <c r="E150" s="6"/>
      <c r="F150" s="6"/>
      <c r="G150" s="6" t="str">
        <f>IFERROR(VLOOKUP(F150,الاعدادات!$A$4:$B$5000,2,0),"")</f>
        <v/>
      </c>
      <c r="H150" s="6"/>
      <c r="I150" s="27">
        <v>147</v>
      </c>
      <c r="J150" s="27">
        <f t="shared" si="10"/>
        <v>0</v>
      </c>
      <c r="K150" s="6"/>
      <c r="L150" s="27">
        <v>147</v>
      </c>
      <c r="M150" s="27">
        <f t="shared" si="13"/>
        <v>0</v>
      </c>
      <c r="N150" s="29"/>
      <c r="O150" s="28">
        <v>147</v>
      </c>
      <c r="P150" s="33">
        <f t="shared" si="14"/>
        <v>0</v>
      </c>
      <c r="Q150" s="34">
        <f t="shared" si="11"/>
        <v>0</v>
      </c>
    </row>
    <row r="151" spans="1:17">
      <c r="A151" s="39">
        <v>148</v>
      </c>
      <c r="B151" s="39">
        <f t="shared" si="12"/>
        <v>0</v>
      </c>
      <c r="C151" s="44"/>
      <c r="D151" s="6"/>
      <c r="E151" s="6"/>
      <c r="F151" s="6"/>
      <c r="G151" s="6" t="str">
        <f>IFERROR(VLOOKUP(F151,الاعدادات!$A$4:$B$5000,2,0),"")</f>
        <v/>
      </c>
      <c r="H151" s="6"/>
      <c r="I151" s="27">
        <v>148</v>
      </c>
      <c r="J151" s="27">
        <f t="shared" si="10"/>
        <v>0</v>
      </c>
      <c r="K151" s="6"/>
      <c r="L151" s="27">
        <v>148</v>
      </c>
      <c r="M151" s="27">
        <f t="shared" si="13"/>
        <v>0</v>
      </c>
      <c r="N151" s="29"/>
      <c r="O151" s="28">
        <v>148</v>
      </c>
      <c r="P151" s="33">
        <f t="shared" si="14"/>
        <v>0</v>
      </c>
      <c r="Q151" s="34">
        <f t="shared" si="11"/>
        <v>0</v>
      </c>
    </row>
    <row r="152" spans="1:17">
      <c r="A152" s="39">
        <v>149</v>
      </c>
      <c r="B152" s="39">
        <f t="shared" si="12"/>
        <v>0</v>
      </c>
      <c r="C152" s="44"/>
      <c r="D152" s="6"/>
      <c r="E152" s="6"/>
      <c r="F152" s="6"/>
      <c r="G152" s="6" t="str">
        <f>IFERROR(VLOOKUP(F152,الاعدادات!$A$4:$B$5000,2,0),"")</f>
        <v/>
      </c>
      <c r="H152" s="6"/>
      <c r="I152" s="27">
        <v>149</v>
      </c>
      <c r="J152" s="27">
        <f t="shared" si="10"/>
        <v>0</v>
      </c>
      <c r="K152" s="6"/>
      <c r="L152" s="27">
        <v>149</v>
      </c>
      <c r="M152" s="27">
        <f t="shared" si="13"/>
        <v>0</v>
      </c>
      <c r="N152" s="29"/>
      <c r="O152" s="28">
        <v>149</v>
      </c>
      <c r="P152" s="33">
        <f t="shared" si="14"/>
        <v>0</v>
      </c>
      <c r="Q152" s="34">
        <f t="shared" si="11"/>
        <v>0</v>
      </c>
    </row>
    <row r="153" spans="1:17">
      <c r="A153" s="39">
        <v>150</v>
      </c>
      <c r="B153" s="39">
        <f t="shared" si="12"/>
        <v>0</v>
      </c>
      <c r="C153" s="44"/>
      <c r="D153" s="6"/>
      <c r="E153" s="6"/>
      <c r="F153" s="6"/>
      <c r="G153" s="6" t="str">
        <f>IFERROR(VLOOKUP(F153,الاعدادات!$A$4:$B$5000,2,0),"")</f>
        <v/>
      </c>
      <c r="H153" s="6"/>
      <c r="I153" s="27">
        <v>150</v>
      </c>
      <c r="J153" s="27">
        <f t="shared" si="10"/>
        <v>0</v>
      </c>
      <c r="K153" s="6"/>
      <c r="L153" s="27">
        <v>150</v>
      </c>
      <c r="M153" s="27">
        <f t="shared" si="13"/>
        <v>0</v>
      </c>
      <c r="N153" s="29"/>
      <c r="O153" s="28">
        <v>150</v>
      </c>
      <c r="P153" s="33">
        <f t="shared" si="14"/>
        <v>0</v>
      </c>
      <c r="Q153" s="34">
        <f t="shared" si="11"/>
        <v>0</v>
      </c>
    </row>
    <row r="154" spans="1:17">
      <c r="A154" s="39">
        <v>151</v>
      </c>
      <c r="B154" s="39">
        <f t="shared" si="12"/>
        <v>0</v>
      </c>
      <c r="C154" s="44"/>
      <c r="D154" s="6"/>
      <c r="E154" s="6"/>
      <c r="F154" s="6"/>
      <c r="G154" s="6" t="str">
        <f>IFERROR(VLOOKUP(F154,الاعدادات!$A$4:$B$5000,2,0),"")</f>
        <v/>
      </c>
      <c r="H154" s="6"/>
      <c r="I154" s="27">
        <v>151</v>
      </c>
      <c r="J154" s="27">
        <f t="shared" si="10"/>
        <v>0</v>
      </c>
      <c r="K154" s="6"/>
      <c r="L154" s="27">
        <v>151</v>
      </c>
      <c r="M154" s="27">
        <f t="shared" si="13"/>
        <v>0</v>
      </c>
      <c r="N154" s="29"/>
      <c r="O154" s="28">
        <v>151</v>
      </c>
      <c r="P154" s="33">
        <f t="shared" si="14"/>
        <v>0</v>
      </c>
      <c r="Q154" s="34">
        <f t="shared" si="11"/>
        <v>0</v>
      </c>
    </row>
    <row r="155" spans="1:17">
      <c r="A155" s="39">
        <v>152</v>
      </c>
      <c r="B155" s="39">
        <f t="shared" si="12"/>
        <v>0</v>
      </c>
      <c r="C155" s="44"/>
      <c r="D155" s="6"/>
      <c r="E155" s="6"/>
      <c r="F155" s="6"/>
      <c r="G155" s="6" t="str">
        <f>IFERROR(VLOOKUP(F155,الاعدادات!$A$4:$B$5000,2,0),"")</f>
        <v/>
      </c>
      <c r="H155" s="6"/>
      <c r="I155" s="27">
        <v>152</v>
      </c>
      <c r="J155" s="27">
        <f t="shared" si="10"/>
        <v>0</v>
      </c>
      <c r="K155" s="6"/>
      <c r="L155" s="27">
        <v>152</v>
      </c>
      <c r="M155" s="27">
        <f t="shared" si="13"/>
        <v>0</v>
      </c>
      <c r="N155" s="29"/>
      <c r="O155" s="28">
        <v>152</v>
      </c>
      <c r="P155" s="33">
        <f t="shared" si="14"/>
        <v>0</v>
      </c>
      <c r="Q155" s="34">
        <f t="shared" si="11"/>
        <v>0</v>
      </c>
    </row>
    <row r="156" spans="1:17">
      <c r="A156" s="39">
        <v>153</v>
      </c>
      <c r="B156" s="39">
        <f t="shared" si="12"/>
        <v>0</v>
      </c>
      <c r="C156" s="44"/>
      <c r="D156" s="6"/>
      <c r="E156" s="6"/>
      <c r="F156" s="6"/>
      <c r="G156" s="6" t="str">
        <f>IFERROR(VLOOKUP(F156,الاعدادات!$A$4:$B$5000,2,0),"")</f>
        <v/>
      </c>
      <c r="H156" s="6"/>
      <c r="I156" s="27">
        <v>153</v>
      </c>
      <c r="J156" s="27">
        <f t="shared" si="10"/>
        <v>0</v>
      </c>
      <c r="K156" s="6"/>
      <c r="L156" s="27">
        <v>153</v>
      </c>
      <c r="M156" s="27">
        <f t="shared" si="13"/>
        <v>0</v>
      </c>
      <c r="N156" s="29"/>
      <c r="O156" s="28">
        <v>153</v>
      </c>
      <c r="P156" s="33">
        <f t="shared" si="14"/>
        <v>0</v>
      </c>
      <c r="Q156" s="34">
        <f t="shared" si="11"/>
        <v>0</v>
      </c>
    </row>
    <row r="157" spans="1:17">
      <c r="A157" s="39">
        <v>154</v>
      </c>
      <c r="B157" s="39">
        <f t="shared" si="12"/>
        <v>0</v>
      </c>
      <c r="C157" s="44"/>
      <c r="D157" s="6"/>
      <c r="E157" s="6"/>
      <c r="F157" s="6"/>
      <c r="G157" s="6" t="str">
        <f>IFERROR(VLOOKUP(F157,الاعدادات!$A$4:$B$5000,2,0),"")</f>
        <v/>
      </c>
      <c r="H157" s="6"/>
      <c r="I157" s="27">
        <v>154</v>
      </c>
      <c r="J157" s="27">
        <f t="shared" si="10"/>
        <v>0</v>
      </c>
      <c r="K157" s="6"/>
      <c r="L157" s="27">
        <v>154</v>
      </c>
      <c r="M157" s="27">
        <f t="shared" si="13"/>
        <v>0</v>
      </c>
      <c r="N157" s="29"/>
      <c r="O157" s="28">
        <v>154</v>
      </c>
      <c r="P157" s="33">
        <f t="shared" si="14"/>
        <v>0</v>
      </c>
      <c r="Q157" s="34">
        <f t="shared" si="11"/>
        <v>0</v>
      </c>
    </row>
    <row r="158" spans="1:17">
      <c r="A158" s="39">
        <v>155</v>
      </c>
      <c r="B158" s="39">
        <f t="shared" si="12"/>
        <v>0</v>
      </c>
      <c r="C158" s="44"/>
      <c r="D158" s="6"/>
      <c r="E158" s="6"/>
      <c r="F158" s="6"/>
      <c r="G158" s="6" t="str">
        <f>IFERROR(VLOOKUP(F158,الاعدادات!$A$4:$B$5000,2,0),"")</f>
        <v/>
      </c>
      <c r="H158" s="6"/>
      <c r="I158" s="27">
        <v>155</v>
      </c>
      <c r="J158" s="27">
        <f t="shared" si="10"/>
        <v>0</v>
      </c>
      <c r="K158" s="6"/>
      <c r="L158" s="27">
        <v>155</v>
      </c>
      <c r="M158" s="27">
        <f t="shared" si="13"/>
        <v>0</v>
      </c>
      <c r="N158" s="29"/>
      <c r="O158" s="28">
        <v>155</v>
      </c>
      <c r="P158" s="33">
        <f t="shared" si="14"/>
        <v>0</v>
      </c>
      <c r="Q158" s="34">
        <f t="shared" si="11"/>
        <v>0</v>
      </c>
    </row>
    <row r="159" spans="1:17">
      <c r="A159" s="39">
        <v>156</v>
      </c>
      <c r="B159" s="39">
        <f t="shared" si="12"/>
        <v>0</v>
      </c>
      <c r="C159" s="44"/>
      <c r="D159" s="6"/>
      <c r="E159" s="6"/>
      <c r="F159" s="6"/>
      <c r="G159" s="6" t="str">
        <f>IFERROR(VLOOKUP(F159,الاعدادات!$A$4:$B$5000,2,0),"")</f>
        <v/>
      </c>
      <c r="H159" s="6"/>
      <c r="I159" s="27">
        <v>156</v>
      </c>
      <c r="J159" s="27">
        <f t="shared" si="10"/>
        <v>0</v>
      </c>
      <c r="K159" s="6"/>
      <c r="L159" s="27">
        <v>156</v>
      </c>
      <c r="M159" s="27">
        <f t="shared" si="13"/>
        <v>0</v>
      </c>
      <c r="N159" s="29"/>
      <c r="O159" s="28">
        <v>156</v>
      </c>
      <c r="P159" s="33">
        <f t="shared" si="14"/>
        <v>0</v>
      </c>
      <c r="Q159" s="34">
        <f t="shared" si="11"/>
        <v>0</v>
      </c>
    </row>
    <row r="160" spans="1:17">
      <c r="A160" s="39">
        <v>157</v>
      </c>
      <c r="B160" s="39">
        <f t="shared" si="12"/>
        <v>0</v>
      </c>
      <c r="C160" s="44"/>
      <c r="D160" s="6"/>
      <c r="E160" s="6"/>
      <c r="F160" s="6"/>
      <c r="G160" s="6" t="str">
        <f>IFERROR(VLOOKUP(F160,الاعدادات!$A$4:$B$5000,2,0),"")</f>
        <v/>
      </c>
      <c r="H160" s="6"/>
      <c r="I160" s="27">
        <v>157</v>
      </c>
      <c r="J160" s="27">
        <f t="shared" si="10"/>
        <v>0</v>
      </c>
      <c r="K160" s="6"/>
      <c r="L160" s="27">
        <v>157</v>
      </c>
      <c r="M160" s="27">
        <f t="shared" si="13"/>
        <v>0</v>
      </c>
      <c r="N160" s="29"/>
      <c r="O160" s="28">
        <v>157</v>
      </c>
      <c r="P160" s="33">
        <f t="shared" si="14"/>
        <v>0</v>
      </c>
      <c r="Q160" s="34">
        <f t="shared" si="11"/>
        <v>0</v>
      </c>
    </row>
    <row r="161" spans="1:17">
      <c r="A161" s="39">
        <v>158</v>
      </c>
      <c r="B161" s="39">
        <f t="shared" si="12"/>
        <v>0</v>
      </c>
      <c r="C161" s="44"/>
      <c r="D161" s="6"/>
      <c r="E161" s="6"/>
      <c r="F161" s="6"/>
      <c r="G161" s="6" t="str">
        <f>IFERROR(VLOOKUP(F161,الاعدادات!$A$4:$B$5000,2,0),"")</f>
        <v/>
      </c>
      <c r="H161" s="6"/>
      <c r="I161" s="27">
        <v>158</v>
      </c>
      <c r="J161" s="27">
        <f t="shared" si="10"/>
        <v>0</v>
      </c>
      <c r="K161" s="6"/>
      <c r="L161" s="27">
        <v>158</v>
      </c>
      <c r="M161" s="27">
        <f t="shared" si="13"/>
        <v>0</v>
      </c>
      <c r="N161" s="29"/>
      <c r="O161" s="28">
        <v>158</v>
      </c>
      <c r="P161" s="33">
        <f t="shared" si="14"/>
        <v>0</v>
      </c>
      <c r="Q161" s="34">
        <f t="shared" si="11"/>
        <v>0</v>
      </c>
    </row>
    <row r="162" spans="1:17">
      <c r="A162" s="39">
        <v>159</v>
      </c>
      <c r="B162" s="39">
        <f t="shared" si="12"/>
        <v>0</v>
      </c>
      <c r="C162" s="44"/>
      <c r="D162" s="6"/>
      <c r="E162" s="6"/>
      <c r="F162" s="6"/>
      <c r="G162" s="6" t="str">
        <f>IFERROR(VLOOKUP(F162,الاعدادات!$A$4:$B$5000,2,0),"")</f>
        <v/>
      </c>
      <c r="H162" s="6"/>
      <c r="I162" s="27">
        <v>159</v>
      </c>
      <c r="J162" s="27">
        <f t="shared" si="10"/>
        <v>0</v>
      </c>
      <c r="K162" s="6"/>
      <c r="L162" s="27">
        <v>159</v>
      </c>
      <c r="M162" s="27">
        <f t="shared" si="13"/>
        <v>0</v>
      </c>
      <c r="N162" s="29"/>
      <c r="O162" s="28">
        <v>159</v>
      </c>
      <c r="P162" s="33">
        <f t="shared" si="14"/>
        <v>0</v>
      </c>
      <c r="Q162" s="34">
        <f t="shared" si="11"/>
        <v>0</v>
      </c>
    </row>
    <row r="163" spans="1:17">
      <c r="A163" s="39">
        <v>160</v>
      </c>
      <c r="B163" s="39">
        <f t="shared" si="12"/>
        <v>0</v>
      </c>
      <c r="C163" s="44"/>
      <c r="D163" s="6"/>
      <c r="E163" s="6"/>
      <c r="F163" s="6"/>
      <c r="G163" s="6" t="str">
        <f>IFERROR(VLOOKUP(F163,الاعدادات!$A$4:$B$5000,2,0),"")</f>
        <v/>
      </c>
      <c r="H163" s="6"/>
      <c r="I163" s="27">
        <v>160</v>
      </c>
      <c r="J163" s="27">
        <f t="shared" si="10"/>
        <v>0</v>
      </c>
      <c r="K163" s="6"/>
      <c r="L163" s="27">
        <v>160</v>
      </c>
      <c r="M163" s="27">
        <f t="shared" si="13"/>
        <v>0</v>
      </c>
      <c r="N163" s="29"/>
      <c r="O163" s="28">
        <v>160</v>
      </c>
      <c r="P163" s="33">
        <f t="shared" si="14"/>
        <v>0</v>
      </c>
      <c r="Q163" s="34">
        <f t="shared" si="11"/>
        <v>0</v>
      </c>
    </row>
    <row r="164" spans="1:17">
      <c r="A164" s="39">
        <v>161</v>
      </c>
      <c r="B164" s="39">
        <f t="shared" si="12"/>
        <v>0</v>
      </c>
      <c r="C164" s="44"/>
      <c r="D164" s="6"/>
      <c r="E164" s="6"/>
      <c r="F164" s="6"/>
      <c r="G164" s="6" t="str">
        <f>IFERROR(VLOOKUP(F164,الاعدادات!$A$4:$B$5000,2,0),"")</f>
        <v/>
      </c>
      <c r="H164" s="6"/>
      <c r="I164" s="27">
        <v>161</v>
      </c>
      <c r="J164" s="27">
        <f t="shared" si="10"/>
        <v>0</v>
      </c>
      <c r="K164" s="6"/>
      <c r="L164" s="27">
        <v>161</v>
      </c>
      <c r="M164" s="27">
        <f t="shared" si="13"/>
        <v>0</v>
      </c>
      <c r="N164" s="29"/>
      <c r="O164" s="28">
        <v>161</v>
      </c>
      <c r="P164" s="33">
        <f t="shared" si="14"/>
        <v>0</v>
      </c>
      <c r="Q164" s="34">
        <f t="shared" si="11"/>
        <v>0</v>
      </c>
    </row>
    <row r="165" spans="1:17">
      <c r="A165" s="39">
        <v>162</v>
      </c>
      <c r="B165" s="39">
        <f t="shared" si="12"/>
        <v>0</v>
      </c>
      <c r="C165" s="44"/>
      <c r="D165" s="6"/>
      <c r="E165" s="6"/>
      <c r="F165" s="6"/>
      <c r="G165" s="6" t="str">
        <f>IFERROR(VLOOKUP(F165,الاعدادات!$A$4:$B$5000,2,0),"")</f>
        <v/>
      </c>
      <c r="H165" s="6"/>
      <c r="I165" s="27">
        <v>162</v>
      </c>
      <c r="J165" s="27">
        <f t="shared" si="10"/>
        <v>0</v>
      </c>
      <c r="K165" s="6"/>
      <c r="L165" s="27">
        <v>162</v>
      </c>
      <c r="M165" s="27">
        <f t="shared" si="13"/>
        <v>0</v>
      </c>
      <c r="N165" s="29"/>
      <c r="O165" s="28">
        <v>162</v>
      </c>
      <c r="P165" s="33">
        <f t="shared" si="14"/>
        <v>0</v>
      </c>
      <c r="Q165" s="34">
        <f t="shared" si="11"/>
        <v>0</v>
      </c>
    </row>
    <row r="166" spans="1:17">
      <c r="A166" s="39">
        <v>163</v>
      </c>
      <c r="B166" s="39">
        <f t="shared" si="12"/>
        <v>0</v>
      </c>
      <c r="C166" s="44"/>
      <c r="D166" s="6"/>
      <c r="E166" s="6"/>
      <c r="F166" s="6"/>
      <c r="G166" s="6" t="str">
        <f>IFERROR(VLOOKUP(F166,الاعدادات!$A$4:$B$5000,2,0),"")</f>
        <v/>
      </c>
      <c r="H166" s="6"/>
      <c r="I166" s="27">
        <v>163</v>
      </c>
      <c r="J166" s="27">
        <f t="shared" si="10"/>
        <v>0</v>
      </c>
      <c r="K166" s="6"/>
      <c r="L166" s="27">
        <v>163</v>
      </c>
      <c r="M166" s="27">
        <f t="shared" si="13"/>
        <v>0</v>
      </c>
      <c r="N166" s="29"/>
      <c r="O166" s="28">
        <v>163</v>
      </c>
      <c r="P166" s="33">
        <f t="shared" si="14"/>
        <v>0</v>
      </c>
      <c r="Q166" s="34">
        <f t="shared" si="11"/>
        <v>0</v>
      </c>
    </row>
    <row r="167" spans="1:17">
      <c r="A167" s="39">
        <v>164</v>
      </c>
      <c r="B167" s="39">
        <f t="shared" si="12"/>
        <v>0</v>
      </c>
      <c r="C167" s="44"/>
      <c r="D167" s="6"/>
      <c r="E167" s="6"/>
      <c r="F167" s="6"/>
      <c r="G167" s="6" t="str">
        <f>IFERROR(VLOOKUP(F167,الاعدادات!$A$4:$B$5000,2,0),"")</f>
        <v/>
      </c>
      <c r="H167" s="6"/>
      <c r="I167" s="27">
        <v>164</v>
      </c>
      <c r="J167" s="27">
        <f t="shared" si="10"/>
        <v>0</v>
      </c>
      <c r="K167" s="6"/>
      <c r="L167" s="27">
        <v>164</v>
      </c>
      <c r="M167" s="27">
        <f t="shared" si="13"/>
        <v>0</v>
      </c>
      <c r="N167" s="29"/>
      <c r="O167" s="28">
        <v>164</v>
      </c>
      <c r="P167" s="33">
        <f t="shared" si="14"/>
        <v>0</v>
      </c>
      <c r="Q167" s="34">
        <f t="shared" si="11"/>
        <v>0</v>
      </c>
    </row>
    <row r="168" spans="1:17">
      <c r="A168" s="39">
        <v>165</v>
      </c>
      <c r="B168" s="39">
        <f t="shared" si="12"/>
        <v>0</v>
      </c>
      <c r="C168" s="44"/>
      <c r="D168" s="6"/>
      <c r="E168" s="6"/>
      <c r="F168" s="6"/>
      <c r="G168" s="6" t="str">
        <f>IFERROR(VLOOKUP(F168,الاعدادات!$A$4:$B$5000,2,0),"")</f>
        <v/>
      </c>
      <c r="H168" s="6"/>
      <c r="I168" s="27">
        <v>165</v>
      </c>
      <c r="J168" s="27">
        <f t="shared" si="10"/>
        <v>0</v>
      </c>
      <c r="K168" s="6"/>
      <c r="L168" s="27">
        <v>165</v>
      </c>
      <c r="M168" s="27">
        <f t="shared" si="13"/>
        <v>0</v>
      </c>
      <c r="N168" s="29"/>
      <c r="O168" s="28">
        <v>165</v>
      </c>
      <c r="P168" s="33">
        <f t="shared" si="14"/>
        <v>0</v>
      </c>
      <c r="Q168" s="34">
        <f t="shared" si="11"/>
        <v>0</v>
      </c>
    </row>
    <row r="169" spans="1:17">
      <c r="A169" s="39">
        <v>166</v>
      </c>
      <c r="B169" s="39">
        <f t="shared" si="12"/>
        <v>0</v>
      </c>
      <c r="C169" s="44"/>
      <c r="D169" s="6"/>
      <c r="E169" s="6"/>
      <c r="F169" s="6"/>
      <c r="G169" s="6" t="str">
        <f>IFERROR(VLOOKUP(F169,الاعدادات!$A$4:$B$5000,2,0),"")</f>
        <v/>
      </c>
      <c r="H169" s="6"/>
      <c r="I169" s="27">
        <v>166</v>
      </c>
      <c r="J169" s="27">
        <f t="shared" si="10"/>
        <v>0</v>
      </c>
      <c r="K169" s="6"/>
      <c r="L169" s="27">
        <v>166</v>
      </c>
      <c r="M169" s="27">
        <f t="shared" si="13"/>
        <v>0</v>
      </c>
      <c r="N169" s="29"/>
      <c r="O169" s="28">
        <v>166</v>
      </c>
      <c r="P169" s="33">
        <f t="shared" si="14"/>
        <v>0</v>
      </c>
      <c r="Q169" s="34">
        <f t="shared" si="11"/>
        <v>0</v>
      </c>
    </row>
    <row r="170" spans="1:17">
      <c r="A170" s="39">
        <v>167</v>
      </c>
      <c r="B170" s="39">
        <f t="shared" si="12"/>
        <v>0</v>
      </c>
      <c r="C170" s="44"/>
      <c r="D170" s="6"/>
      <c r="E170" s="6"/>
      <c r="F170" s="6"/>
      <c r="G170" s="6" t="str">
        <f>IFERROR(VLOOKUP(F170,الاعدادات!$A$4:$B$5000,2,0),"")</f>
        <v/>
      </c>
      <c r="H170" s="6"/>
      <c r="I170" s="27">
        <v>167</v>
      </c>
      <c r="J170" s="27">
        <f t="shared" si="10"/>
        <v>0</v>
      </c>
      <c r="K170" s="6"/>
      <c r="L170" s="27">
        <v>167</v>
      </c>
      <c r="M170" s="27">
        <f t="shared" si="13"/>
        <v>0</v>
      </c>
      <c r="N170" s="29"/>
      <c r="O170" s="28">
        <v>167</v>
      </c>
      <c r="P170" s="33">
        <f t="shared" si="14"/>
        <v>0</v>
      </c>
      <c r="Q170" s="34">
        <f t="shared" si="11"/>
        <v>0</v>
      </c>
    </row>
    <row r="171" spans="1:17">
      <c r="A171" s="39">
        <v>168</v>
      </c>
      <c r="B171" s="39">
        <f t="shared" si="12"/>
        <v>0</v>
      </c>
      <c r="C171" s="44"/>
      <c r="D171" s="6"/>
      <c r="E171" s="6"/>
      <c r="F171" s="6"/>
      <c r="G171" s="6" t="str">
        <f>IFERROR(VLOOKUP(F171,الاعدادات!$A$4:$B$5000,2,0),"")</f>
        <v/>
      </c>
      <c r="H171" s="6"/>
      <c r="I171" s="27">
        <v>168</v>
      </c>
      <c r="J171" s="27">
        <f t="shared" si="10"/>
        <v>0</v>
      </c>
      <c r="K171" s="6"/>
      <c r="L171" s="27">
        <v>168</v>
      </c>
      <c r="M171" s="27">
        <f t="shared" si="13"/>
        <v>0</v>
      </c>
      <c r="N171" s="29"/>
      <c r="O171" s="28">
        <v>168</v>
      </c>
      <c r="P171" s="33">
        <f t="shared" si="14"/>
        <v>0</v>
      </c>
      <c r="Q171" s="34">
        <f t="shared" si="11"/>
        <v>0</v>
      </c>
    </row>
    <row r="172" spans="1:17">
      <c r="A172" s="39">
        <v>169</v>
      </c>
      <c r="B172" s="39">
        <f t="shared" si="12"/>
        <v>0</v>
      </c>
      <c r="C172" s="44"/>
      <c r="D172" s="6"/>
      <c r="E172" s="6"/>
      <c r="F172" s="6"/>
      <c r="G172" s="6" t="str">
        <f>IFERROR(VLOOKUP(F172,الاعدادات!$A$4:$B$5000,2,0),"")</f>
        <v/>
      </c>
      <c r="H172" s="6"/>
      <c r="I172" s="27">
        <v>169</v>
      </c>
      <c r="J172" s="27">
        <f t="shared" si="10"/>
        <v>0</v>
      </c>
      <c r="K172" s="6"/>
      <c r="L172" s="27">
        <v>169</v>
      </c>
      <c r="M172" s="27">
        <f t="shared" si="13"/>
        <v>0</v>
      </c>
      <c r="N172" s="29"/>
      <c r="O172" s="28">
        <v>169</v>
      </c>
      <c r="P172" s="33">
        <f t="shared" si="14"/>
        <v>0</v>
      </c>
      <c r="Q172" s="34">
        <f t="shared" si="11"/>
        <v>0</v>
      </c>
    </row>
    <row r="173" spans="1:17">
      <c r="A173" s="39">
        <v>170</v>
      </c>
      <c r="B173" s="39">
        <f t="shared" si="12"/>
        <v>0</v>
      </c>
      <c r="C173" s="44"/>
      <c r="D173" s="6"/>
      <c r="E173" s="6"/>
      <c r="F173" s="6"/>
      <c r="G173" s="6" t="str">
        <f>IFERROR(VLOOKUP(F173,الاعدادات!$A$4:$B$5000,2,0),"")</f>
        <v/>
      </c>
      <c r="H173" s="6"/>
      <c r="I173" s="27">
        <v>170</v>
      </c>
      <c r="J173" s="27">
        <f t="shared" si="10"/>
        <v>0</v>
      </c>
      <c r="K173" s="6"/>
      <c r="L173" s="27">
        <v>170</v>
      </c>
      <c r="M173" s="27">
        <f t="shared" si="13"/>
        <v>0</v>
      </c>
      <c r="N173" s="29"/>
      <c r="O173" s="28">
        <v>170</v>
      </c>
      <c r="P173" s="33">
        <f t="shared" si="14"/>
        <v>0</v>
      </c>
      <c r="Q173" s="34">
        <f t="shared" si="11"/>
        <v>0</v>
      </c>
    </row>
    <row r="174" spans="1:17">
      <c r="A174" s="39">
        <v>171</v>
      </c>
      <c r="B174" s="39">
        <f t="shared" si="12"/>
        <v>0</v>
      </c>
      <c r="C174" s="44"/>
      <c r="D174" s="6"/>
      <c r="E174" s="6"/>
      <c r="F174" s="6"/>
      <c r="G174" s="6" t="str">
        <f>IFERROR(VLOOKUP(F174,الاعدادات!$A$4:$B$5000,2,0),"")</f>
        <v/>
      </c>
      <c r="H174" s="6"/>
      <c r="I174" s="27">
        <v>171</v>
      </c>
      <c r="J174" s="27">
        <f t="shared" si="10"/>
        <v>0</v>
      </c>
      <c r="K174" s="6"/>
      <c r="L174" s="27">
        <v>171</v>
      </c>
      <c r="M174" s="27">
        <f t="shared" si="13"/>
        <v>0</v>
      </c>
      <c r="N174" s="29"/>
      <c r="O174" s="28">
        <v>171</v>
      </c>
      <c r="P174" s="33">
        <f t="shared" si="14"/>
        <v>0</v>
      </c>
      <c r="Q174" s="34">
        <f t="shared" si="11"/>
        <v>0</v>
      </c>
    </row>
    <row r="175" spans="1:17">
      <c r="A175" s="39">
        <v>172</v>
      </c>
      <c r="B175" s="39">
        <f t="shared" si="12"/>
        <v>0</v>
      </c>
      <c r="C175" s="44"/>
      <c r="D175" s="6"/>
      <c r="E175" s="6"/>
      <c r="F175" s="6"/>
      <c r="G175" s="6" t="str">
        <f>IFERROR(VLOOKUP(F175,الاعدادات!$A$4:$B$5000,2,0),"")</f>
        <v/>
      </c>
      <c r="H175" s="6"/>
      <c r="I175" s="27">
        <v>172</v>
      </c>
      <c r="J175" s="27">
        <f t="shared" si="10"/>
        <v>0</v>
      </c>
      <c r="K175" s="6"/>
      <c r="L175" s="27">
        <v>172</v>
      </c>
      <c r="M175" s="27">
        <f t="shared" si="13"/>
        <v>0</v>
      </c>
      <c r="N175" s="29"/>
      <c r="O175" s="28">
        <v>172</v>
      </c>
      <c r="P175" s="33">
        <f t="shared" si="14"/>
        <v>0</v>
      </c>
      <c r="Q175" s="34">
        <f t="shared" si="11"/>
        <v>0</v>
      </c>
    </row>
    <row r="176" spans="1:17">
      <c r="A176" s="39">
        <v>173</v>
      </c>
      <c r="B176" s="39">
        <f t="shared" si="12"/>
        <v>0</v>
      </c>
      <c r="C176" s="44"/>
      <c r="D176" s="6"/>
      <c r="E176" s="6"/>
      <c r="F176" s="6"/>
      <c r="G176" s="6" t="str">
        <f>IFERROR(VLOOKUP(F176,الاعدادات!$A$4:$B$5000,2,0),"")</f>
        <v/>
      </c>
      <c r="H176" s="6"/>
      <c r="I176" s="27">
        <v>173</v>
      </c>
      <c r="J176" s="27">
        <f t="shared" si="10"/>
        <v>0</v>
      </c>
      <c r="K176" s="6"/>
      <c r="L176" s="27">
        <v>173</v>
      </c>
      <c r="M176" s="27">
        <f t="shared" si="13"/>
        <v>0</v>
      </c>
      <c r="N176" s="29"/>
      <c r="O176" s="28">
        <v>173</v>
      </c>
      <c r="P176" s="33">
        <f t="shared" si="14"/>
        <v>0</v>
      </c>
      <c r="Q176" s="34">
        <f t="shared" si="11"/>
        <v>0</v>
      </c>
    </row>
    <row r="177" spans="1:17">
      <c r="A177" s="39">
        <v>174</v>
      </c>
      <c r="B177" s="39">
        <f t="shared" si="12"/>
        <v>0</v>
      </c>
      <c r="C177" s="44"/>
      <c r="D177" s="6"/>
      <c r="E177" s="6"/>
      <c r="F177" s="6"/>
      <c r="G177" s="6" t="str">
        <f>IFERROR(VLOOKUP(F177,الاعدادات!$A$4:$B$5000,2,0),"")</f>
        <v/>
      </c>
      <c r="H177" s="6"/>
      <c r="I177" s="27">
        <v>174</v>
      </c>
      <c r="J177" s="27">
        <f t="shared" si="10"/>
        <v>0</v>
      </c>
      <c r="K177" s="6"/>
      <c r="L177" s="27">
        <v>174</v>
      </c>
      <c r="M177" s="27">
        <f t="shared" si="13"/>
        <v>0</v>
      </c>
      <c r="N177" s="29"/>
      <c r="O177" s="28">
        <v>174</v>
      </c>
      <c r="P177" s="33">
        <f t="shared" si="14"/>
        <v>0</v>
      </c>
      <c r="Q177" s="34">
        <f t="shared" si="11"/>
        <v>0</v>
      </c>
    </row>
    <row r="178" spans="1:17">
      <c r="A178" s="39">
        <v>175</v>
      </c>
      <c r="B178" s="39">
        <f t="shared" si="12"/>
        <v>0</v>
      </c>
      <c r="C178" s="44"/>
      <c r="D178" s="6"/>
      <c r="E178" s="6"/>
      <c r="F178" s="6"/>
      <c r="G178" s="6" t="str">
        <f>IFERROR(VLOOKUP(F178,الاعدادات!$A$4:$B$5000,2,0),"")</f>
        <v/>
      </c>
      <c r="H178" s="6"/>
      <c r="I178" s="27">
        <v>175</v>
      </c>
      <c r="J178" s="27">
        <f t="shared" si="10"/>
        <v>0</v>
      </c>
      <c r="K178" s="6"/>
      <c r="L178" s="27">
        <v>175</v>
      </c>
      <c r="M178" s="27">
        <f t="shared" si="13"/>
        <v>0</v>
      </c>
      <c r="N178" s="29"/>
      <c r="O178" s="28">
        <v>175</v>
      </c>
      <c r="P178" s="33">
        <f t="shared" si="14"/>
        <v>0</v>
      </c>
      <c r="Q178" s="34">
        <f t="shared" si="11"/>
        <v>0</v>
      </c>
    </row>
    <row r="179" spans="1:17">
      <c r="A179" s="39">
        <v>176</v>
      </c>
      <c r="B179" s="39">
        <f t="shared" si="12"/>
        <v>0</v>
      </c>
      <c r="C179" s="44"/>
      <c r="D179" s="6"/>
      <c r="E179" s="6"/>
      <c r="F179" s="6"/>
      <c r="G179" s="6" t="str">
        <f>IFERROR(VLOOKUP(F179,الاعدادات!$A$4:$B$5000,2,0),"")</f>
        <v/>
      </c>
      <c r="H179" s="6"/>
      <c r="I179" s="27">
        <v>176</v>
      </c>
      <c r="J179" s="27">
        <f t="shared" si="10"/>
        <v>0</v>
      </c>
      <c r="K179" s="6"/>
      <c r="L179" s="27">
        <v>176</v>
      </c>
      <c r="M179" s="27">
        <f t="shared" si="13"/>
        <v>0</v>
      </c>
      <c r="N179" s="29"/>
      <c r="O179" s="28">
        <v>176</v>
      </c>
      <c r="P179" s="33">
        <f t="shared" si="14"/>
        <v>0</v>
      </c>
      <c r="Q179" s="34">
        <f t="shared" si="11"/>
        <v>0</v>
      </c>
    </row>
    <row r="180" spans="1:17">
      <c r="A180" s="39">
        <v>177</v>
      </c>
      <c r="B180" s="39">
        <f t="shared" si="12"/>
        <v>0</v>
      </c>
      <c r="C180" s="44"/>
      <c r="D180" s="6"/>
      <c r="E180" s="6"/>
      <c r="F180" s="6"/>
      <c r="G180" s="6" t="str">
        <f>IFERROR(VLOOKUP(F180,الاعدادات!$A$4:$B$5000,2,0),"")</f>
        <v/>
      </c>
      <c r="H180" s="6"/>
      <c r="I180" s="27">
        <v>177</v>
      </c>
      <c r="J180" s="27">
        <f t="shared" si="10"/>
        <v>0</v>
      </c>
      <c r="K180" s="6"/>
      <c r="L180" s="27">
        <v>177</v>
      </c>
      <c r="M180" s="27">
        <f t="shared" si="13"/>
        <v>0</v>
      </c>
      <c r="N180" s="29"/>
      <c r="O180" s="28">
        <v>177</v>
      </c>
      <c r="P180" s="33">
        <f t="shared" si="14"/>
        <v>0</v>
      </c>
      <c r="Q180" s="34">
        <f t="shared" si="11"/>
        <v>0</v>
      </c>
    </row>
    <row r="181" spans="1:17">
      <c r="A181" s="39">
        <v>178</v>
      </c>
      <c r="B181" s="39">
        <f t="shared" si="12"/>
        <v>0</v>
      </c>
      <c r="C181" s="44"/>
      <c r="D181" s="6"/>
      <c r="E181" s="6"/>
      <c r="F181" s="6"/>
      <c r="G181" s="6" t="str">
        <f>IFERROR(VLOOKUP(F181,الاعدادات!$A$4:$B$5000,2,0),"")</f>
        <v/>
      </c>
      <c r="H181" s="6"/>
      <c r="I181" s="27">
        <v>178</v>
      </c>
      <c r="J181" s="27">
        <f t="shared" si="10"/>
        <v>0</v>
      </c>
      <c r="K181" s="6"/>
      <c r="L181" s="27">
        <v>178</v>
      </c>
      <c r="M181" s="27">
        <f t="shared" si="13"/>
        <v>0</v>
      </c>
      <c r="N181" s="29"/>
      <c r="O181" s="28">
        <v>178</v>
      </c>
      <c r="P181" s="33">
        <f t="shared" si="14"/>
        <v>0</v>
      </c>
      <c r="Q181" s="34">
        <f t="shared" si="11"/>
        <v>0</v>
      </c>
    </row>
    <row r="182" spans="1:17">
      <c r="A182" s="39">
        <v>179</v>
      </c>
      <c r="B182" s="39">
        <f t="shared" si="12"/>
        <v>0</v>
      </c>
      <c r="C182" s="44"/>
      <c r="D182" s="6"/>
      <c r="E182" s="6"/>
      <c r="F182" s="6"/>
      <c r="G182" s="6" t="str">
        <f>IFERROR(VLOOKUP(F182,الاعدادات!$A$4:$B$5000,2,0),"")</f>
        <v/>
      </c>
      <c r="H182" s="6"/>
      <c r="I182" s="27">
        <v>179</v>
      </c>
      <c r="J182" s="27">
        <f t="shared" si="10"/>
        <v>0</v>
      </c>
      <c r="K182" s="6"/>
      <c r="L182" s="27">
        <v>179</v>
      </c>
      <c r="M182" s="27">
        <f t="shared" si="13"/>
        <v>0</v>
      </c>
      <c r="N182" s="29"/>
      <c r="O182" s="28">
        <v>179</v>
      </c>
      <c r="P182" s="33">
        <f t="shared" si="14"/>
        <v>0</v>
      </c>
      <c r="Q182" s="34">
        <f t="shared" si="11"/>
        <v>0</v>
      </c>
    </row>
    <row r="183" spans="1:17">
      <c r="A183" s="39">
        <v>180</v>
      </c>
      <c r="B183" s="39">
        <f t="shared" si="12"/>
        <v>0</v>
      </c>
      <c r="C183" s="44"/>
      <c r="D183" s="6"/>
      <c r="E183" s="6"/>
      <c r="F183" s="6"/>
      <c r="G183" s="6" t="str">
        <f>IFERROR(VLOOKUP(F183,الاعدادات!$A$4:$B$5000,2,0),"")</f>
        <v/>
      </c>
      <c r="H183" s="6"/>
      <c r="I183" s="27">
        <v>180</v>
      </c>
      <c r="J183" s="27">
        <f t="shared" si="10"/>
        <v>0</v>
      </c>
      <c r="K183" s="6"/>
      <c r="L183" s="27">
        <v>180</v>
      </c>
      <c r="M183" s="27">
        <f t="shared" si="13"/>
        <v>0</v>
      </c>
      <c r="N183" s="29"/>
      <c r="O183" s="28">
        <v>180</v>
      </c>
      <c r="P183" s="33">
        <f t="shared" si="14"/>
        <v>0</v>
      </c>
      <c r="Q183" s="34">
        <f t="shared" si="11"/>
        <v>0</v>
      </c>
    </row>
    <row r="184" spans="1:17">
      <c r="A184" s="39">
        <v>181</v>
      </c>
      <c r="B184" s="39">
        <f t="shared" si="12"/>
        <v>0</v>
      </c>
      <c r="C184" s="44"/>
      <c r="D184" s="6"/>
      <c r="E184" s="6"/>
      <c r="F184" s="6"/>
      <c r="G184" s="6" t="str">
        <f>IFERROR(VLOOKUP(F184,الاعدادات!$A$4:$B$5000,2,0),"")</f>
        <v/>
      </c>
      <c r="H184" s="6"/>
      <c r="I184" s="27">
        <v>181</v>
      </c>
      <c r="J184" s="27">
        <f t="shared" si="10"/>
        <v>0</v>
      </c>
      <c r="K184" s="6"/>
      <c r="L184" s="27">
        <v>181</v>
      </c>
      <c r="M184" s="27">
        <f t="shared" si="13"/>
        <v>0</v>
      </c>
      <c r="N184" s="29"/>
      <c r="O184" s="28">
        <v>181</v>
      </c>
      <c r="P184" s="33">
        <f t="shared" si="14"/>
        <v>0</v>
      </c>
      <c r="Q184" s="34">
        <f t="shared" si="11"/>
        <v>0</v>
      </c>
    </row>
    <row r="185" spans="1:17">
      <c r="A185" s="39">
        <v>182</v>
      </c>
      <c r="B185" s="39">
        <f t="shared" si="12"/>
        <v>0</v>
      </c>
      <c r="C185" s="44"/>
      <c r="D185" s="6"/>
      <c r="E185" s="6"/>
      <c r="F185" s="6"/>
      <c r="G185" s="6" t="str">
        <f>IFERROR(VLOOKUP(F185,الاعدادات!$A$4:$B$5000,2,0),"")</f>
        <v/>
      </c>
      <c r="H185" s="6"/>
      <c r="I185" s="27">
        <v>182</v>
      </c>
      <c r="J185" s="27">
        <f t="shared" si="10"/>
        <v>0</v>
      </c>
      <c r="K185" s="6"/>
      <c r="L185" s="27">
        <v>182</v>
      </c>
      <c r="M185" s="27">
        <f t="shared" si="13"/>
        <v>0</v>
      </c>
      <c r="N185" s="29"/>
      <c r="O185" s="28">
        <v>182</v>
      </c>
      <c r="P185" s="33">
        <f t="shared" si="14"/>
        <v>0</v>
      </c>
      <c r="Q185" s="34">
        <f t="shared" si="11"/>
        <v>0</v>
      </c>
    </row>
    <row r="186" spans="1:17">
      <c r="A186" s="39">
        <v>183</v>
      </c>
      <c r="B186" s="39">
        <f t="shared" si="12"/>
        <v>0</v>
      </c>
      <c r="C186" s="44"/>
      <c r="D186" s="6"/>
      <c r="E186" s="6"/>
      <c r="F186" s="6"/>
      <c r="G186" s="6" t="str">
        <f>IFERROR(VLOOKUP(F186,الاعدادات!$A$4:$B$5000,2,0),"")</f>
        <v/>
      </c>
      <c r="H186" s="6"/>
      <c r="I186" s="27">
        <v>183</v>
      </c>
      <c r="J186" s="27">
        <f t="shared" si="10"/>
        <v>0</v>
      </c>
      <c r="K186" s="6"/>
      <c r="L186" s="27">
        <v>183</v>
      </c>
      <c r="M186" s="27">
        <f t="shared" si="13"/>
        <v>0</v>
      </c>
      <c r="N186" s="29"/>
      <c r="O186" s="28">
        <v>183</v>
      </c>
      <c r="P186" s="33">
        <f t="shared" si="14"/>
        <v>0</v>
      </c>
      <c r="Q186" s="34">
        <f t="shared" si="11"/>
        <v>0</v>
      </c>
    </row>
    <row r="187" spans="1:17">
      <c r="A187" s="39">
        <v>184</v>
      </c>
      <c r="B187" s="39">
        <f t="shared" si="12"/>
        <v>0</v>
      </c>
      <c r="C187" s="44"/>
      <c r="D187" s="6"/>
      <c r="E187" s="6"/>
      <c r="F187" s="6"/>
      <c r="G187" s="6" t="str">
        <f>IFERROR(VLOOKUP(F187,الاعدادات!$A$4:$B$5000,2,0),"")</f>
        <v/>
      </c>
      <c r="H187" s="6"/>
      <c r="I187" s="27">
        <v>184</v>
      </c>
      <c r="J187" s="27">
        <f t="shared" si="10"/>
        <v>0</v>
      </c>
      <c r="K187" s="6"/>
      <c r="L187" s="27">
        <v>184</v>
      </c>
      <c r="M187" s="27">
        <f t="shared" si="13"/>
        <v>0</v>
      </c>
      <c r="N187" s="29"/>
      <c r="O187" s="28">
        <v>184</v>
      </c>
      <c r="P187" s="33">
        <f t="shared" si="14"/>
        <v>0</v>
      </c>
      <c r="Q187" s="34">
        <f t="shared" si="11"/>
        <v>0</v>
      </c>
    </row>
    <row r="188" spans="1:17">
      <c r="A188" s="39">
        <v>185</v>
      </c>
      <c r="B188" s="39">
        <f t="shared" si="12"/>
        <v>0</v>
      </c>
      <c r="C188" s="44"/>
      <c r="D188" s="6"/>
      <c r="E188" s="6"/>
      <c r="F188" s="6"/>
      <c r="G188" s="6" t="str">
        <f>IFERROR(VLOOKUP(F188,الاعدادات!$A$4:$B$5000,2,0),"")</f>
        <v/>
      </c>
      <c r="H188" s="6"/>
      <c r="I188" s="27">
        <v>185</v>
      </c>
      <c r="J188" s="27">
        <f t="shared" si="10"/>
        <v>0</v>
      </c>
      <c r="K188" s="6"/>
      <c r="L188" s="27">
        <v>185</v>
      </c>
      <c r="M188" s="27">
        <f t="shared" si="13"/>
        <v>0</v>
      </c>
      <c r="N188" s="29"/>
      <c r="O188" s="28">
        <v>185</v>
      </c>
      <c r="P188" s="33">
        <f t="shared" si="14"/>
        <v>0</v>
      </c>
      <c r="Q188" s="34">
        <f t="shared" si="11"/>
        <v>0</v>
      </c>
    </row>
    <row r="189" spans="1:17">
      <c r="A189" s="39">
        <v>186</v>
      </c>
      <c r="B189" s="39">
        <f t="shared" si="12"/>
        <v>0</v>
      </c>
      <c r="C189" s="44"/>
      <c r="D189" s="6"/>
      <c r="E189" s="6"/>
      <c r="F189" s="6"/>
      <c r="G189" s="6" t="str">
        <f>IFERROR(VLOOKUP(F189,الاعدادات!$A$4:$B$5000,2,0),"")</f>
        <v/>
      </c>
      <c r="H189" s="6"/>
      <c r="I189" s="27">
        <v>186</v>
      </c>
      <c r="J189" s="27">
        <f t="shared" si="10"/>
        <v>0</v>
      </c>
      <c r="K189" s="6"/>
      <c r="L189" s="27">
        <v>186</v>
      </c>
      <c r="M189" s="27">
        <f t="shared" si="13"/>
        <v>0</v>
      </c>
      <c r="N189" s="29"/>
      <c r="O189" s="28">
        <v>186</v>
      </c>
      <c r="P189" s="33">
        <f t="shared" si="14"/>
        <v>0</v>
      </c>
      <c r="Q189" s="34">
        <f t="shared" si="11"/>
        <v>0</v>
      </c>
    </row>
    <row r="190" spans="1:17">
      <c r="A190" s="39">
        <v>187</v>
      </c>
      <c r="B190" s="39">
        <f t="shared" si="12"/>
        <v>0</v>
      </c>
      <c r="C190" s="44"/>
      <c r="D190" s="6"/>
      <c r="E190" s="6"/>
      <c r="F190" s="6"/>
      <c r="G190" s="6" t="str">
        <f>IFERROR(VLOOKUP(F190,الاعدادات!$A$4:$B$5000,2,0),"")</f>
        <v/>
      </c>
      <c r="H190" s="6"/>
      <c r="I190" s="27">
        <v>187</v>
      </c>
      <c r="J190" s="27">
        <f t="shared" si="10"/>
        <v>0</v>
      </c>
      <c r="K190" s="6"/>
      <c r="L190" s="27">
        <v>187</v>
      </c>
      <c r="M190" s="27">
        <f t="shared" si="13"/>
        <v>0</v>
      </c>
      <c r="N190" s="29"/>
      <c r="O190" s="28">
        <v>187</v>
      </c>
      <c r="P190" s="33">
        <f t="shared" si="14"/>
        <v>0</v>
      </c>
      <c r="Q190" s="34">
        <f t="shared" si="11"/>
        <v>0</v>
      </c>
    </row>
    <row r="191" spans="1:17">
      <c r="A191" s="39">
        <v>188</v>
      </c>
      <c r="B191" s="39">
        <f t="shared" si="12"/>
        <v>0</v>
      </c>
      <c r="C191" s="44"/>
      <c r="D191" s="6"/>
      <c r="E191" s="6"/>
      <c r="F191" s="6"/>
      <c r="G191" s="6" t="str">
        <f>IFERROR(VLOOKUP(F191,الاعدادات!$A$4:$B$5000,2,0),"")</f>
        <v/>
      </c>
      <c r="H191" s="6"/>
      <c r="I191" s="27">
        <v>188</v>
      </c>
      <c r="J191" s="27">
        <f t="shared" si="10"/>
        <v>0</v>
      </c>
      <c r="K191" s="6"/>
      <c r="L191" s="27">
        <v>188</v>
      </c>
      <c r="M191" s="27">
        <f t="shared" si="13"/>
        <v>0</v>
      </c>
      <c r="N191" s="29"/>
      <c r="O191" s="28">
        <v>188</v>
      </c>
      <c r="P191" s="33">
        <f t="shared" si="14"/>
        <v>0</v>
      </c>
      <c r="Q191" s="34">
        <f t="shared" si="11"/>
        <v>0</v>
      </c>
    </row>
    <row r="192" spans="1:17">
      <c r="A192" s="39">
        <v>189</v>
      </c>
      <c r="B192" s="39">
        <f t="shared" si="12"/>
        <v>0</v>
      </c>
      <c r="C192" s="44"/>
      <c r="D192" s="6"/>
      <c r="E192" s="6"/>
      <c r="F192" s="6"/>
      <c r="G192" s="6" t="str">
        <f>IFERROR(VLOOKUP(F192,الاعدادات!$A$4:$B$5000,2,0),"")</f>
        <v/>
      </c>
      <c r="H192" s="6"/>
      <c r="I192" s="27">
        <v>189</v>
      </c>
      <c r="J192" s="27">
        <f t="shared" si="10"/>
        <v>0</v>
      </c>
      <c r="K192" s="6"/>
      <c r="L192" s="27">
        <v>189</v>
      </c>
      <c r="M192" s="27">
        <f t="shared" si="13"/>
        <v>0</v>
      </c>
      <c r="N192" s="29"/>
      <c r="O192" s="28">
        <v>189</v>
      </c>
      <c r="P192" s="33">
        <f t="shared" si="14"/>
        <v>0</v>
      </c>
      <c r="Q192" s="34">
        <f t="shared" si="11"/>
        <v>0</v>
      </c>
    </row>
    <row r="193" spans="1:17">
      <c r="A193" s="39">
        <v>190</v>
      </c>
      <c r="B193" s="39">
        <f t="shared" si="12"/>
        <v>0</v>
      </c>
      <c r="C193" s="44"/>
      <c r="D193" s="6"/>
      <c r="E193" s="6"/>
      <c r="F193" s="6"/>
      <c r="G193" s="6" t="str">
        <f>IFERROR(VLOOKUP(F193,الاعدادات!$A$4:$B$5000,2,0),"")</f>
        <v/>
      </c>
      <c r="H193" s="6"/>
      <c r="I193" s="27">
        <v>190</v>
      </c>
      <c r="J193" s="27">
        <f t="shared" si="10"/>
        <v>0</v>
      </c>
      <c r="K193" s="6"/>
      <c r="L193" s="27">
        <v>190</v>
      </c>
      <c r="M193" s="27">
        <f t="shared" si="13"/>
        <v>0</v>
      </c>
      <c r="N193" s="29"/>
      <c r="O193" s="28">
        <v>190</v>
      </c>
      <c r="P193" s="33">
        <f t="shared" si="14"/>
        <v>0</v>
      </c>
      <c r="Q193" s="34">
        <f t="shared" si="11"/>
        <v>0</v>
      </c>
    </row>
    <row r="194" spans="1:17">
      <c r="A194" s="39">
        <v>191</v>
      </c>
      <c r="B194" s="39">
        <f t="shared" si="12"/>
        <v>0</v>
      </c>
      <c r="C194" s="44"/>
      <c r="D194" s="6"/>
      <c r="E194" s="6"/>
      <c r="F194" s="6"/>
      <c r="G194" s="6" t="str">
        <f>IFERROR(VLOOKUP(F194,الاعدادات!$A$4:$B$5000,2,0),"")</f>
        <v/>
      </c>
      <c r="H194" s="6"/>
      <c r="I194" s="27">
        <v>191</v>
      </c>
      <c r="J194" s="27">
        <f t="shared" si="10"/>
        <v>0</v>
      </c>
      <c r="K194" s="6"/>
      <c r="L194" s="27">
        <v>191</v>
      </c>
      <c r="M194" s="27">
        <f t="shared" si="13"/>
        <v>0</v>
      </c>
      <c r="N194" s="29"/>
      <c r="O194" s="28">
        <v>191</v>
      </c>
      <c r="P194" s="33">
        <f t="shared" si="14"/>
        <v>0</v>
      </c>
      <c r="Q194" s="34">
        <f t="shared" si="11"/>
        <v>0</v>
      </c>
    </row>
    <row r="195" spans="1:17">
      <c r="A195" s="39">
        <v>192</v>
      </c>
      <c r="B195" s="39">
        <f t="shared" si="12"/>
        <v>0</v>
      </c>
      <c r="C195" s="44"/>
      <c r="D195" s="6"/>
      <c r="E195" s="6"/>
      <c r="F195" s="6"/>
      <c r="G195" s="6" t="str">
        <f>IFERROR(VLOOKUP(F195,الاعدادات!$A$4:$B$5000,2,0),"")</f>
        <v/>
      </c>
      <c r="H195" s="6"/>
      <c r="I195" s="27">
        <v>192</v>
      </c>
      <c r="J195" s="27">
        <f t="shared" si="10"/>
        <v>0</v>
      </c>
      <c r="K195" s="6"/>
      <c r="L195" s="27">
        <v>192</v>
      </c>
      <c r="M195" s="27">
        <f t="shared" si="13"/>
        <v>0</v>
      </c>
      <c r="N195" s="29"/>
      <c r="O195" s="28">
        <v>192</v>
      </c>
      <c r="P195" s="33">
        <f t="shared" si="14"/>
        <v>0</v>
      </c>
      <c r="Q195" s="34">
        <f t="shared" si="11"/>
        <v>0</v>
      </c>
    </row>
    <row r="196" spans="1:17">
      <c r="A196" s="39">
        <v>193</v>
      </c>
      <c r="B196" s="39">
        <f t="shared" si="12"/>
        <v>0</v>
      </c>
      <c r="C196" s="44"/>
      <c r="D196" s="6"/>
      <c r="E196" s="6"/>
      <c r="F196" s="6"/>
      <c r="G196" s="6" t="str">
        <f>IFERROR(VLOOKUP(F196,الاعدادات!$A$4:$B$5000,2,0),"")</f>
        <v/>
      </c>
      <c r="H196" s="6"/>
      <c r="I196" s="27">
        <v>193</v>
      </c>
      <c r="J196" s="27">
        <f t="shared" si="10"/>
        <v>0</v>
      </c>
      <c r="K196" s="6"/>
      <c r="L196" s="27">
        <v>193</v>
      </c>
      <c r="M196" s="27">
        <f t="shared" si="13"/>
        <v>0</v>
      </c>
      <c r="N196" s="29"/>
      <c r="O196" s="28">
        <v>193</v>
      </c>
      <c r="P196" s="33">
        <f t="shared" si="14"/>
        <v>0</v>
      </c>
      <c r="Q196" s="34">
        <f t="shared" si="11"/>
        <v>0</v>
      </c>
    </row>
    <row r="197" spans="1:17">
      <c r="A197" s="39">
        <v>194</v>
      </c>
      <c r="B197" s="39">
        <f t="shared" si="12"/>
        <v>0</v>
      </c>
      <c r="C197" s="44"/>
      <c r="D197" s="6"/>
      <c r="E197" s="6"/>
      <c r="F197" s="6"/>
      <c r="G197" s="6" t="str">
        <f>IFERROR(VLOOKUP(F197,الاعدادات!$A$4:$B$5000,2,0),"")</f>
        <v/>
      </c>
      <c r="H197" s="6"/>
      <c r="I197" s="27">
        <v>194</v>
      </c>
      <c r="J197" s="27">
        <f t="shared" ref="J197:J260" si="15">SUMIF($F$4:$F$500,I197,$H$4:$H$500)</f>
        <v>0</v>
      </c>
      <c r="K197" s="6"/>
      <c r="L197" s="27">
        <v>194</v>
      </c>
      <c r="M197" s="27">
        <f t="shared" si="13"/>
        <v>0</v>
      </c>
      <c r="N197" s="29"/>
      <c r="O197" s="28">
        <v>194</v>
      </c>
      <c r="P197" s="33">
        <f t="shared" si="14"/>
        <v>0</v>
      </c>
      <c r="Q197" s="34">
        <f t="shared" ref="Q197:Q260" si="16">K197*H197</f>
        <v>0</v>
      </c>
    </row>
    <row r="198" spans="1:17">
      <c r="A198" s="39">
        <v>195</v>
      </c>
      <c r="B198" s="39">
        <f t="shared" ref="B198:B261" si="17">COUNTIF($F$4:$F$1000,A198)</f>
        <v>0</v>
      </c>
      <c r="C198" s="44"/>
      <c r="D198" s="6"/>
      <c r="E198" s="6"/>
      <c r="F198" s="6"/>
      <c r="G198" s="6" t="str">
        <f>IFERROR(VLOOKUP(F198,الاعدادات!$A$4:$B$5000,2,0),"")</f>
        <v/>
      </c>
      <c r="H198" s="6"/>
      <c r="I198" s="27">
        <v>195</v>
      </c>
      <c r="J198" s="27">
        <f t="shared" si="15"/>
        <v>0</v>
      </c>
      <c r="K198" s="6"/>
      <c r="L198" s="27">
        <v>195</v>
      </c>
      <c r="M198" s="27">
        <f t="shared" ref="M198:M261" si="18">SUMIF($F$4:$F$500,L198,$K$4:$K$500)</f>
        <v>0</v>
      </c>
      <c r="N198" s="29"/>
      <c r="O198" s="28">
        <v>195</v>
      </c>
      <c r="P198" s="33">
        <f t="shared" ref="P198:P261" si="19">SUMIF($F$4:$F$500,O198,$N$4:$N$500)</f>
        <v>0</v>
      </c>
      <c r="Q198" s="34">
        <f t="shared" si="16"/>
        <v>0</v>
      </c>
    </row>
    <row r="199" spans="1:17">
      <c r="A199" s="39">
        <v>196</v>
      </c>
      <c r="B199" s="39">
        <f t="shared" si="17"/>
        <v>0</v>
      </c>
      <c r="C199" s="44"/>
      <c r="D199" s="6"/>
      <c r="E199" s="6"/>
      <c r="F199" s="6"/>
      <c r="G199" s="6" t="str">
        <f>IFERROR(VLOOKUP(F199,الاعدادات!$A$4:$B$5000,2,0),"")</f>
        <v/>
      </c>
      <c r="H199" s="6"/>
      <c r="I199" s="27">
        <v>196</v>
      </c>
      <c r="J199" s="27">
        <f t="shared" si="15"/>
        <v>0</v>
      </c>
      <c r="K199" s="6"/>
      <c r="L199" s="27">
        <v>196</v>
      </c>
      <c r="M199" s="27">
        <f t="shared" si="18"/>
        <v>0</v>
      </c>
      <c r="N199" s="29"/>
      <c r="O199" s="28">
        <v>196</v>
      </c>
      <c r="P199" s="33">
        <f t="shared" si="19"/>
        <v>0</v>
      </c>
      <c r="Q199" s="34">
        <f t="shared" si="16"/>
        <v>0</v>
      </c>
    </row>
    <row r="200" spans="1:17">
      <c r="A200" s="39">
        <v>197</v>
      </c>
      <c r="B200" s="39">
        <f t="shared" si="17"/>
        <v>0</v>
      </c>
      <c r="C200" s="44"/>
      <c r="D200" s="6"/>
      <c r="E200" s="6"/>
      <c r="F200" s="6"/>
      <c r="G200" s="6" t="str">
        <f>IFERROR(VLOOKUP(F200,الاعدادات!$A$4:$B$5000,2,0),"")</f>
        <v/>
      </c>
      <c r="H200" s="6"/>
      <c r="I200" s="27">
        <v>197</v>
      </c>
      <c r="J200" s="27">
        <f t="shared" si="15"/>
        <v>0</v>
      </c>
      <c r="K200" s="6"/>
      <c r="L200" s="27">
        <v>197</v>
      </c>
      <c r="M200" s="27">
        <f t="shared" si="18"/>
        <v>0</v>
      </c>
      <c r="N200" s="29"/>
      <c r="O200" s="28">
        <v>197</v>
      </c>
      <c r="P200" s="33">
        <f t="shared" si="19"/>
        <v>0</v>
      </c>
      <c r="Q200" s="34">
        <f t="shared" si="16"/>
        <v>0</v>
      </c>
    </row>
    <row r="201" spans="1:17">
      <c r="A201" s="39">
        <v>198</v>
      </c>
      <c r="B201" s="39">
        <f t="shared" si="17"/>
        <v>0</v>
      </c>
      <c r="C201" s="44"/>
      <c r="D201" s="6"/>
      <c r="E201" s="6"/>
      <c r="F201" s="6"/>
      <c r="G201" s="6" t="str">
        <f>IFERROR(VLOOKUP(F201,الاعدادات!$A$4:$B$5000,2,0),"")</f>
        <v/>
      </c>
      <c r="H201" s="6"/>
      <c r="I201" s="27">
        <v>198</v>
      </c>
      <c r="J201" s="27">
        <f t="shared" si="15"/>
        <v>0</v>
      </c>
      <c r="K201" s="6"/>
      <c r="L201" s="27">
        <v>198</v>
      </c>
      <c r="M201" s="27">
        <f t="shared" si="18"/>
        <v>0</v>
      </c>
      <c r="N201" s="29"/>
      <c r="O201" s="28">
        <v>198</v>
      </c>
      <c r="P201" s="33">
        <f t="shared" si="19"/>
        <v>0</v>
      </c>
      <c r="Q201" s="34">
        <f t="shared" si="16"/>
        <v>0</v>
      </c>
    </row>
    <row r="202" spans="1:17">
      <c r="A202" s="39">
        <v>199</v>
      </c>
      <c r="B202" s="39">
        <f t="shared" si="17"/>
        <v>0</v>
      </c>
      <c r="C202" s="44"/>
      <c r="D202" s="6"/>
      <c r="E202" s="6"/>
      <c r="F202" s="6"/>
      <c r="G202" s="6" t="str">
        <f>IFERROR(VLOOKUP(F202,الاعدادات!$A$4:$B$5000,2,0),"")</f>
        <v/>
      </c>
      <c r="H202" s="6"/>
      <c r="I202" s="27">
        <v>199</v>
      </c>
      <c r="J202" s="27">
        <f t="shared" si="15"/>
        <v>0</v>
      </c>
      <c r="K202" s="6"/>
      <c r="L202" s="27">
        <v>199</v>
      </c>
      <c r="M202" s="27">
        <f t="shared" si="18"/>
        <v>0</v>
      </c>
      <c r="N202" s="29"/>
      <c r="O202" s="28">
        <v>199</v>
      </c>
      <c r="P202" s="33">
        <f t="shared" si="19"/>
        <v>0</v>
      </c>
      <c r="Q202" s="34">
        <f t="shared" si="16"/>
        <v>0</v>
      </c>
    </row>
    <row r="203" spans="1:17">
      <c r="A203" s="39">
        <v>200</v>
      </c>
      <c r="B203" s="39">
        <f t="shared" si="17"/>
        <v>0</v>
      </c>
      <c r="C203" s="44"/>
      <c r="D203" s="6"/>
      <c r="E203" s="6"/>
      <c r="F203" s="6"/>
      <c r="G203" s="6" t="str">
        <f>IFERROR(VLOOKUP(F203,الاعدادات!$A$4:$B$5000,2,0),"")</f>
        <v/>
      </c>
      <c r="H203" s="6"/>
      <c r="I203" s="27">
        <v>200</v>
      </c>
      <c r="J203" s="27">
        <f t="shared" si="15"/>
        <v>0</v>
      </c>
      <c r="K203" s="6"/>
      <c r="L203" s="27">
        <v>200</v>
      </c>
      <c r="M203" s="27">
        <f t="shared" si="18"/>
        <v>0</v>
      </c>
      <c r="N203" s="29"/>
      <c r="O203" s="28">
        <v>200</v>
      </c>
      <c r="P203" s="33">
        <f t="shared" si="19"/>
        <v>0</v>
      </c>
      <c r="Q203" s="34">
        <f t="shared" si="16"/>
        <v>0</v>
      </c>
    </row>
    <row r="204" spans="1:17">
      <c r="A204" s="39">
        <v>201</v>
      </c>
      <c r="B204" s="39">
        <f t="shared" si="17"/>
        <v>0</v>
      </c>
      <c r="C204" s="44"/>
      <c r="D204" s="6"/>
      <c r="E204" s="6"/>
      <c r="F204" s="6"/>
      <c r="G204" s="6" t="str">
        <f>IFERROR(VLOOKUP(F204,الاعدادات!$A$4:$B$5000,2,0),"")</f>
        <v/>
      </c>
      <c r="H204" s="6"/>
      <c r="I204" s="27">
        <v>201</v>
      </c>
      <c r="J204" s="27">
        <f t="shared" si="15"/>
        <v>0</v>
      </c>
      <c r="K204" s="6"/>
      <c r="L204" s="27">
        <v>201</v>
      </c>
      <c r="M204" s="27">
        <f t="shared" si="18"/>
        <v>0</v>
      </c>
      <c r="N204" s="29"/>
      <c r="O204" s="28">
        <v>201</v>
      </c>
      <c r="P204" s="33">
        <f t="shared" si="19"/>
        <v>0</v>
      </c>
      <c r="Q204" s="34">
        <f t="shared" si="16"/>
        <v>0</v>
      </c>
    </row>
    <row r="205" spans="1:17">
      <c r="A205" s="39">
        <v>202</v>
      </c>
      <c r="B205" s="39">
        <f t="shared" si="17"/>
        <v>0</v>
      </c>
      <c r="C205" s="44"/>
      <c r="D205" s="6"/>
      <c r="E205" s="6"/>
      <c r="F205" s="6"/>
      <c r="G205" s="6" t="str">
        <f>IFERROR(VLOOKUP(F205,الاعدادات!$A$4:$B$5000,2,0),"")</f>
        <v/>
      </c>
      <c r="H205" s="6"/>
      <c r="I205" s="27">
        <v>202</v>
      </c>
      <c r="J205" s="27">
        <f t="shared" si="15"/>
        <v>0</v>
      </c>
      <c r="K205" s="6"/>
      <c r="L205" s="27">
        <v>202</v>
      </c>
      <c r="M205" s="27">
        <f t="shared" si="18"/>
        <v>0</v>
      </c>
      <c r="N205" s="29"/>
      <c r="O205" s="28">
        <v>202</v>
      </c>
      <c r="P205" s="33">
        <f t="shared" si="19"/>
        <v>0</v>
      </c>
      <c r="Q205" s="34">
        <f t="shared" si="16"/>
        <v>0</v>
      </c>
    </row>
    <row r="206" spans="1:17">
      <c r="A206" s="39">
        <v>203</v>
      </c>
      <c r="B206" s="39">
        <f t="shared" si="17"/>
        <v>0</v>
      </c>
      <c r="C206" s="44"/>
      <c r="D206" s="6"/>
      <c r="E206" s="6"/>
      <c r="F206" s="6"/>
      <c r="G206" s="6" t="str">
        <f>IFERROR(VLOOKUP(F206,الاعدادات!$A$4:$B$5000,2,0),"")</f>
        <v/>
      </c>
      <c r="H206" s="6"/>
      <c r="I206" s="27">
        <v>203</v>
      </c>
      <c r="J206" s="27">
        <f t="shared" si="15"/>
        <v>0</v>
      </c>
      <c r="K206" s="6"/>
      <c r="L206" s="27">
        <v>203</v>
      </c>
      <c r="M206" s="27">
        <f t="shared" si="18"/>
        <v>0</v>
      </c>
      <c r="N206" s="29"/>
      <c r="O206" s="28">
        <v>203</v>
      </c>
      <c r="P206" s="33">
        <f t="shared" si="19"/>
        <v>0</v>
      </c>
      <c r="Q206" s="34">
        <f t="shared" si="16"/>
        <v>0</v>
      </c>
    </row>
    <row r="207" spans="1:17">
      <c r="A207" s="39">
        <v>204</v>
      </c>
      <c r="B207" s="39">
        <f t="shared" si="17"/>
        <v>0</v>
      </c>
      <c r="C207" s="44"/>
      <c r="D207" s="6"/>
      <c r="E207" s="6"/>
      <c r="F207" s="6"/>
      <c r="G207" s="6" t="str">
        <f>IFERROR(VLOOKUP(F207,الاعدادات!$A$4:$B$5000,2,0),"")</f>
        <v/>
      </c>
      <c r="H207" s="6"/>
      <c r="I207" s="27">
        <v>204</v>
      </c>
      <c r="J207" s="27">
        <f t="shared" si="15"/>
        <v>0</v>
      </c>
      <c r="K207" s="6"/>
      <c r="L207" s="27">
        <v>204</v>
      </c>
      <c r="M207" s="27">
        <f t="shared" si="18"/>
        <v>0</v>
      </c>
      <c r="N207" s="29"/>
      <c r="O207" s="28">
        <v>204</v>
      </c>
      <c r="P207" s="33">
        <f t="shared" si="19"/>
        <v>0</v>
      </c>
      <c r="Q207" s="34">
        <f t="shared" si="16"/>
        <v>0</v>
      </c>
    </row>
    <row r="208" spans="1:17">
      <c r="A208" s="39">
        <v>205</v>
      </c>
      <c r="B208" s="39">
        <f t="shared" si="17"/>
        <v>0</v>
      </c>
      <c r="C208" s="44"/>
      <c r="D208" s="6"/>
      <c r="E208" s="6"/>
      <c r="F208" s="6"/>
      <c r="G208" s="6" t="str">
        <f>IFERROR(VLOOKUP(F208,الاعدادات!$A$4:$B$5000,2,0),"")</f>
        <v/>
      </c>
      <c r="H208" s="6"/>
      <c r="I208" s="27">
        <v>205</v>
      </c>
      <c r="J208" s="27">
        <f t="shared" si="15"/>
        <v>0</v>
      </c>
      <c r="K208" s="6"/>
      <c r="L208" s="27">
        <v>205</v>
      </c>
      <c r="M208" s="27">
        <f t="shared" si="18"/>
        <v>0</v>
      </c>
      <c r="N208" s="29"/>
      <c r="O208" s="28">
        <v>205</v>
      </c>
      <c r="P208" s="33">
        <f t="shared" si="19"/>
        <v>0</v>
      </c>
      <c r="Q208" s="34">
        <f t="shared" si="16"/>
        <v>0</v>
      </c>
    </row>
    <row r="209" spans="1:17">
      <c r="A209" s="39">
        <v>206</v>
      </c>
      <c r="B209" s="39">
        <f t="shared" si="17"/>
        <v>0</v>
      </c>
      <c r="C209" s="44"/>
      <c r="D209" s="6"/>
      <c r="E209" s="6"/>
      <c r="F209" s="6"/>
      <c r="G209" s="6" t="str">
        <f>IFERROR(VLOOKUP(F209,الاعدادات!$A$4:$B$5000,2,0),"")</f>
        <v/>
      </c>
      <c r="H209" s="6"/>
      <c r="I209" s="27">
        <v>206</v>
      </c>
      <c r="J209" s="27">
        <f t="shared" si="15"/>
        <v>0</v>
      </c>
      <c r="K209" s="6"/>
      <c r="L209" s="27">
        <v>206</v>
      </c>
      <c r="M209" s="27">
        <f t="shared" si="18"/>
        <v>0</v>
      </c>
      <c r="N209" s="29"/>
      <c r="O209" s="28">
        <v>206</v>
      </c>
      <c r="P209" s="33">
        <f t="shared" si="19"/>
        <v>0</v>
      </c>
      <c r="Q209" s="34">
        <f t="shared" si="16"/>
        <v>0</v>
      </c>
    </row>
    <row r="210" spans="1:17">
      <c r="A210" s="39">
        <v>207</v>
      </c>
      <c r="B210" s="39">
        <f t="shared" si="17"/>
        <v>0</v>
      </c>
      <c r="C210" s="44"/>
      <c r="D210" s="6"/>
      <c r="E210" s="6"/>
      <c r="F210" s="6"/>
      <c r="G210" s="6" t="str">
        <f>IFERROR(VLOOKUP(F210,الاعدادات!$A$4:$B$5000,2,0),"")</f>
        <v/>
      </c>
      <c r="H210" s="6"/>
      <c r="I210" s="27">
        <v>207</v>
      </c>
      <c r="J210" s="27">
        <f t="shared" si="15"/>
        <v>0</v>
      </c>
      <c r="K210" s="6"/>
      <c r="L210" s="27">
        <v>207</v>
      </c>
      <c r="M210" s="27">
        <f t="shared" si="18"/>
        <v>0</v>
      </c>
      <c r="N210" s="29"/>
      <c r="O210" s="28">
        <v>207</v>
      </c>
      <c r="P210" s="33">
        <f t="shared" si="19"/>
        <v>0</v>
      </c>
      <c r="Q210" s="34">
        <f t="shared" si="16"/>
        <v>0</v>
      </c>
    </row>
    <row r="211" spans="1:17">
      <c r="A211" s="39">
        <v>208</v>
      </c>
      <c r="B211" s="39">
        <f t="shared" si="17"/>
        <v>0</v>
      </c>
      <c r="C211" s="44"/>
      <c r="D211" s="6"/>
      <c r="E211" s="6"/>
      <c r="F211" s="6"/>
      <c r="G211" s="6" t="str">
        <f>IFERROR(VLOOKUP(F211,الاعدادات!$A$4:$B$5000,2,0),"")</f>
        <v/>
      </c>
      <c r="H211" s="6"/>
      <c r="I211" s="27">
        <v>208</v>
      </c>
      <c r="J211" s="27">
        <f t="shared" si="15"/>
        <v>0</v>
      </c>
      <c r="K211" s="6"/>
      <c r="L211" s="27">
        <v>208</v>
      </c>
      <c r="M211" s="27">
        <f t="shared" si="18"/>
        <v>0</v>
      </c>
      <c r="N211" s="29"/>
      <c r="O211" s="28">
        <v>208</v>
      </c>
      <c r="P211" s="33">
        <f t="shared" si="19"/>
        <v>0</v>
      </c>
      <c r="Q211" s="34">
        <f t="shared" si="16"/>
        <v>0</v>
      </c>
    </row>
    <row r="212" spans="1:17">
      <c r="A212" s="39">
        <v>209</v>
      </c>
      <c r="B212" s="39">
        <f t="shared" si="17"/>
        <v>0</v>
      </c>
      <c r="C212" s="44"/>
      <c r="D212" s="6"/>
      <c r="E212" s="6"/>
      <c r="F212" s="6"/>
      <c r="G212" s="6" t="str">
        <f>IFERROR(VLOOKUP(F212,الاعدادات!$A$4:$B$5000,2,0),"")</f>
        <v/>
      </c>
      <c r="H212" s="6"/>
      <c r="I212" s="27">
        <v>209</v>
      </c>
      <c r="J212" s="27">
        <f t="shared" si="15"/>
        <v>0</v>
      </c>
      <c r="K212" s="6"/>
      <c r="L212" s="27">
        <v>209</v>
      </c>
      <c r="M212" s="27">
        <f t="shared" si="18"/>
        <v>0</v>
      </c>
      <c r="N212" s="29"/>
      <c r="O212" s="28">
        <v>209</v>
      </c>
      <c r="P212" s="33">
        <f t="shared" si="19"/>
        <v>0</v>
      </c>
      <c r="Q212" s="34">
        <f t="shared" si="16"/>
        <v>0</v>
      </c>
    </row>
    <row r="213" spans="1:17">
      <c r="A213" s="39">
        <v>210</v>
      </c>
      <c r="B213" s="39">
        <f t="shared" si="17"/>
        <v>0</v>
      </c>
      <c r="C213" s="44"/>
      <c r="D213" s="6"/>
      <c r="E213" s="6"/>
      <c r="F213" s="6"/>
      <c r="G213" s="6" t="str">
        <f>IFERROR(VLOOKUP(F213,الاعدادات!$A$4:$B$5000,2,0),"")</f>
        <v/>
      </c>
      <c r="H213" s="6"/>
      <c r="I213" s="27">
        <v>210</v>
      </c>
      <c r="J213" s="27">
        <f t="shared" si="15"/>
        <v>0</v>
      </c>
      <c r="K213" s="6"/>
      <c r="L213" s="27">
        <v>210</v>
      </c>
      <c r="M213" s="27">
        <f t="shared" si="18"/>
        <v>0</v>
      </c>
      <c r="N213" s="29"/>
      <c r="O213" s="28">
        <v>210</v>
      </c>
      <c r="P213" s="33">
        <f t="shared" si="19"/>
        <v>0</v>
      </c>
      <c r="Q213" s="34">
        <f t="shared" si="16"/>
        <v>0</v>
      </c>
    </row>
    <row r="214" spans="1:17">
      <c r="A214" s="39">
        <v>211</v>
      </c>
      <c r="B214" s="39">
        <f t="shared" si="17"/>
        <v>0</v>
      </c>
      <c r="C214" s="44"/>
      <c r="D214" s="6"/>
      <c r="E214" s="6"/>
      <c r="F214" s="6"/>
      <c r="G214" s="6" t="str">
        <f>IFERROR(VLOOKUP(F214,الاعدادات!$A$4:$B$5000,2,0),"")</f>
        <v/>
      </c>
      <c r="H214" s="6"/>
      <c r="I214" s="27">
        <v>211</v>
      </c>
      <c r="J214" s="27">
        <f t="shared" si="15"/>
        <v>0</v>
      </c>
      <c r="K214" s="6"/>
      <c r="L214" s="27">
        <v>211</v>
      </c>
      <c r="M214" s="27">
        <f t="shared" si="18"/>
        <v>0</v>
      </c>
      <c r="N214" s="29"/>
      <c r="O214" s="28">
        <v>211</v>
      </c>
      <c r="P214" s="33">
        <f t="shared" si="19"/>
        <v>0</v>
      </c>
      <c r="Q214" s="34">
        <f t="shared" si="16"/>
        <v>0</v>
      </c>
    </row>
    <row r="215" spans="1:17">
      <c r="A215" s="39">
        <v>212</v>
      </c>
      <c r="B215" s="39">
        <f t="shared" si="17"/>
        <v>0</v>
      </c>
      <c r="C215" s="44"/>
      <c r="D215" s="6"/>
      <c r="E215" s="6"/>
      <c r="F215" s="6"/>
      <c r="G215" s="6" t="str">
        <f>IFERROR(VLOOKUP(F215,الاعدادات!$A$4:$B$5000,2,0),"")</f>
        <v/>
      </c>
      <c r="H215" s="6"/>
      <c r="I215" s="27">
        <v>212</v>
      </c>
      <c r="J215" s="27">
        <f t="shared" si="15"/>
        <v>0</v>
      </c>
      <c r="K215" s="6"/>
      <c r="L215" s="27">
        <v>212</v>
      </c>
      <c r="M215" s="27">
        <f t="shared" si="18"/>
        <v>0</v>
      </c>
      <c r="N215" s="29"/>
      <c r="O215" s="28">
        <v>212</v>
      </c>
      <c r="P215" s="33">
        <f t="shared" si="19"/>
        <v>0</v>
      </c>
      <c r="Q215" s="34">
        <f t="shared" si="16"/>
        <v>0</v>
      </c>
    </row>
    <row r="216" spans="1:17">
      <c r="A216" s="39">
        <v>213</v>
      </c>
      <c r="B216" s="39">
        <f t="shared" si="17"/>
        <v>0</v>
      </c>
      <c r="C216" s="44"/>
      <c r="D216" s="6"/>
      <c r="E216" s="6"/>
      <c r="F216" s="6"/>
      <c r="G216" s="6" t="str">
        <f>IFERROR(VLOOKUP(F216,الاعدادات!$A$4:$B$5000,2,0),"")</f>
        <v/>
      </c>
      <c r="H216" s="6"/>
      <c r="I216" s="27">
        <v>213</v>
      </c>
      <c r="J216" s="27">
        <f t="shared" si="15"/>
        <v>0</v>
      </c>
      <c r="K216" s="6"/>
      <c r="L216" s="27">
        <v>213</v>
      </c>
      <c r="M216" s="27">
        <f t="shared" si="18"/>
        <v>0</v>
      </c>
      <c r="N216" s="29"/>
      <c r="O216" s="28">
        <v>213</v>
      </c>
      <c r="P216" s="33">
        <f t="shared" si="19"/>
        <v>0</v>
      </c>
      <c r="Q216" s="34">
        <f t="shared" si="16"/>
        <v>0</v>
      </c>
    </row>
    <row r="217" spans="1:17">
      <c r="A217" s="39">
        <v>214</v>
      </c>
      <c r="B217" s="39">
        <f t="shared" si="17"/>
        <v>0</v>
      </c>
      <c r="C217" s="44"/>
      <c r="D217" s="6"/>
      <c r="E217" s="6"/>
      <c r="F217" s="6"/>
      <c r="G217" s="6" t="str">
        <f>IFERROR(VLOOKUP(F217,الاعدادات!$A$4:$B$5000,2,0),"")</f>
        <v/>
      </c>
      <c r="H217" s="6"/>
      <c r="I217" s="27">
        <v>214</v>
      </c>
      <c r="J217" s="27">
        <f t="shared" si="15"/>
        <v>0</v>
      </c>
      <c r="K217" s="6"/>
      <c r="L217" s="27">
        <v>214</v>
      </c>
      <c r="M217" s="27">
        <f t="shared" si="18"/>
        <v>0</v>
      </c>
      <c r="N217" s="29"/>
      <c r="O217" s="28">
        <v>214</v>
      </c>
      <c r="P217" s="33">
        <f t="shared" si="19"/>
        <v>0</v>
      </c>
      <c r="Q217" s="34">
        <f t="shared" si="16"/>
        <v>0</v>
      </c>
    </row>
    <row r="218" spans="1:17">
      <c r="A218" s="39">
        <v>215</v>
      </c>
      <c r="B218" s="39">
        <f t="shared" si="17"/>
        <v>0</v>
      </c>
      <c r="C218" s="44"/>
      <c r="D218" s="6"/>
      <c r="E218" s="6"/>
      <c r="F218" s="6"/>
      <c r="G218" s="6" t="str">
        <f>IFERROR(VLOOKUP(F218,الاعدادات!$A$4:$B$5000,2,0),"")</f>
        <v/>
      </c>
      <c r="H218" s="6"/>
      <c r="I218" s="27">
        <v>215</v>
      </c>
      <c r="J218" s="27">
        <f t="shared" si="15"/>
        <v>0</v>
      </c>
      <c r="K218" s="6"/>
      <c r="L218" s="27">
        <v>215</v>
      </c>
      <c r="M218" s="27">
        <f t="shared" si="18"/>
        <v>0</v>
      </c>
      <c r="N218" s="29"/>
      <c r="O218" s="28">
        <v>215</v>
      </c>
      <c r="P218" s="33">
        <f t="shared" si="19"/>
        <v>0</v>
      </c>
      <c r="Q218" s="34">
        <f t="shared" si="16"/>
        <v>0</v>
      </c>
    </row>
    <row r="219" spans="1:17">
      <c r="A219" s="39">
        <v>216</v>
      </c>
      <c r="B219" s="39">
        <f t="shared" si="17"/>
        <v>0</v>
      </c>
      <c r="C219" s="44"/>
      <c r="D219" s="6"/>
      <c r="E219" s="6"/>
      <c r="F219" s="6"/>
      <c r="G219" s="6" t="str">
        <f>IFERROR(VLOOKUP(F219,الاعدادات!$A$4:$B$5000,2,0),"")</f>
        <v/>
      </c>
      <c r="H219" s="6"/>
      <c r="I219" s="27">
        <v>216</v>
      </c>
      <c r="J219" s="27">
        <f t="shared" si="15"/>
        <v>0</v>
      </c>
      <c r="K219" s="6"/>
      <c r="L219" s="27">
        <v>216</v>
      </c>
      <c r="M219" s="27">
        <f t="shared" si="18"/>
        <v>0</v>
      </c>
      <c r="N219" s="29"/>
      <c r="O219" s="28">
        <v>216</v>
      </c>
      <c r="P219" s="33">
        <f t="shared" si="19"/>
        <v>0</v>
      </c>
      <c r="Q219" s="34">
        <f t="shared" si="16"/>
        <v>0</v>
      </c>
    </row>
    <row r="220" spans="1:17">
      <c r="A220" s="39">
        <v>217</v>
      </c>
      <c r="B220" s="39">
        <f t="shared" si="17"/>
        <v>0</v>
      </c>
      <c r="C220" s="44"/>
      <c r="D220" s="6"/>
      <c r="E220" s="6"/>
      <c r="F220" s="6"/>
      <c r="G220" s="6" t="str">
        <f>IFERROR(VLOOKUP(F220,الاعدادات!$A$4:$B$5000,2,0),"")</f>
        <v/>
      </c>
      <c r="H220" s="6"/>
      <c r="I220" s="27">
        <v>217</v>
      </c>
      <c r="J220" s="27">
        <f t="shared" si="15"/>
        <v>0</v>
      </c>
      <c r="K220" s="6"/>
      <c r="L220" s="27">
        <v>217</v>
      </c>
      <c r="M220" s="27">
        <f t="shared" si="18"/>
        <v>0</v>
      </c>
      <c r="N220" s="29"/>
      <c r="O220" s="28">
        <v>217</v>
      </c>
      <c r="P220" s="33">
        <f t="shared" si="19"/>
        <v>0</v>
      </c>
      <c r="Q220" s="34">
        <f t="shared" si="16"/>
        <v>0</v>
      </c>
    </row>
    <row r="221" spans="1:17">
      <c r="A221" s="39">
        <v>218</v>
      </c>
      <c r="B221" s="39">
        <f t="shared" si="17"/>
        <v>0</v>
      </c>
      <c r="C221" s="44"/>
      <c r="D221" s="6"/>
      <c r="E221" s="6"/>
      <c r="F221" s="6"/>
      <c r="G221" s="6" t="str">
        <f>IFERROR(VLOOKUP(F221,الاعدادات!$A$4:$B$5000,2,0),"")</f>
        <v/>
      </c>
      <c r="H221" s="6"/>
      <c r="I221" s="27">
        <v>218</v>
      </c>
      <c r="J221" s="27">
        <f t="shared" si="15"/>
        <v>0</v>
      </c>
      <c r="K221" s="6"/>
      <c r="L221" s="27">
        <v>218</v>
      </c>
      <c r="M221" s="27">
        <f t="shared" si="18"/>
        <v>0</v>
      </c>
      <c r="N221" s="29"/>
      <c r="O221" s="28">
        <v>218</v>
      </c>
      <c r="P221" s="33">
        <f t="shared" si="19"/>
        <v>0</v>
      </c>
      <c r="Q221" s="34">
        <f t="shared" si="16"/>
        <v>0</v>
      </c>
    </row>
    <row r="222" spans="1:17">
      <c r="A222" s="39">
        <v>219</v>
      </c>
      <c r="B222" s="39">
        <f t="shared" si="17"/>
        <v>0</v>
      </c>
      <c r="C222" s="44"/>
      <c r="D222" s="6"/>
      <c r="E222" s="6"/>
      <c r="F222" s="6"/>
      <c r="G222" s="6" t="str">
        <f>IFERROR(VLOOKUP(F222,الاعدادات!$A$4:$B$5000,2,0),"")</f>
        <v/>
      </c>
      <c r="H222" s="6"/>
      <c r="I222" s="27">
        <v>219</v>
      </c>
      <c r="J222" s="27">
        <f t="shared" si="15"/>
        <v>0</v>
      </c>
      <c r="K222" s="6"/>
      <c r="L222" s="27">
        <v>219</v>
      </c>
      <c r="M222" s="27">
        <f t="shared" si="18"/>
        <v>0</v>
      </c>
      <c r="N222" s="29"/>
      <c r="O222" s="28">
        <v>219</v>
      </c>
      <c r="P222" s="33">
        <f t="shared" si="19"/>
        <v>0</v>
      </c>
      <c r="Q222" s="34">
        <f t="shared" si="16"/>
        <v>0</v>
      </c>
    </row>
    <row r="223" spans="1:17">
      <c r="A223" s="39">
        <v>220</v>
      </c>
      <c r="B223" s="39">
        <f t="shared" si="17"/>
        <v>0</v>
      </c>
      <c r="C223" s="44"/>
      <c r="D223" s="6"/>
      <c r="E223" s="6"/>
      <c r="F223" s="6"/>
      <c r="G223" s="6" t="str">
        <f>IFERROR(VLOOKUP(F223,الاعدادات!$A$4:$B$5000,2,0),"")</f>
        <v/>
      </c>
      <c r="H223" s="6"/>
      <c r="I223" s="27">
        <v>220</v>
      </c>
      <c r="J223" s="27">
        <f t="shared" si="15"/>
        <v>0</v>
      </c>
      <c r="K223" s="6"/>
      <c r="L223" s="27">
        <v>220</v>
      </c>
      <c r="M223" s="27">
        <f t="shared" si="18"/>
        <v>0</v>
      </c>
      <c r="N223" s="29"/>
      <c r="O223" s="28">
        <v>220</v>
      </c>
      <c r="P223" s="33">
        <f t="shared" si="19"/>
        <v>0</v>
      </c>
      <c r="Q223" s="34">
        <f t="shared" si="16"/>
        <v>0</v>
      </c>
    </row>
    <row r="224" spans="1:17">
      <c r="A224" s="39">
        <v>221</v>
      </c>
      <c r="B224" s="39">
        <f t="shared" si="17"/>
        <v>0</v>
      </c>
      <c r="C224" s="44"/>
      <c r="D224" s="6"/>
      <c r="E224" s="6"/>
      <c r="F224" s="6"/>
      <c r="G224" s="6" t="str">
        <f>IFERROR(VLOOKUP(F224,الاعدادات!$A$4:$B$5000,2,0),"")</f>
        <v/>
      </c>
      <c r="H224" s="6"/>
      <c r="I224" s="27">
        <v>221</v>
      </c>
      <c r="J224" s="27">
        <f t="shared" si="15"/>
        <v>0</v>
      </c>
      <c r="K224" s="6"/>
      <c r="L224" s="27">
        <v>221</v>
      </c>
      <c r="M224" s="27">
        <f t="shared" si="18"/>
        <v>0</v>
      </c>
      <c r="N224" s="29"/>
      <c r="O224" s="28">
        <v>221</v>
      </c>
      <c r="P224" s="33">
        <f t="shared" si="19"/>
        <v>0</v>
      </c>
      <c r="Q224" s="34">
        <f t="shared" si="16"/>
        <v>0</v>
      </c>
    </row>
    <row r="225" spans="1:17">
      <c r="A225" s="39">
        <v>222</v>
      </c>
      <c r="B225" s="39">
        <f t="shared" si="17"/>
        <v>0</v>
      </c>
      <c r="C225" s="44"/>
      <c r="D225" s="6"/>
      <c r="E225" s="6"/>
      <c r="F225" s="6"/>
      <c r="G225" s="6" t="str">
        <f>IFERROR(VLOOKUP(F225,الاعدادات!$A$4:$B$5000,2,0),"")</f>
        <v/>
      </c>
      <c r="H225" s="6"/>
      <c r="I225" s="27">
        <v>222</v>
      </c>
      <c r="J225" s="27">
        <f t="shared" si="15"/>
        <v>0</v>
      </c>
      <c r="K225" s="6"/>
      <c r="L225" s="27">
        <v>222</v>
      </c>
      <c r="M225" s="27">
        <f t="shared" si="18"/>
        <v>0</v>
      </c>
      <c r="N225" s="29"/>
      <c r="O225" s="28">
        <v>222</v>
      </c>
      <c r="P225" s="33">
        <f t="shared" si="19"/>
        <v>0</v>
      </c>
      <c r="Q225" s="34">
        <f t="shared" si="16"/>
        <v>0</v>
      </c>
    </row>
    <row r="226" spans="1:17">
      <c r="A226" s="39">
        <v>223</v>
      </c>
      <c r="B226" s="39">
        <f t="shared" si="17"/>
        <v>0</v>
      </c>
      <c r="C226" s="44"/>
      <c r="D226" s="6"/>
      <c r="E226" s="6"/>
      <c r="F226" s="6"/>
      <c r="G226" s="6" t="str">
        <f>IFERROR(VLOOKUP(F226,الاعدادات!$A$4:$B$5000,2,0),"")</f>
        <v/>
      </c>
      <c r="H226" s="6"/>
      <c r="I226" s="27">
        <v>223</v>
      </c>
      <c r="J226" s="27">
        <f t="shared" si="15"/>
        <v>0</v>
      </c>
      <c r="K226" s="6"/>
      <c r="L226" s="27">
        <v>223</v>
      </c>
      <c r="M226" s="27">
        <f t="shared" si="18"/>
        <v>0</v>
      </c>
      <c r="N226" s="29"/>
      <c r="O226" s="28">
        <v>223</v>
      </c>
      <c r="P226" s="33">
        <f t="shared" si="19"/>
        <v>0</v>
      </c>
      <c r="Q226" s="34">
        <f t="shared" si="16"/>
        <v>0</v>
      </c>
    </row>
    <row r="227" spans="1:17">
      <c r="A227" s="39">
        <v>224</v>
      </c>
      <c r="B227" s="39">
        <f t="shared" si="17"/>
        <v>0</v>
      </c>
      <c r="C227" s="44"/>
      <c r="D227" s="6"/>
      <c r="E227" s="6"/>
      <c r="F227" s="6"/>
      <c r="G227" s="6" t="str">
        <f>IFERROR(VLOOKUP(F227,الاعدادات!$A$4:$B$5000,2,0),"")</f>
        <v/>
      </c>
      <c r="H227" s="6"/>
      <c r="I227" s="27">
        <v>224</v>
      </c>
      <c r="J227" s="27">
        <f t="shared" si="15"/>
        <v>0</v>
      </c>
      <c r="K227" s="6"/>
      <c r="L227" s="27">
        <v>224</v>
      </c>
      <c r="M227" s="27">
        <f t="shared" si="18"/>
        <v>0</v>
      </c>
      <c r="N227" s="29"/>
      <c r="O227" s="28">
        <v>224</v>
      </c>
      <c r="P227" s="33">
        <f t="shared" si="19"/>
        <v>0</v>
      </c>
      <c r="Q227" s="34">
        <f t="shared" si="16"/>
        <v>0</v>
      </c>
    </row>
    <row r="228" spans="1:17">
      <c r="A228" s="39">
        <v>225</v>
      </c>
      <c r="B228" s="39">
        <f t="shared" si="17"/>
        <v>0</v>
      </c>
      <c r="C228" s="44"/>
      <c r="D228" s="6"/>
      <c r="E228" s="6"/>
      <c r="F228" s="6"/>
      <c r="G228" s="6" t="str">
        <f>IFERROR(VLOOKUP(F228,الاعدادات!$A$4:$B$5000,2,0),"")</f>
        <v/>
      </c>
      <c r="H228" s="6"/>
      <c r="I228" s="27">
        <v>225</v>
      </c>
      <c r="J228" s="27">
        <f t="shared" si="15"/>
        <v>0</v>
      </c>
      <c r="K228" s="6"/>
      <c r="L228" s="27">
        <v>225</v>
      </c>
      <c r="M228" s="27">
        <f t="shared" si="18"/>
        <v>0</v>
      </c>
      <c r="N228" s="29"/>
      <c r="O228" s="28">
        <v>225</v>
      </c>
      <c r="P228" s="33">
        <f t="shared" si="19"/>
        <v>0</v>
      </c>
      <c r="Q228" s="34">
        <f t="shared" si="16"/>
        <v>0</v>
      </c>
    </row>
    <row r="229" spans="1:17">
      <c r="A229" s="39">
        <v>226</v>
      </c>
      <c r="B229" s="39">
        <f t="shared" si="17"/>
        <v>0</v>
      </c>
      <c r="C229" s="44"/>
      <c r="D229" s="6"/>
      <c r="E229" s="6"/>
      <c r="F229" s="6"/>
      <c r="G229" s="6" t="str">
        <f>IFERROR(VLOOKUP(F229,الاعدادات!$A$4:$B$5000,2,0),"")</f>
        <v/>
      </c>
      <c r="H229" s="6"/>
      <c r="I229" s="27">
        <v>226</v>
      </c>
      <c r="J229" s="27">
        <f t="shared" si="15"/>
        <v>0</v>
      </c>
      <c r="K229" s="6"/>
      <c r="L229" s="27">
        <v>226</v>
      </c>
      <c r="M229" s="27">
        <f t="shared" si="18"/>
        <v>0</v>
      </c>
      <c r="N229" s="29"/>
      <c r="O229" s="28">
        <v>226</v>
      </c>
      <c r="P229" s="33">
        <f t="shared" si="19"/>
        <v>0</v>
      </c>
      <c r="Q229" s="34">
        <f t="shared" si="16"/>
        <v>0</v>
      </c>
    </row>
    <row r="230" spans="1:17">
      <c r="A230" s="39">
        <v>227</v>
      </c>
      <c r="B230" s="39">
        <f t="shared" si="17"/>
        <v>0</v>
      </c>
      <c r="C230" s="44"/>
      <c r="D230" s="6"/>
      <c r="E230" s="6"/>
      <c r="F230" s="6"/>
      <c r="G230" s="6" t="str">
        <f>IFERROR(VLOOKUP(F230,الاعدادات!$A$4:$B$5000,2,0),"")</f>
        <v/>
      </c>
      <c r="H230" s="6"/>
      <c r="I230" s="27">
        <v>227</v>
      </c>
      <c r="J230" s="27">
        <f t="shared" si="15"/>
        <v>0</v>
      </c>
      <c r="K230" s="6"/>
      <c r="L230" s="27">
        <v>227</v>
      </c>
      <c r="M230" s="27">
        <f t="shared" si="18"/>
        <v>0</v>
      </c>
      <c r="N230" s="29"/>
      <c r="O230" s="28">
        <v>227</v>
      </c>
      <c r="P230" s="33">
        <f t="shared" si="19"/>
        <v>0</v>
      </c>
      <c r="Q230" s="34">
        <f t="shared" si="16"/>
        <v>0</v>
      </c>
    </row>
    <row r="231" spans="1:17">
      <c r="A231" s="39">
        <v>228</v>
      </c>
      <c r="B231" s="39">
        <f t="shared" si="17"/>
        <v>0</v>
      </c>
      <c r="C231" s="44"/>
      <c r="D231" s="6"/>
      <c r="E231" s="6"/>
      <c r="F231" s="6"/>
      <c r="G231" s="6" t="str">
        <f>IFERROR(VLOOKUP(F231,الاعدادات!$A$4:$B$5000,2,0),"")</f>
        <v/>
      </c>
      <c r="H231" s="6"/>
      <c r="I231" s="27">
        <v>228</v>
      </c>
      <c r="J231" s="27">
        <f t="shared" si="15"/>
        <v>0</v>
      </c>
      <c r="K231" s="6"/>
      <c r="L231" s="27">
        <v>228</v>
      </c>
      <c r="M231" s="27">
        <f t="shared" si="18"/>
        <v>0</v>
      </c>
      <c r="N231" s="29"/>
      <c r="O231" s="28">
        <v>228</v>
      </c>
      <c r="P231" s="33">
        <f t="shared" si="19"/>
        <v>0</v>
      </c>
      <c r="Q231" s="34">
        <f t="shared" si="16"/>
        <v>0</v>
      </c>
    </row>
    <row r="232" spans="1:17">
      <c r="A232" s="39">
        <v>229</v>
      </c>
      <c r="B232" s="39">
        <f t="shared" si="17"/>
        <v>0</v>
      </c>
      <c r="C232" s="44"/>
      <c r="D232" s="6"/>
      <c r="E232" s="6"/>
      <c r="F232" s="6"/>
      <c r="G232" s="6" t="str">
        <f>IFERROR(VLOOKUP(F232,الاعدادات!$A$4:$B$5000,2,0),"")</f>
        <v/>
      </c>
      <c r="H232" s="6"/>
      <c r="I232" s="27">
        <v>229</v>
      </c>
      <c r="J232" s="27">
        <f t="shared" si="15"/>
        <v>0</v>
      </c>
      <c r="K232" s="6"/>
      <c r="L232" s="27">
        <v>229</v>
      </c>
      <c r="M232" s="27">
        <f t="shared" si="18"/>
        <v>0</v>
      </c>
      <c r="N232" s="29"/>
      <c r="O232" s="28">
        <v>229</v>
      </c>
      <c r="P232" s="33">
        <f t="shared" si="19"/>
        <v>0</v>
      </c>
      <c r="Q232" s="34">
        <f t="shared" si="16"/>
        <v>0</v>
      </c>
    </row>
    <row r="233" spans="1:17">
      <c r="A233" s="39">
        <v>230</v>
      </c>
      <c r="B233" s="39">
        <f t="shared" si="17"/>
        <v>0</v>
      </c>
      <c r="C233" s="44"/>
      <c r="D233" s="6"/>
      <c r="E233" s="6"/>
      <c r="F233" s="6"/>
      <c r="G233" s="6" t="str">
        <f>IFERROR(VLOOKUP(F233,الاعدادات!$A$4:$B$5000,2,0),"")</f>
        <v/>
      </c>
      <c r="H233" s="6"/>
      <c r="I233" s="27">
        <v>230</v>
      </c>
      <c r="J233" s="27">
        <f t="shared" si="15"/>
        <v>0</v>
      </c>
      <c r="K233" s="6"/>
      <c r="L233" s="27">
        <v>230</v>
      </c>
      <c r="M233" s="27">
        <f t="shared" si="18"/>
        <v>0</v>
      </c>
      <c r="N233" s="29"/>
      <c r="O233" s="28">
        <v>230</v>
      </c>
      <c r="P233" s="33">
        <f t="shared" si="19"/>
        <v>0</v>
      </c>
      <c r="Q233" s="34">
        <f t="shared" si="16"/>
        <v>0</v>
      </c>
    </row>
    <row r="234" spans="1:17">
      <c r="A234" s="39">
        <v>231</v>
      </c>
      <c r="B234" s="39">
        <f t="shared" si="17"/>
        <v>0</v>
      </c>
      <c r="C234" s="44"/>
      <c r="D234" s="6"/>
      <c r="E234" s="6"/>
      <c r="F234" s="6"/>
      <c r="G234" s="6" t="str">
        <f>IFERROR(VLOOKUP(F234,الاعدادات!$A$4:$B$5000,2,0),"")</f>
        <v/>
      </c>
      <c r="H234" s="6"/>
      <c r="I234" s="27">
        <v>231</v>
      </c>
      <c r="J234" s="27">
        <f t="shared" si="15"/>
        <v>0</v>
      </c>
      <c r="K234" s="6"/>
      <c r="L234" s="27">
        <v>231</v>
      </c>
      <c r="M234" s="27">
        <f t="shared" si="18"/>
        <v>0</v>
      </c>
      <c r="N234" s="29"/>
      <c r="O234" s="28">
        <v>231</v>
      </c>
      <c r="P234" s="33">
        <f t="shared" si="19"/>
        <v>0</v>
      </c>
      <c r="Q234" s="34">
        <f t="shared" si="16"/>
        <v>0</v>
      </c>
    </row>
    <row r="235" spans="1:17">
      <c r="A235" s="39">
        <v>232</v>
      </c>
      <c r="B235" s="39">
        <f t="shared" si="17"/>
        <v>0</v>
      </c>
      <c r="C235" s="44"/>
      <c r="D235" s="6"/>
      <c r="E235" s="6"/>
      <c r="F235" s="6"/>
      <c r="G235" s="6" t="str">
        <f>IFERROR(VLOOKUP(F235,الاعدادات!$A$4:$B$5000,2,0),"")</f>
        <v/>
      </c>
      <c r="H235" s="6"/>
      <c r="I235" s="27">
        <v>232</v>
      </c>
      <c r="J235" s="27">
        <f t="shared" si="15"/>
        <v>0</v>
      </c>
      <c r="K235" s="6"/>
      <c r="L235" s="27">
        <v>232</v>
      </c>
      <c r="M235" s="27">
        <f t="shared" si="18"/>
        <v>0</v>
      </c>
      <c r="N235" s="29"/>
      <c r="O235" s="28">
        <v>232</v>
      </c>
      <c r="P235" s="33">
        <f t="shared" si="19"/>
        <v>0</v>
      </c>
      <c r="Q235" s="34">
        <f t="shared" si="16"/>
        <v>0</v>
      </c>
    </row>
    <row r="236" spans="1:17">
      <c r="A236" s="39">
        <v>233</v>
      </c>
      <c r="B236" s="39">
        <f t="shared" si="17"/>
        <v>0</v>
      </c>
      <c r="C236" s="44"/>
      <c r="D236" s="6"/>
      <c r="E236" s="6"/>
      <c r="F236" s="6"/>
      <c r="G236" s="6" t="str">
        <f>IFERROR(VLOOKUP(F236,الاعدادات!$A$4:$B$5000,2,0),"")</f>
        <v/>
      </c>
      <c r="H236" s="6"/>
      <c r="I236" s="27">
        <v>233</v>
      </c>
      <c r="J236" s="27">
        <f t="shared" si="15"/>
        <v>0</v>
      </c>
      <c r="K236" s="6"/>
      <c r="L236" s="27">
        <v>233</v>
      </c>
      <c r="M236" s="27">
        <f t="shared" si="18"/>
        <v>0</v>
      </c>
      <c r="N236" s="29"/>
      <c r="O236" s="28">
        <v>233</v>
      </c>
      <c r="P236" s="33">
        <f t="shared" si="19"/>
        <v>0</v>
      </c>
      <c r="Q236" s="34">
        <f t="shared" si="16"/>
        <v>0</v>
      </c>
    </row>
    <row r="237" spans="1:17">
      <c r="A237" s="39">
        <v>234</v>
      </c>
      <c r="B237" s="39">
        <f t="shared" si="17"/>
        <v>0</v>
      </c>
      <c r="C237" s="44"/>
      <c r="D237" s="6"/>
      <c r="E237" s="6"/>
      <c r="F237" s="6"/>
      <c r="G237" s="6" t="str">
        <f>IFERROR(VLOOKUP(F237,الاعدادات!$A$4:$B$5000,2,0),"")</f>
        <v/>
      </c>
      <c r="H237" s="6"/>
      <c r="I237" s="27">
        <v>234</v>
      </c>
      <c r="J237" s="27">
        <f t="shared" si="15"/>
        <v>0</v>
      </c>
      <c r="K237" s="6"/>
      <c r="L237" s="27">
        <v>234</v>
      </c>
      <c r="M237" s="27">
        <f t="shared" si="18"/>
        <v>0</v>
      </c>
      <c r="N237" s="29"/>
      <c r="O237" s="28">
        <v>234</v>
      </c>
      <c r="P237" s="33">
        <f t="shared" si="19"/>
        <v>0</v>
      </c>
      <c r="Q237" s="34">
        <f t="shared" si="16"/>
        <v>0</v>
      </c>
    </row>
    <row r="238" spans="1:17">
      <c r="A238" s="39">
        <v>235</v>
      </c>
      <c r="B238" s="39">
        <f t="shared" si="17"/>
        <v>0</v>
      </c>
      <c r="C238" s="44"/>
      <c r="D238" s="6"/>
      <c r="E238" s="6"/>
      <c r="F238" s="6"/>
      <c r="G238" s="6" t="str">
        <f>IFERROR(VLOOKUP(F238,الاعدادات!$A$4:$B$5000,2,0),"")</f>
        <v/>
      </c>
      <c r="H238" s="6"/>
      <c r="I238" s="27">
        <v>235</v>
      </c>
      <c r="J238" s="27">
        <f t="shared" si="15"/>
        <v>0</v>
      </c>
      <c r="K238" s="6"/>
      <c r="L238" s="27">
        <v>235</v>
      </c>
      <c r="M238" s="27">
        <f t="shared" si="18"/>
        <v>0</v>
      </c>
      <c r="N238" s="29"/>
      <c r="O238" s="28">
        <v>235</v>
      </c>
      <c r="P238" s="33">
        <f t="shared" si="19"/>
        <v>0</v>
      </c>
      <c r="Q238" s="34">
        <f t="shared" si="16"/>
        <v>0</v>
      </c>
    </row>
    <row r="239" spans="1:17">
      <c r="A239" s="39">
        <v>236</v>
      </c>
      <c r="B239" s="39">
        <f t="shared" si="17"/>
        <v>0</v>
      </c>
      <c r="C239" s="44"/>
      <c r="D239" s="6"/>
      <c r="E239" s="6"/>
      <c r="F239" s="6"/>
      <c r="G239" s="6" t="str">
        <f>IFERROR(VLOOKUP(F239,الاعدادات!$A$4:$B$5000,2,0),"")</f>
        <v/>
      </c>
      <c r="H239" s="6"/>
      <c r="I239" s="27">
        <v>236</v>
      </c>
      <c r="J239" s="27">
        <f t="shared" si="15"/>
        <v>0</v>
      </c>
      <c r="K239" s="6"/>
      <c r="L239" s="27">
        <v>236</v>
      </c>
      <c r="M239" s="27">
        <f t="shared" si="18"/>
        <v>0</v>
      </c>
      <c r="N239" s="29"/>
      <c r="O239" s="28">
        <v>236</v>
      </c>
      <c r="P239" s="33">
        <f t="shared" si="19"/>
        <v>0</v>
      </c>
      <c r="Q239" s="34">
        <f t="shared" si="16"/>
        <v>0</v>
      </c>
    </row>
    <row r="240" spans="1:17">
      <c r="A240" s="39">
        <v>237</v>
      </c>
      <c r="B240" s="39">
        <f t="shared" si="17"/>
        <v>0</v>
      </c>
      <c r="C240" s="44"/>
      <c r="D240" s="6"/>
      <c r="E240" s="6"/>
      <c r="F240" s="6"/>
      <c r="G240" s="6" t="str">
        <f>IFERROR(VLOOKUP(F240,الاعدادات!$A$4:$B$5000,2,0),"")</f>
        <v/>
      </c>
      <c r="H240" s="6"/>
      <c r="I240" s="27">
        <v>237</v>
      </c>
      <c r="J240" s="27">
        <f t="shared" si="15"/>
        <v>0</v>
      </c>
      <c r="K240" s="6"/>
      <c r="L240" s="27">
        <v>237</v>
      </c>
      <c r="M240" s="27">
        <f t="shared" si="18"/>
        <v>0</v>
      </c>
      <c r="N240" s="29"/>
      <c r="O240" s="28">
        <v>237</v>
      </c>
      <c r="P240" s="33">
        <f t="shared" si="19"/>
        <v>0</v>
      </c>
      <c r="Q240" s="34">
        <f t="shared" si="16"/>
        <v>0</v>
      </c>
    </row>
    <row r="241" spans="1:17">
      <c r="A241" s="39">
        <v>238</v>
      </c>
      <c r="B241" s="39">
        <f t="shared" si="17"/>
        <v>0</v>
      </c>
      <c r="C241" s="44"/>
      <c r="D241" s="6"/>
      <c r="E241" s="6"/>
      <c r="F241" s="6"/>
      <c r="G241" s="6" t="str">
        <f>IFERROR(VLOOKUP(F241,الاعدادات!$A$4:$B$5000,2,0),"")</f>
        <v/>
      </c>
      <c r="H241" s="6"/>
      <c r="I241" s="27">
        <v>238</v>
      </c>
      <c r="J241" s="27">
        <f t="shared" si="15"/>
        <v>0</v>
      </c>
      <c r="K241" s="6"/>
      <c r="L241" s="27">
        <v>238</v>
      </c>
      <c r="M241" s="27">
        <f t="shared" si="18"/>
        <v>0</v>
      </c>
      <c r="N241" s="29"/>
      <c r="O241" s="28">
        <v>238</v>
      </c>
      <c r="P241" s="33">
        <f t="shared" si="19"/>
        <v>0</v>
      </c>
      <c r="Q241" s="34">
        <f t="shared" si="16"/>
        <v>0</v>
      </c>
    </row>
    <row r="242" spans="1:17">
      <c r="A242" s="39">
        <v>239</v>
      </c>
      <c r="B242" s="39">
        <f t="shared" si="17"/>
        <v>0</v>
      </c>
      <c r="C242" s="44"/>
      <c r="D242" s="6"/>
      <c r="E242" s="6"/>
      <c r="F242" s="6"/>
      <c r="G242" s="6" t="str">
        <f>IFERROR(VLOOKUP(F242,الاعدادات!$A$4:$B$5000,2,0),"")</f>
        <v/>
      </c>
      <c r="H242" s="6"/>
      <c r="I242" s="27">
        <v>239</v>
      </c>
      <c r="J242" s="27">
        <f t="shared" si="15"/>
        <v>0</v>
      </c>
      <c r="K242" s="6"/>
      <c r="L242" s="27">
        <v>239</v>
      </c>
      <c r="M242" s="27">
        <f t="shared" si="18"/>
        <v>0</v>
      </c>
      <c r="N242" s="29"/>
      <c r="O242" s="28">
        <v>239</v>
      </c>
      <c r="P242" s="33">
        <f t="shared" si="19"/>
        <v>0</v>
      </c>
      <c r="Q242" s="34">
        <f t="shared" si="16"/>
        <v>0</v>
      </c>
    </row>
    <row r="243" spans="1:17">
      <c r="A243" s="39">
        <v>240</v>
      </c>
      <c r="B243" s="39">
        <f t="shared" si="17"/>
        <v>0</v>
      </c>
      <c r="C243" s="44"/>
      <c r="D243" s="6"/>
      <c r="E243" s="6"/>
      <c r="F243" s="6"/>
      <c r="G243" s="6" t="str">
        <f>IFERROR(VLOOKUP(F243,الاعدادات!$A$4:$B$5000,2,0),"")</f>
        <v/>
      </c>
      <c r="H243" s="6"/>
      <c r="I243" s="27">
        <v>240</v>
      </c>
      <c r="J243" s="27">
        <f t="shared" si="15"/>
        <v>0</v>
      </c>
      <c r="K243" s="6"/>
      <c r="L243" s="27">
        <v>240</v>
      </c>
      <c r="M243" s="27">
        <f t="shared" si="18"/>
        <v>0</v>
      </c>
      <c r="N243" s="29"/>
      <c r="O243" s="28">
        <v>240</v>
      </c>
      <c r="P243" s="33">
        <f t="shared" si="19"/>
        <v>0</v>
      </c>
      <c r="Q243" s="34">
        <f t="shared" si="16"/>
        <v>0</v>
      </c>
    </row>
    <row r="244" spans="1:17">
      <c r="A244" s="39">
        <v>241</v>
      </c>
      <c r="B244" s="39">
        <f t="shared" si="17"/>
        <v>0</v>
      </c>
      <c r="C244" s="44"/>
      <c r="D244" s="6"/>
      <c r="E244" s="6"/>
      <c r="F244" s="6"/>
      <c r="G244" s="6" t="str">
        <f>IFERROR(VLOOKUP(F244,الاعدادات!$A$4:$B$5000,2,0),"")</f>
        <v/>
      </c>
      <c r="H244" s="6"/>
      <c r="I244" s="27">
        <v>241</v>
      </c>
      <c r="J244" s="27">
        <f t="shared" si="15"/>
        <v>0</v>
      </c>
      <c r="K244" s="6"/>
      <c r="L244" s="27">
        <v>241</v>
      </c>
      <c r="M244" s="27">
        <f t="shared" si="18"/>
        <v>0</v>
      </c>
      <c r="N244" s="29"/>
      <c r="O244" s="28">
        <v>241</v>
      </c>
      <c r="P244" s="33">
        <f t="shared" si="19"/>
        <v>0</v>
      </c>
      <c r="Q244" s="34">
        <f t="shared" si="16"/>
        <v>0</v>
      </c>
    </row>
    <row r="245" spans="1:17">
      <c r="A245" s="39">
        <v>242</v>
      </c>
      <c r="B245" s="39">
        <f t="shared" si="17"/>
        <v>0</v>
      </c>
      <c r="C245" s="44"/>
      <c r="D245" s="6"/>
      <c r="E245" s="6"/>
      <c r="F245" s="6"/>
      <c r="G245" s="6" t="str">
        <f>IFERROR(VLOOKUP(F245,الاعدادات!$A$4:$B$5000,2,0),"")</f>
        <v/>
      </c>
      <c r="H245" s="6"/>
      <c r="I245" s="27">
        <v>242</v>
      </c>
      <c r="J245" s="27">
        <f t="shared" si="15"/>
        <v>0</v>
      </c>
      <c r="K245" s="6"/>
      <c r="L245" s="27">
        <v>242</v>
      </c>
      <c r="M245" s="27">
        <f t="shared" si="18"/>
        <v>0</v>
      </c>
      <c r="N245" s="29"/>
      <c r="O245" s="28">
        <v>242</v>
      </c>
      <c r="P245" s="33">
        <f t="shared" si="19"/>
        <v>0</v>
      </c>
      <c r="Q245" s="34">
        <f t="shared" si="16"/>
        <v>0</v>
      </c>
    </row>
    <row r="246" spans="1:17">
      <c r="A246" s="39">
        <v>243</v>
      </c>
      <c r="B246" s="39">
        <f t="shared" si="17"/>
        <v>0</v>
      </c>
      <c r="C246" s="44"/>
      <c r="D246" s="6"/>
      <c r="E246" s="6"/>
      <c r="F246" s="6"/>
      <c r="G246" s="6" t="str">
        <f>IFERROR(VLOOKUP(F246,الاعدادات!$A$4:$B$5000,2,0),"")</f>
        <v/>
      </c>
      <c r="H246" s="6"/>
      <c r="I246" s="27">
        <v>243</v>
      </c>
      <c r="J246" s="27">
        <f t="shared" si="15"/>
        <v>0</v>
      </c>
      <c r="K246" s="6"/>
      <c r="L246" s="27">
        <v>243</v>
      </c>
      <c r="M246" s="27">
        <f t="shared" si="18"/>
        <v>0</v>
      </c>
      <c r="N246" s="29"/>
      <c r="O246" s="28">
        <v>243</v>
      </c>
      <c r="P246" s="33">
        <f t="shared" si="19"/>
        <v>0</v>
      </c>
      <c r="Q246" s="34">
        <f t="shared" si="16"/>
        <v>0</v>
      </c>
    </row>
    <row r="247" spans="1:17">
      <c r="A247" s="39">
        <v>244</v>
      </c>
      <c r="B247" s="39">
        <f t="shared" si="17"/>
        <v>0</v>
      </c>
      <c r="C247" s="44"/>
      <c r="D247" s="6"/>
      <c r="E247" s="6"/>
      <c r="F247" s="6"/>
      <c r="G247" s="6" t="str">
        <f>IFERROR(VLOOKUP(F247,الاعدادات!$A$4:$B$5000,2,0),"")</f>
        <v/>
      </c>
      <c r="H247" s="6"/>
      <c r="I247" s="27">
        <v>244</v>
      </c>
      <c r="J247" s="27">
        <f t="shared" si="15"/>
        <v>0</v>
      </c>
      <c r="K247" s="6"/>
      <c r="L247" s="27">
        <v>244</v>
      </c>
      <c r="M247" s="27">
        <f t="shared" si="18"/>
        <v>0</v>
      </c>
      <c r="N247" s="29"/>
      <c r="O247" s="28">
        <v>244</v>
      </c>
      <c r="P247" s="33">
        <f t="shared" si="19"/>
        <v>0</v>
      </c>
      <c r="Q247" s="34">
        <f t="shared" si="16"/>
        <v>0</v>
      </c>
    </row>
    <row r="248" spans="1:17">
      <c r="A248" s="39">
        <v>245</v>
      </c>
      <c r="B248" s="39">
        <f t="shared" si="17"/>
        <v>0</v>
      </c>
      <c r="C248" s="44"/>
      <c r="D248" s="6"/>
      <c r="E248" s="6"/>
      <c r="F248" s="6"/>
      <c r="G248" s="6" t="str">
        <f>IFERROR(VLOOKUP(F248,الاعدادات!$A$4:$B$5000,2,0),"")</f>
        <v/>
      </c>
      <c r="H248" s="6"/>
      <c r="I248" s="27">
        <v>245</v>
      </c>
      <c r="J248" s="27">
        <f t="shared" si="15"/>
        <v>0</v>
      </c>
      <c r="K248" s="6"/>
      <c r="L248" s="27">
        <v>245</v>
      </c>
      <c r="M248" s="27">
        <f t="shared" si="18"/>
        <v>0</v>
      </c>
      <c r="N248" s="29"/>
      <c r="O248" s="28">
        <v>245</v>
      </c>
      <c r="P248" s="33">
        <f t="shared" si="19"/>
        <v>0</v>
      </c>
      <c r="Q248" s="34">
        <f t="shared" si="16"/>
        <v>0</v>
      </c>
    </row>
    <row r="249" spans="1:17">
      <c r="A249" s="39">
        <v>246</v>
      </c>
      <c r="B249" s="39">
        <f t="shared" si="17"/>
        <v>0</v>
      </c>
      <c r="C249" s="44"/>
      <c r="D249" s="6"/>
      <c r="E249" s="6"/>
      <c r="F249" s="6"/>
      <c r="G249" s="6" t="str">
        <f>IFERROR(VLOOKUP(F249,الاعدادات!$A$4:$B$5000,2,0),"")</f>
        <v/>
      </c>
      <c r="H249" s="6"/>
      <c r="I249" s="27">
        <v>246</v>
      </c>
      <c r="J249" s="27">
        <f t="shared" si="15"/>
        <v>0</v>
      </c>
      <c r="K249" s="6"/>
      <c r="L249" s="27">
        <v>246</v>
      </c>
      <c r="M249" s="27">
        <f t="shared" si="18"/>
        <v>0</v>
      </c>
      <c r="N249" s="29"/>
      <c r="O249" s="28">
        <v>246</v>
      </c>
      <c r="P249" s="33">
        <f t="shared" si="19"/>
        <v>0</v>
      </c>
      <c r="Q249" s="34">
        <f t="shared" si="16"/>
        <v>0</v>
      </c>
    </row>
    <row r="250" spans="1:17">
      <c r="A250" s="39">
        <v>247</v>
      </c>
      <c r="B250" s="39">
        <f t="shared" si="17"/>
        <v>0</v>
      </c>
      <c r="C250" s="44"/>
      <c r="D250" s="6"/>
      <c r="E250" s="6"/>
      <c r="F250" s="6"/>
      <c r="G250" s="6" t="str">
        <f>IFERROR(VLOOKUP(F250,الاعدادات!$A$4:$B$5000,2,0),"")</f>
        <v/>
      </c>
      <c r="H250" s="6"/>
      <c r="I250" s="27">
        <v>247</v>
      </c>
      <c r="J250" s="27">
        <f t="shared" si="15"/>
        <v>0</v>
      </c>
      <c r="K250" s="6"/>
      <c r="L250" s="27">
        <v>247</v>
      </c>
      <c r="M250" s="27">
        <f t="shared" si="18"/>
        <v>0</v>
      </c>
      <c r="N250" s="29"/>
      <c r="O250" s="28">
        <v>247</v>
      </c>
      <c r="P250" s="33">
        <f t="shared" si="19"/>
        <v>0</v>
      </c>
      <c r="Q250" s="34">
        <f t="shared" si="16"/>
        <v>0</v>
      </c>
    </row>
    <row r="251" spans="1:17">
      <c r="A251" s="39">
        <v>248</v>
      </c>
      <c r="B251" s="39">
        <f t="shared" si="17"/>
        <v>0</v>
      </c>
      <c r="C251" s="44"/>
      <c r="D251" s="6"/>
      <c r="E251" s="6"/>
      <c r="F251" s="6"/>
      <c r="G251" s="6" t="str">
        <f>IFERROR(VLOOKUP(F251,الاعدادات!$A$4:$B$5000,2,0),"")</f>
        <v/>
      </c>
      <c r="H251" s="6"/>
      <c r="I251" s="27">
        <v>248</v>
      </c>
      <c r="J251" s="27">
        <f t="shared" si="15"/>
        <v>0</v>
      </c>
      <c r="K251" s="6"/>
      <c r="L251" s="27">
        <v>248</v>
      </c>
      <c r="M251" s="27">
        <f t="shared" si="18"/>
        <v>0</v>
      </c>
      <c r="N251" s="29"/>
      <c r="O251" s="28">
        <v>248</v>
      </c>
      <c r="P251" s="33">
        <f t="shared" si="19"/>
        <v>0</v>
      </c>
      <c r="Q251" s="34">
        <f t="shared" si="16"/>
        <v>0</v>
      </c>
    </row>
    <row r="252" spans="1:17">
      <c r="A252" s="39">
        <v>249</v>
      </c>
      <c r="B252" s="39">
        <f t="shared" si="17"/>
        <v>0</v>
      </c>
      <c r="C252" s="44"/>
      <c r="D252" s="6"/>
      <c r="E252" s="6"/>
      <c r="F252" s="6"/>
      <c r="G252" s="6" t="str">
        <f>IFERROR(VLOOKUP(F252,الاعدادات!$A$4:$B$5000,2,0),"")</f>
        <v/>
      </c>
      <c r="H252" s="6"/>
      <c r="I252" s="27">
        <v>249</v>
      </c>
      <c r="J252" s="27">
        <f t="shared" si="15"/>
        <v>0</v>
      </c>
      <c r="K252" s="6"/>
      <c r="L252" s="27">
        <v>249</v>
      </c>
      <c r="M252" s="27">
        <f t="shared" si="18"/>
        <v>0</v>
      </c>
      <c r="N252" s="29"/>
      <c r="O252" s="28">
        <v>249</v>
      </c>
      <c r="P252" s="33">
        <f t="shared" si="19"/>
        <v>0</v>
      </c>
      <c r="Q252" s="34">
        <f t="shared" si="16"/>
        <v>0</v>
      </c>
    </row>
    <row r="253" spans="1:17">
      <c r="A253" s="39">
        <v>250</v>
      </c>
      <c r="B253" s="39">
        <f t="shared" si="17"/>
        <v>0</v>
      </c>
      <c r="C253" s="44"/>
      <c r="D253" s="6"/>
      <c r="E253" s="6"/>
      <c r="F253" s="6"/>
      <c r="G253" s="6" t="str">
        <f>IFERROR(VLOOKUP(F253,الاعدادات!$A$4:$B$5000,2,0),"")</f>
        <v/>
      </c>
      <c r="H253" s="6"/>
      <c r="I253" s="27">
        <v>250</v>
      </c>
      <c r="J253" s="27">
        <f t="shared" si="15"/>
        <v>0</v>
      </c>
      <c r="K253" s="6"/>
      <c r="L253" s="27">
        <v>250</v>
      </c>
      <c r="M253" s="27">
        <f t="shared" si="18"/>
        <v>0</v>
      </c>
      <c r="N253" s="29"/>
      <c r="O253" s="28">
        <v>250</v>
      </c>
      <c r="P253" s="33">
        <f t="shared" si="19"/>
        <v>0</v>
      </c>
      <c r="Q253" s="34">
        <f t="shared" si="16"/>
        <v>0</v>
      </c>
    </row>
    <row r="254" spans="1:17">
      <c r="A254" s="39">
        <v>251</v>
      </c>
      <c r="B254" s="39">
        <f t="shared" si="17"/>
        <v>0</v>
      </c>
      <c r="C254" s="44"/>
      <c r="D254" s="6"/>
      <c r="E254" s="6"/>
      <c r="F254" s="6"/>
      <c r="G254" s="6" t="str">
        <f>IFERROR(VLOOKUP(F254,الاعدادات!$A$4:$B$5000,2,0),"")</f>
        <v/>
      </c>
      <c r="H254" s="6"/>
      <c r="I254" s="27">
        <v>251</v>
      </c>
      <c r="J254" s="27">
        <f t="shared" si="15"/>
        <v>0</v>
      </c>
      <c r="K254" s="6"/>
      <c r="L254" s="27">
        <v>251</v>
      </c>
      <c r="M254" s="27">
        <f t="shared" si="18"/>
        <v>0</v>
      </c>
      <c r="N254" s="29"/>
      <c r="O254" s="28">
        <v>251</v>
      </c>
      <c r="P254" s="33">
        <f t="shared" si="19"/>
        <v>0</v>
      </c>
      <c r="Q254" s="34">
        <f t="shared" si="16"/>
        <v>0</v>
      </c>
    </row>
    <row r="255" spans="1:17">
      <c r="A255" s="39">
        <v>252</v>
      </c>
      <c r="B255" s="39">
        <f t="shared" si="17"/>
        <v>0</v>
      </c>
      <c r="C255" s="44"/>
      <c r="D255" s="6"/>
      <c r="E255" s="6"/>
      <c r="F255" s="6"/>
      <c r="G255" s="6" t="str">
        <f>IFERROR(VLOOKUP(F255,الاعدادات!$A$4:$B$5000,2,0),"")</f>
        <v/>
      </c>
      <c r="H255" s="6"/>
      <c r="I255" s="27">
        <v>252</v>
      </c>
      <c r="J255" s="27">
        <f t="shared" si="15"/>
        <v>0</v>
      </c>
      <c r="K255" s="6"/>
      <c r="L255" s="27">
        <v>252</v>
      </c>
      <c r="M255" s="27">
        <f t="shared" si="18"/>
        <v>0</v>
      </c>
      <c r="N255" s="29"/>
      <c r="O255" s="28">
        <v>252</v>
      </c>
      <c r="P255" s="33">
        <f t="shared" si="19"/>
        <v>0</v>
      </c>
      <c r="Q255" s="34">
        <f t="shared" si="16"/>
        <v>0</v>
      </c>
    </row>
    <row r="256" spans="1:17">
      <c r="A256" s="39">
        <v>253</v>
      </c>
      <c r="B256" s="39">
        <f t="shared" si="17"/>
        <v>0</v>
      </c>
      <c r="C256" s="44"/>
      <c r="D256" s="6"/>
      <c r="E256" s="6"/>
      <c r="F256" s="6"/>
      <c r="G256" s="6" t="str">
        <f>IFERROR(VLOOKUP(F256,الاعدادات!$A$4:$B$5000,2,0),"")</f>
        <v/>
      </c>
      <c r="H256" s="6"/>
      <c r="I256" s="27">
        <v>253</v>
      </c>
      <c r="J256" s="27">
        <f t="shared" si="15"/>
        <v>0</v>
      </c>
      <c r="K256" s="6"/>
      <c r="L256" s="27">
        <v>253</v>
      </c>
      <c r="M256" s="27">
        <f t="shared" si="18"/>
        <v>0</v>
      </c>
      <c r="N256" s="29"/>
      <c r="O256" s="28">
        <v>253</v>
      </c>
      <c r="P256" s="33">
        <f t="shared" si="19"/>
        <v>0</v>
      </c>
      <c r="Q256" s="34">
        <f t="shared" si="16"/>
        <v>0</v>
      </c>
    </row>
    <row r="257" spans="1:17">
      <c r="A257" s="39">
        <v>254</v>
      </c>
      <c r="B257" s="39">
        <f t="shared" si="17"/>
        <v>0</v>
      </c>
      <c r="C257" s="44"/>
      <c r="D257" s="6"/>
      <c r="E257" s="6"/>
      <c r="F257" s="6"/>
      <c r="G257" s="6" t="str">
        <f>IFERROR(VLOOKUP(F257,الاعدادات!$A$4:$B$5000,2,0),"")</f>
        <v/>
      </c>
      <c r="H257" s="6"/>
      <c r="I257" s="27">
        <v>254</v>
      </c>
      <c r="J257" s="27">
        <f t="shared" si="15"/>
        <v>0</v>
      </c>
      <c r="K257" s="6"/>
      <c r="L257" s="27">
        <v>254</v>
      </c>
      <c r="M257" s="27">
        <f t="shared" si="18"/>
        <v>0</v>
      </c>
      <c r="N257" s="29"/>
      <c r="O257" s="28">
        <v>254</v>
      </c>
      <c r="P257" s="33">
        <f t="shared" si="19"/>
        <v>0</v>
      </c>
      <c r="Q257" s="34">
        <f t="shared" si="16"/>
        <v>0</v>
      </c>
    </row>
    <row r="258" spans="1:17">
      <c r="A258" s="39">
        <v>255</v>
      </c>
      <c r="B258" s="39">
        <f t="shared" si="17"/>
        <v>0</v>
      </c>
      <c r="C258" s="44"/>
      <c r="D258" s="6"/>
      <c r="E258" s="6"/>
      <c r="F258" s="6"/>
      <c r="G258" s="6" t="str">
        <f>IFERROR(VLOOKUP(F258,الاعدادات!$A$4:$B$5000,2,0),"")</f>
        <v/>
      </c>
      <c r="H258" s="6"/>
      <c r="I258" s="27">
        <v>255</v>
      </c>
      <c r="J258" s="27">
        <f t="shared" si="15"/>
        <v>0</v>
      </c>
      <c r="K258" s="6"/>
      <c r="L258" s="27">
        <v>255</v>
      </c>
      <c r="M258" s="27">
        <f t="shared" si="18"/>
        <v>0</v>
      </c>
      <c r="N258" s="29"/>
      <c r="O258" s="28">
        <v>255</v>
      </c>
      <c r="P258" s="33">
        <f t="shared" si="19"/>
        <v>0</v>
      </c>
      <c r="Q258" s="34">
        <f t="shared" si="16"/>
        <v>0</v>
      </c>
    </row>
    <row r="259" spans="1:17">
      <c r="A259" s="39">
        <v>256</v>
      </c>
      <c r="B259" s="39">
        <f t="shared" si="17"/>
        <v>0</v>
      </c>
      <c r="C259" s="44"/>
      <c r="D259" s="6"/>
      <c r="E259" s="6"/>
      <c r="F259" s="6"/>
      <c r="G259" s="6" t="str">
        <f>IFERROR(VLOOKUP(F259,الاعدادات!$A$4:$B$5000,2,0),"")</f>
        <v/>
      </c>
      <c r="H259" s="6"/>
      <c r="I259" s="27">
        <v>256</v>
      </c>
      <c r="J259" s="27">
        <f t="shared" si="15"/>
        <v>0</v>
      </c>
      <c r="K259" s="6"/>
      <c r="L259" s="27">
        <v>256</v>
      </c>
      <c r="M259" s="27">
        <f t="shared" si="18"/>
        <v>0</v>
      </c>
      <c r="N259" s="29"/>
      <c r="O259" s="28">
        <v>256</v>
      </c>
      <c r="P259" s="33">
        <f t="shared" si="19"/>
        <v>0</v>
      </c>
      <c r="Q259" s="34">
        <f t="shared" si="16"/>
        <v>0</v>
      </c>
    </row>
    <row r="260" spans="1:17">
      <c r="A260" s="39">
        <v>257</v>
      </c>
      <c r="B260" s="39">
        <f t="shared" si="17"/>
        <v>0</v>
      </c>
      <c r="C260" s="44"/>
      <c r="D260" s="6"/>
      <c r="E260" s="6"/>
      <c r="F260" s="6"/>
      <c r="G260" s="6" t="str">
        <f>IFERROR(VLOOKUP(F260,الاعدادات!$A$4:$B$5000,2,0),"")</f>
        <v/>
      </c>
      <c r="H260" s="6"/>
      <c r="I260" s="27">
        <v>257</v>
      </c>
      <c r="J260" s="27">
        <f t="shared" si="15"/>
        <v>0</v>
      </c>
      <c r="K260" s="6"/>
      <c r="L260" s="27">
        <v>257</v>
      </c>
      <c r="M260" s="27">
        <f t="shared" si="18"/>
        <v>0</v>
      </c>
      <c r="N260" s="29"/>
      <c r="O260" s="28">
        <v>257</v>
      </c>
      <c r="P260" s="33">
        <f t="shared" si="19"/>
        <v>0</v>
      </c>
      <c r="Q260" s="34">
        <f t="shared" si="16"/>
        <v>0</v>
      </c>
    </row>
    <row r="261" spans="1:17">
      <c r="A261" s="39">
        <v>258</v>
      </c>
      <c r="B261" s="39">
        <f t="shared" si="17"/>
        <v>0</v>
      </c>
      <c r="C261" s="44"/>
      <c r="D261" s="6"/>
      <c r="E261" s="6"/>
      <c r="F261" s="6"/>
      <c r="G261" s="6" t="str">
        <f>IFERROR(VLOOKUP(F261,الاعدادات!$A$4:$B$5000,2,0),"")</f>
        <v/>
      </c>
      <c r="H261" s="6"/>
      <c r="I261" s="27">
        <v>258</v>
      </c>
      <c r="J261" s="27">
        <f t="shared" ref="J261:J303" si="20">SUMIF($F$4:$F$500,I261,$H$4:$H$500)</f>
        <v>0</v>
      </c>
      <c r="K261" s="6"/>
      <c r="L261" s="27">
        <v>258</v>
      </c>
      <c r="M261" s="27">
        <f t="shared" si="18"/>
        <v>0</v>
      </c>
      <c r="N261" s="29"/>
      <c r="O261" s="28">
        <v>258</v>
      </c>
      <c r="P261" s="33">
        <f t="shared" si="19"/>
        <v>0</v>
      </c>
      <c r="Q261" s="34">
        <f t="shared" ref="Q261:Q324" si="21">K261*H261</f>
        <v>0</v>
      </c>
    </row>
    <row r="262" spans="1:17">
      <c r="A262" s="39">
        <v>259</v>
      </c>
      <c r="B262" s="39">
        <f t="shared" ref="B262:B303" si="22">COUNTIF($F$4:$F$1000,A262)</f>
        <v>0</v>
      </c>
      <c r="C262" s="44"/>
      <c r="D262" s="6"/>
      <c r="E262" s="6"/>
      <c r="F262" s="6"/>
      <c r="G262" s="6" t="str">
        <f>IFERROR(VLOOKUP(F262,الاعدادات!$A$4:$B$5000,2,0),"")</f>
        <v/>
      </c>
      <c r="H262" s="6"/>
      <c r="I262" s="27">
        <v>259</v>
      </c>
      <c r="J262" s="27">
        <f t="shared" si="20"/>
        <v>0</v>
      </c>
      <c r="K262" s="6"/>
      <c r="L262" s="27">
        <v>259</v>
      </c>
      <c r="M262" s="27">
        <f t="shared" ref="M262:M303" si="23">SUMIF($F$4:$F$500,L262,$K$4:$K$500)</f>
        <v>0</v>
      </c>
      <c r="N262" s="29"/>
      <c r="O262" s="28">
        <v>259</v>
      </c>
      <c r="P262" s="33">
        <f t="shared" ref="P262:P303" si="24">SUMIF($F$4:$F$500,O262,$N$4:$N$500)</f>
        <v>0</v>
      </c>
      <c r="Q262" s="34">
        <f t="shared" si="21"/>
        <v>0</v>
      </c>
    </row>
    <row r="263" spans="1:17">
      <c r="A263" s="39">
        <v>260</v>
      </c>
      <c r="B263" s="39">
        <f t="shared" si="22"/>
        <v>0</v>
      </c>
      <c r="C263" s="44"/>
      <c r="D263" s="6"/>
      <c r="E263" s="6"/>
      <c r="F263" s="6"/>
      <c r="G263" s="6" t="str">
        <f>IFERROR(VLOOKUP(F263,الاعدادات!$A$4:$B$5000,2,0),"")</f>
        <v/>
      </c>
      <c r="H263" s="6"/>
      <c r="I263" s="27">
        <v>260</v>
      </c>
      <c r="J263" s="27">
        <f t="shared" si="20"/>
        <v>0</v>
      </c>
      <c r="K263" s="6"/>
      <c r="L263" s="27">
        <v>260</v>
      </c>
      <c r="M263" s="27">
        <f t="shared" si="23"/>
        <v>0</v>
      </c>
      <c r="N263" s="29"/>
      <c r="O263" s="28">
        <v>260</v>
      </c>
      <c r="P263" s="33">
        <f t="shared" si="24"/>
        <v>0</v>
      </c>
      <c r="Q263" s="34">
        <f t="shared" si="21"/>
        <v>0</v>
      </c>
    </row>
    <row r="264" spans="1:17">
      <c r="A264" s="39">
        <v>261</v>
      </c>
      <c r="B264" s="39">
        <f t="shared" si="22"/>
        <v>0</v>
      </c>
      <c r="C264" s="44"/>
      <c r="D264" s="6"/>
      <c r="E264" s="6"/>
      <c r="F264" s="6"/>
      <c r="G264" s="6" t="str">
        <f>IFERROR(VLOOKUP(F264,الاعدادات!$A$4:$B$5000,2,0),"")</f>
        <v/>
      </c>
      <c r="H264" s="6"/>
      <c r="I264" s="27">
        <v>261</v>
      </c>
      <c r="J264" s="27">
        <f t="shared" si="20"/>
        <v>0</v>
      </c>
      <c r="K264" s="6"/>
      <c r="L264" s="27">
        <v>261</v>
      </c>
      <c r="M264" s="27">
        <f t="shared" si="23"/>
        <v>0</v>
      </c>
      <c r="N264" s="29"/>
      <c r="O264" s="28">
        <v>261</v>
      </c>
      <c r="P264" s="33">
        <f t="shared" si="24"/>
        <v>0</v>
      </c>
      <c r="Q264" s="34">
        <f t="shared" si="21"/>
        <v>0</v>
      </c>
    </row>
    <row r="265" spans="1:17">
      <c r="A265" s="39">
        <v>262</v>
      </c>
      <c r="B265" s="39">
        <f t="shared" si="22"/>
        <v>0</v>
      </c>
      <c r="C265" s="44"/>
      <c r="D265" s="6"/>
      <c r="E265" s="6"/>
      <c r="F265" s="6"/>
      <c r="G265" s="6" t="str">
        <f>IFERROR(VLOOKUP(F265,الاعدادات!$A$4:$B$5000,2,0),"")</f>
        <v/>
      </c>
      <c r="H265" s="6"/>
      <c r="I265" s="27">
        <v>262</v>
      </c>
      <c r="J265" s="27">
        <f t="shared" si="20"/>
        <v>0</v>
      </c>
      <c r="K265" s="6"/>
      <c r="L265" s="27">
        <v>262</v>
      </c>
      <c r="M265" s="27">
        <f t="shared" si="23"/>
        <v>0</v>
      </c>
      <c r="N265" s="29"/>
      <c r="O265" s="28">
        <v>262</v>
      </c>
      <c r="P265" s="33">
        <f t="shared" si="24"/>
        <v>0</v>
      </c>
      <c r="Q265" s="34">
        <f t="shared" si="21"/>
        <v>0</v>
      </c>
    </row>
    <row r="266" spans="1:17">
      <c r="A266" s="39">
        <v>263</v>
      </c>
      <c r="B266" s="39">
        <f t="shared" si="22"/>
        <v>0</v>
      </c>
      <c r="C266" s="44"/>
      <c r="D266" s="6"/>
      <c r="E266" s="6"/>
      <c r="F266" s="6"/>
      <c r="G266" s="6" t="str">
        <f>IFERROR(VLOOKUP(F266,الاعدادات!$A$4:$B$5000,2,0),"")</f>
        <v/>
      </c>
      <c r="H266" s="6"/>
      <c r="I266" s="27">
        <v>263</v>
      </c>
      <c r="J266" s="27">
        <f t="shared" si="20"/>
        <v>0</v>
      </c>
      <c r="K266" s="6"/>
      <c r="L266" s="27">
        <v>263</v>
      </c>
      <c r="M266" s="27">
        <f t="shared" si="23"/>
        <v>0</v>
      </c>
      <c r="N266" s="29"/>
      <c r="O266" s="28">
        <v>263</v>
      </c>
      <c r="P266" s="33">
        <f t="shared" si="24"/>
        <v>0</v>
      </c>
      <c r="Q266" s="34">
        <f t="shared" si="21"/>
        <v>0</v>
      </c>
    </row>
    <row r="267" spans="1:17">
      <c r="A267" s="39">
        <v>264</v>
      </c>
      <c r="B267" s="39">
        <f t="shared" si="22"/>
        <v>0</v>
      </c>
      <c r="C267" s="44"/>
      <c r="D267" s="6"/>
      <c r="E267" s="6"/>
      <c r="F267" s="6"/>
      <c r="G267" s="6" t="str">
        <f>IFERROR(VLOOKUP(F267,الاعدادات!$A$4:$B$5000,2,0),"")</f>
        <v/>
      </c>
      <c r="H267" s="6"/>
      <c r="I267" s="27">
        <v>264</v>
      </c>
      <c r="J267" s="27">
        <f t="shared" si="20"/>
        <v>0</v>
      </c>
      <c r="K267" s="6"/>
      <c r="L267" s="27">
        <v>264</v>
      </c>
      <c r="M267" s="27">
        <f t="shared" si="23"/>
        <v>0</v>
      </c>
      <c r="N267" s="29"/>
      <c r="O267" s="28">
        <v>264</v>
      </c>
      <c r="P267" s="33">
        <f t="shared" si="24"/>
        <v>0</v>
      </c>
      <c r="Q267" s="34">
        <f t="shared" si="21"/>
        <v>0</v>
      </c>
    </row>
    <row r="268" spans="1:17">
      <c r="A268" s="39">
        <v>265</v>
      </c>
      <c r="B268" s="39">
        <f t="shared" si="22"/>
        <v>0</v>
      </c>
      <c r="C268" s="44"/>
      <c r="D268" s="6"/>
      <c r="E268" s="6"/>
      <c r="F268" s="6"/>
      <c r="G268" s="6" t="str">
        <f>IFERROR(VLOOKUP(F268,الاعدادات!$A$4:$B$5000,2,0),"")</f>
        <v/>
      </c>
      <c r="H268" s="6"/>
      <c r="I268" s="27">
        <v>265</v>
      </c>
      <c r="J268" s="27">
        <f t="shared" si="20"/>
        <v>0</v>
      </c>
      <c r="K268" s="6"/>
      <c r="L268" s="27">
        <v>265</v>
      </c>
      <c r="M268" s="27">
        <f t="shared" si="23"/>
        <v>0</v>
      </c>
      <c r="N268" s="29"/>
      <c r="O268" s="28">
        <v>265</v>
      </c>
      <c r="P268" s="33">
        <f t="shared" si="24"/>
        <v>0</v>
      </c>
      <c r="Q268" s="34">
        <f t="shared" si="21"/>
        <v>0</v>
      </c>
    </row>
    <row r="269" spans="1:17">
      <c r="A269" s="39">
        <v>266</v>
      </c>
      <c r="B269" s="39">
        <f t="shared" si="22"/>
        <v>0</v>
      </c>
      <c r="C269" s="44"/>
      <c r="D269" s="6"/>
      <c r="E269" s="6"/>
      <c r="F269" s="6"/>
      <c r="G269" s="6" t="str">
        <f>IFERROR(VLOOKUP(F269,الاعدادات!$A$4:$B$5000,2,0),"")</f>
        <v/>
      </c>
      <c r="H269" s="6"/>
      <c r="I269" s="27">
        <v>266</v>
      </c>
      <c r="J269" s="27">
        <f t="shared" si="20"/>
        <v>0</v>
      </c>
      <c r="K269" s="6"/>
      <c r="L269" s="27">
        <v>266</v>
      </c>
      <c r="M269" s="27">
        <f t="shared" si="23"/>
        <v>0</v>
      </c>
      <c r="N269" s="29"/>
      <c r="O269" s="28">
        <v>266</v>
      </c>
      <c r="P269" s="33">
        <f t="shared" si="24"/>
        <v>0</v>
      </c>
      <c r="Q269" s="34">
        <f t="shared" si="21"/>
        <v>0</v>
      </c>
    </row>
    <row r="270" spans="1:17">
      <c r="A270" s="39">
        <v>267</v>
      </c>
      <c r="B270" s="39">
        <f t="shared" si="22"/>
        <v>0</v>
      </c>
      <c r="C270" s="44"/>
      <c r="D270" s="6"/>
      <c r="E270" s="6"/>
      <c r="F270" s="6"/>
      <c r="G270" s="6" t="str">
        <f>IFERROR(VLOOKUP(F270,الاعدادات!$A$4:$B$5000,2,0),"")</f>
        <v/>
      </c>
      <c r="H270" s="6"/>
      <c r="I270" s="27">
        <v>267</v>
      </c>
      <c r="J270" s="27">
        <f t="shared" si="20"/>
        <v>0</v>
      </c>
      <c r="K270" s="6"/>
      <c r="L270" s="27">
        <v>267</v>
      </c>
      <c r="M270" s="27">
        <f t="shared" si="23"/>
        <v>0</v>
      </c>
      <c r="N270" s="29"/>
      <c r="O270" s="28">
        <v>267</v>
      </c>
      <c r="P270" s="33">
        <f t="shared" si="24"/>
        <v>0</v>
      </c>
      <c r="Q270" s="34">
        <f t="shared" si="21"/>
        <v>0</v>
      </c>
    </row>
    <row r="271" spans="1:17">
      <c r="A271" s="39">
        <v>268</v>
      </c>
      <c r="B271" s="39">
        <f t="shared" si="22"/>
        <v>0</v>
      </c>
      <c r="C271" s="44"/>
      <c r="D271" s="6"/>
      <c r="E271" s="6"/>
      <c r="F271" s="6"/>
      <c r="G271" s="6" t="str">
        <f>IFERROR(VLOOKUP(F271,الاعدادات!$A$4:$B$5000,2,0),"")</f>
        <v/>
      </c>
      <c r="H271" s="6"/>
      <c r="I271" s="27">
        <v>268</v>
      </c>
      <c r="J271" s="27">
        <f t="shared" si="20"/>
        <v>0</v>
      </c>
      <c r="K271" s="6"/>
      <c r="L271" s="27">
        <v>268</v>
      </c>
      <c r="M271" s="27">
        <f t="shared" si="23"/>
        <v>0</v>
      </c>
      <c r="N271" s="29"/>
      <c r="O271" s="28">
        <v>268</v>
      </c>
      <c r="P271" s="33">
        <f t="shared" si="24"/>
        <v>0</v>
      </c>
      <c r="Q271" s="34">
        <f t="shared" si="21"/>
        <v>0</v>
      </c>
    </row>
    <row r="272" spans="1:17">
      <c r="A272" s="39">
        <v>269</v>
      </c>
      <c r="B272" s="39">
        <f t="shared" si="22"/>
        <v>0</v>
      </c>
      <c r="C272" s="44"/>
      <c r="D272" s="6"/>
      <c r="E272" s="6"/>
      <c r="F272" s="6"/>
      <c r="G272" s="6" t="str">
        <f>IFERROR(VLOOKUP(F272,الاعدادات!$A$4:$B$5000,2,0),"")</f>
        <v/>
      </c>
      <c r="H272" s="6"/>
      <c r="I272" s="27">
        <v>269</v>
      </c>
      <c r="J272" s="27">
        <f t="shared" si="20"/>
        <v>0</v>
      </c>
      <c r="K272" s="6"/>
      <c r="L272" s="27">
        <v>269</v>
      </c>
      <c r="M272" s="27">
        <f t="shared" si="23"/>
        <v>0</v>
      </c>
      <c r="N272" s="29"/>
      <c r="O272" s="28">
        <v>269</v>
      </c>
      <c r="P272" s="33">
        <f t="shared" si="24"/>
        <v>0</v>
      </c>
      <c r="Q272" s="34">
        <f t="shared" si="21"/>
        <v>0</v>
      </c>
    </row>
    <row r="273" spans="1:17">
      <c r="A273" s="39">
        <v>270</v>
      </c>
      <c r="B273" s="39">
        <f t="shared" si="22"/>
        <v>0</v>
      </c>
      <c r="C273" s="44"/>
      <c r="D273" s="6"/>
      <c r="E273" s="6"/>
      <c r="F273" s="6"/>
      <c r="G273" s="6" t="str">
        <f>IFERROR(VLOOKUP(F273,الاعدادات!$A$4:$B$5000,2,0),"")</f>
        <v/>
      </c>
      <c r="H273" s="6"/>
      <c r="I273" s="27">
        <v>270</v>
      </c>
      <c r="J273" s="27">
        <f t="shared" si="20"/>
        <v>0</v>
      </c>
      <c r="K273" s="6"/>
      <c r="L273" s="27">
        <v>270</v>
      </c>
      <c r="M273" s="27">
        <f t="shared" si="23"/>
        <v>0</v>
      </c>
      <c r="N273" s="29"/>
      <c r="O273" s="28">
        <v>270</v>
      </c>
      <c r="P273" s="33">
        <f t="shared" si="24"/>
        <v>0</v>
      </c>
      <c r="Q273" s="34">
        <f t="shared" si="21"/>
        <v>0</v>
      </c>
    </row>
    <row r="274" spans="1:17">
      <c r="A274" s="39">
        <v>271</v>
      </c>
      <c r="B274" s="39">
        <f t="shared" si="22"/>
        <v>0</v>
      </c>
      <c r="C274" s="44"/>
      <c r="D274" s="6"/>
      <c r="E274" s="6"/>
      <c r="F274" s="6"/>
      <c r="G274" s="6" t="str">
        <f>IFERROR(VLOOKUP(F274,الاعدادات!$A$4:$B$5000,2,0),"")</f>
        <v/>
      </c>
      <c r="H274" s="6"/>
      <c r="I274" s="27">
        <v>271</v>
      </c>
      <c r="J274" s="27">
        <f t="shared" si="20"/>
        <v>0</v>
      </c>
      <c r="K274" s="6"/>
      <c r="L274" s="27">
        <v>271</v>
      </c>
      <c r="M274" s="27">
        <f t="shared" si="23"/>
        <v>0</v>
      </c>
      <c r="N274" s="29"/>
      <c r="O274" s="28">
        <v>271</v>
      </c>
      <c r="P274" s="33">
        <f t="shared" si="24"/>
        <v>0</v>
      </c>
      <c r="Q274" s="34">
        <f t="shared" si="21"/>
        <v>0</v>
      </c>
    </row>
    <row r="275" spans="1:17">
      <c r="A275" s="39">
        <v>272</v>
      </c>
      <c r="B275" s="39">
        <f t="shared" si="22"/>
        <v>0</v>
      </c>
      <c r="C275" s="44"/>
      <c r="D275" s="6"/>
      <c r="E275" s="6"/>
      <c r="F275" s="6"/>
      <c r="G275" s="6" t="str">
        <f>IFERROR(VLOOKUP(F275,الاعدادات!$A$4:$B$5000,2,0),"")</f>
        <v/>
      </c>
      <c r="H275" s="6"/>
      <c r="I275" s="27">
        <v>272</v>
      </c>
      <c r="J275" s="27">
        <f t="shared" si="20"/>
        <v>0</v>
      </c>
      <c r="K275" s="6"/>
      <c r="L275" s="27">
        <v>272</v>
      </c>
      <c r="M275" s="27">
        <f t="shared" si="23"/>
        <v>0</v>
      </c>
      <c r="N275" s="29"/>
      <c r="O275" s="28">
        <v>272</v>
      </c>
      <c r="P275" s="33">
        <f t="shared" si="24"/>
        <v>0</v>
      </c>
      <c r="Q275" s="34">
        <f t="shared" si="21"/>
        <v>0</v>
      </c>
    </row>
    <row r="276" spans="1:17">
      <c r="A276" s="39">
        <v>273</v>
      </c>
      <c r="B276" s="39">
        <f t="shared" si="22"/>
        <v>0</v>
      </c>
      <c r="C276" s="44"/>
      <c r="D276" s="6"/>
      <c r="E276" s="6"/>
      <c r="F276" s="6"/>
      <c r="G276" s="6" t="str">
        <f>IFERROR(VLOOKUP(F276,الاعدادات!$A$4:$B$5000,2,0),"")</f>
        <v/>
      </c>
      <c r="H276" s="6"/>
      <c r="I276" s="27">
        <v>273</v>
      </c>
      <c r="J276" s="27">
        <f t="shared" si="20"/>
        <v>0</v>
      </c>
      <c r="K276" s="6"/>
      <c r="L276" s="27">
        <v>273</v>
      </c>
      <c r="M276" s="27">
        <f t="shared" si="23"/>
        <v>0</v>
      </c>
      <c r="N276" s="29"/>
      <c r="O276" s="28">
        <v>273</v>
      </c>
      <c r="P276" s="33">
        <f t="shared" si="24"/>
        <v>0</v>
      </c>
      <c r="Q276" s="34">
        <f t="shared" si="21"/>
        <v>0</v>
      </c>
    </row>
    <row r="277" spans="1:17">
      <c r="A277" s="39">
        <v>274</v>
      </c>
      <c r="B277" s="39">
        <f t="shared" si="22"/>
        <v>0</v>
      </c>
      <c r="C277" s="44"/>
      <c r="D277" s="6"/>
      <c r="E277" s="6"/>
      <c r="F277" s="6"/>
      <c r="G277" s="6" t="str">
        <f>IFERROR(VLOOKUP(F277,الاعدادات!$A$4:$B$5000,2,0),"")</f>
        <v/>
      </c>
      <c r="H277" s="6"/>
      <c r="I277" s="27">
        <v>274</v>
      </c>
      <c r="J277" s="27">
        <f t="shared" si="20"/>
        <v>0</v>
      </c>
      <c r="K277" s="6"/>
      <c r="L277" s="27">
        <v>274</v>
      </c>
      <c r="M277" s="27">
        <f t="shared" si="23"/>
        <v>0</v>
      </c>
      <c r="N277" s="29"/>
      <c r="O277" s="28">
        <v>274</v>
      </c>
      <c r="P277" s="33">
        <f t="shared" si="24"/>
        <v>0</v>
      </c>
      <c r="Q277" s="34">
        <f t="shared" si="21"/>
        <v>0</v>
      </c>
    </row>
    <row r="278" spans="1:17">
      <c r="A278" s="39">
        <v>275</v>
      </c>
      <c r="B278" s="39">
        <f t="shared" si="22"/>
        <v>0</v>
      </c>
      <c r="C278" s="44"/>
      <c r="D278" s="6"/>
      <c r="E278" s="6"/>
      <c r="F278" s="6"/>
      <c r="G278" s="6" t="str">
        <f>IFERROR(VLOOKUP(F278,الاعدادات!$A$4:$B$5000,2,0),"")</f>
        <v/>
      </c>
      <c r="H278" s="6"/>
      <c r="I278" s="27">
        <v>275</v>
      </c>
      <c r="J278" s="27">
        <f t="shared" si="20"/>
        <v>0</v>
      </c>
      <c r="K278" s="6"/>
      <c r="L278" s="27">
        <v>275</v>
      </c>
      <c r="M278" s="27">
        <f t="shared" si="23"/>
        <v>0</v>
      </c>
      <c r="N278" s="29"/>
      <c r="O278" s="28">
        <v>275</v>
      </c>
      <c r="P278" s="33">
        <f t="shared" si="24"/>
        <v>0</v>
      </c>
      <c r="Q278" s="34">
        <f t="shared" si="21"/>
        <v>0</v>
      </c>
    </row>
    <row r="279" spans="1:17">
      <c r="A279" s="39">
        <v>276</v>
      </c>
      <c r="B279" s="39">
        <f t="shared" si="22"/>
        <v>0</v>
      </c>
      <c r="C279" s="44"/>
      <c r="D279" s="6"/>
      <c r="E279" s="6"/>
      <c r="F279" s="6"/>
      <c r="G279" s="6" t="str">
        <f>IFERROR(VLOOKUP(F279,الاعدادات!$A$4:$B$5000,2,0),"")</f>
        <v/>
      </c>
      <c r="H279" s="6"/>
      <c r="I279" s="27">
        <v>276</v>
      </c>
      <c r="J279" s="27">
        <f t="shared" si="20"/>
        <v>0</v>
      </c>
      <c r="K279" s="6"/>
      <c r="L279" s="27">
        <v>276</v>
      </c>
      <c r="M279" s="27">
        <f t="shared" si="23"/>
        <v>0</v>
      </c>
      <c r="N279" s="29"/>
      <c r="O279" s="28">
        <v>276</v>
      </c>
      <c r="P279" s="33">
        <f t="shared" si="24"/>
        <v>0</v>
      </c>
      <c r="Q279" s="34">
        <f t="shared" si="21"/>
        <v>0</v>
      </c>
    </row>
    <row r="280" spans="1:17">
      <c r="A280" s="39">
        <v>277</v>
      </c>
      <c r="B280" s="39">
        <f t="shared" si="22"/>
        <v>0</v>
      </c>
      <c r="C280" s="44"/>
      <c r="D280" s="6"/>
      <c r="E280" s="6"/>
      <c r="F280" s="6"/>
      <c r="G280" s="6" t="str">
        <f>IFERROR(VLOOKUP(F280,الاعدادات!$A$4:$B$5000,2,0),"")</f>
        <v/>
      </c>
      <c r="H280" s="6"/>
      <c r="I280" s="27">
        <v>277</v>
      </c>
      <c r="J280" s="27">
        <f t="shared" si="20"/>
        <v>0</v>
      </c>
      <c r="K280" s="6"/>
      <c r="L280" s="27">
        <v>277</v>
      </c>
      <c r="M280" s="27">
        <f t="shared" si="23"/>
        <v>0</v>
      </c>
      <c r="N280" s="29"/>
      <c r="O280" s="28">
        <v>277</v>
      </c>
      <c r="P280" s="33">
        <f t="shared" si="24"/>
        <v>0</v>
      </c>
      <c r="Q280" s="34">
        <f t="shared" si="21"/>
        <v>0</v>
      </c>
    </row>
    <row r="281" spans="1:17">
      <c r="A281" s="39">
        <v>278</v>
      </c>
      <c r="B281" s="39">
        <f t="shared" si="22"/>
        <v>0</v>
      </c>
      <c r="C281" s="44"/>
      <c r="D281" s="6"/>
      <c r="E281" s="6"/>
      <c r="F281" s="6"/>
      <c r="G281" s="6" t="str">
        <f>IFERROR(VLOOKUP(F281,الاعدادات!$A$4:$B$5000,2,0),"")</f>
        <v/>
      </c>
      <c r="H281" s="6"/>
      <c r="I281" s="27">
        <v>278</v>
      </c>
      <c r="J281" s="27">
        <f t="shared" si="20"/>
        <v>0</v>
      </c>
      <c r="K281" s="6"/>
      <c r="L281" s="27">
        <v>278</v>
      </c>
      <c r="M281" s="27">
        <f t="shared" si="23"/>
        <v>0</v>
      </c>
      <c r="N281" s="29"/>
      <c r="O281" s="28">
        <v>278</v>
      </c>
      <c r="P281" s="33">
        <f t="shared" si="24"/>
        <v>0</v>
      </c>
      <c r="Q281" s="34">
        <f t="shared" si="21"/>
        <v>0</v>
      </c>
    </row>
    <row r="282" spans="1:17">
      <c r="A282" s="39">
        <v>279</v>
      </c>
      <c r="B282" s="39">
        <f t="shared" si="22"/>
        <v>0</v>
      </c>
      <c r="C282" s="44"/>
      <c r="D282" s="6"/>
      <c r="E282" s="6"/>
      <c r="F282" s="6"/>
      <c r="G282" s="6" t="str">
        <f>IFERROR(VLOOKUP(F282,الاعدادات!$A$4:$B$5000,2,0),"")</f>
        <v/>
      </c>
      <c r="H282" s="6"/>
      <c r="I282" s="27">
        <v>279</v>
      </c>
      <c r="J282" s="27">
        <f t="shared" si="20"/>
        <v>0</v>
      </c>
      <c r="K282" s="6"/>
      <c r="L282" s="27">
        <v>279</v>
      </c>
      <c r="M282" s="27">
        <f t="shared" si="23"/>
        <v>0</v>
      </c>
      <c r="N282" s="29"/>
      <c r="O282" s="28">
        <v>279</v>
      </c>
      <c r="P282" s="33">
        <f t="shared" si="24"/>
        <v>0</v>
      </c>
      <c r="Q282" s="34">
        <f t="shared" si="21"/>
        <v>0</v>
      </c>
    </row>
    <row r="283" spans="1:17">
      <c r="A283" s="39">
        <v>280</v>
      </c>
      <c r="B283" s="39">
        <f t="shared" si="22"/>
        <v>0</v>
      </c>
      <c r="C283" s="44"/>
      <c r="D283" s="6"/>
      <c r="E283" s="6"/>
      <c r="F283" s="6"/>
      <c r="G283" s="6" t="str">
        <f>IFERROR(VLOOKUP(F283,الاعدادات!$A$4:$B$5000,2,0),"")</f>
        <v/>
      </c>
      <c r="H283" s="6"/>
      <c r="I283" s="27">
        <v>280</v>
      </c>
      <c r="J283" s="27">
        <f t="shared" si="20"/>
        <v>0</v>
      </c>
      <c r="K283" s="6"/>
      <c r="L283" s="27">
        <v>280</v>
      </c>
      <c r="M283" s="27">
        <f t="shared" si="23"/>
        <v>0</v>
      </c>
      <c r="N283" s="29"/>
      <c r="O283" s="28">
        <v>280</v>
      </c>
      <c r="P283" s="33">
        <f t="shared" si="24"/>
        <v>0</v>
      </c>
      <c r="Q283" s="34">
        <f t="shared" si="21"/>
        <v>0</v>
      </c>
    </row>
    <row r="284" spans="1:17">
      <c r="A284" s="39">
        <v>281</v>
      </c>
      <c r="B284" s="39">
        <f t="shared" si="22"/>
        <v>0</v>
      </c>
      <c r="C284" s="44"/>
      <c r="D284" s="6"/>
      <c r="E284" s="6"/>
      <c r="F284" s="6"/>
      <c r="G284" s="6" t="str">
        <f>IFERROR(VLOOKUP(F284,الاعدادات!$A$4:$B$5000,2,0),"")</f>
        <v/>
      </c>
      <c r="H284" s="6"/>
      <c r="I284" s="27">
        <v>281</v>
      </c>
      <c r="J284" s="27">
        <f t="shared" si="20"/>
        <v>0</v>
      </c>
      <c r="K284" s="6"/>
      <c r="L284" s="27">
        <v>281</v>
      </c>
      <c r="M284" s="27">
        <f t="shared" si="23"/>
        <v>0</v>
      </c>
      <c r="N284" s="29"/>
      <c r="O284" s="28">
        <v>281</v>
      </c>
      <c r="P284" s="33">
        <f t="shared" si="24"/>
        <v>0</v>
      </c>
      <c r="Q284" s="34">
        <f t="shared" si="21"/>
        <v>0</v>
      </c>
    </row>
    <row r="285" spans="1:17">
      <c r="A285" s="39">
        <v>282</v>
      </c>
      <c r="B285" s="39">
        <f t="shared" si="22"/>
        <v>0</v>
      </c>
      <c r="C285" s="44"/>
      <c r="D285" s="6"/>
      <c r="E285" s="6"/>
      <c r="F285" s="6"/>
      <c r="G285" s="6" t="str">
        <f>IFERROR(VLOOKUP(F285,الاعدادات!$A$4:$B$5000,2,0),"")</f>
        <v/>
      </c>
      <c r="H285" s="6"/>
      <c r="I285" s="27">
        <v>282</v>
      </c>
      <c r="J285" s="27">
        <f t="shared" si="20"/>
        <v>0</v>
      </c>
      <c r="K285" s="6"/>
      <c r="L285" s="27">
        <v>282</v>
      </c>
      <c r="M285" s="27">
        <f t="shared" si="23"/>
        <v>0</v>
      </c>
      <c r="N285" s="29"/>
      <c r="O285" s="28">
        <v>282</v>
      </c>
      <c r="P285" s="33">
        <f t="shared" si="24"/>
        <v>0</v>
      </c>
      <c r="Q285" s="34">
        <f t="shared" si="21"/>
        <v>0</v>
      </c>
    </row>
    <row r="286" spans="1:17">
      <c r="A286" s="39">
        <v>283</v>
      </c>
      <c r="B286" s="39">
        <f t="shared" si="22"/>
        <v>0</v>
      </c>
      <c r="C286" s="44"/>
      <c r="D286" s="6"/>
      <c r="E286" s="6"/>
      <c r="F286" s="6"/>
      <c r="G286" s="6" t="str">
        <f>IFERROR(VLOOKUP(F286,الاعدادات!$A$4:$B$5000,2,0),"")</f>
        <v/>
      </c>
      <c r="H286" s="6"/>
      <c r="I286" s="27">
        <v>283</v>
      </c>
      <c r="J286" s="27">
        <f t="shared" si="20"/>
        <v>0</v>
      </c>
      <c r="K286" s="6"/>
      <c r="L286" s="27">
        <v>283</v>
      </c>
      <c r="M286" s="27">
        <f t="shared" si="23"/>
        <v>0</v>
      </c>
      <c r="N286" s="29"/>
      <c r="O286" s="28">
        <v>283</v>
      </c>
      <c r="P286" s="33">
        <f t="shared" si="24"/>
        <v>0</v>
      </c>
      <c r="Q286" s="34">
        <f t="shared" si="21"/>
        <v>0</v>
      </c>
    </row>
    <row r="287" spans="1:17">
      <c r="A287" s="39">
        <v>284</v>
      </c>
      <c r="B287" s="39">
        <f t="shared" si="22"/>
        <v>0</v>
      </c>
      <c r="C287" s="44"/>
      <c r="D287" s="6"/>
      <c r="E287" s="6"/>
      <c r="F287" s="6"/>
      <c r="G287" s="6" t="str">
        <f>IFERROR(VLOOKUP(F287,الاعدادات!$A$4:$B$5000,2,0),"")</f>
        <v/>
      </c>
      <c r="H287" s="6"/>
      <c r="I287" s="27">
        <v>284</v>
      </c>
      <c r="J287" s="27">
        <f t="shared" si="20"/>
        <v>0</v>
      </c>
      <c r="K287" s="6"/>
      <c r="L287" s="27">
        <v>284</v>
      </c>
      <c r="M287" s="27">
        <f t="shared" si="23"/>
        <v>0</v>
      </c>
      <c r="N287" s="29"/>
      <c r="O287" s="28">
        <v>284</v>
      </c>
      <c r="P287" s="33">
        <f t="shared" si="24"/>
        <v>0</v>
      </c>
      <c r="Q287" s="34">
        <f t="shared" si="21"/>
        <v>0</v>
      </c>
    </row>
    <row r="288" spans="1:17">
      <c r="A288" s="39">
        <v>285</v>
      </c>
      <c r="B288" s="39">
        <f t="shared" si="22"/>
        <v>0</v>
      </c>
      <c r="C288" s="44"/>
      <c r="D288" s="6"/>
      <c r="E288" s="6"/>
      <c r="F288" s="6"/>
      <c r="G288" s="6" t="str">
        <f>IFERROR(VLOOKUP(F288,الاعدادات!$A$4:$B$5000,2,0),"")</f>
        <v/>
      </c>
      <c r="H288" s="6"/>
      <c r="I288" s="27">
        <v>285</v>
      </c>
      <c r="J288" s="27">
        <f t="shared" si="20"/>
        <v>0</v>
      </c>
      <c r="K288" s="6"/>
      <c r="L288" s="27">
        <v>285</v>
      </c>
      <c r="M288" s="27">
        <f t="shared" si="23"/>
        <v>0</v>
      </c>
      <c r="N288" s="29"/>
      <c r="O288" s="28">
        <v>285</v>
      </c>
      <c r="P288" s="33">
        <f t="shared" si="24"/>
        <v>0</v>
      </c>
      <c r="Q288" s="34">
        <f t="shared" si="21"/>
        <v>0</v>
      </c>
    </row>
    <row r="289" spans="1:17">
      <c r="A289" s="39">
        <v>286</v>
      </c>
      <c r="B289" s="39">
        <f t="shared" si="22"/>
        <v>0</v>
      </c>
      <c r="C289" s="44"/>
      <c r="D289" s="6"/>
      <c r="E289" s="6"/>
      <c r="F289" s="6"/>
      <c r="G289" s="6" t="str">
        <f>IFERROR(VLOOKUP(F289,الاعدادات!$A$4:$B$5000,2,0),"")</f>
        <v/>
      </c>
      <c r="H289" s="6"/>
      <c r="I289" s="27">
        <v>286</v>
      </c>
      <c r="J289" s="27">
        <f t="shared" si="20"/>
        <v>0</v>
      </c>
      <c r="K289" s="6"/>
      <c r="L289" s="27">
        <v>286</v>
      </c>
      <c r="M289" s="27">
        <f t="shared" si="23"/>
        <v>0</v>
      </c>
      <c r="N289" s="29"/>
      <c r="O289" s="28">
        <v>286</v>
      </c>
      <c r="P289" s="33">
        <f t="shared" si="24"/>
        <v>0</v>
      </c>
      <c r="Q289" s="34">
        <f t="shared" si="21"/>
        <v>0</v>
      </c>
    </row>
    <row r="290" spans="1:17">
      <c r="A290" s="39">
        <v>287</v>
      </c>
      <c r="B290" s="39">
        <f t="shared" si="22"/>
        <v>0</v>
      </c>
      <c r="C290" s="44"/>
      <c r="D290" s="6"/>
      <c r="E290" s="6"/>
      <c r="F290" s="6"/>
      <c r="G290" s="6" t="str">
        <f>IFERROR(VLOOKUP(F290,الاعدادات!$A$4:$B$5000,2,0),"")</f>
        <v/>
      </c>
      <c r="H290" s="6"/>
      <c r="I290" s="27">
        <v>287</v>
      </c>
      <c r="J290" s="27">
        <f t="shared" si="20"/>
        <v>0</v>
      </c>
      <c r="K290" s="6"/>
      <c r="L290" s="27">
        <v>287</v>
      </c>
      <c r="M290" s="27">
        <f t="shared" si="23"/>
        <v>0</v>
      </c>
      <c r="N290" s="29"/>
      <c r="O290" s="28">
        <v>287</v>
      </c>
      <c r="P290" s="33">
        <f t="shared" si="24"/>
        <v>0</v>
      </c>
      <c r="Q290" s="34">
        <f t="shared" si="21"/>
        <v>0</v>
      </c>
    </row>
    <row r="291" spans="1:17">
      <c r="A291" s="39">
        <v>288</v>
      </c>
      <c r="B291" s="39">
        <f t="shared" si="22"/>
        <v>0</v>
      </c>
      <c r="C291" s="44"/>
      <c r="D291" s="6"/>
      <c r="E291" s="6"/>
      <c r="F291" s="6"/>
      <c r="G291" s="6" t="str">
        <f>IFERROR(VLOOKUP(F291,الاعدادات!$A$4:$B$5000,2,0),"")</f>
        <v/>
      </c>
      <c r="H291" s="6"/>
      <c r="I291" s="27">
        <v>288</v>
      </c>
      <c r="J291" s="27">
        <f t="shared" si="20"/>
        <v>0</v>
      </c>
      <c r="K291" s="6"/>
      <c r="L291" s="27">
        <v>288</v>
      </c>
      <c r="M291" s="27">
        <f t="shared" si="23"/>
        <v>0</v>
      </c>
      <c r="N291" s="29"/>
      <c r="O291" s="28">
        <v>288</v>
      </c>
      <c r="P291" s="33">
        <f t="shared" si="24"/>
        <v>0</v>
      </c>
      <c r="Q291" s="34">
        <f t="shared" si="21"/>
        <v>0</v>
      </c>
    </row>
    <row r="292" spans="1:17">
      <c r="A292" s="39">
        <v>289</v>
      </c>
      <c r="B292" s="39">
        <f t="shared" si="22"/>
        <v>0</v>
      </c>
      <c r="C292" s="44"/>
      <c r="D292" s="6"/>
      <c r="E292" s="6"/>
      <c r="F292" s="6"/>
      <c r="G292" s="6" t="str">
        <f>IFERROR(VLOOKUP(F292,الاعدادات!$A$4:$B$5000,2,0),"")</f>
        <v/>
      </c>
      <c r="H292" s="6"/>
      <c r="I292" s="27">
        <v>289</v>
      </c>
      <c r="J292" s="27">
        <f t="shared" si="20"/>
        <v>0</v>
      </c>
      <c r="K292" s="6"/>
      <c r="L292" s="27">
        <v>289</v>
      </c>
      <c r="M292" s="27">
        <f t="shared" si="23"/>
        <v>0</v>
      </c>
      <c r="N292" s="29"/>
      <c r="O292" s="28">
        <v>289</v>
      </c>
      <c r="P292" s="33">
        <f t="shared" si="24"/>
        <v>0</v>
      </c>
      <c r="Q292" s="34">
        <f t="shared" si="21"/>
        <v>0</v>
      </c>
    </row>
    <row r="293" spans="1:17">
      <c r="A293" s="39">
        <v>290</v>
      </c>
      <c r="B293" s="39">
        <f t="shared" si="22"/>
        <v>0</v>
      </c>
      <c r="C293" s="44"/>
      <c r="D293" s="6"/>
      <c r="E293" s="6"/>
      <c r="F293" s="6"/>
      <c r="G293" s="6" t="str">
        <f>IFERROR(VLOOKUP(F293,الاعدادات!$A$4:$B$5000,2,0),"")</f>
        <v/>
      </c>
      <c r="H293" s="6"/>
      <c r="I293" s="27">
        <v>290</v>
      </c>
      <c r="J293" s="27">
        <f t="shared" si="20"/>
        <v>0</v>
      </c>
      <c r="K293" s="6"/>
      <c r="L293" s="27">
        <v>290</v>
      </c>
      <c r="M293" s="27">
        <f t="shared" si="23"/>
        <v>0</v>
      </c>
      <c r="N293" s="29"/>
      <c r="O293" s="28">
        <v>290</v>
      </c>
      <c r="P293" s="33">
        <f t="shared" si="24"/>
        <v>0</v>
      </c>
      <c r="Q293" s="34">
        <f t="shared" si="21"/>
        <v>0</v>
      </c>
    </row>
    <row r="294" spans="1:17">
      <c r="A294" s="39">
        <v>291</v>
      </c>
      <c r="B294" s="39">
        <f t="shared" si="22"/>
        <v>0</v>
      </c>
      <c r="C294" s="44"/>
      <c r="D294" s="6"/>
      <c r="E294" s="6"/>
      <c r="F294" s="6"/>
      <c r="G294" s="6" t="str">
        <f>IFERROR(VLOOKUP(F294,الاعدادات!$A$4:$B$5000,2,0),"")</f>
        <v/>
      </c>
      <c r="H294" s="6"/>
      <c r="I294" s="27">
        <v>291</v>
      </c>
      <c r="J294" s="27">
        <f t="shared" si="20"/>
        <v>0</v>
      </c>
      <c r="K294" s="6"/>
      <c r="L294" s="27">
        <v>291</v>
      </c>
      <c r="M294" s="27">
        <f t="shared" si="23"/>
        <v>0</v>
      </c>
      <c r="N294" s="29"/>
      <c r="O294" s="28">
        <v>291</v>
      </c>
      <c r="P294" s="33">
        <f t="shared" si="24"/>
        <v>0</v>
      </c>
      <c r="Q294" s="34">
        <f t="shared" si="21"/>
        <v>0</v>
      </c>
    </row>
    <row r="295" spans="1:17">
      <c r="A295" s="39">
        <v>292</v>
      </c>
      <c r="B295" s="39">
        <f t="shared" si="22"/>
        <v>0</v>
      </c>
      <c r="C295" s="44"/>
      <c r="D295" s="6"/>
      <c r="E295" s="6"/>
      <c r="F295" s="6"/>
      <c r="G295" s="6" t="str">
        <f>IFERROR(VLOOKUP(F295,الاعدادات!$A$4:$B$5000,2,0),"")</f>
        <v/>
      </c>
      <c r="H295" s="6"/>
      <c r="I295" s="27">
        <v>292</v>
      </c>
      <c r="J295" s="27">
        <f t="shared" si="20"/>
        <v>0</v>
      </c>
      <c r="K295" s="6"/>
      <c r="L295" s="27">
        <v>292</v>
      </c>
      <c r="M295" s="27">
        <f t="shared" si="23"/>
        <v>0</v>
      </c>
      <c r="N295" s="29"/>
      <c r="O295" s="28">
        <v>292</v>
      </c>
      <c r="P295" s="33">
        <f t="shared" si="24"/>
        <v>0</v>
      </c>
      <c r="Q295" s="34">
        <f t="shared" si="21"/>
        <v>0</v>
      </c>
    </row>
    <row r="296" spans="1:17">
      <c r="A296" s="39">
        <v>293</v>
      </c>
      <c r="B296" s="39">
        <f t="shared" si="22"/>
        <v>0</v>
      </c>
      <c r="C296" s="44"/>
      <c r="D296" s="6"/>
      <c r="E296" s="6"/>
      <c r="F296" s="6"/>
      <c r="G296" s="6" t="str">
        <f>IFERROR(VLOOKUP(F296,الاعدادات!$A$4:$B$5000,2,0),"")</f>
        <v/>
      </c>
      <c r="H296" s="6"/>
      <c r="I296" s="27">
        <v>293</v>
      </c>
      <c r="J296" s="27">
        <f t="shared" si="20"/>
        <v>0</v>
      </c>
      <c r="K296" s="6"/>
      <c r="L296" s="27">
        <v>293</v>
      </c>
      <c r="M296" s="27">
        <f t="shared" si="23"/>
        <v>0</v>
      </c>
      <c r="N296" s="29"/>
      <c r="O296" s="28">
        <v>293</v>
      </c>
      <c r="P296" s="33">
        <f t="shared" si="24"/>
        <v>0</v>
      </c>
      <c r="Q296" s="34">
        <f t="shared" si="21"/>
        <v>0</v>
      </c>
    </row>
    <row r="297" spans="1:17">
      <c r="A297" s="39">
        <v>294</v>
      </c>
      <c r="B297" s="39">
        <f t="shared" si="22"/>
        <v>0</v>
      </c>
      <c r="C297" s="44"/>
      <c r="D297" s="6"/>
      <c r="E297" s="6"/>
      <c r="F297" s="6"/>
      <c r="G297" s="6" t="str">
        <f>IFERROR(VLOOKUP(F297,الاعدادات!$A$4:$B$5000,2,0),"")</f>
        <v/>
      </c>
      <c r="H297" s="6"/>
      <c r="I297" s="27">
        <v>294</v>
      </c>
      <c r="J297" s="27">
        <f t="shared" si="20"/>
        <v>0</v>
      </c>
      <c r="K297" s="6"/>
      <c r="L297" s="27">
        <v>294</v>
      </c>
      <c r="M297" s="27">
        <f t="shared" si="23"/>
        <v>0</v>
      </c>
      <c r="N297" s="29"/>
      <c r="O297" s="28">
        <v>294</v>
      </c>
      <c r="P297" s="33">
        <f t="shared" si="24"/>
        <v>0</v>
      </c>
      <c r="Q297" s="34">
        <f t="shared" si="21"/>
        <v>0</v>
      </c>
    </row>
    <row r="298" spans="1:17">
      <c r="A298" s="39">
        <v>295</v>
      </c>
      <c r="B298" s="39">
        <f t="shared" si="22"/>
        <v>0</v>
      </c>
      <c r="C298" s="44"/>
      <c r="D298" s="6"/>
      <c r="E298" s="6"/>
      <c r="F298" s="6"/>
      <c r="G298" s="6" t="str">
        <f>IFERROR(VLOOKUP(F298,الاعدادات!$A$4:$B$5000,2,0),"")</f>
        <v/>
      </c>
      <c r="H298" s="6"/>
      <c r="I298" s="27">
        <v>295</v>
      </c>
      <c r="J298" s="27">
        <f t="shared" si="20"/>
        <v>0</v>
      </c>
      <c r="K298" s="6"/>
      <c r="L298" s="27">
        <v>295</v>
      </c>
      <c r="M298" s="27">
        <f t="shared" si="23"/>
        <v>0</v>
      </c>
      <c r="N298" s="29"/>
      <c r="O298" s="28">
        <v>295</v>
      </c>
      <c r="P298" s="33">
        <f t="shared" si="24"/>
        <v>0</v>
      </c>
      <c r="Q298" s="34">
        <f t="shared" si="21"/>
        <v>0</v>
      </c>
    </row>
    <row r="299" spans="1:17">
      <c r="A299" s="39">
        <v>296</v>
      </c>
      <c r="B299" s="39">
        <f t="shared" si="22"/>
        <v>0</v>
      </c>
      <c r="C299" s="44"/>
      <c r="D299" s="6"/>
      <c r="E299" s="6"/>
      <c r="F299" s="6"/>
      <c r="G299" s="6" t="str">
        <f>IFERROR(VLOOKUP(F299,الاعدادات!$A$4:$B$5000,2,0),"")</f>
        <v/>
      </c>
      <c r="H299" s="6"/>
      <c r="I299" s="27">
        <v>296</v>
      </c>
      <c r="J299" s="27">
        <f t="shared" si="20"/>
        <v>0</v>
      </c>
      <c r="K299" s="6"/>
      <c r="L299" s="27">
        <v>296</v>
      </c>
      <c r="M299" s="27">
        <f t="shared" si="23"/>
        <v>0</v>
      </c>
      <c r="N299" s="29"/>
      <c r="O299" s="28">
        <v>296</v>
      </c>
      <c r="P299" s="33">
        <f t="shared" si="24"/>
        <v>0</v>
      </c>
      <c r="Q299" s="34">
        <f t="shared" si="21"/>
        <v>0</v>
      </c>
    </row>
    <row r="300" spans="1:17">
      <c r="A300" s="39">
        <v>297</v>
      </c>
      <c r="B300" s="39">
        <f t="shared" si="22"/>
        <v>0</v>
      </c>
      <c r="C300" s="44"/>
      <c r="D300" s="6"/>
      <c r="E300" s="6"/>
      <c r="F300" s="6"/>
      <c r="G300" s="6" t="str">
        <f>IFERROR(VLOOKUP(F300,الاعدادات!$A$4:$B$5000,2,0),"")</f>
        <v/>
      </c>
      <c r="H300" s="6"/>
      <c r="I300" s="27">
        <v>297</v>
      </c>
      <c r="J300" s="27">
        <f t="shared" si="20"/>
        <v>0</v>
      </c>
      <c r="K300" s="6"/>
      <c r="L300" s="27">
        <v>297</v>
      </c>
      <c r="M300" s="27">
        <f t="shared" si="23"/>
        <v>0</v>
      </c>
      <c r="N300" s="29"/>
      <c r="O300" s="28">
        <v>297</v>
      </c>
      <c r="P300" s="33">
        <f t="shared" si="24"/>
        <v>0</v>
      </c>
      <c r="Q300" s="34">
        <f t="shared" si="21"/>
        <v>0</v>
      </c>
    </row>
    <row r="301" spans="1:17">
      <c r="A301" s="39">
        <v>298</v>
      </c>
      <c r="B301" s="39">
        <f t="shared" si="22"/>
        <v>0</v>
      </c>
      <c r="C301" s="44"/>
      <c r="D301" s="6"/>
      <c r="E301" s="6"/>
      <c r="F301" s="6"/>
      <c r="G301" s="6" t="str">
        <f>IFERROR(VLOOKUP(F301,الاعدادات!$A$4:$B$5000,2,0),"")</f>
        <v/>
      </c>
      <c r="H301" s="6"/>
      <c r="I301" s="27">
        <v>298</v>
      </c>
      <c r="J301" s="27">
        <f t="shared" si="20"/>
        <v>0</v>
      </c>
      <c r="K301" s="6"/>
      <c r="L301" s="27">
        <v>298</v>
      </c>
      <c r="M301" s="27">
        <f t="shared" si="23"/>
        <v>0</v>
      </c>
      <c r="N301" s="29"/>
      <c r="O301" s="28">
        <v>298</v>
      </c>
      <c r="P301" s="33">
        <f t="shared" si="24"/>
        <v>0</v>
      </c>
      <c r="Q301" s="34">
        <f t="shared" si="21"/>
        <v>0</v>
      </c>
    </row>
    <row r="302" spans="1:17">
      <c r="A302" s="39">
        <v>299</v>
      </c>
      <c r="B302" s="39">
        <f t="shared" si="22"/>
        <v>0</v>
      </c>
      <c r="C302" s="44"/>
      <c r="D302" s="6"/>
      <c r="E302" s="6"/>
      <c r="F302" s="6"/>
      <c r="G302" s="6" t="str">
        <f>IFERROR(VLOOKUP(F302,الاعدادات!$A$4:$B$5000,2,0),"")</f>
        <v/>
      </c>
      <c r="H302" s="6"/>
      <c r="I302" s="27">
        <v>299</v>
      </c>
      <c r="J302" s="27">
        <f t="shared" si="20"/>
        <v>0</v>
      </c>
      <c r="K302" s="6"/>
      <c r="L302" s="27">
        <v>299</v>
      </c>
      <c r="M302" s="27">
        <f t="shared" si="23"/>
        <v>0</v>
      </c>
      <c r="N302" s="29"/>
      <c r="O302" s="28">
        <v>299</v>
      </c>
      <c r="P302" s="33">
        <f t="shared" si="24"/>
        <v>0</v>
      </c>
      <c r="Q302" s="34">
        <f t="shared" si="21"/>
        <v>0</v>
      </c>
    </row>
    <row r="303" spans="1:17">
      <c r="A303" s="39">
        <v>300</v>
      </c>
      <c r="B303" s="39">
        <f t="shared" si="22"/>
        <v>0</v>
      </c>
      <c r="C303" s="44"/>
      <c r="D303" s="6"/>
      <c r="E303" s="6"/>
      <c r="F303" s="6"/>
      <c r="G303" s="6" t="str">
        <f>IFERROR(VLOOKUP(F303,الاعدادات!$A$4:$B$5000,2,0),"")</f>
        <v/>
      </c>
      <c r="H303" s="6"/>
      <c r="I303" s="27">
        <v>300</v>
      </c>
      <c r="J303" s="27">
        <f t="shared" si="20"/>
        <v>0</v>
      </c>
      <c r="K303" s="6"/>
      <c r="L303" s="27">
        <v>300</v>
      </c>
      <c r="M303" s="27">
        <f t="shared" si="23"/>
        <v>0</v>
      </c>
      <c r="N303" s="29"/>
      <c r="O303" s="28">
        <v>300</v>
      </c>
      <c r="P303" s="33">
        <f t="shared" si="24"/>
        <v>0</v>
      </c>
      <c r="Q303" s="34">
        <f t="shared" si="21"/>
        <v>0</v>
      </c>
    </row>
    <row r="304" spans="1:17">
      <c r="C304" s="44"/>
      <c r="D304" s="6"/>
      <c r="E304" s="6"/>
      <c r="F304" s="6"/>
      <c r="G304" s="6" t="str">
        <f>IFERROR(VLOOKUP(F304,الاعدادات!$A$4:$B$5000,2,0),"")</f>
        <v/>
      </c>
      <c r="H304" s="25"/>
      <c r="I304" s="26"/>
      <c r="J304" s="26"/>
      <c r="K304" s="6"/>
      <c r="L304" s="6"/>
      <c r="M304" s="6"/>
      <c r="N304" s="29"/>
      <c r="Q304" s="34">
        <f t="shared" si="21"/>
        <v>0</v>
      </c>
    </row>
    <row r="305" spans="3:17">
      <c r="C305" s="44"/>
      <c r="D305" s="6"/>
      <c r="E305" s="6"/>
      <c r="F305" s="6"/>
      <c r="G305" s="6" t="str">
        <f>IFERROR(VLOOKUP(F305,الاعدادات!$A$4:$B$5000,2,0),"")</f>
        <v/>
      </c>
      <c r="H305" s="25"/>
      <c r="I305" s="26"/>
      <c r="J305" s="26"/>
      <c r="K305" s="6"/>
      <c r="L305" s="6"/>
      <c r="M305" s="6"/>
      <c r="N305" s="29"/>
      <c r="Q305" s="34">
        <f t="shared" si="21"/>
        <v>0</v>
      </c>
    </row>
    <row r="306" spans="3:17">
      <c r="C306" s="44"/>
      <c r="D306" s="6"/>
      <c r="E306" s="6"/>
      <c r="F306" s="6"/>
      <c r="G306" s="6" t="str">
        <f>IFERROR(VLOOKUP(F306,الاعدادات!$A$4:$B$5000,2,0),"")</f>
        <v/>
      </c>
      <c r="H306" s="25"/>
      <c r="I306" s="26"/>
      <c r="J306" s="26"/>
      <c r="K306" s="6"/>
      <c r="L306" s="6"/>
      <c r="M306" s="6"/>
      <c r="N306" s="29"/>
      <c r="Q306" s="34">
        <f t="shared" si="21"/>
        <v>0</v>
      </c>
    </row>
    <row r="307" spans="3:17">
      <c r="C307" s="44"/>
      <c r="D307" s="6"/>
      <c r="E307" s="6"/>
      <c r="F307" s="6"/>
      <c r="G307" s="6" t="str">
        <f>IFERROR(VLOOKUP(F307,الاعدادات!$A$4:$B$5000,2,0),"")</f>
        <v/>
      </c>
      <c r="H307" s="25"/>
      <c r="I307" s="26"/>
      <c r="J307" s="26"/>
      <c r="K307" s="6"/>
      <c r="L307" s="6"/>
      <c r="M307" s="6"/>
      <c r="N307" s="29"/>
      <c r="Q307" s="34">
        <f t="shared" si="21"/>
        <v>0</v>
      </c>
    </row>
    <row r="308" spans="3:17">
      <c r="C308" s="44"/>
      <c r="D308" s="6"/>
      <c r="E308" s="6"/>
      <c r="F308" s="6"/>
      <c r="G308" s="6" t="str">
        <f>IFERROR(VLOOKUP(F308,الاعدادات!$A$4:$B$5000,2,0),"")</f>
        <v/>
      </c>
      <c r="H308" s="25"/>
      <c r="I308" s="26"/>
      <c r="J308" s="26"/>
      <c r="K308" s="6"/>
      <c r="L308" s="6"/>
      <c r="M308" s="6"/>
      <c r="N308" s="29"/>
      <c r="Q308" s="34">
        <f t="shared" si="21"/>
        <v>0</v>
      </c>
    </row>
    <row r="309" spans="3:17">
      <c r="C309" s="44"/>
      <c r="D309" s="6"/>
      <c r="E309" s="6"/>
      <c r="F309" s="6"/>
      <c r="G309" s="6" t="str">
        <f>IFERROR(VLOOKUP(F309,الاعدادات!$A$4:$B$5000,2,0),"")</f>
        <v/>
      </c>
      <c r="H309" s="25"/>
      <c r="I309" s="26"/>
      <c r="J309" s="26"/>
      <c r="K309" s="6"/>
      <c r="L309" s="6"/>
      <c r="M309" s="6"/>
      <c r="N309" s="29"/>
      <c r="Q309" s="34">
        <f t="shared" si="21"/>
        <v>0</v>
      </c>
    </row>
    <row r="310" spans="3:17">
      <c r="C310" s="44"/>
      <c r="D310" s="6"/>
      <c r="E310" s="6"/>
      <c r="F310" s="6"/>
      <c r="G310" s="6" t="str">
        <f>IFERROR(VLOOKUP(F310,الاعدادات!$A$4:$B$5000,2,0),"")</f>
        <v/>
      </c>
      <c r="H310" s="25"/>
      <c r="I310" s="26"/>
      <c r="J310" s="26"/>
      <c r="K310" s="6"/>
      <c r="L310" s="6"/>
      <c r="M310" s="6"/>
      <c r="N310" s="29"/>
      <c r="Q310" s="34">
        <f t="shared" si="21"/>
        <v>0</v>
      </c>
    </row>
    <row r="311" spans="3:17">
      <c r="C311" s="44"/>
      <c r="D311" s="6"/>
      <c r="E311" s="6"/>
      <c r="F311" s="6"/>
      <c r="G311" s="6" t="str">
        <f>IFERROR(VLOOKUP(F311,الاعدادات!$A$4:$B$5000,2,0),"")</f>
        <v/>
      </c>
      <c r="H311" s="25"/>
      <c r="I311" s="26"/>
      <c r="J311" s="26"/>
      <c r="K311" s="6"/>
      <c r="L311" s="6"/>
      <c r="M311" s="6"/>
      <c r="N311" s="29"/>
      <c r="Q311" s="34">
        <f t="shared" si="21"/>
        <v>0</v>
      </c>
    </row>
    <row r="312" spans="3:17">
      <c r="C312" s="44"/>
      <c r="D312" s="6"/>
      <c r="E312" s="6"/>
      <c r="F312" s="6"/>
      <c r="G312" s="6" t="str">
        <f>IFERROR(VLOOKUP(F312,الاعدادات!$A$4:$B$5000,2,0),"")</f>
        <v/>
      </c>
      <c r="H312" s="25"/>
      <c r="I312" s="26"/>
      <c r="J312" s="26"/>
      <c r="K312" s="6"/>
      <c r="L312" s="6"/>
      <c r="M312" s="6"/>
      <c r="N312" s="29"/>
      <c r="Q312" s="34">
        <f t="shared" si="21"/>
        <v>0</v>
      </c>
    </row>
    <row r="313" spans="3:17">
      <c r="C313" s="44"/>
      <c r="D313" s="6"/>
      <c r="E313" s="6"/>
      <c r="F313" s="6"/>
      <c r="G313" s="6" t="str">
        <f>IFERROR(VLOOKUP(F313,الاعدادات!$A$4:$B$5000,2,0),"")</f>
        <v/>
      </c>
      <c r="H313" s="25"/>
      <c r="I313" s="26"/>
      <c r="J313" s="26"/>
      <c r="K313" s="6"/>
      <c r="L313" s="6"/>
      <c r="M313" s="6"/>
      <c r="N313" s="29"/>
      <c r="Q313" s="34">
        <f t="shared" si="21"/>
        <v>0</v>
      </c>
    </row>
    <row r="314" spans="3:17">
      <c r="C314" s="44"/>
      <c r="D314" s="6"/>
      <c r="E314" s="6"/>
      <c r="F314" s="6"/>
      <c r="G314" s="6" t="str">
        <f>IFERROR(VLOOKUP(F314,الاعدادات!$A$4:$B$5000,2,0),"")</f>
        <v/>
      </c>
      <c r="H314" s="25"/>
      <c r="I314" s="26"/>
      <c r="J314" s="26"/>
      <c r="K314" s="6"/>
      <c r="L314" s="6"/>
      <c r="M314" s="6"/>
      <c r="N314" s="29"/>
      <c r="Q314" s="34">
        <f t="shared" si="21"/>
        <v>0</v>
      </c>
    </row>
    <row r="315" spans="3:17">
      <c r="C315" s="44"/>
      <c r="D315" s="6"/>
      <c r="E315" s="6"/>
      <c r="F315" s="6"/>
      <c r="G315" s="6" t="str">
        <f>IFERROR(VLOOKUP(F315,الاعدادات!$A$4:$B$5000,2,0),"")</f>
        <v/>
      </c>
      <c r="H315" s="25"/>
      <c r="I315" s="26"/>
      <c r="J315" s="26"/>
      <c r="K315" s="6"/>
      <c r="L315" s="6"/>
      <c r="M315" s="6"/>
      <c r="N315" s="29"/>
      <c r="Q315" s="34">
        <f t="shared" si="21"/>
        <v>0</v>
      </c>
    </row>
    <row r="316" spans="3:17">
      <c r="C316" s="44"/>
      <c r="D316" s="6"/>
      <c r="E316" s="6"/>
      <c r="F316" s="6"/>
      <c r="G316" s="6" t="str">
        <f>IFERROR(VLOOKUP(F316,الاعدادات!$A$4:$B$5000,2,0),"")</f>
        <v/>
      </c>
      <c r="H316" s="25"/>
      <c r="I316" s="26"/>
      <c r="J316" s="26"/>
      <c r="K316" s="6"/>
      <c r="L316" s="6"/>
      <c r="M316" s="6"/>
      <c r="N316" s="29"/>
      <c r="Q316" s="34">
        <f t="shared" si="21"/>
        <v>0</v>
      </c>
    </row>
    <row r="317" spans="3:17">
      <c r="C317" s="44"/>
      <c r="D317" s="6"/>
      <c r="E317" s="6"/>
      <c r="F317" s="6"/>
      <c r="G317" s="6" t="str">
        <f>IFERROR(VLOOKUP(F317,الاعدادات!$A$4:$B$5000,2,0),"")</f>
        <v/>
      </c>
      <c r="H317" s="25"/>
      <c r="I317" s="26"/>
      <c r="J317" s="26"/>
      <c r="K317" s="6"/>
      <c r="L317" s="6"/>
      <c r="M317" s="6"/>
      <c r="N317" s="29"/>
      <c r="Q317" s="34">
        <f t="shared" si="21"/>
        <v>0</v>
      </c>
    </row>
    <row r="318" spans="3:17">
      <c r="C318" s="44"/>
      <c r="D318" s="6"/>
      <c r="E318" s="6"/>
      <c r="F318" s="6"/>
      <c r="G318" s="6" t="str">
        <f>IFERROR(VLOOKUP(F318,الاعدادات!$A$4:$B$5000,2,0),"")</f>
        <v/>
      </c>
      <c r="H318" s="25"/>
      <c r="I318" s="26"/>
      <c r="J318" s="26"/>
      <c r="K318" s="6"/>
      <c r="L318" s="6"/>
      <c r="M318" s="6"/>
      <c r="N318" s="29"/>
      <c r="Q318" s="34">
        <f t="shared" si="21"/>
        <v>0</v>
      </c>
    </row>
    <row r="319" spans="3:17">
      <c r="C319" s="44"/>
      <c r="D319" s="6"/>
      <c r="E319" s="6"/>
      <c r="F319" s="6"/>
      <c r="G319" s="6" t="str">
        <f>IFERROR(VLOOKUP(F319,الاعدادات!$A$4:$B$5000,2,0),"")</f>
        <v/>
      </c>
      <c r="H319" s="25"/>
      <c r="I319" s="26"/>
      <c r="J319" s="26"/>
      <c r="K319" s="6"/>
      <c r="L319" s="6"/>
      <c r="M319" s="6"/>
      <c r="N319" s="29"/>
      <c r="Q319" s="34">
        <f t="shared" si="21"/>
        <v>0</v>
      </c>
    </row>
    <row r="320" spans="3:17">
      <c r="C320" s="44"/>
      <c r="D320" s="6"/>
      <c r="E320" s="6"/>
      <c r="F320" s="6"/>
      <c r="G320" s="6" t="str">
        <f>IFERROR(VLOOKUP(F320,الاعدادات!$A$4:$B$5000,2,0),"")</f>
        <v/>
      </c>
      <c r="H320" s="25"/>
      <c r="I320" s="26"/>
      <c r="J320" s="26"/>
      <c r="K320" s="6"/>
      <c r="L320" s="6"/>
      <c r="M320" s="6"/>
      <c r="N320" s="29"/>
      <c r="Q320" s="34">
        <f t="shared" si="21"/>
        <v>0</v>
      </c>
    </row>
    <row r="321" spans="3:17">
      <c r="C321" s="44"/>
      <c r="D321" s="6"/>
      <c r="E321" s="6"/>
      <c r="F321" s="6"/>
      <c r="G321" s="6" t="str">
        <f>IFERROR(VLOOKUP(F321,الاعدادات!$A$4:$B$5000,2,0),"")</f>
        <v/>
      </c>
      <c r="H321" s="25"/>
      <c r="I321" s="26"/>
      <c r="J321" s="26"/>
      <c r="K321" s="6"/>
      <c r="L321" s="6"/>
      <c r="M321" s="6"/>
      <c r="N321" s="29"/>
      <c r="Q321" s="34">
        <f t="shared" si="21"/>
        <v>0</v>
      </c>
    </row>
    <row r="322" spans="3:17">
      <c r="C322" s="44"/>
      <c r="D322" s="6"/>
      <c r="E322" s="6"/>
      <c r="F322" s="6"/>
      <c r="G322" s="6" t="str">
        <f>IFERROR(VLOOKUP(F322,الاعدادات!$A$4:$B$5000,2,0),"")</f>
        <v/>
      </c>
      <c r="H322" s="25"/>
      <c r="I322" s="26"/>
      <c r="J322" s="26"/>
      <c r="K322" s="6"/>
      <c r="L322" s="6"/>
      <c r="M322" s="6"/>
      <c r="N322" s="29"/>
      <c r="Q322" s="34">
        <f t="shared" si="21"/>
        <v>0</v>
      </c>
    </row>
    <row r="323" spans="3:17">
      <c r="C323" s="44"/>
      <c r="D323" s="6"/>
      <c r="E323" s="6"/>
      <c r="F323" s="6"/>
      <c r="G323" s="6" t="str">
        <f>IFERROR(VLOOKUP(F323,الاعدادات!$A$4:$B$5000,2,0),"")</f>
        <v/>
      </c>
      <c r="H323" s="25"/>
      <c r="I323" s="26"/>
      <c r="J323" s="26"/>
      <c r="K323" s="6"/>
      <c r="L323" s="6"/>
      <c r="M323" s="6"/>
      <c r="N323" s="29"/>
      <c r="Q323" s="34">
        <f t="shared" si="21"/>
        <v>0</v>
      </c>
    </row>
    <row r="324" spans="3:17">
      <c r="C324" s="44"/>
      <c r="D324" s="6"/>
      <c r="E324" s="6"/>
      <c r="F324" s="6"/>
      <c r="G324" s="6" t="str">
        <f>IFERROR(VLOOKUP(F324,الاعدادات!$A$4:$B$5000,2,0),"")</f>
        <v/>
      </c>
      <c r="H324" s="25"/>
      <c r="I324" s="26"/>
      <c r="J324" s="26"/>
      <c r="K324" s="6"/>
      <c r="L324" s="6"/>
      <c r="M324" s="6"/>
      <c r="N324" s="29"/>
      <c r="Q324" s="34">
        <f t="shared" si="21"/>
        <v>0</v>
      </c>
    </row>
    <row r="325" spans="3:17">
      <c r="C325" s="44"/>
      <c r="D325" s="6"/>
      <c r="E325" s="6"/>
      <c r="F325" s="6"/>
      <c r="G325" s="6" t="str">
        <f>IFERROR(VLOOKUP(F325,الاعدادات!$A$4:$B$5000,2,0),"")</f>
        <v/>
      </c>
      <c r="H325" s="25"/>
      <c r="I325" s="26"/>
      <c r="J325" s="26"/>
      <c r="K325" s="6"/>
      <c r="L325" s="6"/>
      <c r="M325" s="6"/>
      <c r="N325" s="29"/>
      <c r="Q325" s="34">
        <f t="shared" ref="Q325:Q388" si="25">K325*H325</f>
        <v>0</v>
      </c>
    </row>
    <row r="326" spans="3:17">
      <c r="C326" s="44"/>
      <c r="D326" s="6"/>
      <c r="E326" s="6"/>
      <c r="F326" s="6"/>
      <c r="G326" s="6" t="str">
        <f>IFERROR(VLOOKUP(F326,الاعدادات!$A$4:$B$5000,2,0),"")</f>
        <v/>
      </c>
      <c r="H326" s="25"/>
      <c r="I326" s="26"/>
      <c r="J326" s="26"/>
      <c r="K326" s="6"/>
      <c r="L326" s="6"/>
      <c r="M326" s="6"/>
      <c r="N326" s="29"/>
      <c r="Q326" s="34">
        <f t="shared" si="25"/>
        <v>0</v>
      </c>
    </row>
    <row r="327" spans="3:17">
      <c r="C327" s="44"/>
      <c r="D327" s="6"/>
      <c r="E327" s="6"/>
      <c r="F327" s="6"/>
      <c r="G327" s="6" t="str">
        <f>IFERROR(VLOOKUP(F327,الاعدادات!$A$4:$B$5000,2,0),"")</f>
        <v/>
      </c>
      <c r="H327" s="25"/>
      <c r="I327" s="26"/>
      <c r="J327" s="26"/>
      <c r="K327" s="6"/>
      <c r="L327" s="6"/>
      <c r="M327" s="6"/>
      <c r="N327" s="29"/>
      <c r="Q327" s="34">
        <f t="shared" si="25"/>
        <v>0</v>
      </c>
    </row>
    <row r="328" spans="3:17">
      <c r="C328" s="44"/>
      <c r="D328" s="6"/>
      <c r="E328" s="6"/>
      <c r="F328" s="6"/>
      <c r="G328" s="6" t="str">
        <f>IFERROR(VLOOKUP(F328,الاعدادات!$A$4:$B$5000,2,0),"")</f>
        <v/>
      </c>
      <c r="H328" s="25"/>
      <c r="I328" s="26"/>
      <c r="J328" s="26"/>
      <c r="K328" s="6"/>
      <c r="L328" s="6"/>
      <c r="M328" s="6"/>
      <c r="N328" s="29"/>
      <c r="Q328" s="34">
        <f t="shared" si="25"/>
        <v>0</v>
      </c>
    </row>
    <row r="329" spans="3:17">
      <c r="C329" s="44"/>
      <c r="D329" s="6"/>
      <c r="E329" s="6"/>
      <c r="F329" s="6"/>
      <c r="G329" s="6" t="str">
        <f>IFERROR(VLOOKUP(F329,الاعدادات!$A$4:$B$5000,2,0),"")</f>
        <v/>
      </c>
      <c r="H329" s="25"/>
      <c r="I329" s="26"/>
      <c r="J329" s="26"/>
      <c r="K329" s="6"/>
      <c r="L329" s="6"/>
      <c r="M329" s="6"/>
      <c r="N329" s="29"/>
      <c r="Q329" s="34">
        <f t="shared" si="25"/>
        <v>0</v>
      </c>
    </row>
    <row r="330" spans="3:17">
      <c r="C330" s="44"/>
      <c r="D330" s="6"/>
      <c r="E330" s="6"/>
      <c r="F330" s="6"/>
      <c r="G330" s="6" t="str">
        <f>IFERROR(VLOOKUP(F330,الاعدادات!$A$4:$B$5000,2,0),"")</f>
        <v/>
      </c>
      <c r="H330" s="25"/>
      <c r="I330" s="26"/>
      <c r="J330" s="26"/>
      <c r="K330" s="6"/>
      <c r="L330" s="6"/>
      <c r="M330" s="6"/>
      <c r="N330" s="29"/>
      <c r="Q330" s="34">
        <f t="shared" si="25"/>
        <v>0</v>
      </c>
    </row>
    <row r="331" spans="3:17">
      <c r="C331" s="44"/>
      <c r="D331" s="6"/>
      <c r="E331" s="6"/>
      <c r="F331" s="6"/>
      <c r="G331" s="6" t="str">
        <f>IFERROR(VLOOKUP(F331,الاعدادات!$A$4:$B$5000,2,0),"")</f>
        <v/>
      </c>
      <c r="H331" s="25"/>
      <c r="I331" s="26"/>
      <c r="J331" s="26"/>
      <c r="K331" s="6"/>
      <c r="L331" s="6"/>
      <c r="M331" s="6"/>
      <c r="N331" s="29"/>
      <c r="Q331" s="34">
        <f t="shared" si="25"/>
        <v>0</v>
      </c>
    </row>
    <row r="332" spans="3:17">
      <c r="C332" s="44"/>
      <c r="D332" s="6"/>
      <c r="E332" s="6"/>
      <c r="F332" s="6"/>
      <c r="G332" s="6" t="str">
        <f>IFERROR(VLOOKUP(F332,الاعدادات!$A$4:$B$5000,2,0),"")</f>
        <v/>
      </c>
      <c r="H332" s="25"/>
      <c r="I332" s="26"/>
      <c r="J332" s="26"/>
      <c r="K332" s="6"/>
      <c r="L332" s="6"/>
      <c r="M332" s="6"/>
      <c r="N332" s="29"/>
      <c r="Q332" s="34">
        <f t="shared" si="25"/>
        <v>0</v>
      </c>
    </row>
    <row r="333" spans="3:17">
      <c r="C333" s="44"/>
      <c r="D333" s="6"/>
      <c r="E333" s="6"/>
      <c r="F333" s="6"/>
      <c r="G333" s="6" t="str">
        <f>IFERROR(VLOOKUP(F333,الاعدادات!$A$4:$B$5000,2,0),"")</f>
        <v/>
      </c>
      <c r="H333" s="25"/>
      <c r="I333" s="26"/>
      <c r="J333" s="26"/>
      <c r="K333" s="6"/>
      <c r="L333" s="6"/>
      <c r="M333" s="6"/>
      <c r="N333" s="29"/>
      <c r="Q333" s="34">
        <f t="shared" si="25"/>
        <v>0</v>
      </c>
    </row>
    <row r="334" spans="3:17">
      <c r="C334" s="44"/>
      <c r="D334" s="6"/>
      <c r="E334" s="6"/>
      <c r="F334" s="6"/>
      <c r="G334" s="6" t="str">
        <f>IFERROR(VLOOKUP(F334,الاعدادات!$A$4:$B$5000,2,0),"")</f>
        <v/>
      </c>
      <c r="H334" s="25"/>
      <c r="I334" s="26"/>
      <c r="J334" s="26"/>
      <c r="K334" s="6"/>
      <c r="L334" s="6"/>
      <c r="M334" s="6"/>
      <c r="N334" s="29"/>
      <c r="Q334" s="34">
        <f t="shared" si="25"/>
        <v>0</v>
      </c>
    </row>
    <row r="335" spans="3:17">
      <c r="C335" s="44"/>
      <c r="D335" s="6"/>
      <c r="E335" s="6"/>
      <c r="F335" s="6"/>
      <c r="G335" s="6" t="str">
        <f>IFERROR(VLOOKUP(F335,الاعدادات!$A$4:$B$5000,2,0),"")</f>
        <v/>
      </c>
      <c r="H335" s="25"/>
      <c r="I335" s="26"/>
      <c r="J335" s="26"/>
      <c r="K335" s="6"/>
      <c r="L335" s="6"/>
      <c r="M335" s="6"/>
      <c r="N335" s="29"/>
      <c r="Q335" s="34">
        <f t="shared" si="25"/>
        <v>0</v>
      </c>
    </row>
    <row r="336" spans="3:17">
      <c r="C336" s="44"/>
      <c r="D336" s="6"/>
      <c r="E336" s="6"/>
      <c r="F336" s="6"/>
      <c r="G336" s="6" t="str">
        <f>IFERROR(VLOOKUP(F336,الاعدادات!$A$4:$B$5000,2,0),"")</f>
        <v/>
      </c>
      <c r="H336" s="25"/>
      <c r="I336" s="26"/>
      <c r="J336" s="26"/>
      <c r="K336" s="6"/>
      <c r="L336" s="6"/>
      <c r="M336" s="6"/>
      <c r="N336" s="29"/>
      <c r="Q336" s="34">
        <f t="shared" si="25"/>
        <v>0</v>
      </c>
    </row>
    <row r="337" spans="3:17">
      <c r="C337" s="44"/>
      <c r="D337" s="6"/>
      <c r="E337" s="6"/>
      <c r="F337" s="6"/>
      <c r="G337" s="6" t="str">
        <f>IFERROR(VLOOKUP(F337,الاعدادات!$A$4:$B$5000,2,0),"")</f>
        <v/>
      </c>
      <c r="H337" s="25"/>
      <c r="I337" s="26"/>
      <c r="J337" s="26"/>
      <c r="K337" s="6"/>
      <c r="L337" s="6"/>
      <c r="M337" s="6"/>
      <c r="N337" s="29"/>
      <c r="Q337" s="34">
        <f t="shared" si="25"/>
        <v>0</v>
      </c>
    </row>
    <row r="338" spans="3:17">
      <c r="C338" s="44"/>
      <c r="D338" s="6"/>
      <c r="E338" s="6"/>
      <c r="F338" s="6"/>
      <c r="G338" s="6" t="str">
        <f>IFERROR(VLOOKUP(F338,الاعدادات!$A$4:$B$5000,2,0),"")</f>
        <v/>
      </c>
      <c r="H338" s="25"/>
      <c r="I338" s="26"/>
      <c r="J338" s="26"/>
      <c r="K338" s="6"/>
      <c r="L338" s="6"/>
      <c r="M338" s="6"/>
      <c r="N338" s="29"/>
      <c r="Q338" s="34">
        <f t="shared" si="25"/>
        <v>0</v>
      </c>
    </row>
    <row r="339" spans="3:17">
      <c r="C339" s="44"/>
      <c r="D339" s="6"/>
      <c r="E339" s="6"/>
      <c r="F339" s="6"/>
      <c r="G339" s="6" t="str">
        <f>IFERROR(VLOOKUP(F339,الاعدادات!$A$4:$B$5000,2,0),"")</f>
        <v/>
      </c>
      <c r="H339" s="25"/>
      <c r="I339" s="26"/>
      <c r="J339" s="26"/>
      <c r="K339" s="6"/>
      <c r="L339" s="6"/>
      <c r="M339" s="6"/>
      <c r="N339" s="29"/>
      <c r="Q339" s="34">
        <f t="shared" si="25"/>
        <v>0</v>
      </c>
    </row>
    <row r="340" spans="3:17">
      <c r="C340" s="44"/>
      <c r="D340" s="6"/>
      <c r="E340" s="6"/>
      <c r="F340" s="6"/>
      <c r="G340" s="6" t="str">
        <f>IFERROR(VLOOKUP(F340,الاعدادات!$A$4:$B$5000,2,0),"")</f>
        <v/>
      </c>
      <c r="H340" s="25"/>
      <c r="I340" s="26"/>
      <c r="J340" s="26"/>
      <c r="K340" s="6"/>
      <c r="L340" s="6"/>
      <c r="M340" s="6"/>
      <c r="N340" s="29"/>
      <c r="Q340" s="34">
        <f t="shared" si="25"/>
        <v>0</v>
      </c>
    </row>
    <row r="341" spans="3:17">
      <c r="C341" s="44"/>
      <c r="D341" s="6"/>
      <c r="E341" s="6"/>
      <c r="F341" s="6"/>
      <c r="G341" s="6" t="str">
        <f>IFERROR(VLOOKUP(F341,الاعدادات!$A$4:$B$5000,2,0),"")</f>
        <v/>
      </c>
      <c r="H341" s="25"/>
      <c r="I341" s="26"/>
      <c r="J341" s="26"/>
      <c r="K341" s="6"/>
      <c r="L341" s="6"/>
      <c r="M341" s="6"/>
      <c r="N341" s="29"/>
      <c r="Q341" s="34">
        <f t="shared" si="25"/>
        <v>0</v>
      </c>
    </row>
    <row r="342" spans="3:17">
      <c r="C342" s="44"/>
      <c r="D342" s="6"/>
      <c r="E342" s="6"/>
      <c r="F342" s="6"/>
      <c r="G342" s="6" t="str">
        <f>IFERROR(VLOOKUP(F342,الاعدادات!$A$4:$B$5000,2,0),"")</f>
        <v/>
      </c>
      <c r="H342" s="25"/>
      <c r="I342" s="26"/>
      <c r="J342" s="26"/>
      <c r="K342" s="6"/>
      <c r="L342" s="6"/>
      <c r="M342" s="6"/>
      <c r="N342" s="29"/>
      <c r="Q342" s="34">
        <f t="shared" si="25"/>
        <v>0</v>
      </c>
    </row>
    <row r="343" spans="3:17">
      <c r="C343" s="44"/>
      <c r="D343" s="6"/>
      <c r="E343" s="6"/>
      <c r="F343" s="6"/>
      <c r="G343" s="6" t="str">
        <f>IFERROR(VLOOKUP(F343,الاعدادات!$A$4:$B$5000,2,0),"")</f>
        <v/>
      </c>
      <c r="H343" s="25"/>
      <c r="I343" s="26"/>
      <c r="J343" s="26"/>
      <c r="K343" s="6"/>
      <c r="L343" s="6"/>
      <c r="M343" s="6"/>
      <c r="N343" s="29"/>
      <c r="Q343" s="34">
        <f t="shared" si="25"/>
        <v>0</v>
      </c>
    </row>
    <row r="344" spans="3:17">
      <c r="C344" s="44"/>
      <c r="D344" s="6"/>
      <c r="E344" s="6"/>
      <c r="F344" s="6"/>
      <c r="G344" s="6" t="str">
        <f>IFERROR(VLOOKUP(F344,الاعدادات!$A$4:$B$5000,2,0),"")</f>
        <v/>
      </c>
      <c r="H344" s="25"/>
      <c r="I344" s="26"/>
      <c r="J344" s="26"/>
      <c r="K344" s="6"/>
      <c r="L344" s="6"/>
      <c r="M344" s="6"/>
      <c r="N344" s="29"/>
      <c r="Q344" s="34">
        <f t="shared" si="25"/>
        <v>0</v>
      </c>
    </row>
    <row r="345" spans="3:17">
      <c r="C345" s="44"/>
      <c r="D345" s="6"/>
      <c r="E345" s="6"/>
      <c r="F345" s="6"/>
      <c r="G345" s="6" t="str">
        <f>IFERROR(VLOOKUP(F345,الاعدادات!$A$4:$B$5000,2,0),"")</f>
        <v/>
      </c>
      <c r="H345" s="25"/>
      <c r="I345" s="26"/>
      <c r="J345" s="26"/>
      <c r="K345" s="6"/>
      <c r="L345" s="6"/>
      <c r="M345" s="6"/>
      <c r="N345" s="29"/>
      <c r="Q345" s="34">
        <f t="shared" si="25"/>
        <v>0</v>
      </c>
    </row>
    <row r="346" spans="3:17">
      <c r="C346" s="44"/>
      <c r="D346" s="6"/>
      <c r="E346" s="6"/>
      <c r="F346" s="6"/>
      <c r="G346" s="6" t="str">
        <f>IFERROR(VLOOKUP(F346,الاعدادات!$A$4:$B$5000,2,0),"")</f>
        <v/>
      </c>
      <c r="H346" s="25"/>
      <c r="I346" s="26"/>
      <c r="J346" s="26"/>
      <c r="K346" s="6"/>
      <c r="L346" s="6"/>
      <c r="M346" s="6"/>
      <c r="N346" s="29"/>
      <c r="Q346" s="34">
        <f t="shared" si="25"/>
        <v>0</v>
      </c>
    </row>
    <row r="347" spans="3:17">
      <c r="C347" s="44"/>
      <c r="D347" s="6"/>
      <c r="E347" s="6"/>
      <c r="F347" s="6"/>
      <c r="G347" s="6" t="str">
        <f>IFERROR(VLOOKUP(F347,الاعدادات!$A$4:$B$5000,2,0),"")</f>
        <v/>
      </c>
      <c r="H347" s="25"/>
      <c r="I347" s="26"/>
      <c r="J347" s="26"/>
      <c r="K347" s="6"/>
      <c r="L347" s="6"/>
      <c r="M347" s="6"/>
      <c r="N347" s="29"/>
      <c r="Q347" s="34">
        <f t="shared" si="25"/>
        <v>0</v>
      </c>
    </row>
    <row r="348" spans="3:17">
      <c r="C348" s="44"/>
      <c r="D348" s="6"/>
      <c r="E348" s="6"/>
      <c r="F348" s="6"/>
      <c r="G348" s="6" t="str">
        <f>IFERROR(VLOOKUP(F348,الاعدادات!$A$4:$B$5000,2,0),"")</f>
        <v/>
      </c>
      <c r="H348" s="25"/>
      <c r="I348" s="26"/>
      <c r="J348" s="26"/>
      <c r="K348" s="6"/>
      <c r="L348" s="6"/>
      <c r="M348" s="6"/>
      <c r="N348" s="29"/>
      <c r="Q348" s="34">
        <f t="shared" si="25"/>
        <v>0</v>
      </c>
    </row>
    <row r="349" spans="3:17">
      <c r="C349" s="44"/>
      <c r="D349" s="6"/>
      <c r="E349" s="6"/>
      <c r="F349" s="6"/>
      <c r="G349" s="6" t="str">
        <f>IFERROR(VLOOKUP(F349,الاعدادات!$A$4:$B$5000,2,0),"")</f>
        <v/>
      </c>
      <c r="H349" s="25"/>
      <c r="I349" s="26"/>
      <c r="J349" s="26"/>
      <c r="K349" s="6"/>
      <c r="L349" s="6"/>
      <c r="M349" s="6"/>
      <c r="N349" s="29"/>
      <c r="Q349" s="34">
        <f t="shared" si="25"/>
        <v>0</v>
      </c>
    </row>
    <row r="350" spans="3:17">
      <c r="C350" s="44"/>
      <c r="D350" s="6"/>
      <c r="E350" s="6"/>
      <c r="F350" s="6"/>
      <c r="G350" s="6" t="str">
        <f>IFERROR(VLOOKUP(F350,الاعدادات!$A$4:$B$5000,2,0),"")</f>
        <v/>
      </c>
      <c r="H350" s="25"/>
      <c r="I350" s="26"/>
      <c r="J350" s="26"/>
      <c r="K350" s="6"/>
      <c r="L350" s="6"/>
      <c r="M350" s="6"/>
      <c r="N350" s="29"/>
      <c r="Q350" s="34">
        <f t="shared" si="25"/>
        <v>0</v>
      </c>
    </row>
    <row r="351" spans="3:17">
      <c r="C351" s="44"/>
      <c r="D351" s="6"/>
      <c r="E351" s="6"/>
      <c r="F351" s="6"/>
      <c r="G351" s="6" t="str">
        <f>IFERROR(VLOOKUP(F351,الاعدادات!$A$4:$B$5000,2,0),"")</f>
        <v/>
      </c>
      <c r="H351" s="25"/>
      <c r="I351" s="26"/>
      <c r="J351" s="26"/>
      <c r="K351" s="6"/>
      <c r="L351" s="6"/>
      <c r="M351" s="6"/>
      <c r="N351" s="29"/>
      <c r="Q351" s="34">
        <f t="shared" si="25"/>
        <v>0</v>
      </c>
    </row>
    <row r="352" spans="3:17">
      <c r="C352" s="44"/>
      <c r="D352" s="6"/>
      <c r="E352" s="6"/>
      <c r="F352" s="6"/>
      <c r="G352" s="6" t="str">
        <f>IFERROR(VLOOKUP(F352,الاعدادات!$A$4:$B$5000,2,0),"")</f>
        <v/>
      </c>
      <c r="H352" s="25"/>
      <c r="I352" s="26"/>
      <c r="J352" s="26"/>
      <c r="K352" s="6"/>
      <c r="L352" s="6"/>
      <c r="M352" s="6"/>
      <c r="N352" s="29"/>
      <c r="Q352" s="34">
        <f t="shared" si="25"/>
        <v>0</v>
      </c>
    </row>
    <row r="353" spans="3:17">
      <c r="C353" s="44"/>
      <c r="D353" s="6"/>
      <c r="E353" s="6"/>
      <c r="F353" s="6"/>
      <c r="G353" s="6" t="str">
        <f>IFERROR(VLOOKUP(F353,الاعدادات!$A$4:$B$5000,2,0),"")</f>
        <v/>
      </c>
      <c r="H353" s="25"/>
      <c r="I353" s="26"/>
      <c r="J353" s="26"/>
      <c r="K353" s="6"/>
      <c r="L353" s="6"/>
      <c r="M353" s="6"/>
      <c r="N353" s="29"/>
      <c r="Q353" s="34">
        <f t="shared" si="25"/>
        <v>0</v>
      </c>
    </row>
    <row r="354" spans="3:17">
      <c r="C354" s="44"/>
      <c r="D354" s="6"/>
      <c r="E354" s="6"/>
      <c r="F354" s="6"/>
      <c r="G354" s="6" t="str">
        <f>IFERROR(VLOOKUP(F354,الاعدادات!$A$4:$B$5000,2,0),"")</f>
        <v/>
      </c>
      <c r="H354" s="25"/>
      <c r="I354" s="26"/>
      <c r="J354" s="26"/>
      <c r="K354" s="6"/>
      <c r="L354" s="6"/>
      <c r="M354" s="6"/>
      <c r="N354" s="29"/>
      <c r="Q354" s="34">
        <f t="shared" si="25"/>
        <v>0</v>
      </c>
    </row>
    <row r="355" spans="3:17">
      <c r="C355" s="44"/>
      <c r="D355" s="6"/>
      <c r="E355" s="6"/>
      <c r="F355" s="6"/>
      <c r="G355" s="6" t="str">
        <f>IFERROR(VLOOKUP(F355,الاعدادات!$A$4:$B$5000,2,0),"")</f>
        <v/>
      </c>
      <c r="H355" s="25"/>
      <c r="I355" s="26"/>
      <c r="J355" s="26"/>
      <c r="K355" s="6"/>
      <c r="L355" s="6"/>
      <c r="M355" s="6"/>
      <c r="N355" s="29"/>
      <c r="Q355" s="34">
        <f t="shared" si="25"/>
        <v>0</v>
      </c>
    </row>
    <row r="356" spans="3:17">
      <c r="C356" s="44"/>
      <c r="D356" s="6"/>
      <c r="E356" s="6"/>
      <c r="F356" s="6"/>
      <c r="G356" s="6" t="str">
        <f>IFERROR(VLOOKUP(F356,الاعدادات!$A$4:$B$5000,2,0),"")</f>
        <v/>
      </c>
      <c r="H356" s="25"/>
      <c r="I356" s="26"/>
      <c r="J356" s="26"/>
      <c r="K356" s="6"/>
      <c r="L356" s="6"/>
      <c r="M356" s="6"/>
      <c r="N356" s="29"/>
      <c r="Q356" s="34">
        <f t="shared" si="25"/>
        <v>0</v>
      </c>
    </row>
    <row r="357" spans="3:17">
      <c r="C357" s="44"/>
      <c r="D357" s="6"/>
      <c r="E357" s="6"/>
      <c r="F357" s="6"/>
      <c r="G357" s="6" t="str">
        <f>IFERROR(VLOOKUP(F357,الاعدادات!$A$4:$B$5000,2,0),"")</f>
        <v/>
      </c>
      <c r="H357" s="25"/>
      <c r="I357" s="26"/>
      <c r="J357" s="26"/>
      <c r="K357" s="6"/>
      <c r="L357" s="6"/>
      <c r="M357" s="6"/>
      <c r="N357" s="29"/>
      <c r="Q357" s="34">
        <f t="shared" si="25"/>
        <v>0</v>
      </c>
    </row>
    <row r="358" spans="3:17">
      <c r="C358" s="44"/>
      <c r="D358" s="6"/>
      <c r="E358" s="6"/>
      <c r="F358" s="6"/>
      <c r="G358" s="6" t="str">
        <f>IFERROR(VLOOKUP(F358,الاعدادات!$A$4:$B$5000,2,0),"")</f>
        <v/>
      </c>
      <c r="H358" s="25"/>
      <c r="I358" s="26"/>
      <c r="J358" s="26"/>
      <c r="K358" s="6"/>
      <c r="L358" s="6"/>
      <c r="M358" s="6"/>
      <c r="N358" s="29"/>
      <c r="Q358" s="34">
        <f t="shared" si="25"/>
        <v>0</v>
      </c>
    </row>
    <row r="359" spans="3:17">
      <c r="C359" s="44"/>
      <c r="D359" s="6"/>
      <c r="E359" s="6"/>
      <c r="F359" s="6"/>
      <c r="G359" s="6" t="str">
        <f>IFERROR(VLOOKUP(F359,الاعدادات!$A$4:$B$5000,2,0),"")</f>
        <v/>
      </c>
      <c r="H359" s="25"/>
      <c r="I359" s="26"/>
      <c r="J359" s="26"/>
      <c r="K359" s="6"/>
      <c r="L359" s="6"/>
      <c r="M359" s="6"/>
      <c r="N359" s="29"/>
      <c r="Q359" s="34">
        <f t="shared" si="25"/>
        <v>0</v>
      </c>
    </row>
    <row r="360" spans="3:17">
      <c r="C360" s="44"/>
      <c r="D360" s="6"/>
      <c r="E360" s="6"/>
      <c r="F360" s="6"/>
      <c r="G360" s="6" t="str">
        <f>IFERROR(VLOOKUP(F360,الاعدادات!$A$4:$B$5000,2,0),"")</f>
        <v/>
      </c>
      <c r="H360" s="25"/>
      <c r="I360" s="26"/>
      <c r="J360" s="26"/>
      <c r="K360" s="6"/>
      <c r="L360" s="6"/>
      <c r="M360" s="6"/>
      <c r="N360" s="29"/>
      <c r="Q360" s="34">
        <f t="shared" si="25"/>
        <v>0</v>
      </c>
    </row>
    <row r="361" spans="3:17">
      <c r="C361" s="44"/>
      <c r="D361" s="6"/>
      <c r="E361" s="6"/>
      <c r="F361" s="6"/>
      <c r="G361" s="6" t="str">
        <f>IFERROR(VLOOKUP(F361,الاعدادات!$A$4:$B$5000,2,0),"")</f>
        <v/>
      </c>
      <c r="H361" s="25"/>
      <c r="I361" s="26"/>
      <c r="J361" s="26"/>
      <c r="K361" s="6"/>
      <c r="L361" s="6"/>
      <c r="M361" s="6"/>
      <c r="N361" s="29"/>
      <c r="Q361" s="34">
        <f t="shared" si="25"/>
        <v>0</v>
      </c>
    </row>
    <row r="362" spans="3:17">
      <c r="C362" s="44"/>
      <c r="D362" s="6"/>
      <c r="E362" s="6"/>
      <c r="F362" s="6"/>
      <c r="G362" s="6" t="str">
        <f>IFERROR(VLOOKUP(F362,الاعدادات!$A$4:$B$5000,2,0),"")</f>
        <v/>
      </c>
      <c r="H362" s="25"/>
      <c r="I362" s="26"/>
      <c r="J362" s="26"/>
      <c r="K362" s="6"/>
      <c r="L362" s="6"/>
      <c r="M362" s="6"/>
      <c r="N362" s="29"/>
      <c r="Q362" s="34">
        <f t="shared" si="25"/>
        <v>0</v>
      </c>
    </row>
    <row r="363" spans="3:17">
      <c r="C363" s="44"/>
      <c r="D363" s="6"/>
      <c r="E363" s="6"/>
      <c r="F363" s="6"/>
      <c r="G363" s="6" t="str">
        <f>IFERROR(VLOOKUP(F363,الاعدادات!$A$4:$B$5000,2,0),"")</f>
        <v/>
      </c>
      <c r="H363" s="25"/>
      <c r="I363" s="26"/>
      <c r="J363" s="26"/>
      <c r="K363" s="6"/>
      <c r="L363" s="6"/>
      <c r="M363" s="6"/>
      <c r="N363" s="29"/>
      <c r="Q363" s="34">
        <f t="shared" si="25"/>
        <v>0</v>
      </c>
    </row>
    <row r="364" spans="3:17">
      <c r="C364" s="44"/>
      <c r="D364" s="6"/>
      <c r="E364" s="6"/>
      <c r="F364" s="6"/>
      <c r="G364" s="6" t="str">
        <f>IFERROR(VLOOKUP(F364,الاعدادات!$A$4:$B$5000,2,0),"")</f>
        <v/>
      </c>
      <c r="H364" s="25"/>
      <c r="I364" s="26"/>
      <c r="J364" s="26"/>
      <c r="K364" s="6"/>
      <c r="L364" s="6"/>
      <c r="M364" s="6"/>
      <c r="N364" s="29"/>
      <c r="Q364" s="34">
        <f t="shared" si="25"/>
        <v>0</v>
      </c>
    </row>
    <row r="365" spans="3:17">
      <c r="C365" s="44"/>
      <c r="D365" s="6"/>
      <c r="E365" s="6"/>
      <c r="F365" s="6"/>
      <c r="G365" s="6" t="str">
        <f>IFERROR(VLOOKUP(F365,الاعدادات!$A$4:$B$5000,2,0),"")</f>
        <v/>
      </c>
      <c r="H365" s="25"/>
      <c r="I365" s="26"/>
      <c r="J365" s="26"/>
      <c r="K365" s="6"/>
      <c r="L365" s="6"/>
      <c r="M365" s="6"/>
      <c r="N365" s="29"/>
      <c r="Q365" s="34">
        <f t="shared" si="25"/>
        <v>0</v>
      </c>
    </row>
    <row r="366" spans="3:17">
      <c r="C366" s="44"/>
      <c r="D366" s="6"/>
      <c r="E366" s="6"/>
      <c r="F366" s="6"/>
      <c r="G366" s="6" t="str">
        <f>IFERROR(VLOOKUP(F366,الاعدادات!$A$4:$B$5000,2,0),"")</f>
        <v/>
      </c>
      <c r="H366" s="25"/>
      <c r="I366" s="26"/>
      <c r="J366" s="26"/>
      <c r="K366" s="6"/>
      <c r="L366" s="6"/>
      <c r="M366" s="6"/>
      <c r="N366" s="29"/>
      <c r="Q366" s="34">
        <f t="shared" si="25"/>
        <v>0</v>
      </c>
    </row>
    <row r="367" spans="3:17">
      <c r="C367" s="44"/>
      <c r="D367" s="6"/>
      <c r="E367" s="6"/>
      <c r="F367" s="6"/>
      <c r="G367" s="6" t="str">
        <f>IFERROR(VLOOKUP(F367,الاعدادات!$A$4:$B$5000,2,0),"")</f>
        <v/>
      </c>
      <c r="H367" s="25"/>
      <c r="I367" s="26"/>
      <c r="J367" s="26"/>
      <c r="K367" s="6"/>
      <c r="L367" s="6"/>
      <c r="M367" s="6"/>
      <c r="N367" s="29"/>
      <c r="Q367" s="34">
        <f t="shared" si="25"/>
        <v>0</v>
      </c>
    </row>
    <row r="368" spans="3:17">
      <c r="C368" s="44"/>
      <c r="D368" s="6"/>
      <c r="E368" s="6"/>
      <c r="F368" s="6"/>
      <c r="G368" s="6" t="str">
        <f>IFERROR(VLOOKUP(F368,الاعدادات!$A$4:$B$5000,2,0),"")</f>
        <v/>
      </c>
      <c r="H368" s="25"/>
      <c r="I368" s="26"/>
      <c r="J368" s="26"/>
      <c r="K368" s="6"/>
      <c r="L368" s="6"/>
      <c r="M368" s="6"/>
      <c r="N368" s="29"/>
      <c r="Q368" s="34">
        <f t="shared" si="25"/>
        <v>0</v>
      </c>
    </row>
    <row r="369" spans="3:17">
      <c r="C369" s="44"/>
      <c r="D369" s="6"/>
      <c r="E369" s="6"/>
      <c r="F369" s="6"/>
      <c r="G369" s="6" t="str">
        <f>IFERROR(VLOOKUP(F369,الاعدادات!$A$4:$B$5000,2,0),"")</f>
        <v/>
      </c>
      <c r="H369" s="25"/>
      <c r="I369" s="26"/>
      <c r="J369" s="26"/>
      <c r="K369" s="6"/>
      <c r="L369" s="6"/>
      <c r="M369" s="6"/>
      <c r="N369" s="29"/>
      <c r="Q369" s="34">
        <f t="shared" si="25"/>
        <v>0</v>
      </c>
    </row>
    <row r="370" spans="3:17">
      <c r="C370" s="44"/>
      <c r="D370" s="6"/>
      <c r="E370" s="6"/>
      <c r="F370" s="6"/>
      <c r="G370" s="6" t="str">
        <f>IFERROR(VLOOKUP(F370,الاعدادات!$A$4:$B$5000,2,0),"")</f>
        <v/>
      </c>
      <c r="H370" s="25"/>
      <c r="I370" s="26"/>
      <c r="J370" s="26"/>
      <c r="K370" s="6"/>
      <c r="L370" s="6"/>
      <c r="M370" s="6"/>
      <c r="N370" s="29"/>
      <c r="Q370" s="34">
        <f t="shared" si="25"/>
        <v>0</v>
      </c>
    </row>
    <row r="371" spans="3:17">
      <c r="C371" s="44"/>
      <c r="D371" s="6"/>
      <c r="E371" s="6"/>
      <c r="F371" s="6"/>
      <c r="G371" s="6" t="str">
        <f>IFERROR(VLOOKUP(F371,الاعدادات!$A$4:$B$5000,2,0),"")</f>
        <v/>
      </c>
      <c r="H371" s="25"/>
      <c r="I371" s="26"/>
      <c r="J371" s="26"/>
      <c r="K371" s="6"/>
      <c r="L371" s="6"/>
      <c r="M371" s="6"/>
      <c r="N371" s="29"/>
      <c r="Q371" s="34">
        <f t="shared" si="25"/>
        <v>0</v>
      </c>
    </row>
    <row r="372" spans="3:17">
      <c r="C372" s="44"/>
      <c r="D372" s="6"/>
      <c r="E372" s="6"/>
      <c r="F372" s="6"/>
      <c r="G372" s="6" t="str">
        <f>IFERROR(VLOOKUP(F372,الاعدادات!$A$4:$B$5000,2,0),"")</f>
        <v/>
      </c>
      <c r="H372" s="25"/>
      <c r="I372" s="26"/>
      <c r="J372" s="26"/>
      <c r="K372" s="6"/>
      <c r="L372" s="6"/>
      <c r="M372" s="6"/>
      <c r="N372" s="29"/>
      <c r="Q372" s="34">
        <f t="shared" si="25"/>
        <v>0</v>
      </c>
    </row>
    <row r="373" spans="3:17">
      <c r="C373" s="44"/>
      <c r="D373" s="6"/>
      <c r="E373" s="6"/>
      <c r="F373" s="6"/>
      <c r="G373" s="6" t="str">
        <f>IFERROR(VLOOKUP(F373,الاعدادات!$A$4:$B$5000,2,0),"")</f>
        <v/>
      </c>
      <c r="H373" s="25"/>
      <c r="I373" s="26"/>
      <c r="J373" s="26"/>
      <c r="K373" s="6"/>
      <c r="L373" s="6"/>
      <c r="M373" s="6"/>
      <c r="N373" s="29"/>
      <c r="Q373" s="34">
        <f t="shared" si="25"/>
        <v>0</v>
      </c>
    </row>
    <row r="374" spans="3:17">
      <c r="C374" s="44"/>
      <c r="D374" s="6"/>
      <c r="E374" s="6"/>
      <c r="F374" s="6"/>
      <c r="G374" s="6" t="str">
        <f>IFERROR(VLOOKUP(F374,الاعدادات!$A$4:$B$5000,2,0),"")</f>
        <v/>
      </c>
      <c r="H374" s="25"/>
      <c r="I374" s="26"/>
      <c r="J374" s="26"/>
      <c r="K374" s="6"/>
      <c r="L374" s="6"/>
      <c r="M374" s="6"/>
      <c r="N374" s="29"/>
      <c r="Q374" s="34">
        <f t="shared" si="25"/>
        <v>0</v>
      </c>
    </row>
    <row r="375" spans="3:17">
      <c r="C375" s="44"/>
      <c r="D375" s="6"/>
      <c r="E375" s="6"/>
      <c r="F375" s="6"/>
      <c r="G375" s="6" t="str">
        <f>IFERROR(VLOOKUP(F375,الاعدادات!$A$4:$B$5000,2,0),"")</f>
        <v/>
      </c>
      <c r="H375" s="25"/>
      <c r="I375" s="26"/>
      <c r="J375" s="26"/>
      <c r="K375" s="6"/>
      <c r="L375" s="6"/>
      <c r="M375" s="6"/>
      <c r="N375" s="29"/>
      <c r="Q375" s="34">
        <f t="shared" si="25"/>
        <v>0</v>
      </c>
    </row>
    <row r="376" spans="3:17">
      <c r="C376" s="44"/>
      <c r="D376" s="6"/>
      <c r="E376" s="6"/>
      <c r="F376" s="6"/>
      <c r="G376" s="6" t="str">
        <f>IFERROR(VLOOKUP(F376,الاعدادات!$A$4:$B$5000,2,0),"")</f>
        <v/>
      </c>
      <c r="H376" s="25"/>
      <c r="I376" s="26"/>
      <c r="J376" s="26"/>
      <c r="K376" s="6"/>
      <c r="L376" s="6"/>
      <c r="M376" s="6"/>
      <c r="N376" s="29"/>
      <c r="Q376" s="34">
        <f t="shared" si="25"/>
        <v>0</v>
      </c>
    </row>
    <row r="377" spans="3:17">
      <c r="C377" s="44"/>
      <c r="D377" s="6"/>
      <c r="E377" s="6"/>
      <c r="F377" s="6"/>
      <c r="G377" s="6" t="str">
        <f>IFERROR(VLOOKUP(F377,الاعدادات!$A$4:$B$5000,2,0),"")</f>
        <v/>
      </c>
      <c r="H377" s="25"/>
      <c r="I377" s="26"/>
      <c r="J377" s="26"/>
      <c r="K377" s="6"/>
      <c r="L377" s="6"/>
      <c r="M377" s="6"/>
      <c r="N377" s="29"/>
      <c r="Q377" s="34">
        <f t="shared" si="25"/>
        <v>0</v>
      </c>
    </row>
    <row r="378" spans="3:17">
      <c r="C378" s="44"/>
      <c r="D378" s="6"/>
      <c r="E378" s="6"/>
      <c r="F378" s="6"/>
      <c r="G378" s="6" t="str">
        <f>IFERROR(VLOOKUP(F378,الاعدادات!$A$4:$B$5000,2,0),"")</f>
        <v/>
      </c>
      <c r="H378" s="25"/>
      <c r="I378" s="26"/>
      <c r="J378" s="26"/>
      <c r="K378" s="6"/>
      <c r="L378" s="6"/>
      <c r="M378" s="6"/>
      <c r="N378" s="29"/>
      <c r="Q378" s="34">
        <f t="shared" si="25"/>
        <v>0</v>
      </c>
    </row>
    <row r="379" spans="3:17">
      <c r="C379" s="44"/>
      <c r="D379" s="6"/>
      <c r="E379" s="6"/>
      <c r="F379" s="6"/>
      <c r="G379" s="6" t="str">
        <f>IFERROR(VLOOKUP(F379,الاعدادات!$A$4:$B$5000,2,0),"")</f>
        <v/>
      </c>
      <c r="H379" s="25"/>
      <c r="I379" s="26"/>
      <c r="J379" s="26"/>
      <c r="K379" s="6"/>
      <c r="L379" s="6"/>
      <c r="M379" s="6"/>
      <c r="N379" s="29"/>
      <c r="Q379" s="34">
        <f t="shared" si="25"/>
        <v>0</v>
      </c>
    </row>
    <row r="380" spans="3:17">
      <c r="C380" s="44"/>
      <c r="D380" s="6"/>
      <c r="E380" s="6"/>
      <c r="F380" s="6"/>
      <c r="G380" s="6" t="str">
        <f>IFERROR(VLOOKUP(F380,الاعدادات!$A$4:$B$5000,2,0),"")</f>
        <v/>
      </c>
      <c r="H380" s="25"/>
      <c r="I380" s="26"/>
      <c r="J380" s="26"/>
      <c r="K380" s="6"/>
      <c r="L380" s="6"/>
      <c r="M380" s="6"/>
      <c r="N380" s="29"/>
      <c r="Q380" s="34">
        <f t="shared" si="25"/>
        <v>0</v>
      </c>
    </row>
    <row r="381" spans="3:17">
      <c r="C381" s="44"/>
      <c r="D381" s="6"/>
      <c r="E381" s="6"/>
      <c r="F381" s="6"/>
      <c r="G381" s="6" t="str">
        <f>IFERROR(VLOOKUP(F381,الاعدادات!$A$4:$B$5000,2,0),"")</f>
        <v/>
      </c>
      <c r="H381" s="25"/>
      <c r="I381" s="26"/>
      <c r="J381" s="26"/>
      <c r="K381" s="6"/>
      <c r="L381" s="6"/>
      <c r="M381" s="6"/>
      <c r="N381" s="29"/>
      <c r="Q381" s="34">
        <f t="shared" si="25"/>
        <v>0</v>
      </c>
    </row>
    <row r="382" spans="3:17">
      <c r="C382" s="44"/>
      <c r="D382" s="6"/>
      <c r="E382" s="6"/>
      <c r="F382" s="6"/>
      <c r="G382" s="6" t="str">
        <f>IFERROR(VLOOKUP(F382,الاعدادات!$A$4:$B$5000,2,0),"")</f>
        <v/>
      </c>
      <c r="H382" s="25"/>
      <c r="I382" s="26"/>
      <c r="J382" s="26"/>
      <c r="K382" s="6"/>
      <c r="L382" s="6"/>
      <c r="M382" s="6"/>
      <c r="N382" s="29"/>
      <c r="Q382" s="34">
        <f t="shared" si="25"/>
        <v>0</v>
      </c>
    </row>
    <row r="383" spans="3:17">
      <c r="C383" s="44"/>
      <c r="D383" s="6"/>
      <c r="E383" s="6"/>
      <c r="F383" s="6"/>
      <c r="G383" s="6" t="str">
        <f>IFERROR(VLOOKUP(F383,الاعدادات!$A$4:$B$5000,2,0),"")</f>
        <v/>
      </c>
      <c r="H383" s="25"/>
      <c r="I383" s="26"/>
      <c r="J383" s="26"/>
      <c r="K383" s="6"/>
      <c r="L383" s="6"/>
      <c r="M383" s="6"/>
      <c r="N383" s="29"/>
      <c r="Q383" s="34">
        <f t="shared" si="25"/>
        <v>0</v>
      </c>
    </row>
    <row r="384" spans="3:17">
      <c r="C384" s="44"/>
      <c r="D384" s="6"/>
      <c r="E384" s="6"/>
      <c r="F384" s="6"/>
      <c r="G384" s="6" t="str">
        <f>IFERROR(VLOOKUP(F384,الاعدادات!$A$4:$B$5000,2,0),"")</f>
        <v/>
      </c>
      <c r="H384" s="25"/>
      <c r="I384" s="26"/>
      <c r="J384" s="26"/>
      <c r="K384" s="6"/>
      <c r="L384" s="6"/>
      <c r="M384" s="6"/>
      <c r="N384" s="29"/>
      <c r="Q384" s="34">
        <f t="shared" si="25"/>
        <v>0</v>
      </c>
    </row>
    <row r="385" spans="3:17">
      <c r="C385" s="44"/>
      <c r="D385" s="6"/>
      <c r="E385" s="6"/>
      <c r="F385" s="6"/>
      <c r="G385" s="6" t="str">
        <f>IFERROR(VLOOKUP(F385,الاعدادات!$A$4:$B$5000,2,0),"")</f>
        <v/>
      </c>
      <c r="H385" s="25"/>
      <c r="I385" s="26"/>
      <c r="J385" s="26"/>
      <c r="K385" s="6"/>
      <c r="L385" s="6"/>
      <c r="M385" s="6"/>
      <c r="N385" s="29"/>
      <c r="Q385" s="34">
        <f t="shared" si="25"/>
        <v>0</v>
      </c>
    </row>
    <row r="386" spans="3:17">
      <c r="C386" s="44"/>
      <c r="D386" s="6"/>
      <c r="E386" s="6"/>
      <c r="F386" s="6"/>
      <c r="G386" s="6" t="str">
        <f>IFERROR(VLOOKUP(F386,الاعدادات!$A$4:$B$5000,2,0),"")</f>
        <v/>
      </c>
      <c r="H386" s="25"/>
      <c r="I386" s="26"/>
      <c r="J386" s="26"/>
      <c r="K386" s="6"/>
      <c r="L386" s="6"/>
      <c r="M386" s="6"/>
      <c r="N386" s="29"/>
      <c r="Q386" s="34">
        <f t="shared" si="25"/>
        <v>0</v>
      </c>
    </row>
    <row r="387" spans="3:17">
      <c r="C387" s="44"/>
      <c r="D387" s="6"/>
      <c r="E387" s="6"/>
      <c r="F387" s="6"/>
      <c r="G387" s="6" t="str">
        <f>IFERROR(VLOOKUP(F387,الاعدادات!$A$4:$B$5000,2,0),"")</f>
        <v/>
      </c>
      <c r="H387" s="25"/>
      <c r="I387" s="26"/>
      <c r="J387" s="26"/>
      <c r="K387" s="6"/>
      <c r="L387" s="6"/>
      <c r="M387" s="6"/>
      <c r="N387" s="29"/>
      <c r="Q387" s="34">
        <f t="shared" si="25"/>
        <v>0</v>
      </c>
    </row>
    <row r="388" spans="3:17">
      <c r="C388" s="44"/>
      <c r="D388" s="6"/>
      <c r="E388" s="6"/>
      <c r="F388" s="6"/>
      <c r="G388" s="6" t="str">
        <f>IFERROR(VLOOKUP(F388,الاعدادات!$A$4:$B$5000,2,0),"")</f>
        <v/>
      </c>
      <c r="H388" s="25"/>
      <c r="I388" s="26"/>
      <c r="J388" s="26"/>
      <c r="K388" s="6"/>
      <c r="L388" s="6"/>
      <c r="M388" s="6"/>
      <c r="N388" s="29"/>
      <c r="Q388" s="34">
        <f t="shared" si="25"/>
        <v>0</v>
      </c>
    </row>
    <row r="389" spans="3:17">
      <c r="C389" s="44"/>
      <c r="D389" s="6"/>
      <c r="E389" s="6"/>
      <c r="F389" s="6"/>
      <c r="G389" s="6" t="str">
        <f>IFERROR(VLOOKUP(F389,الاعدادات!$A$4:$B$5000,2,0),"")</f>
        <v/>
      </c>
      <c r="H389" s="25"/>
      <c r="I389" s="26"/>
      <c r="J389" s="26"/>
      <c r="K389" s="6"/>
      <c r="L389" s="6"/>
      <c r="M389" s="6"/>
      <c r="N389" s="29"/>
      <c r="Q389" s="34">
        <f t="shared" ref="Q389:Q452" si="26">K389*H389</f>
        <v>0</v>
      </c>
    </row>
    <row r="390" spans="3:17">
      <c r="C390" s="44"/>
      <c r="D390" s="6"/>
      <c r="E390" s="6"/>
      <c r="F390" s="6"/>
      <c r="G390" s="6" t="str">
        <f>IFERROR(VLOOKUP(F390,الاعدادات!$A$4:$B$5000,2,0),"")</f>
        <v/>
      </c>
      <c r="H390" s="25"/>
      <c r="I390" s="26"/>
      <c r="J390" s="26"/>
      <c r="K390" s="6"/>
      <c r="L390" s="6"/>
      <c r="M390" s="6"/>
      <c r="N390" s="29"/>
      <c r="Q390" s="34">
        <f t="shared" si="26"/>
        <v>0</v>
      </c>
    </row>
    <row r="391" spans="3:17">
      <c r="C391" s="44"/>
      <c r="D391" s="6"/>
      <c r="E391" s="6"/>
      <c r="F391" s="6"/>
      <c r="G391" s="6" t="str">
        <f>IFERROR(VLOOKUP(F391,الاعدادات!$A$4:$B$5000,2,0),"")</f>
        <v/>
      </c>
      <c r="H391" s="25"/>
      <c r="I391" s="26"/>
      <c r="J391" s="26"/>
      <c r="K391" s="6"/>
      <c r="L391" s="6"/>
      <c r="M391" s="6"/>
      <c r="N391" s="29"/>
      <c r="Q391" s="34">
        <f t="shared" si="26"/>
        <v>0</v>
      </c>
    </row>
    <row r="392" spans="3:17">
      <c r="C392" s="44"/>
      <c r="D392" s="6"/>
      <c r="E392" s="6"/>
      <c r="F392" s="6"/>
      <c r="G392" s="6" t="str">
        <f>IFERROR(VLOOKUP(F392,الاعدادات!$A$4:$B$5000,2,0),"")</f>
        <v/>
      </c>
      <c r="H392" s="25"/>
      <c r="I392" s="26"/>
      <c r="J392" s="26"/>
      <c r="K392" s="6"/>
      <c r="L392" s="6"/>
      <c r="M392" s="6"/>
      <c r="N392" s="29"/>
      <c r="Q392" s="34">
        <f t="shared" si="26"/>
        <v>0</v>
      </c>
    </row>
    <row r="393" spans="3:17">
      <c r="C393" s="44"/>
      <c r="D393" s="6"/>
      <c r="E393" s="6"/>
      <c r="F393" s="6"/>
      <c r="G393" s="6" t="str">
        <f>IFERROR(VLOOKUP(F393,الاعدادات!$A$4:$B$5000,2,0),"")</f>
        <v/>
      </c>
      <c r="H393" s="25"/>
      <c r="I393" s="26"/>
      <c r="J393" s="26"/>
      <c r="K393" s="6"/>
      <c r="L393" s="6"/>
      <c r="M393" s="6"/>
      <c r="N393" s="29"/>
      <c r="Q393" s="34">
        <f t="shared" si="26"/>
        <v>0</v>
      </c>
    </row>
    <row r="394" spans="3:17">
      <c r="C394" s="44"/>
      <c r="D394" s="6"/>
      <c r="E394" s="6"/>
      <c r="F394" s="6"/>
      <c r="G394" s="6" t="str">
        <f>IFERROR(VLOOKUP(F394,الاعدادات!$A$4:$B$5000,2,0),"")</f>
        <v/>
      </c>
      <c r="H394" s="25"/>
      <c r="I394" s="26"/>
      <c r="J394" s="26"/>
      <c r="K394" s="6"/>
      <c r="L394" s="6"/>
      <c r="M394" s="6"/>
      <c r="N394" s="29"/>
      <c r="Q394" s="34">
        <f t="shared" si="26"/>
        <v>0</v>
      </c>
    </row>
    <row r="395" spans="3:17">
      <c r="C395" s="44"/>
      <c r="D395" s="6"/>
      <c r="E395" s="6"/>
      <c r="F395" s="6"/>
      <c r="G395" s="6" t="str">
        <f>IFERROR(VLOOKUP(F395,الاعدادات!$A$4:$B$5000,2,0),"")</f>
        <v/>
      </c>
      <c r="H395" s="25"/>
      <c r="I395" s="26"/>
      <c r="J395" s="26"/>
      <c r="K395" s="6"/>
      <c r="L395" s="6"/>
      <c r="M395" s="6"/>
      <c r="N395" s="29"/>
      <c r="Q395" s="34">
        <f t="shared" si="26"/>
        <v>0</v>
      </c>
    </row>
    <row r="396" spans="3:17">
      <c r="C396" s="44"/>
      <c r="D396" s="6"/>
      <c r="E396" s="6"/>
      <c r="F396" s="6"/>
      <c r="G396" s="6" t="str">
        <f>IFERROR(VLOOKUP(F396,الاعدادات!$A$4:$B$5000,2,0),"")</f>
        <v/>
      </c>
      <c r="H396" s="25"/>
      <c r="I396" s="26"/>
      <c r="J396" s="26"/>
      <c r="K396" s="6"/>
      <c r="L396" s="6"/>
      <c r="M396" s="6"/>
      <c r="N396" s="29"/>
      <c r="Q396" s="34">
        <f t="shared" si="26"/>
        <v>0</v>
      </c>
    </row>
    <row r="397" spans="3:17">
      <c r="C397" s="44"/>
      <c r="D397" s="6"/>
      <c r="E397" s="6"/>
      <c r="F397" s="6"/>
      <c r="G397" s="6" t="str">
        <f>IFERROR(VLOOKUP(F397,الاعدادات!$A$4:$B$5000,2,0),"")</f>
        <v/>
      </c>
      <c r="H397" s="25"/>
      <c r="I397" s="26"/>
      <c r="J397" s="26"/>
      <c r="K397" s="6"/>
      <c r="L397" s="6"/>
      <c r="M397" s="6"/>
      <c r="N397" s="29"/>
      <c r="Q397" s="34">
        <f t="shared" si="26"/>
        <v>0</v>
      </c>
    </row>
    <row r="398" spans="3:17">
      <c r="C398" s="44"/>
      <c r="D398" s="6"/>
      <c r="E398" s="6"/>
      <c r="F398" s="6"/>
      <c r="G398" s="6" t="str">
        <f>IFERROR(VLOOKUP(F398,الاعدادات!$A$4:$B$5000,2,0),"")</f>
        <v/>
      </c>
      <c r="H398" s="25"/>
      <c r="I398" s="26"/>
      <c r="J398" s="26"/>
      <c r="K398" s="6"/>
      <c r="L398" s="6"/>
      <c r="M398" s="6"/>
      <c r="N398" s="29"/>
      <c r="Q398" s="34">
        <f t="shared" si="26"/>
        <v>0</v>
      </c>
    </row>
    <row r="399" spans="3:17">
      <c r="C399" s="44"/>
      <c r="D399" s="6"/>
      <c r="E399" s="6"/>
      <c r="F399" s="6"/>
      <c r="G399" s="6" t="str">
        <f>IFERROR(VLOOKUP(F399,الاعدادات!$A$4:$B$5000,2,0),"")</f>
        <v/>
      </c>
      <c r="H399" s="25"/>
      <c r="I399" s="26"/>
      <c r="J399" s="26"/>
      <c r="K399" s="6"/>
      <c r="L399" s="6"/>
      <c r="M399" s="6"/>
      <c r="N399" s="29"/>
      <c r="Q399" s="34">
        <f t="shared" si="26"/>
        <v>0</v>
      </c>
    </row>
    <row r="400" spans="3:17">
      <c r="C400" s="44"/>
      <c r="D400" s="6"/>
      <c r="E400" s="6"/>
      <c r="F400" s="6"/>
      <c r="G400" s="6" t="str">
        <f>IFERROR(VLOOKUP(F400,الاعدادات!$A$4:$B$5000,2,0),"")</f>
        <v/>
      </c>
      <c r="H400" s="25"/>
      <c r="I400" s="26"/>
      <c r="J400" s="26"/>
      <c r="K400" s="6"/>
      <c r="L400" s="6"/>
      <c r="M400" s="6"/>
      <c r="N400" s="29"/>
      <c r="Q400" s="34">
        <f t="shared" si="26"/>
        <v>0</v>
      </c>
    </row>
    <row r="401" spans="3:17">
      <c r="C401" s="44"/>
      <c r="D401" s="6"/>
      <c r="E401" s="6"/>
      <c r="F401" s="6"/>
      <c r="G401" s="6" t="str">
        <f>IFERROR(VLOOKUP(F401,الاعدادات!$A$4:$B$5000,2,0),"")</f>
        <v/>
      </c>
      <c r="H401" s="25"/>
      <c r="I401" s="26"/>
      <c r="J401" s="26"/>
      <c r="K401" s="6"/>
      <c r="L401" s="6"/>
      <c r="M401" s="6"/>
      <c r="N401" s="29"/>
      <c r="Q401" s="34">
        <f t="shared" si="26"/>
        <v>0</v>
      </c>
    </row>
    <row r="402" spans="3:17">
      <c r="C402" s="44"/>
      <c r="D402" s="6"/>
      <c r="E402" s="6"/>
      <c r="F402" s="6"/>
      <c r="G402" s="6" t="str">
        <f>IFERROR(VLOOKUP(F402,الاعدادات!$A$4:$B$5000,2,0),"")</f>
        <v/>
      </c>
      <c r="H402" s="25"/>
      <c r="I402" s="26"/>
      <c r="J402" s="26"/>
      <c r="K402" s="6"/>
      <c r="L402" s="6"/>
      <c r="M402" s="6"/>
      <c r="N402" s="29"/>
      <c r="Q402" s="34">
        <f t="shared" si="26"/>
        <v>0</v>
      </c>
    </row>
    <row r="403" spans="3:17">
      <c r="C403" s="44"/>
      <c r="D403" s="6"/>
      <c r="E403" s="6"/>
      <c r="F403" s="6"/>
      <c r="G403" s="6" t="str">
        <f>IFERROR(VLOOKUP(F403,الاعدادات!$A$4:$B$5000,2,0),"")</f>
        <v/>
      </c>
      <c r="H403" s="25"/>
      <c r="I403" s="26"/>
      <c r="J403" s="26"/>
      <c r="K403" s="6"/>
      <c r="L403" s="6"/>
      <c r="M403" s="6"/>
      <c r="N403" s="29"/>
      <c r="Q403" s="34">
        <f t="shared" si="26"/>
        <v>0</v>
      </c>
    </row>
    <row r="404" spans="3:17">
      <c r="C404" s="44"/>
      <c r="D404" s="6"/>
      <c r="E404" s="6"/>
      <c r="F404" s="6"/>
      <c r="G404" s="6" t="str">
        <f>IFERROR(VLOOKUP(F404,الاعدادات!$A$4:$B$5000,2,0),"")</f>
        <v/>
      </c>
      <c r="H404" s="25"/>
      <c r="I404" s="26"/>
      <c r="J404" s="26"/>
      <c r="K404" s="6"/>
      <c r="L404" s="6"/>
      <c r="M404" s="6"/>
      <c r="N404" s="29"/>
      <c r="Q404" s="34">
        <f t="shared" si="26"/>
        <v>0</v>
      </c>
    </row>
    <row r="405" spans="3:17">
      <c r="C405" s="44"/>
      <c r="D405" s="6"/>
      <c r="E405" s="6"/>
      <c r="F405" s="6"/>
      <c r="G405" s="6" t="str">
        <f>IFERROR(VLOOKUP(F405,الاعدادات!$A$4:$B$5000,2,0),"")</f>
        <v/>
      </c>
      <c r="H405" s="25"/>
      <c r="I405" s="26"/>
      <c r="J405" s="26"/>
      <c r="K405" s="6"/>
      <c r="L405" s="6"/>
      <c r="M405" s="6"/>
      <c r="N405" s="29"/>
      <c r="Q405" s="34">
        <f t="shared" si="26"/>
        <v>0</v>
      </c>
    </row>
    <row r="406" spans="3:17">
      <c r="C406" s="44"/>
      <c r="D406" s="6"/>
      <c r="E406" s="6"/>
      <c r="F406" s="6"/>
      <c r="G406" s="6" t="str">
        <f>IFERROR(VLOOKUP(F406,الاعدادات!$A$4:$B$5000,2,0),"")</f>
        <v/>
      </c>
      <c r="H406" s="25"/>
      <c r="I406" s="26"/>
      <c r="J406" s="26"/>
      <c r="K406" s="6"/>
      <c r="L406" s="6"/>
      <c r="M406" s="6"/>
      <c r="N406" s="29"/>
      <c r="Q406" s="34">
        <f t="shared" si="26"/>
        <v>0</v>
      </c>
    </row>
    <row r="407" spans="3:17">
      <c r="C407" s="44"/>
      <c r="D407" s="6"/>
      <c r="E407" s="6"/>
      <c r="F407" s="6"/>
      <c r="G407" s="6" t="str">
        <f>IFERROR(VLOOKUP(F407,الاعدادات!$A$4:$B$5000,2,0),"")</f>
        <v/>
      </c>
      <c r="H407" s="25"/>
      <c r="I407" s="26"/>
      <c r="J407" s="26"/>
      <c r="K407" s="6"/>
      <c r="L407" s="6"/>
      <c r="M407" s="6"/>
      <c r="N407" s="29"/>
      <c r="Q407" s="34">
        <f t="shared" si="26"/>
        <v>0</v>
      </c>
    </row>
    <row r="408" spans="3:17">
      <c r="C408" s="44"/>
      <c r="D408" s="6"/>
      <c r="E408" s="6"/>
      <c r="F408" s="6"/>
      <c r="G408" s="6" t="str">
        <f>IFERROR(VLOOKUP(F408,الاعدادات!$A$4:$B$5000,2,0),"")</f>
        <v/>
      </c>
      <c r="H408" s="25"/>
      <c r="I408" s="26"/>
      <c r="J408" s="26"/>
      <c r="K408" s="6"/>
      <c r="L408" s="6"/>
      <c r="M408" s="6"/>
      <c r="N408" s="29"/>
      <c r="Q408" s="34">
        <f t="shared" si="26"/>
        <v>0</v>
      </c>
    </row>
    <row r="409" spans="3:17">
      <c r="C409" s="44"/>
      <c r="D409" s="6"/>
      <c r="E409" s="6"/>
      <c r="F409" s="6"/>
      <c r="G409" s="6" t="str">
        <f>IFERROR(VLOOKUP(F409,الاعدادات!$A$4:$B$5000,2,0),"")</f>
        <v/>
      </c>
      <c r="H409" s="25"/>
      <c r="I409" s="26"/>
      <c r="J409" s="26"/>
      <c r="K409" s="6"/>
      <c r="L409" s="6"/>
      <c r="M409" s="6"/>
      <c r="N409" s="29"/>
      <c r="Q409" s="34">
        <f t="shared" si="26"/>
        <v>0</v>
      </c>
    </row>
    <row r="410" spans="3:17">
      <c r="C410" s="44"/>
      <c r="D410" s="6"/>
      <c r="E410" s="6"/>
      <c r="F410" s="6"/>
      <c r="G410" s="6" t="str">
        <f>IFERROR(VLOOKUP(F410,الاعدادات!$A$4:$B$5000,2,0),"")</f>
        <v/>
      </c>
      <c r="H410" s="25"/>
      <c r="I410" s="26"/>
      <c r="J410" s="26"/>
      <c r="K410" s="6"/>
      <c r="L410" s="6"/>
      <c r="M410" s="6"/>
      <c r="N410" s="29"/>
      <c r="Q410" s="34">
        <f t="shared" si="26"/>
        <v>0</v>
      </c>
    </row>
    <row r="411" spans="3:17">
      <c r="C411" s="44"/>
      <c r="D411" s="6"/>
      <c r="E411" s="6"/>
      <c r="F411" s="6"/>
      <c r="G411" s="6" t="str">
        <f>IFERROR(VLOOKUP(F411,الاعدادات!$A$4:$B$5000,2,0),"")</f>
        <v/>
      </c>
      <c r="H411" s="25"/>
      <c r="I411" s="26"/>
      <c r="J411" s="26"/>
      <c r="K411" s="6"/>
      <c r="L411" s="6"/>
      <c r="M411" s="6"/>
      <c r="N411" s="29"/>
      <c r="Q411" s="34">
        <f t="shared" si="26"/>
        <v>0</v>
      </c>
    </row>
    <row r="412" spans="3:17">
      <c r="C412" s="44"/>
      <c r="D412" s="6"/>
      <c r="E412" s="6"/>
      <c r="F412" s="6"/>
      <c r="G412" s="6" t="str">
        <f>IFERROR(VLOOKUP(F412,الاعدادات!$A$4:$B$5000,2,0),"")</f>
        <v/>
      </c>
      <c r="H412" s="25"/>
      <c r="I412" s="26"/>
      <c r="J412" s="26"/>
      <c r="K412" s="6"/>
      <c r="L412" s="6"/>
      <c r="M412" s="6"/>
      <c r="N412" s="29"/>
      <c r="Q412" s="34">
        <f t="shared" si="26"/>
        <v>0</v>
      </c>
    </row>
    <row r="413" spans="3:17">
      <c r="C413" s="44"/>
      <c r="D413" s="6"/>
      <c r="E413" s="6"/>
      <c r="F413" s="6"/>
      <c r="G413" s="6" t="str">
        <f>IFERROR(VLOOKUP(F413,الاعدادات!$A$4:$B$5000,2,0),"")</f>
        <v/>
      </c>
      <c r="H413" s="25"/>
      <c r="I413" s="26"/>
      <c r="J413" s="26"/>
      <c r="K413" s="6"/>
      <c r="L413" s="6"/>
      <c r="M413" s="6"/>
      <c r="N413" s="29"/>
      <c r="Q413" s="34">
        <f t="shared" si="26"/>
        <v>0</v>
      </c>
    </row>
    <row r="414" spans="3:17">
      <c r="C414" s="44"/>
      <c r="D414" s="6"/>
      <c r="E414" s="6"/>
      <c r="F414" s="6"/>
      <c r="G414" s="6" t="str">
        <f>IFERROR(VLOOKUP(F414,الاعدادات!$A$4:$B$5000,2,0),"")</f>
        <v/>
      </c>
      <c r="H414" s="25"/>
      <c r="I414" s="26"/>
      <c r="J414" s="26"/>
      <c r="K414" s="6"/>
      <c r="L414" s="6"/>
      <c r="M414" s="6"/>
      <c r="N414" s="29"/>
      <c r="Q414" s="34">
        <f t="shared" si="26"/>
        <v>0</v>
      </c>
    </row>
    <row r="415" spans="3:17">
      <c r="C415" s="44"/>
      <c r="D415" s="6"/>
      <c r="E415" s="6"/>
      <c r="F415" s="6"/>
      <c r="G415" s="6" t="str">
        <f>IFERROR(VLOOKUP(F415,الاعدادات!$A$4:$B$5000,2,0),"")</f>
        <v/>
      </c>
      <c r="H415" s="25"/>
      <c r="I415" s="26"/>
      <c r="J415" s="26"/>
      <c r="K415" s="6"/>
      <c r="L415" s="6"/>
      <c r="M415" s="6"/>
      <c r="N415" s="29"/>
      <c r="Q415" s="34">
        <f t="shared" si="26"/>
        <v>0</v>
      </c>
    </row>
    <row r="416" spans="3:17">
      <c r="C416" s="44"/>
      <c r="D416" s="6"/>
      <c r="E416" s="6"/>
      <c r="F416" s="6"/>
      <c r="G416" s="6" t="str">
        <f>IFERROR(VLOOKUP(F416,الاعدادات!$A$4:$B$5000,2,0),"")</f>
        <v/>
      </c>
      <c r="H416" s="25"/>
      <c r="I416" s="26"/>
      <c r="J416" s="26"/>
      <c r="K416" s="6"/>
      <c r="L416" s="6"/>
      <c r="M416" s="6"/>
      <c r="N416" s="29"/>
      <c r="Q416" s="34">
        <f t="shared" si="26"/>
        <v>0</v>
      </c>
    </row>
    <row r="417" spans="3:17">
      <c r="C417" s="44"/>
      <c r="D417" s="6"/>
      <c r="E417" s="6"/>
      <c r="F417" s="6"/>
      <c r="G417" s="6" t="str">
        <f>IFERROR(VLOOKUP(F417,الاعدادات!$A$4:$B$5000,2,0),"")</f>
        <v/>
      </c>
      <c r="H417" s="25"/>
      <c r="I417" s="26"/>
      <c r="J417" s="26"/>
      <c r="K417" s="6"/>
      <c r="L417" s="6"/>
      <c r="M417" s="6"/>
      <c r="N417" s="29"/>
      <c r="Q417" s="34">
        <f t="shared" si="26"/>
        <v>0</v>
      </c>
    </row>
    <row r="418" spans="3:17">
      <c r="C418" s="44"/>
      <c r="D418" s="6"/>
      <c r="E418" s="6"/>
      <c r="F418" s="6"/>
      <c r="G418" s="6" t="str">
        <f>IFERROR(VLOOKUP(F418,الاعدادات!$A$4:$B$5000,2,0),"")</f>
        <v/>
      </c>
      <c r="H418" s="25"/>
      <c r="I418" s="26"/>
      <c r="J418" s="26"/>
      <c r="K418" s="6"/>
      <c r="L418" s="6"/>
      <c r="M418" s="6"/>
      <c r="N418" s="29"/>
      <c r="Q418" s="34">
        <f t="shared" si="26"/>
        <v>0</v>
      </c>
    </row>
    <row r="419" spans="3:17">
      <c r="C419" s="44"/>
      <c r="D419" s="6"/>
      <c r="E419" s="6"/>
      <c r="F419" s="6"/>
      <c r="G419" s="6" t="str">
        <f>IFERROR(VLOOKUP(F419,الاعدادات!$A$4:$B$5000,2,0),"")</f>
        <v/>
      </c>
      <c r="H419" s="25"/>
      <c r="I419" s="26"/>
      <c r="J419" s="26"/>
      <c r="K419" s="6"/>
      <c r="L419" s="6"/>
      <c r="M419" s="6"/>
      <c r="N419" s="29"/>
      <c r="Q419" s="34">
        <f t="shared" si="26"/>
        <v>0</v>
      </c>
    </row>
    <row r="420" spans="3:17">
      <c r="C420" s="44"/>
      <c r="D420" s="6"/>
      <c r="E420" s="6"/>
      <c r="F420" s="6"/>
      <c r="G420" s="6" t="str">
        <f>IFERROR(VLOOKUP(F420,الاعدادات!$A$4:$B$5000,2,0),"")</f>
        <v/>
      </c>
      <c r="H420" s="25"/>
      <c r="I420" s="26"/>
      <c r="J420" s="26"/>
      <c r="K420" s="6"/>
      <c r="L420" s="6"/>
      <c r="M420" s="6"/>
      <c r="N420" s="29"/>
      <c r="Q420" s="34">
        <f t="shared" si="26"/>
        <v>0</v>
      </c>
    </row>
    <row r="421" spans="3:17">
      <c r="C421" s="44"/>
      <c r="D421" s="6"/>
      <c r="E421" s="6"/>
      <c r="F421" s="6"/>
      <c r="G421" s="6" t="str">
        <f>IFERROR(VLOOKUP(F421,الاعدادات!$A$4:$B$5000,2,0),"")</f>
        <v/>
      </c>
      <c r="H421" s="25"/>
      <c r="I421" s="26"/>
      <c r="J421" s="26"/>
      <c r="K421" s="6"/>
      <c r="L421" s="6"/>
      <c r="M421" s="6"/>
      <c r="N421" s="29"/>
      <c r="Q421" s="34">
        <f t="shared" si="26"/>
        <v>0</v>
      </c>
    </row>
    <row r="422" spans="3:17">
      <c r="C422" s="44"/>
      <c r="D422" s="6"/>
      <c r="E422" s="6"/>
      <c r="F422" s="6"/>
      <c r="G422" s="6" t="str">
        <f>IFERROR(VLOOKUP(F422,الاعدادات!$A$4:$B$5000,2,0),"")</f>
        <v/>
      </c>
      <c r="H422" s="25"/>
      <c r="I422" s="26"/>
      <c r="J422" s="26"/>
      <c r="K422" s="6"/>
      <c r="L422" s="6"/>
      <c r="M422" s="6"/>
      <c r="N422" s="29"/>
      <c r="Q422" s="34">
        <f t="shared" si="26"/>
        <v>0</v>
      </c>
    </row>
    <row r="423" spans="3:17">
      <c r="C423" s="44"/>
      <c r="D423" s="6"/>
      <c r="E423" s="6"/>
      <c r="F423" s="6"/>
      <c r="G423" s="6" t="str">
        <f>IFERROR(VLOOKUP(F423,الاعدادات!$A$4:$B$5000,2,0),"")</f>
        <v/>
      </c>
      <c r="H423" s="25"/>
      <c r="I423" s="26"/>
      <c r="J423" s="26"/>
      <c r="K423" s="6"/>
      <c r="L423" s="6"/>
      <c r="M423" s="6"/>
      <c r="N423" s="29"/>
      <c r="Q423" s="34">
        <f t="shared" si="26"/>
        <v>0</v>
      </c>
    </row>
    <row r="424" spans="3:17">
      <c r="C424" s="44"/>
      <c r="D424" s="6"/>
      <c r="E424" s="6"/>
      <c r="F424" s="6"/>
      <c r="G424" s="6" t="str">
        <f>IFERROR(VLOOKUP(F424,الاعدادات!$A$4:$B$5000,2,0),"")</f>
        <v/>
      </c>
      <c r="H424" s="25"/>
      <c r="I424" s="26"/>
      <c r="J424" s="26"/>
      <c r="K424" s="6"/>
      <c r="L424" s="6"/>
      <c r="M424" s="6"/>
      <c r="N424" s="29"/>
      <c r="Q424" s="34">
        <f t="shared" si="26"/>
        <v>0</v>
      </c>
    </row>
    <row r="425" spans="3:17">
      <c r="C425" s="44"/>
      <c r="D425" s="6"/>
      <c r="E425" s="6"/>
      <c r="F425" s="6"/>
      <c r="G425" s="6" t="str">
        <f>IFERROR(VLOOKUP(F425,الاعدادات!$A$4:$B$5000,2,0),"")</f>
        <v/>
      </c>
      <c r="H425" s="25"/>
      <c r="I425" s="26"/>
      <c r="J425" s="26"/>
      <c r="K425" s="6"/>
      <c r="L425" s="6"/>
      <c r="M425" s="6"/>
      <c r="N425" s="29"/>
      <c r="Q425" s="34">
        <f t="shared" si="26"/>
        <v>0</v>
      </c>
    </row>
    <row r="426" spans="3:17">
      <c r="C426" s="44"/>
      <c r="D426" s="6"/>
      <c r="E426" s="6"/>
      <c r="F426" s="6"/>
      <c r="G426" s="6" t="str">
        <f>IFERROR(VLOOKUP(F426,الاعدادات!$A$4:$B$5000,2,0),"")</f>
        <v/>
      </c>
      <c r="H426" s="25"/>
      <c r="I426" s="26"/>
      <c r="J426" s="26"/>
      <c r="K426" s="6"/>
      <c r="L426" s="6"/>
      <c r="M426" s="6"/>
      <c r="N426" s="29"/>
      <c r="Q426" s="34">
        <f t="shared" si="26"/>
        <v>0</v>
      </c>
    </row>
    <row r="427" spans="3:17">
      <c r="C427" s="44"/>
      <c r="D427" s="6"/>
      <c r="E427" s="6"/>
      <c r="F427" s="6"/>
      <c r="G427" s="6" t="str">
        <f>IFERROR(VLOOKUP(F427,الاعدادات!$A$4:$B$5000,2,0),"")</f>
        <v/>
      </c>
      <c r="H427" s="25"/>
      <c r="I427" s="26"/>
      <c r="J427" s="26"/>
      <c r="K427" s="6"/>
      <c r="L427" s="6"/>
      <c r="M427" s="6"/>
      <c r="N427" s="29"/>
      <c r="Q427" s="34">
        <f t="shared" si="26"/>
        <v>0</v>
      </c>
    </row>
    <row r="428" spans="3:17">
      <c r="C428" s="44"/>
      <c r="D428" s="6"/>
      <c r="E428" s="6"/>
      <c r="F428" s="6"/>
      <c r="G428" s="6" t="str">
        <f>IFERROR(VLOOKUP(F428,الاعدادات!$A$4:$B$5000,2,0),"")</f>
        <v/>
      </c>
      <c r="H428" s="25"/>
      <c r="I428" s="26"/>
      <c r="J428" s="26"/>
      <c r="K428" s="6"/>
      <c r="L428" s="6"/>
      <c r="M428" s="6"/>
      <c r="N428" s="29"/>
      <c r="Q428" s="34">
        <f t="shared" si="26"/>
        <v>0</v>
      </c>
    </row>
    <row r="429" spans="3:17">
      <c r="C429" s="44"/>
      <c r="D429" s="6"/>
      <c r="E429" s="6"/>
      <c r="F429" s="6"/>
      <c r="G429" s="6" t="str">
        <f>IFERROR(VLOOKUP(F429,الاعدادات!$A$4:$B$5000,2,0),"")</f>
        <v/>
      </c>
      <c r="H429" s="25"/>
      <c r="I429" s="26"/>
      <c r="J429" s="26"/>
      <c r="K429" s="6"/>
      <c r="L429" s="6"/>
      <c r="M429" s="6"/>
      <c r="N429" s="29"/>
      <c r="Q429" s="34">
        <f t="shared" si="26"/>
        <v>0</v>
      </c>
    </row>
    <row r="430" spans="3:17">
      <c r="C430" s="44"/>
      <c r="D430" s="6"/>
      <c r="E430" s="6"/>
      <c r="F430" s="6"/>
      <c r="G430" s="6" t="str">
        <f>IFERROR(VLOOKUP(F430,الاعدادات!$A$4:$B$5000,2,0),"")</f>
        <v/>
      </c>
      <c r="H430" s="25"/>
      <c r="I430" s="26"/>
      <c r="J430" s="26"/>
      <c r="K430" s="6"/>
      <c r="L430" s="6"/>
      <c r="M430" s="6"/>
      <c r="N430" s="29"/>
      <c r="Q430" s="34">
        <f t="shared" si="26"/>
        <v>0</v>
      </c>
    </row>
    <row r="431" spans="3:17">
      <c r="C431" s="44"/>
      <c r="D431" s="6"/>
      <c r="E431" s="6"/>
      <c r="F431" s="6"/>
      <c r="G431" s="6" t="str">
        <f>IFERROR(VLOOKUP(F431,الاعدادات!$A$4:$B$5000,2,0),"")</f>
        <v/>
      </c>
      <c r="H431" s="25"/>
      <c r="I431" s="26"/>
      <c r="J431" s="26"/>
      <c r="K431" s="6"/>
      <c r="L431" s="6"/>
      <c r="M431" s="6"/>
      <c r="N431" s="29"/>
      <c r="Q431" s="34">
        <f t="shared" si="26"/>
        <v>0</v>
      </c>
    </row>
    <row r="432" spans="3:17">
      <c r="C432" s="44"/>
      <c r="D432" s="6"/>
      <c r="E432" s="6"/>
      <c r="F432" s="6"/>
      <c r="G432" s="6" t="str">
        <f>IFERROR(VLOOKUP(F432,الاعدادات!$A$4:$B$5000,2,0),"")</f>
        <v/>
      </c>
      <c r="H432" s="25"/>
      <c r="I432" s="26"/>
      <c r="J432" s="26"/>
      <c r="K432" s="6"/>
      <c r="L432" s="6"/>
      <c r="M432" s="6"/>
      <c r="N432" s="29"/>
      <c r="Q432" s="34">
        <f t="shared" si="26"/>
        <v>0</v>
      </c>
    </row>
    <row r="433" spans="3:17">
      <c r="C433" s="44"/>
      <c r="D433" s="6"/>
      <c r="E433" s="6"/>
      <c r="F433" s="6"/>
      <c r="G433" s="6" t="str">
        <f>IFERROR(VLOOKUP(F433,الاعدادات!$A$4:$B$5000,2,0),"")</f>
        <v/>
      </c>
      <c r="H433" s="25"/>
      <c r="I433" s="26"/>
      <c r="J433" s="26"/>
      <c r="K433" s="6"/>
      <c r="L433" s="6"/>
      <c r="M433" s="6"/>
      <c r="N433" s="29"/>
      <c r="Q433" s="34">
        <f t="shared" si="26"/>
        <v>0</v>
      </c>
    </row>
    <row r="434" spans="3:17">
      <c r="C434" s="44"/>
      <c r="D434" s="6"/>
      <c r="E434" s="6"/>
      <c r="F434" s="6"/>
      <c r="G434" s="6" t="str">
        <f>IFERROR(VLOOKUP(F434,الاعدادات!$A$4:$B$5000,2,0),"")</f>
        <v/>
      </c>
      <c r="H434" s="25"/>
      <c r="I434" s="26"/>
      <c r="J434" s="26"/>
      <c r="K434" s="6"/>
      <c r="L434" s="6"/>
      <c r="M434" s="6"/>
      <c r="N434" s="29"/>
      <c r="Q434" s="34">
        <f t="shared" si="26"/>
        <v>0</v>
      </c>
    </row>
    <row r="435" spans="3:17">
      <c r="C435" s="44"/>
      <c r="D435" s="6"/>
      <c r="E435" s="6"/>
      <c r="F435" s="6"/>
      <c r="G435" s="6" t="str">
        <f>IFERROR(VLOOKUP(F435,الاعدادات!$A$4:$B$5000,2,0),"")</f>
        <v/>
      </c>
      <c r="H435" s="25"/>
      <c r="I435" s="26"/>
      <c r="J435" s="26"/>
      <c r="K435" s="6"/>
      <c r="L435" s="6"/>
      <c r="M435" s="6"/>
      <c r="N435" s="29"/>
      <c r="Q435" s="34">
        <f t="shared" si="26"/>
        <v>0</v>
      </c>
    </row>
    <row r="436" spans="3:17">
      <c r="C436" s="44"/>
      <c r="D436" s="6"/>
      <c r="E436" s="6"/>
      <c r="F436" s="6"/>
      <c r="G436" s="6" t="str">
        <f>IFERROR(VLOOKUP(F436,الاعدادات!$A$4:$B$5000,2,0),"")</f>
        <v/>
      </c>
      <c r="H436" s="25"/>
      <c r="I436" s="26"/>
      <c r="J436" s="26"/>
      <c r="K436" s="6"/>
      <c r="L436" s="6"/>
      <c r="M436" s="6"/>
      <c r="N436" s="29"/>
      <c r="Q436" s="34">
        <f t="shared" si="26"/>
        <v>0</v>
      </c>
    </row>
    <row r="437" spans="3:17">
      <c r="C437" s="44"/>
      <c r="D437" s="6"/>
      <c r="E437" s="6"/>
      <c r="F437" s="6"/>
      <c r="G437" s="6" t="str">
        <f>IFERROR(VLOOKUP(F437,الاعدادات!$A$4:$B$5000,2,0),"")</f>
        <v/>
      </c>
      <c r="H437" s="25"/>
      <c r="I437" s="26"/>
      <c r="J437" s="26"/>
      <c r="K437" s="6"/>
      <c r="L437" s="6"/>
      <c r="M437" s="6"/>
      <c r="N437" s="29"/>
      <c r="Q437" s="34">
        <f t="shared" si="26"/>
        <v>0</v>
      </c>
    </row>
    <row r="438" spans="3:17">
      <c r="C438" s="44"/>
      <c r="D438" s="6"/>
      <c r="E438" s="6"/>
      <c r="F438" s="6"/>
      <c r="G438" s="6" t="str">
        <f>IFERROR(VLOOKUP(F438,الاعدادات!$A$4:$B$5000,2,0),"")</f>
        <v/>
      </c>
      <c r="H438" s="25"/>
      <c r="I438" s="26"/>
      <c r="J438" s="26"/>
      <c r="K438" s="6"/>
      <c r="L438" s="6"/>
      <c r="M438" s="6"/>
      <c r="N438" s="29"/>
      <c r="Q438" s="34">
        <f t="shared" si="26"/>
        <v>0</v>
      </c>
    </row>
    <row r="439" spans="3:17">
      <c r="C439" s="44"/>
      <c r="D439" s="6"/>
      <c r="E439" s="6"/>
      <c r="F439" s="6"/>
      <c r="G439" s="6" t="str">
        <f>IFERROR(VLOOKUP(F439,الاعدادات!$A$4:$B$5000,2,0),"")</f>
        <v/>
      </c>
      <c r="H439" s="25"/>
      <c r="I439" s="26"/>
      <c r="J439" s="26"/>
      <c r="K439" s="6"/>
      <c r="L439" s="6"/>
      <c r="M439" s="6"/>
      <c r="N439" s="29"/>
      <c r="Q439" s="34">
        <f t="shared" si="26"/>
        <v>0</v>
      </c>
    </row>
    <row r="440" spans="3:17">
      <c r="C440" s="44"/>
      <c r="D440" s="6"/>
      <c r="E440" s="6"/>
      <c r="F440" s="6"/>
      <c r="G440" s="6" t="str">
        <f>IFERROR(VLOOKUP(F440,الاعدادات!$A$4:$B$5000,2,0),"")</f>
        <v/>
      </c>
      <c r="H440" s="25"/>
      <c r="I440" s="26"/>
      <c r="J440" s="26"/>
      <c r="K440" s="6"/>
      <c r="L440" s="6"/>
      <c r="M440" s="6"/>
      <c r="N440" s="29"/>
      <c r="Q440" s="34">
        <f t="shared" si="26"/>
        <v>0</v>
      </c>
    </row>
    <row r="441" spans="3:17">
      <c r="C441" s="44"/>
      <c r="D441" s="6"/>
      <c r="E441" s="6"/>
      <c r="F441" s="6"/>
      <c r="G441" s="6" t="str">
        <f>IFERROR(VLOOKUP(F441,الاعدادات!$A$4:$B$5000,2,0),"")</f>
        <v/>
      </c>
      <c r="H441" s="25"/>
      <c r="I441" s="26"/>
      <c r="J441" s="26"/>
      <c r="K441" s="6"/>
      <c r="L441" s="6"/>
      <c r="M441" s="6"/>
      <c r="N441" s="29"/>
      <c r="Q441" s="34">
        <f t="shared" si="26"/>
        <v>0</v>
      </c>
    </row>
    <row r="442" spans="3:17">
      <c r="C442" s="44"/>
      <c r="D442" s="6"/>
      <c r="E442" s="6"/>
      <c r="F442" s="6"/>
      <c r="G442" s="6" t="str">
        <f>IFERROR(VLOOKUP(F442,الاعدادات!$A$4:$B$5000,2,0),"")</f>
        <v/>
      </c>
      <c r="H442" s="25"/>
      <c r="I442" s="26"/>
      <c r="J442" s="26"/>
      <c r="K442" s="6"/>
      <c r="L442" s="6"/>
      <c r="M442" s="6"/>
      <c r="N442" s="29"/>
      <c r="Q442" s="34">
        <f t="shared" si="26"/>
        <v>0</v>
      </c>
    </row>
    <row r="443" spans="3:17">
      <c r="C443" s="44"/>
      <c r="D443" s="6"/>
      <c r="E443" s="6"/>
      <c r="F443" s="6"/>
      <c r="G443" s="6" t="str">
        <f>IFERROR(VLOOKUP(F443,الاعدادات!$A$4:$B$5000,2,0),"")</f>
        <v/>
      </c>
      <c r="H443" s="25"/>
      <c r="I443" s="26"/>
      <c r="J443" s="26"/>
      <c r="K443" s="6"/>
      <c r="L443" s="6"/>
      <c r="M443" s="6"/>
      <c r="N443" s="29"/>
      <c r="Q443" s="34">
        <f t="shared" si="26"/>
        <v>0</v>
      </c>
    </row>
    <row r="444" spans="3:17">
      <c r="C444" s="44"/>
      <c r="D444" s="6"/>
      <c r="E444" s="6"/>
      <c r="F444" s="6"/>
      <c r="G444" s="6" t="str">
        <f>IFERROR(VLOOKUP(F444,الاعدادات!$A$4:$B$5000,2,0),"")</f>
        <v/>
      </c>
      <c r="H444" s="25"/>
      <c r="I444" s="26"/>
      <c r="J444" s="26"/>
      <c r="K444" s="6"/>
      <c r="L444" s="6"/>
      <c r="M444" s="6"/>
      <c r="N444" s="29"/>
      <c r="Q444" s="34">
        <f t="shared" si="26"/>
        <v>0</v>
      </c>
    </row>
    <row r="445" spans="3:17">
      <c r="C445" s="44"/>
      <c r="D445" s="6"/>
      <c r="E445" s="6"/>
      <c r="F445" s="6"/>
      <c r="G445" s="6" t="str">
        <f>IFERROR(VLOOKUP(F445,الاعدادات!$A$4:$B$5000,2,0),"")</f>
        <v/>
      </c>
      <c r="H445" s="25"/>
      <c r="I445" s="26"/>
      <c r="J445" s="26"/>
      <c r="K445" s="6"/>
      <c r="L445" s="6"/>
      <c r="M445" s="6"/>
      <c r="N445" s="29"/>
      <c r="Q445" s="34">
        <f t="shared" si="26"/>
        <v>0</v>
      </c>
    </row>
    <row r="446" spans="3:17">
      <c r="C446" s="44"/>
      <c r="D446" s="6"/>
      <c r="E446" s="6"/>
      <c r="F446" s="6"/>
      <c r="G446" s="6" t="str">
        <f>IFERROR(VLOOKUP(F446,الاعدادات!$A$4:$B$5000,2,0),"")</f>
        <v/>
      </c>
      <c r="H446" s="25"/>
      <c r="I446" s="26"/>
      <c r="J446" s="26"/>
      <c r="K446" s="6"/>
      <c r="L446" s="6"/>
      <c r="M446" s="6"/>
      <c r="N446" s="29"/>
      <c r="Q446" s="34">
        <f t="shared" si="26"/>
        <v>0</v>
      </c>
    </row>
    <row r="447" spans="3:17">
      <c r="C447" s="44"/>
      <c r="D447" s="6"/>
      <c r="E447" s="6"/>
      <c r="F447" s="6"/>
      <c r="G447" s="6" t="str">
        <f>IFERROR(VLOOKUP(F447,الاعدادات!$A$4:$B$5000,2,0),"")</f>
        <v/>
      </c>
      <c r="H447" s="25"/>
      <c r="I447" s="26"/>
      <c r="J447" s="26"/>
      <c r="K447" s="6"/>
      <c r="L447" s="6"/>
      <c r="M447" s="6"/>
      <c r="N447" s="29"/>
      <c r="Q447" s="34">
        <f t="shared" si="26"/>
        <v>0</v>
      </c>
    </row>
    <row r="448" spans="3:17">
      <c r="C448" s="44"/>
      <c r="D448" s="6"/>
      <c r="E448" s="6"/>
      <c r="F448" s="6"/>
      <c r="G448" s="6" t="str">
        <f>IFERROR(VLOOKUP(F448,الاعدادات!$A$4:$B$5000,2,0),"")</f>
        <v/>
      </c>
      <c r="H448" s="25"/>
      <c r="I448" s="26"/>
      <c r="J448" s="26"/>
      <c r="K448" s="6"/>
      <c r="L448" s="6"/>
      <c r="M448" s="6"/>
      <c r="N448" s="29"/>
      <c r="Q448" s="34">
        <f t="shared" si="26"/>
        <v>0</v>
      </c>
    </row>
    <row r="449" spans="3:17">
      <c r="C449" s="44"/>
      <c r="D449" s="6"/>
      <c r="E449" s="6"/>
      <c r="F449" s="6"/>
      <c r="G449" s="6" t="str">
        <f>IFERROR(VLOOKUP(F449,الاعدادات!$A$4:$B$5000,2,0),"")</f>
        <v/>
      </c>
      <c r="H449" s="25"/>
      <c r="I449" s="26"/>
      <c r="J449" s="26"/>
      <c r="K449" s="6"/>
      <c r="L449" s="6"/>
      <c r="M449" s="6"/>
      <c r="N449" s="29"/>
      <c r="Q449" s="34">
        <f t="shared" si="26"/>
        <v>0</v>
      </c>
    </row>
    <row r="450" spans="3:17">
      <c r="C450" s="44"/>
      <c r="D450" s="6"/>
      <c r="E450" s="6"/>
      <c r="F450" s="6"/>
      <c r="G450" s="6" t="str">
        <f>IFERROR(VLOOKUP(F450,الاعدادات!$A$4:$B$5000,2,0),"")</f>
        <v/>
      </c>
      <c r="H450" s="25"/>
      <c r="I450" s="26"/>
      <c r="J450" s="26"/>
      <c r="K450" s="6"/>
      <c r="L450" s="6"/>
      <c r="M450" s="6"/>
      <c r="N450" s="29"/>
      <c r="Q450" s="34">
        <f t="shared" si="26"/>
        <v>0</v>
      </c>
    </row>
    <row r="451" spans="3:17">
      <c r="C451" s="44"/>
      <c r="D451" s="6"/>
      <c r="E451" s="6"/>
      <c r="F451" s="6"/>
      <c r="G451" s="6" t="str">
        <f>IFERROR(VLOOKUP(F451,الاعدادات!$A$4:$B$5000,2,0),"")</f>
        <v/>
      </c>
      <c r="H451" s="25"/>
      <c r="I451" s="26"/>
      <c r="J451" s="26"/>
      <c r="K451" s="6"/>
      <c r="L451" s="6"/>
      <c r="M451" s="6"/>
      <c r="N451" s="29"/>
      <c r="Q451" s="34">
        <f t="shared" si="26"/>
        <v>0</v>
      </c>
    </row>
    <row r="452" spans="3:17">
      <c r="C452" s="44"/>
      <c r="D452" s="6"/>
      <c r="E452" s="6"/>
      <c r="F452" s="6"/>
      <c r="G452" s="6" t="str">
        <f>IFERROR(VLOOKUP(F452,الاعدادات!$A$4:$B$5000,2,0),"")</f>
        <v/>
      </c>
      <c r="H452" s="25"/>
      <c r="I452" s="26"/>
      <c r="J452" s="26"/>
      <c r="K452" s="6"/>
      <c r="L452" s="6"/>
      <c r="M452" s="6"/>
      <c r="N452" s="29"/>
      <c r="Q452" s="34">
        <f t="shared" si="26"/>
        <v>0</v>
      </c>
    </row>
    <row r="453" spans="3:17">
      <c r="C453" s="44"/>
      <c r="D453" s="6"/>
      <c r="E453" s="6"/>
      <c r="F453" s="6"/>
      <c r="G453" s="6" t="str">
        <f>IFERROR(VLOOKUP(F453,الاعدادات!$A$4:$B$5000,2,0),"")</f>
        <v/>
      </c>
      <c r="H453" s="25"/>
      <c r="I453" s="26"/>
      <c r="J453" s="26"/>
      <c r="K453" s="6"/>
      <c r="L453" s="6"/>
      <c r="M453" s="6"/>
      <c r="N453" s="29"/>
      <c r="Q453" s="34">
        <f t="shared" ref="Q453:Q516" si="27">K453*H453</f>
        <v>0</v>
      </c>
    </row>
    <row r="454" spans="3:17">
      <c r="C454" s="44"/>
      <c r="D454" s="6"/>
      <c r="E454" s="6"/>
      <c r="F454" s="6"/>
      <c r="G454" s="6" t="str">
        <f>IFERROR(VLOOKUP(F454,الاعدادات!$A$4:$B$5000,2,0),"")</f>
        <v/>
      </c>
      <c r="H454" s="25"/>
      <c r="I454" s="26"/>
      <c r="J454" s="26"/>
      <c r="K454" s="6"/>
      <c r="L454" s="6"/>
      <c r="M454" s="6"/>
      <c r="N454" s="29"/>
      <c r="Q454" s="34">
        <f t="shared" si="27"/>
        <v>0</v>
      </c>
    </row>
    <row r="455" spans="3:17">
      <c r="C455" s="44"/>
      <c r="D455" s="6"/>
      <c r="E455" s="6"/>
      <c r="F455" s="6"/>
      <c r="G455" s="6" t="str">
        <f>IFERROR(VLOOKUP(F455,الاعدادات!$A$4:$B$5000,2,0),"")</f>
        <v/>
      </c>
      <c r="H455" s="25"/>
      <c r="I455" s="26"/>
      <c r="J455" s="26"/>
      <c r="K455" s="6"/>
      <c r="L455" s="6"/>
      <c r="M455" s="6"/>
      <c r="N455" s="29"/>
      <c r="Q455" s="34">
        <f t="shared" si="27"/>
        <v>0</v>
      </c>
    </row>
    <row r="456" spans="3:17">
      <c r="C456" s="44"/>
      <c r="D456" s="6"/>
      <c r="E456" s="6"/>
      <c r="F456" s="6"/>
      <c r="G456" s="6" t="str">
        <f>IFERROR(VLOOKUP(F456,الاعدادات!$A$4:$B$5000,2,0),"")</f>
        <v/>
      </c>
      <c r="H456" s="25"/>
      <c r="I456" s="26"/>
      <c r="J456" s="26"/>
      <c r="K456" s="6"/>
      <c r="L456" s="6"/>
      <c r="M456" s="6"/>
      <c r="N456" s="29"/>
      <c r="Q456" s="34">
        <f t="shared" si="27"/>
        <v>0</v>
      </c>
    </row>
    <row r="457" spans="3:17">
      <c r="C457" s="44"/>
      <c r="D457" s="6"/>
      <c r="E457" s="6"/>
      <c r="F457" s="6"/>
      <c r="G457" s="6" t="str">
        <f>IFERROR(VLOOKUP(F457,الاعدادات!$A$4:$B$5000,2,0),"")</f>
        <v/>
      </c>
      <c r="H457" s="25"/>
      <c r="I457" s="26"/>
      <c r="J457" s="26"/>
      <c r="K457" s="6"/>
      <c r="L457" s="6"/>
      <c r="M457" s="6"/>
      <c r="N457" s="29"/>
      <c r="Q457" s="34">
        <f t="shared" si="27"/>
        <v>0</v>
      </c>
    </row>
    <row r="458" spans="3:17">
      <c r="C458" s="44"/>
      <c r="D458" s="6"/>
      <c r="E458" s="6"/>
      <c r="F458" s="6"/>
      <c r="G458" s="6" t="str">
        <f>IFERROR(VLOOKUP(F458,الاعدادات!$A$4:$B$5000,2,0),"")</f>
        <v/>
      </c>
      <c r="H458" s="25"/>
      <c r="I458" s="26"/>
      <c r="J458" s="26"/>
      <c r="K458" s="6"/>
      <c r="L458" s="6"/>
      <c r="M458" s="6"/>
      <c r="N458" s="29"/>
      <c r="Q458" s="34">
        <f t="shared" si="27"/>
        <v>0</v>
      </c>
    </row>
    <row r="459" spans="3:17">
      <c r="C459" s="44"/>
      <c r="D459" s="6"/>
      <c r="E459" s="6"/>
      <c r="F459" s="6"/>
      <c r="G459" s="6" t="str">
        <f>IFERROR(VLOOKUP(F459,الاعدادات!$A$4:$B$5000,2,0),"")</f>
        <v/>
      </c>
      <c r="H459" s="25"/>
      <c r="I459" s="26"/>
      <c r="J459" s="26"/>
      <c r="K459" s="6"/>
      <c r="L459" s="6"/>
      <c r="M459" s="6"/>
      <c r="N459" s="29"/>
      <c r="Q459" s="34">
        <f t="shared" si="27"/>
        <v>0</v>
      </c>
    </row>
    <row r="460" spans="3:17">
      <c r="C460" s="44"/>
      <c r="D460" s="6"/>
      <c r="E460" s="6"/>
      <c r="F460" s="6"/>
      <c r="G460" s="6" t="str">
        <f>IFERROR(VLOOKUP(F460,الاعدادات!$A$4:$B$5000,2,0),"")</f>
        <v/>
      </c>
      <c r="H460" s="25"/>
      <c r="I460" s="26"/>
      <c r="J460" s="26"/>
      <c r="K460" s="6"/>
      <c r="L460" s="6"/>
      <c r="M460" s="6"/>
      <c r="N460" s="29"/>
      <c r="Q460" s="34">
        <f t="shared" si="27"/>
        <v>0</v>
      </c>
    </row>
    <row r="461" spans="3:17">
      <c r="C461" s="44"/>
      <c r="D461" s="6"/>
      <c r="E461" s="6"/>
      <c r="F461" s="6"/>
      <c r="G461" s="6" t="str">
        <f>IFERROR(VLOOKUP(F461,الاعدادات!$A$4:$B$5000,2,0),"")</f>
        <v/>
      </c>
      <c r="H461" s="25"/>
      <c r="I461" s="26"/>
      <c r="J461" s="26"/>
      <c r="K461" s="6"/>
      <c r="L461" s="6"/>
      <c r="M461" s="6"/>
      <c r="N461" s="29"/>
      <c r="Q461" s="34">
        <f t="shared" si="27"/>
        <v>0</v>
      </c>
    </row>
    <row r="462" spans="3:17">
      <c r="C462" s="44"/>
      <c r="D462" s="6"/>
      <c r="E462" s="6"/>
      <c r="F462" s="6"/>
      <c r="G462" s="6" t="str">
        <f>IFERROR(VLOOKUP(F462,الاعدادات!$A$4:$B$5000,2,0),"")</f>
        <v/>
      </c>
      <c r="H462" s="25"/>
      <c r="I462" s="26"/>
      <c r="J462" s="26"/>
      <c r="K462" s="6"/>
      <c r="L462" s="6"/>
      <c r="M462" s="6"/>
      <c r="N462" s="29"/>
      <c r="Q462" s="34">
        <f t="shared" si="27"/>
        <v>0</v>
      </c>
    </row>
    <row r="463" spans="3:17">
      <c r="C463" s="44"/>
      <c r="D463" s="6"/>
      <c r="E463" s="6"/>
      <c r="F463" s="6"/>
      <c r="G463" s="6" t="str">
        <f>IFERROR(VLOOKUP(F463,الاعدادات!$A$4:$B$5000,2,0),"")</f>
        <v/>
      </c>
      <c r="H463" s="25"/>
      <c r="I463" s="26"/>
      <c r="J463" s="26"/>
      <c r="K463" s="6"/>
      <c r="L463" s="6"/>
      <c r="M463" s="6"/>
      <c r="N463" s="29"/>
      <c r="Q463" s="34">
        <f t="shared" si="27"/>
        <v>0</v>
      </c>
    </row>
    <row r="464" spans="3:17">
      <c r="C464" s="44"/>
      <c r="D464" s="6"/>
      <c r="E464" s="6"/>
      <c r="F464" s="6"/>
      <c r="G464" s="6" t="str">
        <f>IFERROR(VLOOKUP(F464,الاعدادات!$A$4:$B$5000,2,0),"")</f>
        <v/>
      </c>
      <c r="H464" s="25"/>
      <c r="I464" s="26"/>
      <c r="J464" s="26"/>
      <c r="K464" s="6"/>
      <c r="L464" s="6"/>
      <c r="M464" s="6"/>
      <c r="N464" s="29"/>
      <c r="Q464" s="34">
        <f t="shared" si="27"/>
        <v>0</v>
      </c>
    </row>
    <row r="465" spans="3:17">
      <c r="C465" s="44"/>
      <c r="D465" s="6"/>
      <c r="E465" s="6"/>
      <c r="F465" s="6"/>
      <c r="G465" s="6" t="str">
        <f>IFERROR(VLOOKUP(F465,الاعدادات!$A$4:$B$5000,2,0),"")</f>
        <v/>
      </c>
      <c r="H465" s="25"/>
      <c r="I465" s="26"/>
      <c r="J465" s="26"/>
      <c r="K465" s="6"/>
      <c r="L465" s="6"/>
      <c r="M465" s="6"/>
      <c r="N465" s="29"/>
      <c r="Q465" s="34">
        <f t="shared" si="27"/>
        <v>0</v>
      </c>
    </row>
    <row r="466" spans="3:17">
      <c r="C466" s="44"/>
      <c r="D466" s="6"/>
      <c r="E466" s="6"/>
      <c r="F466" s="6"/>
      <c r="G466" s="6" t="str">
        <f>IFERROR(VLOOKUP(F466,الاعدادات!$A$4:$B$5000,2,0),"")</f>
        <v/>
      </c>
      <c r="H466" s="25"/>
      <c r="I466" s="26"/>
      <c r="J466" s="26"/>
      <c r="K466" s="6"/>
      <c r="L466" s="6"/>
      <c r="M466" s="6"/>
      <c r="N466" s="29"/>
      <c r="Q466" s="34">
        <f t="shared" si="27"/>
        <v>0</v>
      </c>
    </row>
    <row r="467" spans="3:17">
      <c r="C467" s="44"/>
      <c r="D467" s="6"/>
      <c r="E467" s="6"/>
      <c r="F467" s="6"/>
      <c r="G467" s="6" t="str">
        <f>IFERROR(VLOOKUP(F467,الاعدادات!$A$4:$B$5000,2,0),"")</f>
        <v/>
      </c>
      <c r="H467" s="25"/>
      <c r="I467" s="26"/>
      <c r="J467" s="26"/>
      <c r="K467" s="6"/>
      <c r="L467" s="6"/>
      <c r="M467" s="6"/>
      <c r="N467" s="29"/>
      <c r="Q467" s="34">
        <f t="shared" si="27"/>
        <v>0</v>
      </c>
    </row>
    <row r="468" spans="3:17">
      <c r="C468" s="44"/>
      <c r="D468" s="6"/>
      <c r="E468" s="6"/>
      <c r="F468" s="6"/>
      <c r="G468" s="6" t="str">
        <f>IFERROR(VLOOKUP(F468,الاعدادات!$A$4:$B$5000,2,0),"")</f>
        <v/>
      </c>
      <c r="H468" s="25"/>
      <c r="I468" s="26"/>
      <c r="J468" s="26"/>
      <c r="K468" s="6"/>
      <c r="L468" s="6"/>
      <c r="M468" s="6"/>
      <c r="N468" s="29"/>
      <c r="Q468" s="34">
        <f t="shared" si="27"/>
        <v>0</v>
      </c>
    </row>
    <row r="469" spans="3:17">
      <c r="C469" s="44"/>
      <c r="D469" s="6"/>
      <c r="E469" s="6"/>
      <c r="F469" s="6"/>
      <c r="G469" s="6" t="str">
        <f>IFERROR(VLOOKUP(F469,الاعدادات!$A$4:$B$5000,2,0),"")</f>
        <v/>
      </c>
      <c r="H469" s="25"/>
      <c r="I469" s="26"/>
      <c r="J469" s="26"/>
      <c r="K469" s="6"/>
      <c r="L469" s="6"/>
      <c r="M469" s="6"/>
      <c r="N469" s="29"/>
      <c r="Q469" s="34">
        <f t="shared" si="27"/>
        <v>0</v>
      </c>
    </row>
    <row r="470" spans="3:17">
      <c r="C470" s="44"/>
      <c r="D470" s="6"/>
      <c r="E470" s="6"/>
      <c r="F470" s="6"/>
      <c r="G470" s="6" t="str">
        <f>IFERROR(VLOOKUP(F470,الاعدادات!$A$4:$B$5000,2,0),"")</f>
        <v/>
      </c>
      <c r="H470" s="25"/>
      <c r="I470" s="26"/>
      <c r="J470" s="26"/>
      <c r="K470" s="6"/>
      <c r="L470" s="6"/>
      <c r="M470" s="6"/>
      <c r="N470" s="29"/>
      <c r="Q470" s="34">
        <f t="shared" si="27"/>
        <v>0</v>
      </c>
    </row>
    <row r="471" spans="3:17">
      <c r="C471" s="44"/>
      <c r="D471" s="6"/>
      <c r="E471" s="6"/>
      <c r="F471" s="6"/>
      <c r="G471" s="6" t="str">
        <f>IFERROR(VLOOKUP(F471,الاعدادات!$A$4:$B$5000,2,0),"")</f>
        <v/>
      </c>
      <c r="H471" s="25"/>
      <c r="I471" s="26"/>
      <c r="J471" s="26"/>
      <c r="K471" s="6"/>
      <c r="L471" s="6"/>
      <c r="M471" s="6"/>
      <c r="N471" s="29"/>
      <c r="Q471" s="34">
        <f t="shared" si="27"/>
        <v>0</v>
      </c>
    </row>
    <row r="472" spans="3:17">
      <c r="C472" s="44"/>
      <c r="D472" s="6"/>
      <c r="E472" s="6"/>
      <c r="F472" s="6"/>
      <c r="G472" s="6" t="str">
        <f>IFERROR(VLOOKUP(F472,الاعدادات!$A$4:$B$5000,2,0),"")</f>
        <v/>
      </c>
      <c r="H472" s="25"/>
      <c r="I472" s="26"/>
      <c r="J472" s="26"/>
      <c r="K472" s="6"/>
      <c r="L472" s="6"/>
      <c r="M472" s="6"/>
      <c r="N472" s="29"/>
      <c r="Q472" s="34">
        <f t="shared" si="27"/>
        <v>0</v>
      </c>
    </row>
    <row r="473" spans="3:17">
      <c r="C473" s="44"/>
      <c r="D473" s="6"/>
      <c r="E473" s="6"/>
      <c r="F473" s="6"/>
      <c r="G473" s="6" t="str">
        <f>IFERROR(VLOOKUP(F473,الاعدادات!$A$4:$B$5000,2,0),"")</f>
        <v/>
      </c>
      <c r="H473" s="25"/>
      <c r="I473" s="26"/>
      <c r="J473" s="26"/>
      <c r="K473" s="6"/>
      <c r="L473" s="6"/>
      <c r="M473" s="6"/>
      <c r="N473" s="29"/>
      <c r="Q473" s="34">
        <f t="shared" si="27"/>
        <v>0</v>
      </c>
    </row>
    <row r="474" spans="3:17">
      <c r="C474" s="44"/>
      <c r="D474" s="6"/>
      <c r="E474" s="6"/>
      <c r="F474" s="6"/>
      <c r="G474" s="6" t="str">
        <f>IFERROR(VLOOKUP(F474,الاعدادات!$A$4:$B$5000,2,0),"")</f>
        <v/>
      </c>
      <c r="H474" s="25"/>
      <c r="I474" s="26"/>
      <c r="J474" s="26"/>
      <c r="K474" s="6"/>
      <c r="L474" s="6"/>
      <c r="M474" s="6"/>
      <c r="N474" s="29"/>
      <c r="Q474" s="34">
        <f t="shared" si="27"/>
        <v>0</v>
      </c>
    </row>
    <row r="475" spans="3:17">
      <c r="C475" s="44"/>
      <c r="D475" s="6"/>
      <c r="E475" s="6"/>
      <c r="F475" s="6"/>
      <c r="G475" s="6" t="str">
        <f>IFERROR(VLOOKUP(F475,الاعدادات!$A$4:$B$5000,2,0),"")</f>
        <v/>
      </c>
      <c r="H475" s="25"/>
      <c r="I475" s="26"/>
      <c r="J475" s="26"/>
      <c r="K475" s="6"/>
      <c r="L475" s="6"/>
      <c r="M475" s="6"/>
      <c r="N475" s="29"/>
      <c r="Q475" s="34">
        <f t="shared" si="27"/>
        <v>0</v>
      </c>
    </row>
    <row r="476" spans="3:17">
      <c r="C476" s="44"/>
      <c r="D476" s="6"/>
      <c r="E476" s="6"/>
      <c r="F476" s="6"/>
      <c r="G476" s="6" t="str">
        <f>IFERROR(VLOOKUP(F476,الاعدادات!$A$4:$B$5000,2,0),"")</f>
        <v/>
      </c>
      <c r="H476" s="25"/>
      <c r="I476" s="26"/>
      <c r="J476" s="26"/>
      <c r="K476" s="6"/>
      <c r="L476" s="6"/>
      <c r="M476" s="6"/>
      <c r="N476" s="29"/>
      <c r="Q476" s="34">
        <f t="shared" si="27"/>
        <v>0</v>
      </c>
    </row>
    <row r="477" spans="3:17">
      <c r="C477" s="44"/>
      <c r="D477" s="6"/>
      <c r="E477" s="6"/>
      <c r="F477" s="6"/>
      <c r="G477" s="6" t="str">
        <f>IFERROR(VLOOKUP(F477,الاعدادات!$A$4:$B$5000,2,0),"")</f>
        <v/>
      </c>
      <c r="H477" s="25"/>
      <c r="I477" s="26"/>
      <c r="J477" s="26"/>
      <c r="K477" s="6"/>
      <c r="L477" s="6"/>
      <c r="M477" s="6"/>
      <c r="N477" s="29"/>
      <c r="Q477" s="34">
        <f t="shared" si="27"/>
        <v>0</v>
      </c>
    </row>
    <row r="478" spans="3:17">
      <c r="C478" s="44"/>
      <c r="D478" s="6"/>
      <c r="E478" s="6"/>
      <c r="F478" s="6"/>
      <c r="G478" s="6" t="str">
        <f>IFERROR(VLOOKUP(F478,الاعدادات!$A$4:$B$5000,2,0),"")</f>
        <v/>
      </c>
      <c r="H478" s="25"/>
      <c r="I478" s="26"/>
      <c r="J478" s="26"/>
      <c r="K478" s="6"/>
      <c r="L478" s="6"/>
      <c r="M478" s="6"/>
      <c r="N478" s="29"/>
      <c r="Q478" s="34">
        <f t="shared" si="27"/>
        <v>0</v>
      </c>
    </row>
    <row r="479" spans="3:17">
      <c r="C479" s="44"/>
      <c r="D479" s="6"/>
      <c r="E479" s="6"/>
      <c r="F479" s="6"/>
      <c r="G479" s="6" t="str">
        <f>IFERROR(VLOOKUP(F479,الاعدادات!$A$4:$B$5000,2,0),"")</f>
        <v/>
      </c>
      <c r="H479" s="25"/>
      <c r="I479" s="26"/>
      <c r="J479" s="26"/>
      <c r="K479" s="6"/>
      <c r="L479" s="6"/>
      <c r="M479" s="6"/>
      <c r="N479" s="29"/>
      <c r="Q479" s="34">
        <f t="shared" si="27"/>
        <v>0</v>
      </c>
    </row>
    <row r="480" spans="3:17">
      <c r="C480" s="44"/>
      <c r="D480" s="6"/>
      <c r="E480" s="6"/>
      <c r="F480" s="6"/>
      <c r="G480" s="6" t="str">
        <f>IFERROR(VLOOKUP(F480,الاعدادات!$A$4:$B$5000,2,0),"")</f>
        <v/>
      </c>
      <c r="H480" s="25"/>
      <c r="I480" s="26"/>
      <c r="J480" s="26"/>
      <c r="K480" s="6"/>
      <c r="L480" s="6"/>
      <c r="M480" s="6"/>
      <c r="N480" s="29"/>
      <c r="Q480" s="34">
        <f t="shared" si="27"/>
        <v>0</v>
      </c>
    </row>
    <row r="481" spans="3:17">
      <c r="C481" s="44"/>
      <c r="D481" s="6"/>
      <c r="E481" s="6"/>
      <c r="F481" s="6"/>
      <c r="G481" s="6" t="str">
        <f>IFERROR(VLOOKUP(F481,الاعدادات!$A$4:$B$5000,2,0),"")</f>
        <v/>
      </c>
      <c r="H481" s="25"/>
      <c r="I481" s="26"/>
      <c r="J481" s="26"/>
      <c r="K481" s="6"/>
      <c r="L481" s="6"/>
      <c r="M481" s="6"/>
      <c r="N481" s="29"/>
      <c r="Q481" s="34">
        <f t="shared" si="27"/>
        <v>0</v>
      </c>
    </row>
    <row r="482" spans="3:17">
      <c r="C482" s="44"/>
      <c r="D482" s="6"/>
      <c r="E482" s="6"/>
      <c r="F482" s="6"/>
      <c r="G482" s="6" t="str">
        <f>IFERROR(VLOOKUP(F482,الاعدادات!$A$4:$B$5000,2,0),"")</f>
        <v/>
      </c>
      <c r="H482" s="25"/>
      <c r="I482" s="26"/>
      <c r="J482" s="26"/>
      <c r="K482" s="6"/>
      <c r="L482" s="6"/>
      <c r="M482" s="6"/>
      <c r="N482" s="29"/>
      <c r="Q482" s="34">
        <f t="shared" si="27"/>
        <v>0</v>
      </c>
    </row>
    <row r="483" spans="3:17">
      <c r="C483" s="44"/>
      <c r="D483" s="6"/>
      <c r="E483" s="6"/>
      <c r="F483" s="6"/>
      <c r="G483" s="6" t="str">
        <f>IFERROR(VLOOKUP(F483,الاعدادات!$A$4:$B$5000,2,0),"")</f>
        <v/>
      </c>
      <c r="H483" s="25"/>
      <c r="I483" s="26"/>
      <c r="J483" s="26"/>
      <c r="K483" s="6"/>
      <c r="L483" s="6"/>
      <c r="M483" s="6"/>
      <c r="N483" s="29"/>
      <c r="Q483" s="34">
        <f t="shared" si="27"/>
        <v>0</v>
      </c>
    </row>
    <row r="484" spans="3:17">
      <c r="C484" s="44"/>
      <c r="D484" s="6"/>
      <c r="E484" s="6"/>
      <c r="F484" s="6"/>
      <c r="G484" s="6" t="str">
        <f>IFERROR(VLOOKUP(F484,الاعدادات!$A$4:$B$5000,2,0),"")</f>
        <v/>
      </c>
      <c r="H484" s="25"/>
      <c r="I484" s="26"/>
      <c r="J484" s="26"/>
      <c r="K484" s="6"/>
      <c r="L484" s="6"/>
      <c r="M484" s="6"/>
      <c r="N484" s="29"/>
      <c r="Q484" s="34">
        <f t="shared" si="27"/>
        <v>0</v>
      </c>
    </row>
    <row r="485" spans="3:17">
      <c r="C485" s="44"/>
      <c r="D485" s="6"/>
      <c r="E485" s="6"/>
      <c r="F485" s="6"/>
      <c r="G485" s="6" t="str">
        <f>IFERROR(VLOOKUP(F485,الاعدادات!$A$4:$B$5000,2,0),"")</f>
        <v/>
      </c>
      <c r="H485" s="25"/>
      <c r="I485" s="26"/>
      <c r="J485" s="26"/>
      <c r="K485" s="6"/>
      <c r="L485" s="6"/>
      <c r="M485" s="6"/>
      <c r="N485" s="29"/>
      <c r="Q485" s="34">
        <f t="shared" si="27"/>
        <v>0</v>
      </c>
    </row>
    <row r="486" spans="3:17">
      <c r="C486" s="44"/>
      <c r="D486" s="6"/>
      <c r="E486" s="6"/>
      <c r="F486" s="6"/>
      <c r="G486" s="6" t="str">
        <f>IFERROR(VLOOKUP(F486,الاعدادات!$A$4:$B$5000,2,0),"")</f>
        <v/>
      </c>
      <c r="H486" s="25"/>
      <c r="I486" s="26"/>
      <c r="J486" s="26"/>
      <c r="K486" s="6"/>
      <c r="L486" s="6"/>
      <c r="M486" s="6"/>
      <c r="N486" s="29"/>
      <c r="Q486" s="34">
        <f t="shared" si="27"/>
        <v>0</v>
      </c>
    </row>
    <row r="487" spans="3:17">
      <c r="C487" s="44"/>
      <c r="D487" s="6"/>
      <c r="E487" s="6"/>
      <c r="F487" s="6"/>
      <c r="G487" s="6" t="str">
        <f>IFERROR(VLOOKUP(F487,الاعدادات!$A$4:$B$5000,2,0),"")</f>
        <v/>
      </c>
      <c r="H487" s="25"/>
      <c r="I487" s="26"/>
      <c r="J487" s="26"/>
      <c r="K487" s="6"/>
      <c r="L487" s="6"/>
      <c r="M487" s="6"/>
      <c r="N487" s="29"/>
      <c r="Q487" s="34">
        <f t="shared" si="27"/>
        <v>0</v>
      </c>
    </row>
    <row r="488" spans="3:17">
      <c r="C488" s="44"/>
      <c r="D488" s="6"/>
      <c r="E488" s="6"/>
      <c r="F488" s="6"/>
      <c r="G488" s="6" t="str">
        <f>IFERROR(VLOOKUP(F488,الاعدادات!$A$4:$B$5000,2,0),"")</f>
        <v/>
      </c>
      <c r="H488" s="25"/>
      <c r="I488" s="26"/>
      <c r="J488" s="26"/>
      <c r="K488" s="6"/>
      <c r="L488" s="6"/>
      <c r="M488" s="6"/>
      <c r="N488" s="29"/>
      <c r="Q488" s="34">
        <f t="shared" si="27"/>
        <v>0</v>
      </c>
    </row>
    <row r="489" spans="3:17">
      <c r="C489" s="44"/>
      <c r="D489" s="6"/>
      <c r="E489" s="6"/>
      <c r="F489" s="6"/>
      <c r="G489" s="6" t="str">
        <f>IFERROR(VLOOKUP(F489,الاعدادات!$A$4:$B$5000,2,0),"")</f>
        <v/>
      </c>
      <c r="H489" s="25"/>
      <c r="I489" s="26"/>
      <c r="J489" s="26"/>
      <c r="K489" s="6"/>
      <c r="L489" s="6"/>
      <c r="M489" s="6"/>
      <c r="N489" s="29"/>
      <c r="Q489" s="34">
        <f t="shared" si="27"/>
        <v>0</v>
      </c>
    </row>
    <row r="490" spans="3:17">
      <c r="C490" s="44"/>
      <c r="D490" s="6"/>
      <c r="E490" s="6"/>
      <c r="F490" s="6"/>
      <c r="G490" s="6" t="str">
        <f>IFERROR(VLOOKUP(F490,الاعدادات!$A$4:$B$5000,2,0),"")</f>
        <v/>
      </c>
      <c r="H490" s="25"/>
      <c r="I490" s="26"/>
      <c r="J490" s="26"/>
      <c r="K490" s="6"/>
      <c r="L490" s="6"/>
      <c r="M490" s="6"/>
      <c r="N490" s="29"/>
      <c r="Q490" s="34">
        <f t="shared" si="27"/>
        <v>0</v>
      </c>
    </row>
    <row r="491" spans="3:17">
      <c r="C491" s="44"/>
      <c r="D491" s="6"/>
      <c r="E491" s="6"/>
      <c r="F491" s="6"/>
      <c r="G491" s="6" t="str">
        <f>IFERROR(VLOOKUP(F491,الاعدادات!$A$4:$B$5000,2,0),"")</f>
        <v/>
      </c>
      <c r="H491" s="25"/>
      <c r="I491" s="26"/>
      <c r="J491" s="26"/>
      <c r="K491" s="6"/>
      <c r="L491" s="6"/>
      <c r="M491" s="6"/>
      <c r="N491" s="29"/>
      <c r="Q491" s="34">
        <f t="shared" si="27"/>
        <v>0</v>
      </c>
    </row>
    <row r="492" spans="3:17">
      <c r="C492" s="44"/>
      <c r="D492" s="6"/>
      <c r="E492" s="6"/>
      <c r="F492" s="6"/>
      <c r="G492" s="6" t="str">
        <f>IFERROR(VLOOKUP(F492,الاعدادات!$A$4:$B$5000,2,0),"")</f>
        <v/>
      </c>
      <c r="H492" s="25"/>
      <c r="I492" s="26"/>
      <c r="J492" s="26"/>
      <c r="K492" s="6"/>
      <c r="L492" s="6"/>
      <c r="M492" s="6"/>
      <c r="N492" s="29"/>
      <c r="Q492" s="34">
        <f t="shared" si="27"/>
        <v>0</v>
      </c>
    </row>
    <row r="493" spans="3:17">
      <c r="C493" s="44"/>
      <c r="D493" s="6"/>
      <c r="E493" s="6"/>
      <c r="F493" s="6"/>
      <c r="G493" s="6" t="str">
        <f>IFERROR(VLOOKUP(F493,الاعدادات!$A$4:$B$5000,2,0),"")</f>
        <v/>
      </c>
      <c r="H493" s="25"/>
      <c r="I493" s="26"/>
      <c r="J493" s="26"/>
      <c r="K493" s="6"/>
      <c r="L493" s="6"/>
      <c r="M493" s="6"/>
      <c r="N493" s="29"/>
      <c r="Q493" s="34">
        <f t="shared" si="27"/>
        <v>0</v>
      </c>
    </row>
    <row r="494" spans="3:17">
      <c r="C494" s="44"/>
      <c r="D494" s="6"/>
      <c r="E494" s="6"/>
      <c r="F494" s="6"/>
      <c r="G494" s="6" t="str">
        <f>IFERROR(VLOOKUP(F494,الاعدادات!$A$4:$B$5000,2,0),"")</f>
        <v/>
      </c>
      <c r="H494" s="25"/>
      <c r="I494" s="26"/>
      <c r="J494" s="26"/>
      <c r="K494" s="6"/>
      <c r="L494" s="6"/>
      <c r="M494" s="6"/>
      <c r="N494" s="29"/>
      <c r="Q494" s="34">
        <f t="shared" si="27"/>
        <v>0</v>
      </c>
    </row>
    <row r="495" spans="3:17">
      <c r="C495" s="44"/>
      <c r="D495" s="6"/>
      <c r="E495" s="6"/>
      <c r="F495" s="6"/>
      <c r="G495" s="6" t="str">
        <f>IFERROR(VLOOKUP(F495,الاعدادات!$A$4:$B$5000,2,0),"")</f>
        <v/>
      </c>
      <c r="H495" s="25"/>
      <c r="I495" s="26"/>
      <c r="J495" s="26"/>
      <c r="K495" s="6"/>
      <c r="L495" s="6"/>
      <c r="M495" s="6"/>
      <c r="N495" s="29"/>
      <c r="Q495" s="34">
        <f t="shared" si="27"/>
        <v>0</v>
      </c>
    </row>
    <row r="496" spans="3:17">
      <c r="C496" s="44"/>
      <c r="D496" s="6"/>
      <c r="E496" s="6"/>
      <c r="F496" s="6"/>
      <c r="G496" s="6" t="str">
        <f>IFERROR(VLOOKUP(F496,الاعدادات!$A$4:$B$5000,2,0),"")</f>
        <v/>
      </c>
      <c r="H496" s="25"/>
      <c r="I496" s="26"/>
      <c r="J496" s="26"/>
      <c r="K496" s="6"/>
      <c r="L496" s="6"/>
      <c r="M496" s="6"/>
      <c r="N496" s="29"/>
      <c r="Q496" s="34">
        <f t="shared" si="27"/>
        <v>0</v>
      </c>
    </row>
    <row r="497" spans="3:17">
      <c r="C497" s="44"/>
      <c r="D497" s="6"/>
      <c r="E497" s="6"/>
      <c r="F497" s="6"/>
      <c r="G497" s="6" t="str">
        <f>IFERROR(VLOOKUP(F497,الاعدادات!$A$4:$B$5000,2,0),"")</f>
        <v/>
      </c>
      <c r="H497" s="25"/>
      <c r="I497" s="26"/>
      <c r="J497" s="26"/>
      <c r="K497" s="6"/>
      <c r="L497" s="6"/>
      <c r="M497" s="6"/>
      <c r="N497" s="29"/>
      <c r="Q497" s="34">
        <f t="shared" si="27"/>
        <v>0</v>
      </c>
    </row>
    <row r="498" spans="3:17">
      <c r="C498" s="44"/>
      <c r="D498" s="6"/>
      <c r="E498" s="6"/>
      <c r="F498" s="6"/>
      <c r="G498" s="6" t="str">
        <f>IFERROR(VLOOKUP(F498,الاعدادات!$A$4:$B$5000,2,0),"")</f>
        <v/>
      </c>
      <c r="H498" s="25"/>
      <c r="I498" s="26"/>
      <c r="J498" s="26"/>
      <c r="K498" s="6"/>
      <c r="L498" s="6"/>
      <c r="M498" s="6"/>
      <c r="N498" s="29"/>
      <c r="Q498" s="34">
        <f t="shared" si="27"/>
        <v>0</v>
      </c>
    </row>
    <row r="499" spans="3:17">
      <c r="C499" s="44"/>
      <c r="D499" s="6"/>
      <c r="E499" s="6"/>
      <c r="F499" s="6"/>
      <c r="G499" s="6" t="str">
        <f>IFERROR(VLOOKUP(F499,الاعدادات!$A$4:$B$5000,2,0),"")</f>
        <v/>
      </c>
      <c r="H499" s="25"/>
      <c r="I499" s="26"/>
      <c r="J499" s="26"/>
      <c r="K499" s="6"/>
      <c r="L499" s="6"/>
      <c r="M499" s="6"/>
      <c r="N499" s="29"/>
      <c r="Q499" s="34">
        <f t="shared" si="27"/>
        <v>0</v>
      </c>
    </row>
    <row r="500" spans="3:17">
      <c r="C500" s="44"/>
      <c r="D500" s="6"/>
      <c r="E500" s="6"/>
      <c r="F500" s="6"/>
      <c r="G500" s="6" t="str">
        <f>IFERROR(VLOOKUP(F500,الاعدادات!$A$4:$B$5000,2,0),"")</f>
        <v/>
      </c>
      <c r="H500" s="25"/>
      <c r="I500" s="26"/>
      <c r="J500" s="26"/>
      <c r="K500" s="6"/>
      <c r="L500" s="6"/>
      <c r="M500" s="6"/>
      <c r="N500" s="29"/>
      <c r="Q500" s="34">
        <f t="shared" si="27"/>
        <v>0</v>
      </c>
    </row>
    <row r="501" spans="3:17">
      <c r="C501" s="44"/>
      <c r="D501" s="6"/>
      <c r="E501" s="6"/>
      <c r="F501" s="6"/>
      <c r="G501" s="6" t="str">
        <f>IFERROR(VLOOKUP(F501,الاعدادات!$A$4:$B$5000,2,0),"")</f>
        <v/>
      </c>
      <c r="H501" s="25"/>
      <c r="I501" s="26"/>
      <c r="J501" s="26"/>
      <c r="K501" s="6"/>
      <c r="L501" s="6"/>
      <c r="M501" s="6"/>
      <c r="N501" s="29"/>
      <c r="Q501" s="34">
        <f t="shared" si="27"/>
        <v>0</v>
      </c>
    </row>
    <row r="502" spans="3:17">
      <c r="C502" s="44"/>
      <c r="D502" s="6"/>
      <c r="E502" s="6"/>
      <c r="F502" s="6"/>
      <c r="G502" s="6" t="str">
        <f>IFERROR(VLOOKUP(F502,الاعدادات!$A$4:$B$5000,2,0),"")</f>
        <v/>
      </c>
      <c r="H502" s="25"/>
      <c r="I502" s="26"/>
      <c r="J502" s="26"/>
      <c r="K502" s="6"/>
      <c r="L502" s="6"/>
      <c r="M502" s="6"/>
      <c r="N502" s="29"/>
      <c r="Q502" s="34">
        <f t="shared" si="27"/>
        <v>0</v>
      </c>
    </row>
    <row r="503" spans="3:17">
      <c r="C503" s="44"/>
      <c r="D503" s="6"/>
      <c r="E503" s="6"/>
      <c r="F503" s="6"/>
      <c r="G503" s="6" t="str">
        <f>IFERROR(VLOOKUP(F503,الاعدادات!$A$4:$B$5000,2,0),"")</f>
        <v/>
      </c>
      <c r="H503" s="25"/>
      <c r="I503" s="26"/>
      <c r="J503" s="26"/>
      <c r="K503" s="6"/>
      <c r="L503" s="6"/>
      <c r="M503" s="6"/>
      <c r="N503" s="29"/>
      <c r="Q503" s="34">
        <f t="shared" si="27"/>
        <v>0</v>
      </c>
    </row>
    <row r="504" spans="3:17">
      <c r="C504" s="44"/>
      <c r="D504" s="6"/>
      <c r="E504" s="6"/>
      <c r="F504" s="6"/>
      <c r="G504" s="6" t="str">
        <f>IFERROR(VLOOKUP(F504,الاعدادات!$A$4:$B$5000,2,0),"")</f>
        <v/>
      </c>
      <c r="H504" s="25"/>
      <c r="I504" s="26"/>
      <c r="J504" s="26"/>
      <c r="K504" s="6"/>
      <c r="L504" s="6"/>
      <c r="M504" s="6"/>
      <c r="N504" s="29"/>
      <c r="Q504" s="34">
        <f t="shared" si="27"/>
        <v>0</v>
      </c>
    </row>
    <row r="505" spans="3:17">
      <c r="C505" s="44"/>
      <c r="D505" s="6"/>
      <c r="E505" s="6"/>
      <c r="F505" s="6"/>
      <c r="G505" s="6" t="str">
        <f>IFERROR(VLOOKUP(F505,الاعدادات!$A$4:$B$5000,2,0),"")</f>
        <v/>
      </c>
      <c r="H505" s="25"/>
      <c r="I505" s="26"/>
      <c r="J505" s="26"/>
      <c r="K505" s="6"/>
      <c r="L505" s="6"/>
      <c r="M505" s="6"/>
      <c r="N505" s="29"/>
      <c r="Q505" s="34">
        <f t="shared" si="27"/>
        <v>0</v>
      </c>
    </row>
    <row r="506" spans="3:17">
      <c r="C506" s="44"/>
      <c r="D506" s="6"/>
      <c r="E506" s="6"/>
      <c r="F506" s="6"/>
      <c r="G506" s="6" t="str">
        <f>IFERROR(VLOOKUP(F506,الاعدادات!$A$4:$B$5000,2,0),"")</f>
        <v/>
      </c>
      <c r="H506" s="25"/>
      <c r="I506" s="26"/>
      <c r="J506" s="26"/>
      <c r="K506" s="6"/>
      <c r="L506" s="6"/>
      <c r="M506" s="6"/>
      <c r="N506" s="29"/>
      <c r="Q506" s="34">
        <f t="shared" si="27"/>
        <v>0</v>
      </c>
    </row>
    <row r="507" spans="3:17">
      <c r="C507" s="44"/>
      <c r="D507" s="6"/>
      <c r="E507" s="6"/>
      <c r="F507" s="6"/>
      <c r="G507" s="6" t="str">
        <f>IFERROR(VLOOKUP(F507,الاعدادات!$A$4:$B$5000,2,0),"")</f>
        <v/>
      </c>
      <c r="H507" s="25"/>
      <c r="I507" s="26"/>
      <c r="J507" s="26"/>
      <c r="K507" s="6"/>
      <c r="L507" s="6"/>
      <c r="M507" s="6"/>
      <c r="N507" s="29"/>
      <c r="Q507" s="34">
        <f t="shared" si="27"/>
        <v>0</v>
      </c>
    </row>
    <row r="508" spans="3:17">
      <c r="C508" s="44"/>
      <c r="D508" s="6"/>
      <c r="E508" s="6"/>
      <c r="F508" s="6"/>
      <c r="G508" s="6" t="str">
        <f>IFERROR(VLOOKUP(F508,الاعدادات!$A$4:$B$5000,2,0),"")</f>
        <v/>
      </c>
      <c r="H508" s="25"/>
      <c r="I508" s="26"/>
      <c r="J508" s="26"/>
      <c r="K508" s="6"/>
      <c r="L508" s="6"/>
      <c r="M508" s="6"/>
      <c r="N508" s="29"/>
      <c r="Q508" s="34">
        <f t="shared" si="27"/>
        <v>0</v>
      </c>
    </row>
    <row r="509" spans="3:17">
      <c r="C509" s="44"/>
      <c r="D509" s="6"/>
      <c r="E509" s="6"/>
      <c r="F509" s="6"/>
      <c r="G509" s="6" t="str">
        <f>IFERROR(VLOOKUP(F509,الاعدادات!$A$4:$B$5000,2,0),"")</f>
        <v/>
      </c>
      <c r="H509" s="25"/>
      <c r="I509" s="26"/>
      <c r="J509" s="26"/>
      <c r="K509" s="6"/>
      <c r="L509" s="6"/>
      <c r="M509" s="6"/>
      <c r="N509" s="29"/>
      <c r="Q509" s="34">
        <f t="shared" si="27"/>
        <v>0</v>
      </c>
    </row>
    <row r="510" spans="3:17">
      <c r="C510" s="44"/>
      <c r="D510" s="6"/>
      <c r="E510" s="6"/>
      <c r="F510" s="6"/>
      <c r="G510" s="6" t="str">
        <f>IFERROR(VLOOKUP(F510,الاعدادات!$A$4:$B$5000,2,0),"")</f>
        <v/>
      </c>
      <c r="H510" s="25"/>
      <c r="I510" s="26"/>
      <c r="J510" s="26"/>
      <c r="K510" s="6"/>
      <c r="L510" s="6"/>
      <c r="M510" s="6"/>
      <c r="N510" s="29"/>
      <c r="Q510" s="34">
        <f t="shared" si="27"/>
        <v>0</v>
      </c>
    </row>
    <row r="511" spans="3:17">
      <c r="C511" s="44"/>
      <c r="D511" s="6"/>
      <c r="E511" s="6"/>
      <c r="F511" s="6"/>
      <c r="G511" s="6" t="str">
        <f>IFERROR(VLOOKUP(F511,الاعدادات!$A$4:$B$5000,2,0),"")</f>
        <v/>
      </c>
      <c r="H511" s="25"/>
      <c r="I511" s="26"/>
      <c r="J511" s="26"/>
      <c r="K511" s="6"/>
      <c r="L511" s="6"/>
      <c r="M511" s="6"/>
      <c r="N511" s="29"/>
      <c r="Q511" s="34">
        <f t="shared" si="27"/>
        <v>0</v>
      </c>
    </row>
    <row r="512" spans="3:17">
      <c r="C512" s="44"/>
      <c r="D512" s="6"/>
      <c r="E512" s="6"/>
      <c r="F512" s="6"/>
      <c r="G512" s="6" t="str">
        <f>IFERROR(VLOOKUP(F512,الاعدادات!$A$4:$B$5000,2,0),"")</f>
        <v/>
      </c>
      <c r="H512" s="25"/>
      <c r="I512" s="26"/>
      <c r="J512" s="26"/>
      <c r="K512" s="6"/>
      <c r="L512" s="6"/>
      <c r="M512" s="6"/>
      <c r="N512" s="29"/>
      <c r="Q512" s="34">
        <f t="shared" si="27"/>
        <v>0</v>
      </c>
    </row>
    <row r="513" spans="3:17">
      <c r="C513" s="44"/>
      <c r="D513" s="6"/>
      <c r="E513" s="6"/>
      <c r="F513" s="6"/>
      <c r="G513" s="6" t="str">
        <f>IFERROR(VLOOKUP(F513,الاعدادات!$A$4:$B$5000,2,0),"")</f>
        <v/>
      </c>
      <c r="H513" s="25"/>
      <c r="I513" s="26"/>
      <c r="J513" s="26"/>
      <c r="K513" s="6"/>
      <c r="L513" s="6"/>
      <c r="M513" s="6"/>
      <c r="N513" s="29"/>
      <c r="Q513" s="34">
        <f t="shared" si="27"/>
        <v>0</v>
      </c>
    </row>
    <row r="514" spans="3:17">
      <c r="C514" s="44"/>
      <c r="D514" s="6"/>
      <c r="E514" s="6"/>
      <c r="F514" s="6"/>
      <c r="G514" s="6" t="str">
        <f>IFERROR(VLOOKUP(F514,الاعدادات!$A$4:$B$5000,2,0),"")</f>
        <v/>
      </c>
      <c r="H514" s="25"/>
      <c r="I514" s="26"/>
      <c r="J514" s="26"/>
      <c r="K514" s="6"/>
      <c r="L514" s="6"/>
      <c r="M514" s="6"/>
      <c r="N514" s="29"/>
      <c r="Q514" s="34">
        <f t="shared" si="27"/>
        <v>0</v>
      </c>
    </row>
    <row r="515" spans="3:17">
      <c r="C515" s="44"/>
      <c r="D515" s="6"/>
      <c r="E515" s="6"/>
      <c r="F515" s="6"/>
      <c r="G515" s="6" t="str">
        <f>IFERROR(VLOOKUP(F515,الاعدادات!$A$4:$B$5000,2,0),"")</f>
        <v/>
      </c>
      <c r="H515" s="25"/>
      <c r="I515" s="26"/>
      <c r="J515" s="26"/>
      <c r="K515" s="6"/>
      <c r="L515" s="6"/>
      <c r="M515" s="6"/>
      <c r="N515" s="29"/>
      <c r="Q515" s="34">
        <f t="shared" si="27"/>
        <v>0</v>
      </c>
    </row>
    <row r="516" spans="3:17">
      <c r="C516" s="44"/>
      <c r="D516" s="6"/>
      <c r="E516" s="6"/>
      <c r="F516" s="6"/>
      <c r="G516" s="6" t="str">
        <f>IFERROR(VLOOKUP(F516,الاعدادات!$A$4:$B$5000,2,0),"")</f>
        <v/>
      </c>
      <c r="H516" s="25"/>
      <c r="I516" s="26"/>
      <c r="J516" s="26"/>
      <c r="K516" s="6"/>
      <c r="L516" s="6"/>
      <c r="M516" s="6"/>
      <c r="N516" s="29"/>
      <c r="Q516" s="34">
        <f t="shared" si="27"/>
        <v>0</v>
      </c>
    </row>
    <row r="517" spans="3:17">
      <c r="C517" s="44"/>
      <c r="D517" s="6"/>
      <c r="E517" s="6"/>
      <c r="F517" s="6"/>
      <c r="G517" s="6" t="str">
        <f>IFERROR(VLOOKUP(F517,الاعدادات!$A$4:$B$5000,2,0),"")</f>
        <v/>
      </c>
      <c r="H517" s="25"/>
      <c r="I517" s="26"/>
      <c r="J517" s="26"/>
      <c r="K517" s="6"/>
      <c r="L517" s="6"/>
      <c r="M517" s="6"/>
      <c r="N517" s="29"/>
      <c r="Q517" s="34">
        <f t="shared" ref="Q517:Q580" si="28">K517*H517</f>
        <v>0</v>
      </c>
    </row>
    <row r="518" spans="3:17">
      <c r="C518" s="44"/>
      <c r="D518" s="6"/>
      <c r="E518" s="6"/>
      <c r="F518" s="6"/>
      <c r="G518" s="6" t="str">
        <f>IFERROR(VLOOKUP(F518,الاعدادات!$A$4:$B$5000,2,0),"")</f>
        <v/>
      </c>
      <c r="H518" s="25"/>
      <c r="I518" s="26"/>
      <c r="J518" s="26"/>
      <c r="K518" s="6"/>
      <c r="L518" s="6"/>
      <c r="M518" s="6"/>
      <c r="N518" s="29"/>
      <c r="Q518" s="34">
        <f t="shared" si="28"/>
        <v>0</v>
      </c>
    </row>
    <row r="519" spans="3:17">
      <c r="C519" s="44"/>
      <c r="D519" s="6"/>
      <c r="E519" s="6"/>
      <c r="F519" s="6"/>
      <c r="G519" s="6" t="str">
        <f>IFERROR(VLOOKUP(F519,الاعدادات!$A$4:$B$5000,2,0),"")</f>
        <v/>
      </c>
      <c r="H519" s="25"/>
      <c r="I519" s="26"/>
      <c r="J519" s="26"/>
      <c r="K519" s="6"/>
      <c r="L519" s="6"/>
      <c r="M519" s="6"/>
      <c r="N519" s="29"/>
      <c r="Q519" s="34">
        <f t="shared" si="28"/>
        <v>0</v>
      </c>
    </row>
    <row r="520" spans="3:17">
      <c r="C520" s="44"/>
      <c r="D520" s="6"/>
      <c r="E520" s="6"/>
      <c r="F520" s="6"/>
      <c r="G520" s="6" t="str">
        <f>IFERROR(VLOOKUP(F520,الاعدادات!$A$4:$B$5000,2,0),"")</f>
        <v/>
      </c>
      <c r="H520" s="25"/>
      <c r="I520" s="26"/>
      <c r="J520" s="26"/>
      <c r="K520" s="6"/>
      <c r="L520" s="6"/>
      <c r="M520" s="6"/>
      <c r="N520" s="29"/>
      <c r="Q520" s="34">
        <f t="shared" si="28"/>
        <v>0</v>
      </c>
    </row>
    <row r="521" spans="3:17">
      <c r="C521" s="44"/>
      <c r="D521" s="6"/>
      <c r="E521" s="6"/>
      <c r="F521" s="6"/>
      <c r="G521" s="6" t="str">
        <f>IFERROR(VLOOKUP(F521,الاعدادات!$A$4:$B$5000,2,0),"")</f>
        <v/>
      </c>
      <c r="H521" s="25"/>
      <c r="I521" s="26"/>
      <c r="J521" s="26"/>
      <c r="K521" s="6"/>
      <c r="L521" s="6"/>
      <c r="M521" s="6"/>
      <c r="N521" s="29"/>
      <c r="Q521" s="34">
        <f t="shared" si="28"/>
        <v>0</v>
      </c>
    </row>
    <row r="522" spans="3:17">
      <c r="C522" s="44"/>
      <c r="D522" s="6"/>
      <c r="E522" s="6"/>
      <c r="F522" s="6"/>
      <c r="G522" s="6" t="str">
        <f>IFERROR(VLOOKUP(F522,الاعدادات!$A$4:$B$5000,2,0),"")</f>
        <v/>
      </c>
      <c r="H522" s="25"/>
      <c r="I522" s="26"/>
      <c r="J522" s="26"/>
      <c r="K522" s="6"/>
      <c r="L522" s="6"/>
      <c r="M522" s="6"/>
      <c r="N522" s="29"/>
      <c r="Q522" s="34">
        <f t="shared" si="28"/>
        <v>0</v>
      </c>
    </row>
    <row r="523" spans="3:17">
      <c r="C523" s="44"/>
      <c r="D523" s="6"/>
      <c r="E523" s="6"/>
      <c r="F523" s="6"/>
      <c r="G523" s="6" t="str">
        <f>IFERROR(VLOOKUP(F523,الاعدادات!$A$4:$B$5000,2,0),"")</f>
        <v/>
      </c>
      <c r="H523" s="25"/>
      <c r="I523" s="26"/>
      <c r="J523" s="26"/>
      <c r="K523" s="6"/>
      <c r="L523" s="6"/>
      <c r="M523" s="6"/>
      <c r="N523" s="29"/>
      <c r="Q523" s="34">
        <f t="shared" si="28"/>
        <v>0</v>
      </c>
    </row>
    <row r="524" spans="3:17">
      <c r="C524" s="44"/>
      <c r="D524" s="6"/>
      <c r="E524" s="6"/>
      <c r="F524" s="6"/>
      <c r="G524" s="6" t="str">
        <f>IFERROR(VLOOKUP(F524,الاعدادات!$A$4:$B$5000,2,0),"")</f>
        <v/>
      </c>
      <c r="H524" s="25"/>
      <c r="I524" s="26"/>
      <c r="J524" s="26"/>
      <c r="K524" s="6"/>
      <c r="L524" s="6"/>
      <c r="M524" s="6"/>
      <c r="N524" s="29"/>
      <c r="Q524" s="34">
        <f t="shared" si="28"/>
        <v>0</v>
      </c>
    </row>
    <row r="525" spans="3:17">
      <c r="C525" s="44"/>
      <c r="D525" s="6"/>
      <c r="E525" s="6"/>
      <c r="F525" s="6"/>
      <c r="G525" s="6" t="str">
        <f>IFERROR(VLOOKUP(F525,الاعدادات!$A$4:$B$5000,2,0),"")</f>
        <v/>
      </c>
      <c r="H525" s="25"/>
      <c r="I525" s="26"/>
      <c r="J525" s="26"/>
      <c r="K525" s="6"/>
      <c r="L525" s="6"/>
      <c r="M525" s="6"/>
      <c r="N525" s="29"/>
      <c r="Q525" s="34">
        <f t="shared" si="28"/>
        <v>0</v>
      </c>
    </row>
    <row r="526" spans="3:17">
      <c r="C526" s="44"/>
      <c r="D526" s="6"/>
      <c r="E526" s="6"/>
      <c r="F526" s="6"/>
      <c r="G526" s="6" t="str">
        <f>IFERROR(VLOOKUP(F526,الاعدادات!$A$4:$B$5000,2,0),"")</f>
        <v/>
      </c>
      <c r="H526" s="25"/>
      <c r="I526" s="26"/>
      <c r="J526" s="26"/>
      <c r="K526" s="6"/>
      <c r="L526" s="6"/>
      <c r="M526" s="6"/>
      <c r="N526" s="29"/>
      <c r="Q526" s="34">
        <f t="shared" si="28"/>
        <v>0</v>
      </c>
    </row>
    <row r="527" spans="3:17">
      <c r="C527" s="44"/>
      <c r="D527" s="6"/>
      <c r="E527" s="6"/>
      <c r="F527" s="6"/>
      <c r="G527" s="6" t="str">
        <f>IFERROR(VLOOKUP(F527,الاعدادات!$A$4:$B$5000,2,0),"")</f>
        <v/>
      </c>
      <c r="H527" s="25"/>
      <c r="I527" s="26"/>
      <c r="J527" s="26"/>
      <c r="K527" s="6"/>
      <c r="L527" s="6"/>
      <c r="M527" s="6"/>
      <c r="N527" s="29"/>
      <c r="Q527" s="34">
        <f t="shared" si="28"/>
        <v>0</v>
      </c>
    </row>
    <row r="528" spans="3:17">
      <c r="C528" s="44"/>
      <c r="D528" s="6"/>
      <c r="E528" s="6"/>
      <c r="F528" s="6"/>
      <c r="G528" s="6" t="str">
        <f>IFERROR(VLOOKUP(F528,الاعدادات!$A$4:$B$5000,2,0),"")</f>
        <v/>
      </c>
      <c r="H528" s="25"/>
      <c r="I528" s="26"/>
      <c r="J528" s="26"/>
      <c r="K528" s="6"/>
      <c r="L528" s="6"/>
      <c r="M528" s="6"/>
      <c r="N528" s="29"/>
      <c r="Q528" s="34">
        <f t="shared" si="28"/>
        <v>0</v>
      </c>
    </row>
    <row r="529" spans="3:17">
      <c r="C529" s="44"/>
      <c r="D529" s="6"/>
      <c r="E529" s="6"/>
      <c r="F529" s="6"/>
      <c r="G529" s="6" t="str">
        <f>IFERROR(VLOOKUP(F529,الاعدادات!$A$4:$B$5000,2,0),"")</f>
        <v/>
      </c>
      <c r="H529" s="25"/>
      <c r="I529" s="26"/>
      <c r="J529" s="26"/>
      <c r="K529" s="6"/>
      <c r="L529" s="6"/>
      <c r="M529" s="6"/>
      <c r="N529" s="29"/>
      <c r="Q529" s="34">
        <f t="shared" si="28"/>
        <v>0</v>
      </c>
    </row>
    <row r="530" spans="3:17">
      <c r="C530" s="44"/>
      <c r="D530" s="6"/>
      <c r="E530" s="6"/>
      <c r="F530" s="6"/>
      <c r="G530" s="6" t="str">
        <f>IFERROR(VLOOKUP(F530,الاعدادات!$A$4:$B$5000,2,0),"")</f>
        <v/>
      </c>
      <c r="H530" s="25"/>
      <c r="I530" s="26"/>
      <c r="J530" s="26"/>
      <c r="K530" s="6"/>
      <c r="L530" s="6"/>
      <c r="M530" s="6"/>
      <c r="N530" s="29"/>
      <c r="Q530" s="34">
        <f t="shared" si="28"/>
        <v>0</v>
      </c>
    </row>
    <row r="531" spans="3:17">
      <c r="C531" s="44"/>
      <c r="D531" s="6"/>
      <c r="E531" s="6"/>
      <c r="F531" s="6"/>
      <c r="G531" s="6" t="str">
        <f>IFERROR(VLOOKUP(F531,الاعدادات!$A$4:$B$5000,2,0),"")</f>
        <v/>
      </c>
      <c r="H531" s="25"/>
      <c r="I531" s="26"/>
      <c r="J531" s="26"/>
      <c r="K531" s="6"/>
      <c r="L531" s="6"/>
      <c r="M531" s="6"/>
      <c r="N531" s="29"/>
      <c r="Q531" s="34">
        <f t="shared" si="28"/>
        <v>0</v>
      </c>
    </row>
    <row r="532" spans="3:17">
      <c r="C532" s="44"/>
      <c r="D532" s="6"/>
      <c r="E532" s="6"/>
      <c r="F532" s="6"/>
      <c r="G532" s="6" t="str">
        <f>IFERROR(VLOOKUP(F532,الاعدادات!$A$4:$B$5000,2,0),"")</f>
        <v/>
      </c>
      <c r="H532" s="25"/>
      <c r="I532" s="26"/>
      <c r="J532" s="26"/>
      <c r="K532" s="6"/>
      <c r="L532" s="6"/>
      <c r="M532" s="6"/>
      <c r="N532" s="29"/>
      <c r="Q532" s="34">
        <f t="shared" si="28"/>
        <v>0</v>
      </c>
    </row>
    <row r="533" spans="3:17">
      <c r="C533" s="44"/>
      <c r="D533" s="6"/>
      <c r="E533" s="6"/>
      <c r="F533" s="6"/>
      <c r="G533" s="6" t="str">
        <f>IFERROR(VLOOKUP(F533,الاعدادات!$A$4:$B$5000,2,0),"")</f>
        <v/>
      </c>
      <c r="H533" s="25"/>
      <c r="I533" s="26"/>
      <c r="J533" s="26"/>
      <c r="K533" s="6"/>
      <c r="L533" s="6"/>
      <c r="M533" s="6"/>
      <c r="N533" s="29"/>
      <c r="Q533" s="34">
        <f t="shared" si="28"/>
        <v>0</v>
      </c>
    </row>
    <row r="534" spans="3:17">
      <c r="C534" s="44"/>
      <c r="D534" s="6"/>
      <c r="E534" s="6"/>
      <c r="F534" s="6"/>
      <c r="G534" s="6" t="str">
        <f>IFERROR(VLOOKUP(F534,الاعدادات!$A$4:$B$5000,2,0),"")</f>
        <v/>
      </c>
      <c r="H534" s="25"/>
      <c r="I534" s="26"/>
      <c r="J534" s="26"/>
      <c r="K534" s="6"/>
      <c r="L534" s="6"/>
      <c r="M534" s="6"/>
      <c r="N534" s="29"/>
      <c r="Q534" s="34">
        <f t="shared" si="28"/>
        <v>0</v>
      </c>
    </row>
    <row r="535" spans="3:17">
      <c r="C535" s="44"/>
      <c r="D535" s="6"/>
      <c r="E535" s="6"/>
      <c r="F535" s="6"/>
      <c r="G535" s="6" t="str">
        <f>IFERROR(VLOOKUP(F535,الاعدادات!$A$4:$B$5000,2,0),"")</f>
        <v/>
      </c>
      <c r="H535" s="25"/>
      <c r="I535" s="26"/>
      <c r="J535" s="26"/>
      <c r="K535" s="6"/>
      <c r="L535" s="6"/>
      <c r="M535" s="6"/>
      <c r="N535" s="29"/>
      <c r="Q535" s="34">
        <f t="shared" si="28"/>
        <v>0</v>
      </c>
    </row>
    <row r="536" spans="3:17">
      <c r="C536" s="44"/>
      <c r="D536" s="6"/>
      <c r="E536" s="6"/>
      <c r="F536" s="6"/>
      <c r="G536" s="6" t="str">
        <f>IFERROR(VLOOKUP(F536,الاعدادات!$A$4:$B$5000,2,0),"")</f>
        <v/>
      </c>
      <c r="H536" s="25"/>
      <c r="I536" s="26"/>
      <c r="J536" s="26"/>
      <c r="K536" s="6"/>
      <c r="L536" s="6"/>
      <c r="M536" s="6"/>
      <c r="N536" s="29"/>
      <c r="Q536" s="34">
        <f t="shared" si="28"/>
        <v>0</v>
      </c>
    </row>
    <row r="537" spans="3:17">
      <c r="C537" s="44"/>
      <c r="D537" s="6"/>
      <c r="E537" s="6"/>
      <c r="F537" s="6"/>
      <c r="G537" s="6" t="str">
        <f>IFERROR(VLOOKUP(F537,الاعدادات!$A$4:$B$5000,2,0),"")</f>
        <v/>
      </c>
      <c r="H537" s="25"/>
      <c r="I537" s="26"/>
      <c r="J537" s="26"/>
      <c r="K537" s="6"/>
      <c r="L537" s="6"/>
      <c r="M537" s="6"/>
      <c r="N537" s="29"/>
      <c r="Q537" s="34">
        <f t="shared" si="28"/>
        <v>0</v>
      </c>
    </row>
    <row r="538" spans="3:17">
      <c r="C538" s="44"/>
      <c r="D538" s="6"/>
      <c r="E538" s="6"/>
      <c r="F538" s="6"/>
      <c r="G538" s="6" t="str">
        <f>IFERROR(VLOOKUP(F538,الاعدادات!$A$4:$B$5000,2,0),"")</f>
        <v/>
      </c>
      <c r="H538" s="25"/>
      <c r="I538" s="26"/>
      <c r="J538" s="26"/>
      <c r="K538" s="6"/>
      <c r="L538" s="6"/>
      <c r="M538" s="6"/>
      <c r="N538" s="29"/>
      <c r="Q538" s="34">
        <f t="shared" si="28"/>
        <v>0</v>
      </c>
    </row>
    <row r="539" spans="3:17">
      <c r="C539" s="44"/>
      <c r="D539" s="6"/>
      <c r="E539" s="6"/>
      <c r="F539" s="6"/>
      <c r="G539" s="6" t="str">
        <f>IFERROR(VLOOKUP(F539,الاعدادات!$A$4:$B$5000,2,0),"")</f>
        <v/>
      </c>
      <c r="H539" s="25"/>
      <c r="I539" s="26"/>
      <c r="J539" s="26"/>
      <c r="K539" s="6"/>
      <c r="L539" s="6"/>
      <c r="M539" s="6"/>
      <c r="N539" s="29"/>
      <c r="Q539" s="34">
        <f t="shared" si="28"/>
        <v>0</v>
      </c>
    </row>
    <row r="540" spans="3:17">
      <c r="C540" s="44"/>
      <c r="D540" s="6"/>
      <c r="E540" s="6"/>
      <c r="F540" s="6"/>
      <c r="G540" s="6" t="str">
        <f>IFERROR(VLOOKUP(F540,الاعدادات!$A$4:$B$5000,2,0),"")</f>
        <v/>
      </c>
      <c r="H540" s="25"/>
      <c r="I540" s="26"/>
      <c r="J540" s="26"/>
      <c r="K540" s="6"/>
      <c r="L540" s="6"/>
      <c r="M540" s="6"/>
      <c r="N540" s="29"/>
      <c r="Q540" s="34">
        <f t="shared" si="28"/>
        <v>0</v>
      </c>
    </row>
    <row r="541" spans="3:17">
      <c r="C541" s="44"/>
      <c r="D541" s="6"/>
      <c r="E541" s="6"/>
      <c r="F541" s="6"/>
      <c r="G541" s="6" t="str">
        <f>IFERROR(VLOOKUP(F541,الاعدادات!$A$4:$B$5000,2,0),"")</f>
        <v/>
      </c>
      <c r="H541" s="25"/>
      <c r="I541" s="26"/>
      <c r="J541" s="26"/>
      <c r="K541" s="6"/>
      <c r="L541" s="6"/>
      <c r="M541" s="6"/>
      <c r="N541" s="29"/>
      <c r="Q541" s="34">
        <f t="shared" si="28"/>
        <v>0</v>
      </c>
    </row>
    <row r="542" spans="3:17">
      <c r="C542" s="44"/>
      <c r="D542" s="6"/>
      <c r="E542" s="6"/>
      <c r="F542" s="6"/>
      <c r="G542" s="6" t="str">
        <f>IFERROR(VLOOKUP(F542,الاعدادات!$A$4:$B$5000,2,0),"")</f>
        <v/>
      </c>
      <c r="H542" s="25"/>
      <c r="I542" s="26"/>
      <c r="J542" s="26"/>
      <c r="K542" s="6"/>
      <c r="L542" s="6"/>
      <c r="M542" s="6"/>
      <c r="N542" s="29"/>
      <c r="Q542" s="34">
        <f t="shared" si="28"/>
        <v>0</v>
      </c>
    </row>
    <row r="543" spans="3:17">
      <c r="C543" s="44"/>
      <c r="D543" s="6"/>
      <c r="E543" s="6"/>
      <c r="F543" s="6"/>
      <c r="G543" s="6" t="str">
        <f>IFERROR(VLOOKUP(F543,الاعدادات!$A$4:$B$5000,2,0),"")</f>
        <v/>
      </c>
      <c r="H543" s="25"/>
      <c r="I543" s="26"/>
      <c r="J543" s="26"/>
      <c r="K543" s="6"/>
      <c r="L543" s="6"/>
      <c r="M543" s="6"/>
      <c r="N543" s="29"/>
      <c r="Q543" s="34">
        <f t="shared" si="28"/>
        <v>0</v>
      </c>
    </row>
    <row r="544" spans="3:17">
      <c r="C544" s="44"/>
      <c r="D544" s="6"/>
      <c r="E544" s="6"/>
      <c r="F544" s="6"/>
      <c r="G544" s="6" t="str">
        <f>IFERROR(VLOOKUP(F544,الاعدادات!$A$4:$B$5000,2,0),"")</f>
        <v/>
      </c>
      <c r="H544" s="25"/>
      <c r="I544" s="26"/>
      <c r="J544" s="26"/>
      <c r="K544" s="6"/>
      <c r="L544" s="6"/>
      <c r="M544" s="6"/>
      <c r="N544" s="29"/>
      <c r="Q544" s="34">
        <f t="shared" si="28"/>
        <v>0</v>
      </c>
    </row>
    <row r="545" spans="3:17">
      <c r="C545" s="44"/>
      <c r="D545" s="6"/>
      <c r="E545" s="6"/>
      <c r="F545" s="6"/>
      <c r="G545" s="6" t="str">
        <f>IFERROR(VLOOKUP(F545,الاعدادات!$A$4:$B$5000,2,0),"")</f>
        <v/>
      </c>
      <c r="H545" s="25"/>
      <c r="I545" s="26"/>
      <c r="J545" s="26"/>
      <c r="K545" s="6"/>
      <c r="L545" s="6"/>
      <c r="M545" s="6"/>
      <c r="N545" s="29"/>
      <c r="Q545" s="34">
        <f t="shared" si="28"/>
        <v>0</v>
      </c>
    </row>
    <row r="546" spans="3:17">
      <c r="C546" s="44"/>
      <c r="D546" s="6"/>
      <c r="E546" s="6"/>
      <c r="F546" s="6"/>
      <c r="G546" s="6" t="str">
        <f>IFERROR(VLOOKUP(F546,الاعدادات!$A$4:$B$5000,2,0),"")</f>
        <v/>
      </c>
      <c r="H546" s="25"/>
      <c r="I546" s="26"/>
      <c r="J546" s="26"/>
      <c r="K546" s="6"/>
      <c r="L546" s="6"/>
      <c r="M546" s="6"/>
      <c r="N546" s="29"/>
      <c r="Q546" s="34">
        <f t="shared" si="28"/>
        <v>0</v>
      </c>
    </row>
    <row r="547" spans="3:17">
      <c r="C547" s="44"/>
      <c r="D547" s="6"/>
      <c r="E547" s="6"/>
      <c r="F547" s="6"/>
      <c r="G547" s="6" t="str">
        <f>IFERROR(VLOOKUP(F547,الاعدادات!$A$4:$B$5000,2,0),"")</f>
        <v/>
      </c>
      <c r="H547" s="25"/>
      <c r="I547" s="26"/>
      <c r="J547" s="26"/>
      <c r="K547" s="6"/>
      <c r="L547" s="6"/>
      <c r="M547" s="6"/>
      <c r="N547" s="29"/>
      <c r="Q547" s="34">
        <f t="shared" si="28"/>
        <v>0</v>
      </c>
    </row>
    <row r="548" spans="3:17">
      <c r="C548" s="44"/>
      <c r="D548" s="6"/>
      <c r="E548" s="6"/>
      <c r="F548" s="6"/>
      <c r="G548" s="6" t="str">
        <f>IFERROR(VLOOKUP(F548,الاعدادات!$A$4:$B$5000,2,0),"")</f>
        <v/>
      </c>
      <c r="H548" s="25"/>
      <c r="I548" s="26"/>
      <c r="J548" s="26"/>
      <c r="K548" s="6"/>
      <c r="L548" s="6"/>
      <c r="M548" s="6"/>
      <c r="N548" s="29"/>
      <c r="Q548" s="34">
        <f t="shared" si="28"/>
        <v>0</v>
      </c>
    </row>
    <row r="549" spans="3:17">
      <c r="C549" s="44"/>
      <c r="D549" s="6"/>
      <c r="E549" s="6"/>
      <c r="F549" s="6"/>
      <c r="G549" s="6" t="str">
        <f>IFERROR(VLOOKUP(F549,الاعدادات!$A$4:$B$5000,2,0),"")</f>
        <v/>
      </c>
      <c r="H549" s="25"/>
      <c r="I549" s="26"/>
      <c r="J549" s="26"/>
      <c r="K549" s="6"/>
      <c r="L549" s="6"/>
      <c r="M549" s="6"/>
      <c r="N549" s="29"/>
      <c r="Q549" s="34">
        <f t="shared" si="28"/>
        <v>0</v>
      </c>
    </row>
    <row r="550" spans="3:17">
      <c r="C550" s="44"/>
      <c r="D550" s="6"/>
      <c r="E550" s="6"/>
      <c r="F550" s="6"/>
      <c r="G550" s="6" t="str">
        <f>IFERROR(VLOOKUP(F550,الاعدادات!$A$4:$B$5000,2,0),"")</f>
        <v/>
      </c>
      <c r="H550" s="25"/>
      <c r="I550" s="26"/>
      <c r="J550" s="26"/>
      <c r="K550" s="6"/>
      <c r="L550" s="6"/>
      <c r="M550" s="6"/>
      <c r="N550" s="29"/>
      <c r="Q550" s="34">
        <f t="shared" si="28"/>
        <v>0</v>
      </c>
    </row>
    <row r="551" spans="3:17">
      <c r="C551" s="44"/>
      <c r="D551" s="6"/>
      <c r="E551" s="6"/>
      <c r="F551" s="6"/>
      <c r="G551" s="6" t="str">
        <f>IFERROR(VLOOKUP(F551,الاعدادات!$A$4:$B$5000,2,0),"")</f>
        <v/>
      </c>
      <c r="H551" s="25"/>
      <c r="I551" s="26"/>
      <c r="J551" s="26"/>
      <c r="K551" s="6"/>
      <c r="L551" s="6"/>
      <c r="M551" s="6"/>
      <c r="N551" s="29"/>
      <c r="Q551" s="34">
        <f t="shared" si="28"/>
        <v>0</v>
      </c>
    </row>
    <row r="552" spans="3:17">
      <c r="C552" s="44"/>
      <c r="D552" s="6"/>
      <c r="E552" s="6"/>
      <c r="F552" s="6"/>
      <c r="G552" s="6" t="str">
        <f>IFERROR(VLOOKUP(F552,الاعدادات!$A$4:$B$5000,2,0),"")</f>
        <v/>
      </c>
      <c r="H552" s="25"/>
      <c r="I552" s="26"/>
      <c r="J552" s="26"/>
      <c r="K552" s="6"/>
      <c r="L552" s="6"/>
      <c r="M552" s="6"/>
      <c r="N552" s="29"/>
      <c r="Q552" s="34">
        <f t="shared" si="28"/>
        <v>0</v>
      </c>
    </row>
    <row r="553" spans="3:17">
      <c r="C553" s="44"/>
      <c r="D553" s="6"/>
      <c r="E553" s="6"/>
      <c r="F553" s="6"/>
      <c r="G553" s="6" t="str">
        <f>IFERROR(VLOOKUP(F553,الاعدادات!$A$4:$B$5000,2,0),"")</f>
        <v/>
      </c>
      <c r="H553" s="25"/>
      <c r="I553" s="26"/>
      <c r="J553" s="26"/>
      <c r="K553" s="6"/>
      <c r="L553" s="6"/>
      <c r="M553" s="6"/>
      <c r="N553" s="29"/>
      <c r="Q553" s="34">
        <f t="shared" si="28"/>
        <v>0</v>
      </c>
    </row>
    <row r="554" spans="3:17">
      <c r="C554" s="44"/>
      <c r="D554" s="6"/>
      <c r="E554" s="6"/>
      <c r="F554" s="6"/>
      <c r="G554" s="6" t="str">
        <f>IFERROR(VLOOKUP(F554,الاعدادات!$A$4:$B$5000,2,0),"")</f>
        <v/>
      </c>
      <c r="H554" s="25"/>
      <c r="I554" s="26"/>
      <c r="J554" s="26"/>
      <c r="K554" s="6"/>
      <c r="L554" s="6"/>
      <c r="M554" s="6"/>
      <c r="N554" s="29"/>
      <c r="Q554" s="34">
        <f t="shared" si="28"/>
        <v>0</v>
      </c>
    </row>
    <row r="555" spans="3:17">
      <c r="C555" s="44"/>
      <c r="D555" s="6"/>
      <c r="E555" s="6"/>
      <c r="F555" s="6"/>
      <c r="G555" s="6" t="str">
        <f>IFERROR(VLOOKUP(F555,الاعدادات!$A$4:$B$5000,2,0),"")</f>
        <v/>
      </c>
      <c r="H555" s="25"/>
      <c r="I555" s="26"/>
      <c r="J555" s="26"/>
      <c r="K555" s="6"/>
      <c r="L555" s="6"/>
      <c r="M555" s="6"/>
      <c r="N555" s="29"/>
      <c r="Q555" s="34">
        <f t="shared" si="28"/>
        <v>0</v>
      </c>
    </row>
    <row r="556" spans="3:17">
      <c r="C556" s="44"/>
      <c r="D556" s="6"/>
      <c r="E556" s="6"/>
      <c r="F556" s="6"/>
      <c r="G556" s="6" t="str">
        <f>IFERROR(VLOOKUP(F556,الاعدادات!$A$4:$B$5000,2,0),"")</f>
        <v/>
      </c>
      <c r="H556" s="25"/>
      <c r="I556" s="26"/>
      <c r="J556" s="26"/>
      <c r="K556" s="6"/>
      <c r="L556" s="6"/>
      <c r="M556" s="6"/>
      <c r="N556" s="29"/>
      <c r="Q556" s="34">
        <f t="shared" si="28"/>
        <v>0</v>
      </c>
    </row>
    <row r="557" spans="3:17">
      <c r="C557" s="44"/>
      <c r="D557" s="6"/>
      <c r="E557" s="6"/>
      <c r="F557" s="6"/>
      <c r="G557" s="6" t="str">
        <f>IFERROR(VLOOKUP(F557,الاعدادات!$A$4:$B$5000,2,0),"")</f>
        <v/>
      </c>
      <c r="H557" s="25"/>
      <c r="I557" s="26"/>
      <c r="J557" s="26"/>
      <c r="K557" s="6"/>
      <c r="L557" s="6"/>
      <c r="M557" s="6"/>
      <c r="N557" s="29"/>
      <c r="Q557" s="34">
        <f t="shared" si="28"/>
        <v>0</v>
      </c>
    </row>
    <row r="558" spans="3:17">
      <c r="C558" s="44"/>
      <c r="D558" s="6"/>
      <c r="E558" s="6"/>
      <c r="F558" s="6"/>
      <c r="G558" s="6" t="str">
        <f>IFERROR(VLOOKUP(F558,الاعدادات!$A$4:$B$5000,2,0),"")</f>
        <v/>
      </c>
      <c r="H558" s="25"/>
      <c r="I558" s="26"/>
      <c r="J558" s="26"/>
      <c r="K558" s="6"/>
      <c r="L558" s="6"/>
      <c r="M558" s="6"/>
      <c r="N558" s="29"/>
      <c r="Q558" s="34">
        <f t="shared" si="28"/>
        <v>0</v>
      </c>
    </row>
    <row r="559" spans="3:17">
      <c r="C559" s="44"/>
      <c r="D559" s="6"/>
      <c r="E559" s="6"/>
      <c r="F559" s="6"/>
      <c r="G559" s="6" t="str">
        <f>IFERROR(VLOOKUP(F559,الاعدادات!$A$4:$B$5000,2,0),"")</f>
        <v/>
      </c>
      <c r="H559" s="25"/>
      <c r="I559" s="26"/>
      <c r="J559" s="26"/>
      <c r="K559" s="6"/>
      <c r="L559" s="6"/>
      <c r="M559" s="6"/>
      <c r="N559" s="29"/>
      <c r="Q559" s="34">
        <f t="shared" si="28"/>
        <v>0</v>
      </c>
    </row>
    <row r="560" spans="3:17">
      <c r="C560" s="44"/>
      <c r="D560" s="6"/>
      <c r="E560" s="6"/>
      <c r="F560" s="6"/>
      <c r="G560" s="6" t="str">
        <f>IFERROR(VLOOKUP(F560,الاعدادات!$A$4:$B$5000,2,0),"")</f>
        <v/>
      </c>
      <c r="H560" s="25"/>
      <c r="I560" s="26"/>
      <c r="J560" s="26"/>
      <c r="K560" s="6"/>
      <c r="L560" s="6"/>
      <c r="M560" s="6"/>
      <c r="N560" s="29"/>
      <c r="Q560" s="34">
        <f t="shared" si="28"/>
        <v>0</v>
      </c>
    </row>
    <row r="561" spans="3:17">
      <c r="C561" s="44"/>
      <c r="D561" s="6"/>
      <c r="E561" s="6"/>
      <c r="F561" s="6"/>
      <c r="G561" s="6" t="str">
        <f>IFERROR(VLOOKUP(F561,الاعدادات!$A$4:$B$5000,2,0),"")</f>
        <v/>
      </c>
      <c r="H561" s="25"/>
      <c r="I561" s="26"/>
      <c r="J561" s="26"/>
      <c r="K561" s="6"/>
      <c r="L561" s="6"/>
      <c r="M561" s="6"/>
      <c r="N561" s="29"/>
      <c r="Q561" s="34">
        <f t="shared" si="28"/>
        <v>0</v>
      </c>
    </row>
    <row r="562" spans="3:17">
      <c r="C562" s="44"/>
      <c r="D562" s="6"/>
      <c r="E562" s="6"/>
      <c r="F562" s="6"/>
      <c r="G562" s="6" t="str">
        <f>IFERROR(VLOOKUP(F562,الاعدادات!$A$4:$B$5000,2,0),"")</f>
        <v/>
      </c>
      <c r="H562" s="25"/>
      <c r="I562" s="26"/>
      <c r="J562" s="26"/>
      <c r="K562" s="6"/>
      <c r="L562" s="6"/>
      <c r="M562" s="6"/>
      <c r="N562" s="29"/>
      <c r="Q562" s="34">
        <f t="shared" si="28"/>
        <v>0</v>
      </c>
    </row>
    <row r="563" spans="3:17">
      <c r="C563" s="44"/>
      <c r="D563" s="6"/>
      <c r="E563" s="6"/>
      <c r="F563" s="6"/>
      <c r="G563" s="6" t="str">
        <f>IFERROR(VLOOKUP(F563,الاعدادات!$A$4:$B$5000,2,0),"")</f>
        <v/>
      </c>
      <c r="H563" s="25"/>
      <c r="I563" s="26"/>
      <c r="J563" s="26"/>
      <c r="K563" s="6"/>
      <c r="L563" s="6"/>
      <c r="M563" s="6"/>
      <c r="N563" s="29"/>
      <c r="Q563" s="34">
        <f t="shared" si="28"/>
        <v>0</v>
      </c>
    </row>
    <row r="564" spans="3:17">
      <c r="C564" s="44"/>
      <c r="D564" s="6"/>
      <c r="E564" s="6"/>
      <c r="F564" s="6"/>
      <c r="G564" s="6" t="str">
        <f>IFERROR(VLOOKUP(F564,الاعدادات!$A$4:$B$5000,2,0),"")</f>
        <v/>
      </c>
      <c r="H564" s="25"/>
      <c r="I564" s="26"/>
      <c r="J564" s="26"/>
      <c r="K564" s="6"/>
      <c r="L564" s="6"/>
      <c r="M564" s="6"/>
      <c r="N564" s="29"/>
      <c r="Q564" s="34">
        <f t="shared" si="28"/>
        <v>0</v>
      </c>
    </row>
    <row r="565" spans="3:17">
      <c r="C565" s="44"/>
      <c r="D565" s="6"/>
      <c r="E565" s="6"/>
      <c r="F565" s="6"/>
      <c r="G565" s="6" t="str">
        <f>IFERROR(VLOOKUP(F565,الاعدادات!$A$4:$B$5000,2,0),"")</f>
        <v/>
      </c>
      <c r="H565" s="25"/>
      <c r="I565" s="26"/>
      <c r="J565" s="26"/>
      <c r="K565" s="6"/>
      <c r="L565" s="6"/>
      <c r="M565" s="6"/>
      <c r="N565" s="29"/>
      <c r="Q565" s="34">
        <f t="shared" si="28"/>
        <v>0</v>
      </c>
    </row>
    <row r="566" spans="3:17">
      <c r="C566" s="44"/>
      <c r="D566" s="6"/>
      <c r="E566" s="6"/>
      <c r="F566" s="6"/>
      <c r="G566" s="6" t="str">
        <f>IFERROR(VLOOKUP(F566,الاعدادات!$A$4:$B$5000,2,0),"")</f>
        <v/>
      </c>
      <c r="H566" s="25"/>
      <c r="I566" s="26"/>
      <c r="J566" s="26"/>
      <c r="K566" s="6"/>
      <c r="L566" s="6"/>
      <c r="M566" s="6"/>
      <c r="N566" s="29"/>
      <c r="Q566" s="34">
        <f t="shared" si="28"/>
        <v>0</v>
      </c>
    </row>
    <row r="567" spans="3:17">
      <c r="C567" s="44"/>
      <c r="D567" s="6"/>
      <c r="E567" s="6"/>
      <c r="F567" s="6"/>
      <c r="G567" s="6" t="str">
        <f>IFERROR(VLOOKUP(F567,الاعدادات!$A$4:$B$5000,2,0),"")</f>
        <v/>
      </c>
      <c r="H567" s="25"/>
      <c r="I567" s="26"/>
      <c r="J567" s="26"/>
      <c r="K567" s="6"/>
      <c r="L567" s="6"/>
      <c r="M567" s="6"/>
      <c r="N567" s="29"/>
      <c r="Q567" s="34">
        <f t="shared" si="28"/>
        <v>0</v>
      </c>
    </row>
    <row r="568" spans="3:17">
      <c r="C568" s="44"/>
      <c r="D568" s="6"/>
      <c r="E568" s="6"/>
      <c r="F568" s="6"/>
      <c r="G568" s="6" t="str">
        <f>IFERROR(VLOOKUP(F568,الاعدادات!$A$4:$B$5000,2,0),"")</f>
        <v/>
      </c>
      <c r="H568" s="25"/>
      <c r="I568" s="26"/>
      <c r="J568" s="26"/>
      <c r="K568" s="6"/>
      <c r="L568" s="6"/>
      <c r="M568" s="6"/>
      <c r="N568" s="29"/>
      <c r="Q568" s="34">
        <f t="shared" si="28"/>
        <v>0</v>
      </c>
    </row>
    <row r="569" spans="3:17">
      <c r="C569" s="44"/>
      <c r="D569" s="6"/>
      <c r="E569" s="6"/>
      <c r="F569" s="6"/>
      <c r="G569" s="6" t="str">
        <f>IFERROR(VLOOKUP(F569,الاعدادات!$A$4:$B$5000,2,0),"")</f>
        <v/>
      </c>
      <c r="H569" s="25"/>
      <c r="I569" s="26"/>
      <c r="J569" s="26"/>
      <c r="K569" s="6"/>
      <c r="L569" s="6"/>
      <c r="M569" s="6"/>
      <c r="N569" s="29"/>
      <c r="Q569" s="34">
        <f t="shared" si="28"/>
        <v>0</v>
      </c>
    </row>
    <row r="570" spans="3:17">
      <c r="C570" s="44"/>
      <c r="D570" s="6"/>
      <c r="E570" s="6"/>
      <c r="F570" s="6"/>
      <c r="G570" s="6" t="str">
        <f>IFERROR(VLOOKUP(F570,الاعدادات!$A$4:$B$5000,2,0),"")</f>
        <v/>
      </c>
      <c r="H570" s="25"/>
      <c r="I570" s="26"/>
      <c r="J570" s="26"/>
      <c r="K570" s="6"/>
      <c r="L570" s="6"/>
      <c r="M570" s="6"/>
      <c r="N570" s="29"/>
      <c r="Q570" s="34">
        <f t="shared" si="28"/>
        <v>0</v>
      </c>
    </row>
    <row r="571" spans="3:17">
      <c r="C571" s="44"/>
      <c r="D571" s="6"/>
      <c r="E571" s="6"/>
      <c r="F571" s="6"/>
      <c r="G571" s="6" t="str">
        <f>IFERROR(VLOOKUP(F571,الاعدادات!$A$4:$B$5000,2,0),"")</f>
        <v/>
      </c>
      <c r="H571" s="25"/>
      <c r="I571" s="26"/>
      <c r="J571" s="26"/>
      <c r="K571" s="6"/>
      <c r="L571" s="6"/>
      <c r="M571" s="6"/>
      <c r="N571" s="29"/>
      <c r="Q571" s="34">
        <f t="shared" si="28"/>
        <v>0</v>
      </c>
    </row>
    <row r="572" spans="3:17">
      <c r="C572" s="44"/>
      <c r="D572" s="6"/>
      <c r="E572" s="6"/>
      <c r="F572" s="6"/>
      <c r="G572" s="6" t="str">
        <f>IFERROR(VLOOKUP(F572,الاعدادات!$A$4:$B$5000,2,0),"")</f>
        <v/>
      </c>
      <c r="H572" s="25"/>
      <c r="I572" s="26"/>
      <c r="J572" s="26"/>
      <c r="K572" s="6"/>
      <c r="L572" s="6"/>
      <c r="M572" s="6"/>
      <c r="N572" s="29"/>
      <c r="Q572" s="34">
        <f t="shared" si="28"/>
        <v>0</v>
      </c>
    </row>
    <row r="573" spans="3:17">
      <c r="C573" s="44"/>
      <c r="D573" s="6"/>
      <c r="E573" s="6"/>
      <c r="F573" s="6"/>
      <c r="G573" s="6" t="str">
        <f>IFERROR(VLOOKUP(F573,الاعدادات!$A$4:$B$5000,2,0),"")</f>
        <v/>
      </c>
      <c r="H573" s="25"/>
      <c r="I573" s="26"/>
      <c r="J573" s="26"/>
      <c r="K573" s="6"/>
      <c r="L573" s="6"/>
      <c r="M573" s="6"/>
      <c r="N573" s="29"/>
      <c r="Q573" s="34">
        <f t="shared" si="28"/>
        <v>0</v>
      </c>
    </row>
    <row r="574" spans="3:17">
      <c r="C574" s="44"/>
      <c r="D574" s="6"/>
      <c r="E574" s="6"/>
      <c r="F574" s="6"/>
      <c r="G574" s="6" t="str">
        <f>IFERROR(VLOOKUP(F574,الاعدادات!$A$4:$B$5000,2,0),"")</f>
        <v/>
      </c>
      <c r="H574" s="25"/>
      <c r="I574" s="26"/>
      <c r="J574" s="26"/>
      <c r="K574" s="6"/>
      <c r="L574" s="6"/>
      <c r="M574" s="6"/>
      <c r="N574" s="29"/>
      <c r="Q574" s="34">
        <f t="shared" si="28"/>
        <v>0</v>
      </c>
    </row>
    <row r="575" spans="3:17">
      <c r="C575" s="44"/>
      <c r="D575" s="6"/>
      <c r="E575" s="6"/>
      <c r="F575" s="6"/>
      <c r="G575" s="6" t="str">
        <f>IFERROR(VLOOKUP(F575,الاعدادات!$A$4:$B$5000,2,0),"")</f>
        <v/>
      </c>
      <c r="H575" s="25"/>
      <c r="I575" s="26"/>
      <c r="J575" s="26"/>
      <c r="K575" s="6"/>
      <c r="L575" s="6"/>
      <c r="M575" s="6"/>
      <c r="N575" s="29"/>
      <c r="Q575" s="34">
        <f t="shared" si="28"/>
        <v>0</v>
      </c>
    </row>
    <row r="576" spans="3:17">
      <c r="C576" s="44"/>
      <c r="D576" s="6"/>
      <c r="E576" s="6"/>
      <c r="F576" s="6"/>
      <c r="G576" s="6" t="str">
        <f>IFERROR(VLOOKUP(F576,الاعدادات!$A$4:$B$5000,2,0),"")</f>
        <v/>
      </c>
      <c r="H576" s="25"/>
      <c r="I576" s="26"/>
      <c r="J576" s="26"/>
      <c r="K576" s="6"/>
      <c r="L576" s="6"/>
      <c r="M576" s="6"/>
      <c r="N576" s="29"/>
      <c r="Q576" s="34">
        <f t="shared" si="28"/>
        <v>0</v>
      </c>
    </row>
    <row r="577" spans="3:17">
      <c r="C577" s="44"/>
      <c r="D577" s="6"/>
      <c r="E577" s="6"/>
      <c r="F577" s="6"/>
      <c r="G577" s="6" t="str">
        <f>IFERROR(VLOOKUP(F577,الاعدادات!$A$4:$B$5000,2,0),"")</f>
        <v/>
      </c>
      <c r="H577" s="25"/>
      <c r="I577" s="26"/>
      <c r="J577" s="26"/>
      <c r="K577" s="6"/>
      <c r="L577" s="6"/>
      <c r="M577" s="6"/>
      <c r="N577" s="29"/>
      <c r="Q577" s="34">
        <f t="shared" si="28"/>
        <v>0</v>
      </c>
    </row>
    <row r="578" spans="3:17">
      <c r="C578" s="44"/>
      <c r="D578" s="6"/>
      <c r="E578" s="6"/>
      <c r="F578" s="6"/>
      <c r="G578" s="6" t="str">
        <f>IFERROR(VLOOKUP(F578,الاعدادات!$A$4:$B$5000,2,0),"")</f>
        <v/>
      </c>
      <c r="H578" s="25"/>
      <c r="I578" s="26"/>
      <c r="J578" s="26"/>
      <c r="K578" s="6"/>
      <c r="L578" s="6"/>
      <c r="M578" s="6"/>
      <c r="N578" s="29"/>
      <c r="Q578" s="34">
        <f t="shared" si="28"/>
        <v>0</v>
      </c>
    </row>
    <row r="579" spans="3:17">
      <c r="C579" s="44"/>
      <c r="D579" s="6"/>
      <c r="E579" s="6"/>
      <c r="F579" s="6"/>
      <c r="G579" s="6" t="str">
        <f>IFERROR(VLOOKUP(F579,الاعدادات!$A$4:$B$5000,2,0),"")</f>
        <v/>
      </c>
      <c r="H579" s="25"/>
      <c r="I579" s="26"/>
      <c r="J579" s="26"/>
      <c r="K579" s="6"/>
      <c r="L579" s="6"/>
      <c r="M579" s="6"/>
      <c r="N579" s="29"/>
      <c r="Q579" s="34">
        <f t="shared" si="28"/>
        <v>0</v>
      </c>
    </row>
    <row r="580" spans="3:17">
      <c r="C580" s="44"/>
      <c r="D580" s="6"/>
      <c r="E580" s="6"/>
      <c r="F580" s="6"/>
      <c r="G580" s="6" t="str">
        <f>IFERROR(VLOOKUP(F580,الاعدادات!$A$4:$B$5000,2,0),"")</f>
        <v/>
      </c>
      <c r="H580" s="25"/>
      <c r="I580" s="26"/>
      <c r="J580" s="26"/>
      <c r="K580" s="6"/>
      <c r="L580" s="6"/>
      <c r="M580" s="6"/>
      <c r="N580" s="29"/>
      <c r="Q580" s="34">
        <f t="shared" si="28"/>
        <v>0</v>
      </c>
    </row>
    <row r="581" spans="3:17">
      <c r="C581" s="44"/>
      <c r="D581" s="6"/>
      <c r="E581" s="6"/>
      <c r="F581" s="6"/>
      <c r="G581" s="6" t="str">
        <f>IFERROR(VLOOKUP(F581,الاعدادات!$A$4:$B$5000,2,0),"")</f>
        <v/>
      </c>
      <c r="H581" s="25"/>
      <c r="I581" s="26"/>
      <c r="J581" s="26"/>
      <c r="K581" s="6"/>
      <c r="L581" s="6"/>
      <c r="M581" s="6"/>
      <c r="N581" s="29"/>
      <c r="Q581" s="34">
        <f t="shared" ref="Q581:Q609" si="29">K581*H581</f>
        <v>0</v>
      </c>
    </row>
    <row r="582" spans="3:17">
      <c r="C582" s="44"/>
      <c r="D582" s="6"/>
      <c r="E582" s="6"/>
      <c r="F582" s="6"/>
      <c r="G582" s="6" t="str">
        <f>IFERROR(VLOOKUP(F582,الاعدادات!$A$4:$B$5000,2,0),"")</f>
        <v/>
      </c>
      <c r="H582" s="25"/>
      <c r="I582" s="26"/>
      <c r="J582" s="26"/>
      <c r="K582" s="6"/>
      <c r="L582" s="6"/>
      <c r="M582" s="6"/>
      <c r="N582" s="29"/>
      <c r="Q582" s="34">
        <f t="shared" si="29"/>
        <v>0</v>
      </c>
    </row>
    <row r="583" spans="3:17">
      <c r="C583" s="44"/>
      <c r="D583" s="6"/>
      <c r="E583" s="6"/>
      <c r="F583" s="6"/>
      <c r="G583" s="6" t="str">
        <f>IFERROR(VLOOKUP(F583,الاعدادات!$A$4:$B$5000,2,0),"")</f>
        <v/>
      </c>
      <c r="H583" s="25"/>
      <c r="I583" s="26"/>
      <c r="J583" s="26"/>
      <c r="K583" s="6"/>
      <c r="L583" s="6"/>
      <c r="M583" s="6"/>
      <c r="N583" s="29"/>
      <c r="Q583" s="34">
        <f t="shared" si="29"/>
        <v>0</v>
      </c>
    </row>
    <row r="584" spans="3:17">
      <c r="C584" s="44"/>
      <c r="D584" s="6"/>
      <c r="E584" s="6"/>
      <c r="F584" s="6"/>
      <c r="G584" s="6" t="str">
        <f>IFERROR(VLOOKUP(F584,الاعدادات!$A$4:$B$5000,2,0),"")</f>
        <v/>
      </c>
      <c r="H584" s="25"/>
      <c r="I584" s="26"/>
      <c r="J584" s="26"/>
      <c r="K584" s="6"/>
      <c r="L584" s="6"/>
      <c r="M584" s="6"/>
      <c r="N584" s="29"/>
      <c r="Q584" s="34">
        <f t="shared" si="29"/>
        <v>0</v>
      </c>
    </row>
    <row r="585" spans="3:17">
      <c r="C585" s="44"/>
      <c r="D585" s="6"/>
      <c r="E585" s="6"/>
      <c r="F585" s="6"/>
      <c r="G585" s="6" t="str">
        <f>IFERROR(VLOOKUP(F585,الاعدادات!$A$4:$B$5000,2,0),"")</f>
        <v/>
      </c>
      <c r="H585" s="25"/>
      <c r="I585" s="26"/>
      <c r="J585" s="26"/>
      <c r="K585" s="6"/>
      <c r="L585" s="6"/>
      <c r="M585" s="6"/>
      <c r="N585" s="29"/>
      <c r="Q585" s="34">
        <f t="shared" si="29"/>
        <v>0</v>
      </c>
    </row>
    <row r="586" spans="3:17">
      <c r="C586" s="44"/>
      <c r="D586" s="6"/>
      <c r="E586" s="6"/>
      <c r="F586" s="6"/>
      <c r="G586" s="6" t="str">
        <f>IFERROR(VLOOKUP(F586,الاعدادات!$A$4:$B$5000,2,0),"")</f>
        <v/>
      </c>
      <c r="H586" s="25"/>
      <c r="I586" s="26"/>
      <c r="J586" s="26"/>
      <c r="K586" s="6"/>
      <c r="L586" s="6"/>
      <c r="M586" s="6"/>
      <c r="N586" s="29"/>
      <c r="Q586" s="34">
        <f t="shared" si="29"/>
        <v>0</v>
      </c>
    </row>
    <row r="587" spans="3:17">
      <c r="C587" s="44"/>
      <c r="D587" s="6"/>
      <c r="E587" s="6"/>
      <c r="F587" s="6"/>
      <c r="G587" s="6" t="str">
        <f>IFERROR(VLOOKUP(F587,الاعدادات!$A$4:$B$5000,2,0),"")</f>
        <v/>
      </c>
      <c r="H587" s="25"/>
      <c r="I587" s="26"/>
      <c r="J587" s="26"/>
      <c r="K587" s="6"/>
      <c r="L587" s="6"/>
      <c r="M587" s="6"/>
      <c r="N587" s="29"/>
      <c r="Q587" s="34">
        <f t="shared" si="29"/>
        <v>0</v>
      </c>
    </row>
    <row r="588" spans="3:17">
      <c r="C588" s="44"/>
      <c r="D588" s="6"/>
      <c r="E588" s="6"/>
      <c r="F588" s="6"/>
      <c r="G588" s="6" t="str">
        <f>IFERROR(VLOOKUP(F588,الاعدادات!$A$4:$B$5000,2,0),"")</f>
        <v/>
      </c>
      <c r="H588" s="25"/>
      <c r="I588" s="26"/>
      <c r="J588" s="26"/>
      <c r="K588" s="6"/>
      <c r="L588" s="6"/>
      <c r="M588" s="6"/>
      <c r="N588" s="29"/>
      <c r="Q588" s="34">
        <f t="shared" si="29"/>
        <v>0</v>
      </c>
    </row>
    <row r="589" spans="3:17">
      <c r="C589" s="44"/>
      <c r="D589" s="6"/>
      <c r="E589" s="6"/>
      <c r="F589" s="6"/>
      <c r="G589" s="6" t="str">
        <f>IFERROR(VLOOKUP(F589,الاعدادات!$A$4:$B$5000,2,0),"")</f>
        <v/>
      </c>
      <c r="H589" s="25"/>
      <c r="I589" s="26"/>
      <c r="J589" s="26"/>
      <c r="K589" s="6"/>
      <c r="L589" s="6"/>
      <c r="M589" s="6"/>
      <c r="N589" s="29"/>
      <c r="Q589" s="34">
        <f t="shared" si="29"/>
        <v>0</v>
      </c>
    </row>
    <row r="590" spans="3:17">
      <c r="C590" s="44"/>
      <c r="D590" s="6"/>
      <c r="E590" s="6"/>
      <c r="F590" s="6"/>
      <c r="G590" s="6" t="str">
        <f>IFERROR(VLOOKUP(F590,الاعدادات!$A$4:$B$5000,2,0),"")</f>
        <v/>
      </c>
      <c r="H590" s="25"/>
      <c r="I590" s="26"/>
      <c r="J590" s="26"/>
      <c r="K590" s="6"/>
      <c r="L590" s="6"/>
      <c r="M590" s="6"/>
      <c r="N590" s="29"/>
      <c r="Q590" s="34">
        <f t="shared" si="29"/>
        <v>0</v>
      </c>
    </row>
    <row r="591" spans="3:17">
      <c r="C591" s="44"/>
      <c r="D591" s="6"/>
      <c r="E591" s="6"/>
      <c r="F591" s="6"/>
      <c r="G591" s="6" t="str">
        <f>IFERROR(VLOOKUP(F591,الاعدادات!$A$4:$B$5000,2,0),"")</f>
        <v/>
      </c>
      <c r="H591" s="25"/>
      <c r="I591" s="26"/>
      <c r="J591" s="26"/>
      <c r="K591" s="6"/>
      <c r="L591" s="6"/>
      <c r="M591" s="6"/>
      <c r="N591" s="29"/>
      <c r="Q591" s="34">
        <f t="shared" si="29"/>
        <v>0</v>
      </c>
    </row>
    <row r="592" spans="3:17">
      <c r="C592" s="44"/>
      <c r="D592" s="6"/>
      <c r="E592" s="6"/>
      <c r="F592" s="6"/>
      <c r="G592" s="6" t="str">
        <f>IFERROR(VLOOKUP(F592,الاعدادات!$A$4:$B$5000,2,0),"")</f>
        <v/>
      </c>
      <c r="H592" s="25"/>
      <c r="I592" s="26"/>
      <c r="J592" s="26"/>
      <c r="K592" s="6"/>
      <c r="L592" s="6"/>
      <c r="M592" s="6"/>
      <c r="N592" s="29"/>
      <c r="Q592" s="34">
        <f t="shared" si="29"/>
        <v>0</v>
      </c>
    </row>
    <row r="593" spans="3:17">
      <c r="C593" s="44"/>
      <c r="D593" s="6"/>
      <c r="E593" s="6"/>
      <c r="F593" s="6"/>
      <c r="G593" s="6" t="str">
        <f>IFERROR(VLOOKUP(F593,الاعدادات!$A$4:$B$5000,2,0),"")</f>
        <v/>
      </c>
      <c r="H593" s="25"/>
      <c r="I593" s="26"/>
      <c r="J593" s="26"/>
      <c r="K593" s="6"/>
      <c r="L593" s="6"/>
      <c r="M593" s="6"/>
      <c r="N593" s="29"/>
      <c r="Q593" s="34">
        <f t="shared" si="29"/>
        <v>0</v>
      </c>
    </row>
    <row r="594" spans="3:17">
      <c r="C594" s="44"/>
      <c r="D594" s="6"/>
      <c r="E594" s="6"/>
      <c r="F594" s="6"/>
      <c r="G594" s="6" t="str">
        <f>IFERROR(VLOOKUP(F594,الاعدادات!$A$4:$B$5000,2,0),"")</f>
        <v/>
      </c>
      <c r="H594" s="25"/>
      <c r="I594" s="26"/>
      <c r="J594" s="26"/>
      <c r="K594" s="6"/>
      <c r="L594" s="6"/>
      <c r="M594" s="6"/>
      <c r="N594" s="29"/>
      <c r="Q594" s="34">
        <f t="shared" si="29"/>
        <v>0</v>
      </c>
    </row>
    <row r="595" spans="3:17">
      <c r="C595" s="44"/>
      <c r="D595" s="6"/>
      <c r="E595" s="6"/>
      <c r="F595" s="6"/>
      <c r="G595" s="6" t="str">
        <f>IFERROR(VLOOKUP(F595,الاعدادات!$A$4:$B$5000,2,0),"")</f>
        <v/>
      </c>
      <c r="H595" s="25"/>
      <c r="I595" s="26"/>
      <c r="J595" s="26"/>
      <c r="K595" s="6"/>
      <c r="L595" s="6"/>
      <c r="M595" s="6"/>
      <c r="N595" s="29"/>
      <c r="Q595" s="34">
        <f t="shared" si="29"/>
        <v>0</v>
      </c>
    </row>
    <row r="596" spans="3:17">
      <c r="C596" s="44"/>
      <c r="D596" s="6"/>
      <c r="E596" s="6"/>
      <c r="F596" s="6"/>
      <c r="G596" s="6" t="str">
        <f>IFERROR(VLOOKUP(F596,الاعدادات!$A$4:$B$5000,2,0),"")</f>
        <v/>
      </c>
      <c r="H596" s="25"/>
      <c r="I596" s="26"/>
      <c r="J596" s="26"/>
      <c r="K596" s="6"/>
      <c r="L596" s="6"/>
      <c r="M596" s="6"/>
      <c r="N596" s="29"/>
      <c r="Q596" s="34">
        <f t="shared" si="29"/>
        <v>0</v>
      </c>
    </row>
    <row r="597" spans="3:17">
      <c r="C597" s="44"/>
      <c r="D597" s="6"/>
      <c r="E597" s="6"/>
      <c r="F597" s="6"/>
      <c r="G597" s="6" t="str">
        <f>IFERROR(VLOOKUP(F597,الاعدادات!$A$4:$B$5000,2,0),"")</f>
        <v/>
      </c>
      <c r="H597" s="25"/>
      <c r="I597" s="26"/>
      <c r="J597" s="26"/>
      <c r="K597" s="6"/>
      <c r="L597" s="6"/>
      <c r="M597" s="6"/>
      <c r="N597" s="29"/>
      <c r="Q597" s="34">
        <f t="shared" si="29"/>
        <v>0</v>
      </c>
    </row>
    <row r="598" spans="3:17">
      <c r="C598" s="44"/>
      <c r="D598" s="6"/>
      <c r="E598" s="6"/>
      <c r="F598" s="6"/>
      <c r="G598" s="6" t="str">
        <f>IFERROR(VLOOKUP(F598,الاعدادات!$A$4:$B$5000,2,0),"")</f>
        <v/>
      </c>
      <c r="H598" s="25"/>
      <c r="I598" s="26"/>
      <c r="J598" s="26"/>
      <c r="K598" s="6"/>
      <c r="L598" s="6"/>
      <c r="M598" s="6"/>
      <c r="N598" s="29"/>
      <c r="Q598" s="34">
        <f t="shared" si="29"/>
        <v>0</v>
      </c>
    </row>
    <row r="599" spans="3:17">
      <c r="C599" s="44"/>
      <c r="D599" s="6"/>
      <c r="E599" s="6"/>
      <c r="F599" s="6"/>
      <c r="G599" s="6" t="str">
        <f>IFERROR(VLOOKUP(F599,الاعدادات!$A$4:$B$5000,2,0),"")</f>
        <v/>
      </c>
      <c r="H599" s="25"/>
      <c r="I599" s="26"/>
      <c r="J599" s="26"/>
      <c r="K599" s="6"/>
      <c r="L599" s="6"/>
      <c r="M599" s="6"/>
      <c r="N599" s="29"/>
      <c r="Q599" s="34">
        <f t="shared" si="29"/>
        <v>0</v>
      </c>
    </row>
    <row r="600" spans="3:17">
      <c r="C600" s="44"/>
      <c r="D600" s="6"/>
      <c r="E600" s="6"/>
      <c r="F600" s="6"/>
      <c r="G600" s="6" t="str">
        <f>IFERROR(VLOOKUP(F600,الاعدادات!$A$4:$B$5000,2,0),"")</f>
        <v/>
      </c>
      <c r="H600" s="25"/>
      <c r="I600" s="26"/>
      <c r="J600" s="26"/>
      <c r="K600" s="6"/>
      <c r="L600" s="6"/>
      <c r="M600" s="6"/>
      <c r="N600" s="29"/>
      <c r="Q600" s="34">
        <f t="shared" si="29"/>
        <v>0</v>
      </c>
    </row>
    <row r="601" spans="3:17">
      <c r="C601" s="44"/>
      <c r="D601" s="6"/>
      <c r="E601" s="6"/>
      <c r="F601" s="6"/>
      <c r="G601" s="6" t="str">
        <f>IFERROR(VLOOKUP(F601,الاعدادات!$A$4:$B$5000,2,0),"")</f>
        <v/>
      </c>
      <c r="H601" s="25"/>
      <c r="K601" s="6"/>
      <c r="N601" s="29"/>
      <c r="Q601" s="34">
        <f t="shared" si="29"/>
        <v>0</v>
      </c>
    </row>
    <row r="602" spans="3:17">
      <c r="C602" s="44"/>
      <c r="D602" s="6"/>
      <c r="E602" s="6"/>
      <c r="F602" s="6"/>
      <c r="G602" s="6" t="str">
        <f>IFERROR(VLOOKUP(F602,الاعدادات!$A$4:$B$5000,2,0),"")</f>
        <v/>
      </c>
      <c r="H602" s="25"/>
      <c r="K602" s="6"/>
      <c r="N602" s="29"/>
      <c r="Q602" s="34">
        <f t="shared" si="29"/>
        <v>0</v>
      </c>
    </row>
    <row r="603" spans="3:17">
      <c r="C603" s="44"/>
      <c r="D603" s="6"/>
      <c r="E603" s="6"/>
      <c r="F603" s="6"/>
      <c r="G603" s="6" t="str">
        <f>IFERROR(VLOOKUP(F603,الاعدادات!$A$4:$B$5000,2,0),"")</f>
        <v/>
      </c>
      <c r="H603" s="25"/>
      <c r="K603" s="6"/>
      <c r="N603" s="29"/>
      <c r="Q603" s="34">
        <f t="shared" si="29"/>
        <v>0</v>
      </c>
    </row>
    <row r="604" spans="3:17">
      <c r="C604" s="44"/>
      <c r="D604" s="6"/>
      <c r="E604" s="6"/>
      <c r="F604" s="6"/>
      <c r="G604" s="6" t="str">
        <f>IFERROR(VLOOKUP(F604,الاعدادات!$A$4:$B$5000,2,0),"")</f>
        <v/>
      </c>
      <c r="H604" s="25"/>
      <c r="K604" s="6"/>
      <c r="N604" s="29"/>
      <c r="Q604" s="34">
        <f t="shared" si="29"/>
        <v>0</v>
      </c>
    </row>
    <row r="605" spans="3:17">
      <c r="C605" s="44"/>
      <c r="D605" s="6"/>
      <c r="E605" s="6"/>
      <c r="F605" s="6"/>
      <c r="G605" s="6" t="str">
        <f>IFERROR(VLOOKUP(F605,الاعدادات!$A$4:$B$5000,2,0),"")</f>
        <v/>
      </c>
      <c r="H605" s="25"/>
      <c r="K605" s="6"/>
      <c r="N605" s="29"/>
      <c r="Q605" s="34">
        <f t="shared" si="29"/>
        <v>0</v>
      </c>
    </row>
    <row r="606" spans="3:17">
      <c r="C606" s="44"/>
      <c r="D606" s="6"/>
      <c r="E606" s="6"/>
      <c r="F606" s="6"/>
      <c r="G606" s="6" t="str">
        <f>IFERROR(VLOOKUP(F606,الاعدادات!$A$4:$B$5000,2,0),"")</f>
        <v/>
      </c>
      <c r="H606" s="25"/>
      <c r="K606" s="6"/>
      <c r="N606" s="29"/>
      <c r="Q606" s="34">
        <f t="shared" si="29"/>
        <v>0</v>
      </c>
    </row>
    <row r="607" spans="3:17">
      <c r="C607" s="44"/>
      <c r="D607" s="6"/>
      <c r="E607" s="6"/>
      <c r="F607" s="6"/>
      <c r="G607" s="6" t="str">
        <f>IFERROR(VLOOKUP(F607,الاعدادات!$A$4:$B$5000,2,0),"")</f>
        <v/>
      </c>
      <c r="H607" s="25"/>
      <c r="K607" s="6"/>
      <c r="N607" s="29"/>
      <c r="Q607" s="34">
        <f t="shared" si="29"/>
        <v>0</v>
      </c>
    </row>
    <row r="608" spans="3:17">
      <c r="C608" s="44"/>
      <c r="D608" s="6"/>
      <c r="E608" s="6"/>
      <c r="F608" s="6"/>
      <c r="G608" s="6" t="str">
        <f>IFERROR(VLOOKUP(F608,الاعدادات!$A$4:$B$5000,2,0),"")</f>
        <v/>
      </c>
      <c r="H608" s="25"/>
      <c r="K608" s="6"/>
      <c r="N608" s="29"/>
      <c r="Q608" s="34">
        <f t="shared" si="29"/>
        <v>0</v>
      </c>
    </row>
    <row r="609" spans="3:17">
      <c r="C609" s="44"/>
      <c r="D609" s="6"/>
      <c r="E609" s="6"/>
      <c r="F609" s="6"/>
      <c r="G609" s="6" t="str">
        <f>IFERROR(VLOOKUP(F609,الاعدادات!$A$4:$B$5000,2,0),"")</f>
        <v/>
      </c>
      <c r="H609" s="25"/>
      <c r="K609" s="6"/>
      <c r="N609" s="29"/>
      <c r="Q609" s="34">
        <f t="shared" si="29"/>
        <v>0</v>
      </c>
    </row>
  </sheetData>
  <autoFilter ref="C3:Q600"/>
  <mergeCells count="1">
    <mergeCell ref="C1:Q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5000"/>
  <sheetViews>
    <sheetView rightToLeft="1" workbookViewId="0">
      <pane ySplit="3" topLeftCell="A4990" activePane="bottomLeft" state="frozen"/>
      <selection activeCell="B39" sqref="B39"/>
      <selection pane="bottomLeft" activeCell="E5000" sqref="E5000"/>
    </sheetView>
  </sheetViews>
  <sheetFormatPr defaultRowHeight="15"/>
  <cols>
    <col min="1" max="2" width="13.7109375" style="51" customWidth="1"/>
    <col min="3" max="3" width="19.42578125" style="51" bestFit="1" customWidth="1"/>
    <col min="4" max="4" width="13.7109375" style="51" customWidth="1"/>
    <col min="5" max="5" width="24.42578125" style="51" bestFit="1" customWidth="1"/>
    <col min="6" max="6" width="13.7109375" style="51" customWidth="1"/>
    <col min="7" max="8" width="13.7109375" style="51" hidden="1" customWidth="1"/>
    <col min="9" max="10" width="13.7109375" style="51" customWidth="1"/>
    <col min="11" max="11" width="9" style="51"/>
  </cols>
  <sheetData>
    <row r="1" spans="1:10" ht="30" customHeight="1">
      <c r="A1" s="68"/>
      <c r="B1" s="68"/>
      <c r="C1" s="68"/>
      <c r="D1" s="68"/>
      <c r="E1" s="68"/>
      <c r="F1" s="68"/>
      <c r="G1" s="68"/>
      <c r="H1" s="68"/>
      <c r="I1" s="68"/>
      <c r="J1" s="68"/>
    </row>
    <row r="2" spans="1:10" ht="30" customHeight="1">
      <c r="A2" s="68"/>
      <c r="B2" s="68"/>
      <c r="C2" s="68"/>
      <c r="D2" s="68"/>
      <c r="E2" s="68"/>
      <c r="F2" s="68"/>
      <c r="G2" s="68"/>
      <c r="H2" s="68"/>
      <c r="I2" s="68"/>
      <c r="J2" s="68"/>
    </row>
    <row r="3" spans="1:10" ht="40.5">
      <c r="A3" s="54" t="s">
        <v>5</v>
      </c>
      <c r="B3" s="55" t="s">
        <v>6</v>
      </c>
      <c r="C3" s="54" t="s">
        <v>16</v>
      </c>
      <c r="D3" s="56" t="s">
        <v>1</v>
      </c>
      <c r="E3" s="56" t="s">
        <v>17</v>
      </c>
      <c r="F3" s="57" t="s">
        <v>15</v>
      </c>
      <c r="G3" s="58" t="s">
        <v>10</v>
      </c>
      <c r="H3" s="58" t="s">
        <v>18</v>
      </c>
      <c r="I3" s="56" t="s">
        <v>19</v>
      </c>
      <c r="J3" s="56" t="s">
        <v>20</v>
      </c>
    </row>
    <row r="4" spans="1:10" ht="18.75">
      <c r="A4" s="52"/>
      <c r="B4" s="53"/>
      <c r="C4" s="53"/>
      <c r="D4" s="53"/>
      <c r="E4" s="53" t="str">
        <f>IFERROR(VLOOKUP(المبيعات!D4,الاعدادات!$A$4:$B$5000,2,0),"")</f>
        <v/>
      </c>
      <c r="F4" s="53"/>
      <c r="G4" s="53">
        <v>1</v>
      </c>
      <c r="H4" s="53">
        <f>SUMIF($D$4:$D$5000,G4,$F$4:$F$5000)</f>
        <v>0</v>
      </c>
      <c r="I4" s="53"/>
      <c r="J4" s="53">
        <f>I4*F4</f>
        <v>0</v>
      </c>
    </row>
    <row r="5" spans="1:10" ht="18.75">
      <c r="A5" s="52"/>
      <c r="B5" s="53"/>
      <c r="C5" s="53"/>
      <c r="D5" s="53"/>
      <c r="E5" s="53" t="str">
        <f>IFERROR(VLOOKUP(المبيعات!D5,الاعدادات!$A$4:$B$5000,2,0),"")</f>
        <v/>
      </c>
      <c r="F5" s="53"/>
      <c r="G5" s="53">
        <v>2</v>
      </c>
      <c r="H5" s="53">
        <f>SUMIF($D$4:$D$5000,G5,$F$4:$F$5000)</f>
        <v>0</v>
      </c>
      <c r="I5" s="53"/>
      <c r="J5" s="53">
        <f t="shared" ref="J5:J68" si="0">I5*F5</f>
        <v>0</v>
      </c>
    </row>
    <row r="6" spans="1:10" ht="18.75">
      <c r="A6" s="52"/>
      <c r="B6" s="53"/>
      <c r="C6" s="53"/>
      <c r="D6" s="53"/>
      <c r="E6" s="53" t="str">
        <f>IFERROR(VLOOKUP(المبيعات!D6,الاعدادات!$A$4:$B$5000,2,0),"")</f>
        <v/>
      </c>
      <c r="F6" s="53"/>
      <c r="G6" s="53">
        <v>3</v>
      </c>
      <c r="H6" s="53">
        <f t="shared" ref="H6:H68" si="1">SUMIF($D$4:$D$5000,G6,$F$4:$F$5000)</f>
        <v>0</v>
      </c>
      <c r="I6" s="53"/>
      <c r="J6" s="53">
        <f t="shared" si="0"/>
        <v>0</v>
      </c>
    </row>
    <row r="7" spans="1:10" ht="18.75">
      <c r="A7" s="52"/>
      <c r="B7" s="53"/>
      <c r="C7" s="53"/>
      <c r="D7" s="53"/>
      <c r="E7" s="53" t="str">
        <f>IFERROR(VLOOKUP(المبيعات!D7,الاعدادات!$A$4:$B$5000,2,0),"")</f>
        <v/>
      </c>
      <c r="F7" s="53"/>
      <c r="G7" s="53">
        <v>4</v>
      </c>
      <c r="H7" s="53">
        <f t="shared" si="1"/>
        <v>0</v>
      </c>
      <c r="I7" s="53"/>
      <c r="J7" s="53">
        <f t="shared" si="0"/>
        <v>0</v>
      </c>
    </row>
    <row r="8" spans="1:10" ht="18.75">
      <c r="A8" s="52"/>
      <c r="B8" s="53"/>
      <c r="C8" s="53"/>
      <c r="D8" s="53"/>
      <c r="E8" s="53" t="str">
        <f>IFERROR(VLOOKUP(المبيعات!D8,الاعدادات!$A$4:$B$5000,2,0),"")</f>
        <v/>
      </c>
      <c r="F8" s="53"/>
      <c r="G8" s="53">
        <v>5</v>
      </c>
      <c r="H8" s="53">
        <f t="shared" si="1"/>
        <v>0</v>
      </c>
      <c r="I8" s="53"/>
      <c r="J8" s="53">
        <f t="shared" si="0"/>
        <v>0</v>
      </c>
    </row>
    <row r="9" spans="1:10" ht="18.75">
      <c r="A9" s="52"/>
      <c r="B9" s="53"/>
      <c r="C9" s="53"/>
      <c r="D9" s="53"/>
      <c r="E9" s="53" t="str">
        <f>IFERROR(VLOOKUP(المبيعات!D9,الاعدادات!$A$4:$B$5000,2,0),"")</f>
        <v/>
      </c>
      <c r="F9" s="53"/>
      <c r="G9" s="53">
        <v>6</v>
      </c>
      <c r="H9" s="53">
        <f t="shared" si="1"/>
        <v>0</v>
      </c>
      <c r="I9" s="53"/>
      <c r="J9" s="53">
        <f t="shared" si="0"/>
        <v>0</v>
      </c>
    </row>
    <row r="10" spans="1:10" ht="18.75">
      <c r="A10" s="52"/>
      <c r="B10" s="53"/>
      <c r="C10" s="53"/>
      <c r="D10" s="53"/>
      <c r="E10" s="53" t="str">
        <f>IFERROR(VLOOKUP(المبيعات!D10,الاعدادات!$A$4:$B$5000,2,0),"")</f>
        <v/>
      </c>
      <c r="F10" s="53"/>
      <c r="G10" s="53">
        <v>7</v>
      </c>
      <c r="H10" s="53">
        <f t="shared" si="1"/>
        <v>0</v>
      </c>
      <c r="I10" s="53"/>
      <c r="J10" s="53">
        <f t="shared" si="0"/>
        <v>0</v>
      </c>
    </row>
    <row r="11" spans="1:10" ht="18.75">
      <c r="A11" s="52"/>
      <c r="B11" s="53"/>
      <c r="C11" s="53"/>
      <c r="D11" s="53"/>
      <c r="E11" s="53" t="str">
        <f>IFERROR(VLOOKUP(المبيعات!D11,الاعدادات!$A$4:$B$5000,2,0),"")</f>
        <v/>
      </c>
      <c r="F11" s="53"/>
      <c r="G11" s="53">
        <v>8</v>
      </c>
      <c r="H11" s="53">
        <f t="shared" si="1"/>
        <v>0</v>
      </c>
      <c r="I11" s="53"/>
      <c r="J11" s="53">
        <f t="shared" si="0"/>
        <v>0</v>
      </c>
    </row>
    <row r="12" spans="1:10" ht="18.75">
      <c r="A12" s="52"/>
      <c r="B12" s="53"/>
      <c r="C12" s="53"/>
      <c r="D12" s="53"/>
      <c r="E12" s="53" t="str">
        <f>IFERROR(VLOOKUP(المبيعات!D12,الاعدادات!$A$4:$B$5000,2,0),"")</f>
        <v/>
      </c>
      <c r="F12" s="53"/>
      <c r="G12" s="53">
        <v>9</v>
      </c>
      <c r="H12" s="53">
        <f t="shared" si="1"/>
        <v>0</v>
      </c>
      <c r="I12" s="53"/>
      <c r="J12" s="53">
        <f t="shared" si="0"/>
        <v>0</v>
      </c>
    </row>
    <row r="13" spans="1:10" ht="18.75">
      <c r="A13" s="52"/>
      <c r="B13" s="53"/>
      <c r="C13" s="53"/>
      <c r="D13" s="53"/>
      <c r="E13" s="53" t="str">
        <f>IFERROR(VLOOKUP(المبيعات!D13,الاعدادات!$A$4:$B$5000,2,0),"")</f>
        <v/>
      </c>
      <c r="F13" s="53"/>
      <c r="G13" s="53">
        <v>10</v>
      </c>
      <c r="H13" s="53">
        <f t="shared" si="1"/>
        <v>0</v>
      </c>
      <c r="I13" s="53"/>
      <c r="J13" s="53">
        <f t="shared" si="0"/>
        <v>0</v>
      </c>
    </row>
    <row r="14" spans="1:10" ht="18.75">
      <c r="A14" s="52"/>
      <c r="B14" s="53"/>
      <c r="C14" s="53"/>
      <c r="D14" s="53"/>
      <c r="E14" s="53" t="str">
        <f>IFERROR(VLOOKUP(المبيعات!D14,الاعدادات!$A$4:$B$5000,2,0),"")</f>
        <v/>
      </c>
      <c r="F14" s="53"/>
      <c r="G14" s="53">
        <v>11</v>
      </c>
      <c r="H14" s="53">
        <f t="shared" si="1"/>
        <v>0</v>
      </c>
      <c r="I14" s="53"/>
      <c r="J14" s="53">
        <f t="shared" si="0"/>
        <v>0</v>
      </c>
    </row>
    <row r="15" spans="1:10" ht="18.75">
      <c r="A15" s="52"/>
      <c r="B15" s="53"/>
      <c r="C15" s="53"/>
      <c r="D15" s="53"/>
      <c r="E15" s="53" t="str">
        <f>IFERROR(VLOOKUP(المبيعات!D15,الاعدادات!$A$4:$B$5000,2,0),"")</f>
        <v/>
      </c>
      <c r="F15" s="53"/>
      <c r="G15" s="53">
        <v>12</v>
      </c>
      <c r="H15" s="53">
        <f t="shared" si="1"/>
        <v>0</v>
      </c>
      <c r="I15" s="53"/>
      <c r="J15" s="53">
        <f t="shared" si="0"/>
        <v>0</v>
      </c>
    </row>
    <row r="16" spans="1:10" ht="18.75">
      <c r="A16" s="52"/>
      <c r="B16" s="53"/>
      <c r="C16" s="53"/>
      <c r="D16" s="53"/>
      <c r="E16" s="53" t="str">
        <f>IFERROR(VLOOKUP(المبيعات!D16,الاعدادات!$A$4:$B$5000,2,0),"")</f>
        <v/>
      </c>
      <c r="F16" s="53"/>
      <c r="G16" s="53">
        <v>13</v>
      </c>
      <c r="H16" s="53">
        <f t="shared" si="1"/>
        <v>0</v>
      </c>
      <c r="I16" s="53"/>
      <c r="J16" s="53">
        <f t="shared" si="0"/>
        <v>0</v>
      </c>
    </row>
    <row r="17" spans="1:10" ht="18.75">
      <c r="A17" s="52"/>
      <c r="B17" s="53"/>
      <c r="C17" s="53"/>
      <c r="D17" s="53"/>
      <c r="E17" s="53" t="str">
        <f>IFERROR(VLOOKUP(المبيعات!D17,الاعدادات!$A$4:$B$5000,2,0),"")</f>
        <v/>
      </c>
      <c r="F17" s="53"/>
      <c r="G17" s="53">
        <v>14</v>
      </c>
      <c r="H17" s="53">
        <f t="shared" si="1"/>
        <v>0</v>
      </c>
      <c r="I17" s="53"/>
      <c r="J17" s="53">
        <f t="shared" si="0"/>
        <v>0</v>
      </c>
    </row>
    <row r="18" spans="1:10" ht="18.75">
      <c r="A18" s="52"/>
      <c r="B18" s="53"/>
      <c r="C18" s="53"/>
      <c r="D18" s="53"/>
      <c r="E18" s="53" t="str">
        <f>IFERROR(VLOOKUP(المبيعات!D18,الاعدادات!$A$4:$B$5000,2,0),"")</f>
        <v/>
      </c>
      <c r="F18" s="53"/>
      <c r="G18" s="53">
        <v>15</v>
      </c>
      <c r="H18" s="53">
        <f t="shared" si="1"/>
        <v>0</v>
      </c>
      <c r="I18" s="53"/>
      <c r="J18" s="53">
        <f t="shared" si="0"/>
        <v>0</v>
      </c>
    </row>
    <row r="19" spans="1:10" ht="18.75">
      <c r="A19" s="52"/>
      <c r="B19" s="53"/>
      <c r="C19" s="53"/>
      <c r="D19" s="53"/>
      <c r="E19" s="53" t="str">
        <f>IFERROR(VLOOKUP(المبيعات!D19,الاعدادات!$A$4:$B$5000,2,0),"")</f>
        <v/>
      </c>
      <c r="F19" s="53"/>
      <c r="G19" s="53">
        <v>16</v>
      </c>
      <c r="H19" s="53">
        <f t="shared" si="1"/>
        <v>0</v>
      </c>
      <c r="I19" s="53"/>
      <c r="J19" s="53">
        <f t="shared" si="0"/>
        <v>0</v>
      </c>
    </row>
    <row r="20" spans="1:10" ht="18.75">
      <c r="A20" s="52"/>
      <c r="B20" s="53"/>
      <c r="C20" s="53"/>
      <c r="D20" s="53"/>
      <c r="E20" s="53" t="str">
        <f>IFERROR(VLOOKUP(المبيعات!D20,الاعدادات!$A$4:$B$5000,2,0),"")</f>
        <v/>
      </c>
      <c r="F20" s="53"/>
      <c r="G20" s="53">
        <v>17</v>
      </c>
      <c r="H20" s="53">
        <f t="shared" si="1"/>
        <v>0</v>
      </c>
      <c r="I20" s="53"/>
      <c r="J20" s="53">
        <f t="shared" si="0"/>
        <v>0</v>
      </c>
    </row>
    <row r="21" spans="1:10" ht="18.75">
      <c r="A21" s="52"/>
      <c r="B21" s="53"/>
      <c r="C21" s="53"/>
      <c r="D21" s="53"/>
      <c r="E21" s="53" t="str">
        <f>IFERROR(VLOOKUP(المبيعات!D21,الاعدادات!$A$4:$B$5000,2,0),"")</f>
        <v/>
      </c>
      <c r="F21" s="53"/>
      <c r="G21" s="53">
        <v>18</v>
      </c>
      <c r="H21" s="53">
        <f t="shared" si="1"/>
        <v>0</v>
      </c>
      <c r="I21" s="53"/>
      <c r="J21" s="53">
        <f t="shared" si="0"/>
        <v>0</v>
      </c>
    </row>
    <row r="22" spans="1:10" ht="18.75">
      <c r="A22" s="52"/>
      <c r="B22" s="53"/>
      <c r="C22" s="53"/>
      <c r="D22" s="53"/>
      <c r="E22" s="53" t="str">
        <f>IFERROR(VLOOKUP(المبيعات!D22,الاعدادات!$A$4:$B$5000,2,0),"")</f>
        <v/>
      </c>
      <c r="F22" s="53"/>
      <c r="G22" s="53">
        <v>19</v>
      </c>
      <c r="H22" s="53">
        <f t="shared" si="1"/>
        <v>0</v>
      </c>
      <c r="I22" s="53"/>
      <c r="J22" s="53">
        <f t="shared" si="0"/>
        <v>0</v>
      </c>
    </row>
    <row r="23" spans="1:10" ht="18.75">
      <c r="A23" s="52"/>
      <c r="B23" s="53"/>
      <c r="C23" s="53"/>
      <c r="D23" s="53"/>
      <c r="E23" s="53" t="str">
        <f>IFERROR(VLOOKUP(المبيعات!D23,الاعدادات!$A$4:$B$5000,2,0),"")</f>
        <v/>
      </c>
      <c r="F23" s="53"/>
      <c r="G23" s="53">
        <v>20</v>
      </c>
      <c r="H23" s="53">
        <f t="shared" si="1"/>
        <v>0</v>
      </c>
      <c r="I23" s="53"/>
      <c r="J23" s="53">
        <f t="shared" si="0"/>
        <v>0</v>
      </c>
    </row>
    <row r="24" spans="1:10" ht="18.75">
      <c r="A24" s="52"/>
      <c r="B24" s="53"/>
      <c r="C24" s="53"/>
      <c r="D24" s="53"/>
      <c r="E24" s="53" t="str">
        <f>IFERROR(VLOOKUP(المبيعات!D24,الاعدادات!$A$4:$B$5000,2,0),"")</f>
        <v/>
      </c>
      <c r="F24" s="53"/>
      <c r="G24" s="53">
        <v>21</v>
      </c>
      <c r="H24" s="53">
        <f t="shared" si="1"/>
        <v>0</v>
      </c>
      <c r="I24" s="53"/>
      <c r="J24" s="53">
        <f t="shared" si="0"/>
        <v>0</v>
      </c>
    </row>
    <row r="25" spans="1:10" ht="18.75">
      <c r="A25" s="52"/>
      <c r="B25" s="53"/>
      <c r="C25" s="53"/>
      <c r="D25" s="53"/>
      <c r="E25" s="53" t="str">
        <f>IFERROR(VLOOKUP(المبيعات!D25,الاعدادات!$A$4:$B$5000,2,0),"")</f>
        <v/>
      </c>
      <c r="F25" s="53"/>
      <c r="G25" s="53">
        <v>22</v>
      </c>
      <c r="H25" s="53">
        <f t="shared" si="1"/>
        <v>0</v>
      </c>
      <c r="I25" s="53"/>
      <c r="J25" s="53">
        <f t="shared" si="0"/>
        <v>0</v>
      </c>
    </row>
    <row r="26" spans="1:10" ht="18.75">
      <c r="A26" s="52"/>
      <c r="B26" s="53"/>
      <c r="C26" s="53"/>
      <c r="D26" s="53"/>
      <c r="E26" s="53" t="str">
        <f>IFERROR(VLOOKUP(المبيعات!D26,الاعدادات!$A$4:$B$5000,2,0),"")</f>
        <v/>
      </c>
      <c r="F26" s="53"/>
      <c r="G26" s="53">
        <v>23</v>
      </c>
      <c r="H26" s="53">
        <f t="shared" si="1"/>
        <v>0</v>
      </c>
      <c r="I26" s="53"/>
      <c r="J26" s="53">
        <f t="shared" si="0"/>
        <v>0</v>
      </c>
    </row>
    <row r="27" spans="1:10" ht="18.75">
      <c r="A27" s="52"/>
      <c r="B27" s="53"/>
      <c r="C27" s="53"/>
      <c r="D27" s="53"/>
      <c r="E27" s="53" t="str">
        <f>IFERROR(VLOOKUP(المبيعات!D27,الاعدادات!$A$4:$B$5000,2,0),"")</f>
        <v/>
      </c>
      <c r="F27" s="53"/>
      <c r="G27" s="53">
        <v>24</v>
      </c>
      <c r="H27" s="53">
        <f t="shared" si="1"/>
        <v>0</v>
      </c>
      <c r="I27" s="53"/>
      <c r="J27" s="53">
        <f t="shared" si="0"/>
        <v>0</v>
      </c>
    </row>
    <row r="28" spans="1:10" ht="18.75">
      <c r="A28" s="52"/>
      <c r="B28" s="53"/>
      <c r="C28" s="53"/>
      <c r="D28" s="53"/>
      <c r="E28" s="53" t="str">
        <f>IFERROR(VLOOKUP(المبيعات!D28,الاعدادات!$A$4:$B$5000,2,0),"")</f>
        <v/>
      </c>
      <c r="F28" s="53"/>
      <c r="G28" s="53">
        <v>25</v>
      </c>
      <c r="H28" s="53">
        <f t="shared" si="1"/>
        <v>0</v>
      </c>
      <c r="I28" s="53"/>
      <c r="J28" s="53">
        <f t="shared" si="0"/>
        <v>0</v>
      </c>
    </row>
    <row r="29" spans="1:10" ht="18.75">
      <c r="A29" s="52"/>
      <c r="B29" s="53"/>
      <c r="C29" s="53"/>
      <c r="D29" s="53"/>
      <c r="E29" s="53" t="str">
        <f>IFERROR(VLOOKUP(المبيعات!D29,الاعدادات!$A$4:$B$5000,2,0),"")</f>
        <v/>
      </c>
      <c r="F29" s="53"/>
      <c r="G29" s="53">
        <v>26</v>
      </c>
      <c r="H29" s="53">
        <f t="shared" si="1"/>
        <v>0</v>
      </c>
      <c r="I29" s="53"/>
      <c r="J29" s="53">
        <f t="shared" si="0"/>
        <v>0</v>
      </c>
    </row>
    <row r="30" spans="1:10" ht="18.75">
      <c r="A30" s="52"/>
      <c r="B30" s="53"/>
      <c r="C30" s="53"/>
      <c r="D30" s="53"/>
      <c r="E30" s="53" t="str">
        <f>IFERROR(VLOOKUP(المبيعات!D30,الاعدادات!$A$4:$B$5000,2,0),"")</f>
        <v/>
      </c>
      <c r="F30" s="53"/>
      <c r="G30" s="53">
        <v>27</v>
      </c>
      <c r="H30" s="53">
        <f t="shared" si="1"/>
        <v>0</v>
      </c>
      <c r="I30" s="53"/>
      <c r="J30" s="53">
        <f t="shared" si="0"/>
        <v>0</v>
      </c>
    </row>
    <row r="31" spans="1:10" ht="18.75">
      <c r="A31" s="52"/>
      <c r="B31" s="53"/>
      <c r="C31" s="53"/>
      <c r="D31" s="53"/>
      <c r="E31" s="53" t="str">
        <f>IFERROR(VLOOKUP(المبيعات!D31,الاعدادات!$A$4:$B$5000,2,0),"")</f>
        <v/>
      </c>
      <c r="F31" s="53"/>
      <c r="G31" s="53">
        <v>28</v>
      </c>
      <c r="H31" s="53">
        <f t="shared" si="1"/>
        <v>0</v>
      </c>
      <c r="I31" s="53"/>
      <c r="J31" s="53">
        <f t="shared" si="0"/>
        <v>0</v>
      </c>
    </row>
    <row r="32" spans="1:10" ht="18.75">
      <c r="A32" s="52"/>
      <c r="B32" s="53"/>
      <c r="C32" s="53"/>
      <c r="D32" s="53"/>
      <c r="E32" s="53" t="str">
        <f>IFERROR(VLOOKUP(المبيعات!D32,الاعدادات!$A$4:$B$5000,2,0),"")</f>
        <v/>
      </c>
      <c r="F32" s="53"/>
      <c r="G32" s="53">
        <v>29</v>
      </c>
      <c r="H32" s="53">
        <f t="shared" si="1"/>
        <v>0</v>
      </c>
      <c r="I32" s="53"/>
      <c r="J32" s="53">
        <f t="shared" si="0"/>
        <v>0</v>
      </c>
    </row>
    <row r="33" spans="1:10" ht="18.75">
      <c r="A33" s="52"/>
      <c r="B33" s="53"/>
      <c r="C33" s="53"/>
      <c r="D33" s="53"/>
      <c r="E33" s="53" t="str">
        <f>IFERROR(VLOOKUP(المبيعات!D33,الاعدادات!$A$4:$B$5000,2,0),"")</f>
        <v/>
      </c>
      <c r="F33" s="53"/>
      <c r="G33" s="53">
        <v>30</v>
      </c>
      <c r="H33" s="53">
        <f t="shared" si="1"/>
        <v>0</v>
      </c>
      <c r="I33" s="53"/>
      <c r="J33" s="53">
        <f t="shared" si="0"/>
        <v>0</v>
      </c>
    </row>
    <row r="34" spans="1:10" ht="18.75">
      <c r="A34" s="52"/>
      <c r="B34" s="53"/>
      <c r="C34" s="53"/>
      <c r="D34" s="53"/>
      <c r="E34" s="53" t="str">
        <f>IFERROR(VLOOKUP(المبيعات!D34,الاعدادات!$A$4:$B$5000,2,0),"")</f>
        <v/>
      </c>
      <c r="F34" s="53"/>
      <c r="G34" s="53">
        <v>31</v>
      </c>
      <c r="H34" s="53">
        <f t="shared" si="1"/>
        <v>0</v>
      </c>
      <c r="I34" s="53"/>
      <c r="J34" s="53">
        <f t="shared" si="0"/>
        <v>0</v>
      </c>
    </row>
    <row r="35" spans="1:10" ht="18.75">
      <c r="A35" s="52"/>
      <c r="B35" s="53"/>
      <c r="C35" s="53"/>
      <c r="D35" s="53"/>
      <c r="E35" s="53" t="str">
        <f>IFERROR(VLOOKUP(المبيعات!D35,الاعدادات!$A$4:$B$5000,2,0),"")</f>
        <v/>
      </c>
      <c r="F35" s="53"/>
      <c r="G35" s="53">
        <v>32</v>
      </c>
      <c r="H35" s="53">
        <f t="shared" si="1"/>
        <v>0</v>
      </c>
      <c r="I35" s="53"/>
      <c r="J35" s="53">
        <f t="shared" si="0"/>
        <v>0</v>
      </c>
    </row>
    <row r="36" spans="1:10" ht="18.75">
      <c r="A36" s="52"/>
      <c r="B36" s="53"/>
      <c r="C36" s="53"/>
      <c r="D36" s="53"/>
      <c r="E36" s="53" t="str">
        <f>IFERROR(VLOOKUP(المبيعات!D36,الاعدادات!$A$4:$B$5000,2,0),"")</f>
        <v/>
      </c>
      <c r="F36" s="53"/>
      <c r="G36" s="53">
        <v>33</v>
      </c>
      <c r="H36" s="53">
        <f t="shared" si="1"/>
        <v>0</v>
      </c>
      <c r="I36" s="53"/>
      <c r="J36" s="53">
        <f t="shared" si="0"/>
        <v>0</v>
      </c>
    </row>
    <row r="37" spans="1:10" ht="18.75">
      <c r="A37" s="52"/>
      <c r="B37" s="53"/>
      <c r="C37" s="53"/>
      <c r="D37" s="53"/>
      <c r="E37" s="53" t="str">
        <f>IFERROR(VLOOKUP(المبيعات!D37,الاعدادات!$A$4:$B$5000,2,0),"")</f>
        <v/>
      </c>
      <c r="F37" s="53"/>
      <c r="G37" s="53">
        <v>34</v>
      </c>
      <c r="H37" s="53">
        <f t="shared" si="1"/>
        <v>0</v>
      </c>
      <c r="I37" s="53"/>
      <c r="J37" s="53">
        <f t="shared" si="0"/>
        <v>0</v>
      </c>
    </row>
    <row r="38" spans="1:10" ht="18.75">
      <c r="A38" s="52"/>
      <c r="B38" s="53"/>
      <c r="C38" s="53"/>
      <c r="D38" s="53"/>
      <c r="E38" s="53" t="str">
        <f>IFERROR(VLOOKUP(المبيعات!D38,الاعدادات!$A$4:$B$5000,2,0),"")</f>
        <v/>
      </c>
      <c r="F38" s="53"/>
      <c r="G38" s="53">
        <v>35</v>
      </c>
      <c r="H38" s="53">
        <f t="shared" si="1"/>
        <v>0</v>
      </c>
      <c r="I38" s="53"/>
      <c r="J38" s="53">
        <f t="shared" si="0"/>
        <v>0</v>
      </c>
    </row>
    <row r="39" spans="1:10" ht="18.75">
      <c r="A39" s="52"/>
      <c r="B39" s="53"/>
      <c r="C39" s="53"/>
      <c r="D39" s="53"/>
      <c r="E39" s="53" t="str">
        <f>IFERROR(VLOOKUP(المبيعات!D39,الاعدادات!$A$4:$B$5000,2,0),"")</f>
        <v/>
      </c>
      <c r="F39" s="53"/>
      <c r="G39" s="53">
        <v>36</v>
      </c>
      <c r="H39" s="53">
        <f t="shared" si="1"/>
        <v>0</v>
      </c>
      <c r="I39" s="53"/>
      <c r="J39" s="53">
        <f t="shared" si="0"/>
        <v>0</v>
      </c>
    </row>
    <row r="40" spans="1:10" ht="18.75">
      <c r="A40" s="52"/>
      <c r="B40" s="53"/>
      <c r="C40" s="53"/>
      <c r="D40" s="53"/>
      <c r="E40" s="53" t="str">
        <f>IFERROR(VLOOKUP(المبيعات!D40,الاعدادات!$A$4:$B$5000,2,0),"")</f>
        <v/>
      </c>
      <c r="F40" s="53"/>
      <c r="G40" s="53">
        <v>37</v>
      </c>
      <c r="H40" s="53">
        <f t="shared" si="1"/>
        <v>0</v>
      </c>
      <c r="I40" s="53"/>
      <c r="J40" s="53">
        <f t="shared" si="0"/>
        <v>0</v>
      </c>
    </row>
    <row r="41" spans="1:10" ht="18.75">
      <c r="A41" s="52"/>
      <c r="B41" s="53"/>
      <c r="C41" s="53"/>
      <c r="D41" s="53"/>
      <c r="E41" s="53" t="str">
        <f>IFERROR(VLOOKUP(المبيعات!D41,الاعدادات!$A$4:$B$5000,2,0),"")</f>
        <v/>
      </c>
      <c r="F41" s="53"/>
      <c r="G41" s="53">
        <v>38</v>
      </c>
      <c r="H41" s="53">
        <f t="shared" si="1"/>
        <v>0</v>
      </c>
      <c r="I41" s="53"/>
      <c r="J41" s="53">
        <f t="shared" si="0"/>
        <v>0</v>
      </c>
    </row>
    <row r="42" spans="1:10" ht="18.75">
      <c r="A42" s="52"/>
      <c r="B42" s="53"/>
      <c r="C42" s="53"/>
      <c r="D42" s="53"/>
      <c r="E42" s="53" t="str">
        <f>IFERROR(VLOOKUP(المبيعات!D42,الاعدادات!$A$4:$B$5000,2,0),"")</f>
        <v/>
      </c>
      <c r="F42" s="53"/>
      <c r="G42" s="53">
        <v>39</v>
      </c>
      <c r="H42" s="53">
        <f t="shared" si="1"/>
        <v>0</v>
      </c>
      <c r="I42" s="53"/>
      <c r="J42" s="53">
        <f t="shared" si="0"/>
        <v>0</v>
      </c>
    </row>
    <row r="43" spans="1:10" ht="18.75">
      <c r="A43" s="52"/>
      <c r="B43" s="53"/>
      <c r="C43" s="53"/>
      <c r="D43" s="53"/>
      <c r="E43" s="53" t="str">
        <f>IFERROR(VLOOKUP(المبيعات!D43,الاعدادات!$A$4:$B$5000,2,0),"")</f>
        <v/>
      </c>
      <c r="F43" s="53"/>
      <c r="G43" s="53">
        <v>40</v>
      </c>
      <c r="H43" s="53">
        <f t="shared" si="1"/>
        <v>0</v>
      </c>
      <c r="I43" s="53"/>
      <c r="J43" s="53">
        <f t="shared" si="0"/>
        <v>0</v>
      </c>
    </row>
    <row r="44" spans="1:10" ht="18.75">
      <c r="A44" s="52"/>
      <c r="B44" s="53"/>
      <c r="C44" s="53"/>
      <c r="D44" s="53"/>
      <c r="E44" s="53" t="str">
        <f>IFERROR(VLOOKUP(المبيعات!D44,الاعدادات!$A$4:$B$5000,2,0),"")</f>
        <v/>
      </c>
      <c r="F44" s="53"/>
      <c r="G44" s="53">
        <v>41</v>
      </c>
      <c r="H44" s="53">
        <f t="shared" si="1"/>
        <v>0</v>
      </c>
      <c r="I44" s="53"/>
      <c r="J44" s="53">
        <f t="shared" si="0"/>
        <v>0</v>
      </c>
    </row>
    <row r="45" spans="1:10" ht="18.75">
      <c r="A45" s="52"/>
      <c r="B45" s="53"/>
      <c r="C45" s="53"/>
      <c r="D45" s="53"/>
      <c r="E45" s="53" t="str">
        <f>IFERROR(VLOOKUP(المبيعات!D45,الاعدادات!$A$4:$B$5000,2,0),"")</f>
        <v/>
      </c>
      <c r="F45" s="53"/>
      <c r="G45" s="53">
        <v>42</v>
      </c>
      <c r="H45" s="53">
        <f t="shared" si="1"/>
        <v>0</v>
      </c>
      <c r="I45" s="53"/>
      <c r="J45" s="53">
        <f t="shared" si="0"/>
        <v>0</v>
      </c>
    </row>
    <row r="46" spans="1:10" ht="18.75">
      <c r="A46" s="52"/>
      <c r="B46" s="53"/>
      <c r="C46" s="53"/>
      <c r="D46" s="53"/>
      <c r="E46" s="53" t="str">
        <f>IFERROR(VLOOKUP(المبيعات!D46,الاعدادات!$A$4:$B$5000,2,0),"")</f>
        <v/>
      </c>
      <c r="F46" s="53"/>
      <c r="G46" s="53">
        <v>43</v>
      </c>
      <c r="H46" s="53">
        <f t="shared" si="1"/>
        <v>0</v>
      </c>
      <c r="I46" s="53"/>
      <c r="J46" s="53">
        <f t="shared" si="0"/>
        <v>0</v>
      </c>
    </row>
    <row r="47" spans="1:10" ht="18.75">
      <c r="A47" s="52"/>
      <c r="B47" s="53"/>
      <c r="C47" s="53"/>
      <c r="D47" s="53"/>
      <c r="E47" s="53" t="str">
        <f>IFERROR(VLOOKUP(المبيعات!D47,الاعدادات!$A$4:$B$5000,2,0),"")</f>
        <v/>
      </c>
      <c r="F47" s="53"/>
      <c r="G47" s="53">
        <v>44</v>
      </c>
      <c r="H47" s="53">
        <f t="shared" si="1"/>
        <v>0</v>
      </c>
      <c r="I47" s="53"/>
      <c r="J47" s="53">
        <f t="shared" si="0"/>
        <v>0</v>
      </c>
    </row>
    <row r="48" spans="1:10" ht="18.75">
      <c r="A48" s="52"/>
      <c r="B48" s="53"/>
      <c r="C48" s="53"/>
      <c r="D48" s="53"/>
      <c r="E48" s="53" t="str">
        <f>IFERROR(VLOOKUP(المبيعات!D48,الاعدادات!$A$4:$B$5000,2,0),"")</f>
        <v/>
      </c>
      <c r="F48" s="53"/>
      <c r="G48" s="53">
        <v>45</v>
      </c>
      <c r="H48" s="53">
        <f t="shared" si="1"/>
        <v>0</v>
      </c>
      <c r="I48" s="53"/>
      <c r="J48" s="53">
        <f t="shared" si="0"/>
        <v>0</v>
      </c>
    </row>
    <row r="49" spans="1:10" ht="18.75">
      <c r="A49" s="52"/>
      <c r="B49" s="53"/>
      <c r="C49" s="53"/>
      <c r="D49" s="53"/>
      <c r="E49" s="53" t="str">
        <f>IFERROR(VLOOKUP(المبيعات!D49,الاعدادات!$A$4:$B$5000,2,0),"")</f>
        <v/>
      </c>
      <c r="F49" s="53"/>
      <c r="G49" s="53">
        <v>46</v>
      </c>
      <c r="H49" s="53">
        <f t="shared" si="1"/>
        <v>0</v>
      </c>
      <c r="I49" s="53"/>
      <c r="J49" s="53">
        <f t="shared" si="0"/>
        <v>0</v>
      </c>
    </row>
    <row r="50" spans="1:10" ht="18.75">
      <c r="A50" s="52"/>
      <c r="B50" s="53"/>
      <c r="C50" s="53"/>
      <c r="D50" s="53"/>
      <c r="E50" s="53" t="str">
        <f>IFERROR(VLOOKUP(المبيعات!D50,الاعدادات!$A$4:$B$5000,2,0),"")</f>
        <v/>
      </c>
      <c r="F50" s="53"/>
      <c r="G50" s="53">
        <v>47</v>
      </c>
      <c r="H50" s="53">
        <f t="shared" si="1"/>
        <v>0</v>
      </c>
      <c r="I50" s="53"/>
      <c r="J50" s="53">
        <f t="shared" si="0"/>
        <v>0</v>
      </c>
    </row>
    <row r="51" spans="1:10" ht="18.75">
      <c r="A51" s="52"/>
      <c r="B51" s="53"/>
      <c r="C51" s="53"/>
      <c r="D51" s="53"/>
      <c r="E51" s="53" t="str">
        <f>IFERROR(VLOOKUP(المبيعات!D51,الاعدادات!$A$4:$B$5000,2,0),"")</f>
        <v/>
      </c>
      <c r="F51" s="53"/>
      <c r="G51" s="53">
        <v>48</v>
      </c>
      <c r="H51" s="53">
        <f t="shared" si="1"/>
        <v>0</v>
      </c>
      <c r="I51" s="53"/>
      <c r="J51" s="53">
        <f t="shared" si="0"/>
        <v>0</v>
      </c>
    </row>
    <row r="52" spans="1:10" ht="18.75">
      <c r="A52" s="52"/>
      <c r="B52" s="53"/>
      <c r="C52" s="53"/>
      <c r="D52" s="53"/>
      <c r="E52" s="53" t="str">
        <f>IFERROR(VLOOKUP(المبيعات!D52,الاعدادات!$A$4:$B$5000,2,0),"")</f>
        <v/>
      </c>
      <c r="F52" s="53"/>
      <c r="G52" s="53">
        <v>49</v>
      </c>
      <c r="H52" s="53">
        <f t="shared" si="1"/>
        <v>0</v>
      </c>
      <c r="I52" s="53"/>
      <c r="J52" s="53">
        <f t="shared" si="0"/>
        <v>0</v>
      </c>
    </row>
    <row r="53" spans="1:10" ht="18.75">
      <c r="A53" s="52"/>
      <c r="B53" s="53"/>
      <c r="C53" s="53"/>
      <c r="D53" s="53"/>
      <c r="E53" s="53" t="str">
        <f>IFERROR(VLOOKUP(المبيعات!D53,الاعدادات!$A$4:$B$5000,2,0),"")</f>
        <v/>
      </c>
      <c r="F53" s="53"/>
      <c r="G53" s="53">
        <v>50</v>
      </c>
      <c r="H53" s="53">
        <f t="shared" si="1"/>
        <v>0</v>
      </c>
      <c r="I53" s="53"/>
      <c r="J53" s="53">
        <f t="shared" si="0"/>
        <v>0</v>
      </c>
    </row>
    <row r="54" spans="1:10" ht="18.75">
      <c r="A54" s="52"/>
      <c r="B54" s="53"/>
      <c r="C54" s="53"/>
      <c r="D54" s="53"/>
      <c r="E54" s="53" t="str">
        <f>IFERROR(VLOOKUP(المبيعات!D54,الاعدادات!$A$4:$B$5000,2,0),"")</f>
        <v/>
      </c>
      <c r="F54" s="53"/>
      <c r="G54" s="53">
        <v>51</v>
      </c>
      <c r="H54" s="53">
        <f t="shared" si="1"/>
        <v>0</v>
      </c>
      <c r="I54" s="53"/>
      <c r="J54" s="53">
        <f t="shared" si="0"/>
        <v>0</v>
      </c>
    </row>
    <row r="55" spans="1:10" ht="18.75">
      <c r="A55" s="52"/>
      <c r="B55" s="53"/>
      <c r="C55" s="53"/>
      <c r="D55" s="53"/>
      <c r="E55" s="53" t="str">
        <f>IFERROR(VLOOKUP(المبيعات!D55,الاعدادات!$A$4:$B$5000,2,0),"")</f>
        <v/>
      </c>
      <c r="F55" s="53"/>
      <c r="G55" s="53">
        <v>52</v>
      </c>
      <c r="H55" s="53">
        <f t="shared" si="1"/>
        <v>0</v>
      </c>
      <c r="I55" s="53"/>
      <c r="J55" s="53">
        <f t="shared" si="0"/>
        <v>0</v>
      </c>
    </row>
    <row r="56" spans="1:10" ht="18.75">
      <c r="A56" s="52"/>
      <c r="B56" s="53"/>
      <c r="C56" s="53"/>
      <c r="D56" s="53"/>
      <c r="E56" s="53" t="str">
        <f>IFERROR(VLOOKUP(المبيعات!D56,الاعدادات!$A$4:$B$5000,2,0),"")</f>
        <v/>
      </c>
      <c r="F56" s="53"/>
      <c r="G56" s="53">
        <v>53</v>
      </c>
      <c r="H56" s="53">
        <f t="shared" si="1"/>
        <v>0</v>
      </c>
      <c r="I56" s="53"/>
      <c r="J56" s="53">
        <f t="shared" si="0"/>
        <v>0</v>
      </c>
    </row>
    <row r="57" spans="1:10" ht="18.75">
      <c r="A57" s="52"/>
      <c r="B57" s="53"/>
      <c r="C57" s="53"/>
      <c r="D57" s="53"/>
      <c r="E57" s="53" t="str">
        <f>IFERROR(VLOOKUP(المبيعات!D57,الاعدادات!$A$4:$B$5000,2,0),"")</f>
        <v/>
      </c>
      <c r="F57" s="53"/>
      <c r="G57" s="53">
        <v>54</v>
      </c>
      <c r="H57" s="53">
        <f t="shared" si="1"/>
        <v>0</v>
      </c>
      <c r="I57" s="53"/>
      <c r="J57" s="53">
        <f t="shared" si="0"/>
        <v>0</v>
      </c>
    </row>
    <row r="58" spans="1:10" ht="18.75">
      <c r="A58" s="52"/>
      <c r="B58" s="53"/>
      <c r="C58" s="53"/>
      <c r="D58" s="53"/>
      <c r="E58" s="53" t="str">
        <f>IFERROR(VLOOKUP(المبيعات!D58,الاعدادات!$A$4:$B$5000,2,0),"")</f>
        <v/>
      </c>
      <c r="F58" s="53"/>
      <c r="G58" s="53">
        <v>55</v>
      </c>
      <c r="H58" s="53">
        <f t="shared" si="1"/>
        <v>0</v>
      </c>
      <c r="I58" s="53"/>
      <c r="J58" s="53">
        <f t="shared" si="0"/>
        <v>0</v>
      </c>
    </row>
    <row r="59" spans="1:10" ht="18.75">
      <c r="A59" s="52"/>
      <c r="B59" s="53"/>
      <c r="C59" s="53"/>
      <c r="D59" s="53"/>
      <c r="E59" s="53" t="str">
        <f>IFERROR(VLOOKUP(المبيعات!D59,الاعدادات!$A$4:$B$5000,2,0),"")</f>
        <v/>
      </c>
      <c r="F59" s="53"/>
      <c r="G59" s="53">
        <v>56</v>
      </c>
      <c r="H59" s="53">
        <f t="shared" si="1"/>
        <v>0</v>
      </c>
      <c r="I59" s="53"/>
      <c r="J59" s="53">
        <f t="shared" si="0"/>
        <v>0</v>
      </c>
    </row>
    <row r="60" spans="1:10" ht="18.75">
      <c r="A60" s="52"/>
      <c r="B60" s="53"/>
      <c r="C60" s="53"/>
      <c r="D60" s="53"/>
      <c r="E60" s="53" t="str">
        <f>IFERROR(VLOOKUP(المبيعات!D60,الاعدادات!$A$4:$B$5000,2,0),"")</f>
        <v/>
      </c>
      <c r="F60" s="53"/>
      <c r="G60" s="53">
        <v>57</v>
      </c>
      <c r="H60" s="53">
        <f t="shared" si="1"/>
        <v>0</v>
      </c>
      <c r="I60" s="53"/>
      <c r="J60" s="53">
        <f t="shared" si="0"/>
        <v>0</v>
      </c>
    </row>
    <row r="61" spans="1:10" ht="18.75">
      <c r="A61" s="52"/>
      <c r="B61" s="53"/>
      <c r="C61" s="53"/>
      <c r="D61" s="53"/>
      <c r="E61" s="53" t="str">
        <f>IFERROR(VLOOKUP(المبيعات!D61,الاعدادات!$A$4:$B$5000,2,0),"")</f>
        <v/>
      </c>
      <c r="F61" s="53"/>
      <c r="G61" s="53">
        <v>58</v>
      </c>
      <c r="H61" s="53">
        <f t="shared" si="1"/>
        <v>0</v>
      </c>
      <c r="I61" s="53"/>
      <c r="J61" s="53">
        <f t="shared" si="0"/>
        <v>0</v>
      </c>
    </row>
    <row r="62" spans="1:10" ht="18.75">
      <c r="A62" s="52"/>
      <c r="B62" s="53"/>
      <c r="C62" s="53"/>
      <c r="D62" s="53"/>
      <c r="E62" s="53" t="str">
        <f>IFERROR(VLOOKUP(المبيعات!D62,الاعدادات!$A$4:$B$5000,2,0),"")</f>
        <v/>
      </c>
      <c r="F62" s="53"/>
      <c r="G62" s="53">
        <v>59</v>
      </c>
      <c r="H62" s="53">
        <f t="shared" si="1"/>
        <v>0</v>
      </c>
      <c r="I62" s="53"/>
      <c r="J62" s="53">
        <f t="shared" si="0"/>
        <v>0</v>
      </c>
    </row>
    <row r="63" spans="1:10" ht="18.75">
      <c r="A63" s="52"/>
      <c r="B63" s="53"/>
      <c r="C63" s="53"/>
      <c r="D63" s="53"/>
      <c r="E63" s="53" t="str">
        <f>IFERROR(VLOOKUP(المبيعات!D63,الاعدادات!$A$4:$B$5000,2,0),"")</f>
        <v/>
      </c>
      <c r="F63" s="53"/>
      <c r="G63" s="53">
        <v>60</v>
      </c>
      <c r="H63" s="53">
        <f t="shared" si="1"/>
        <v>0</v>
      </c>
      <c r="I63" s="53"/>
      <c r="J63" s="53">
        <f t="shared" si="0"/>
        <v>0</v>
      </c>
    </row>
    <row r="64" spans="1:10" ht="18.75">
      <c r="A64" s="52"/>
      <c r="B64" s="53"/>
      <c r="C64" s="53"/>
      <c r="D64" s="53"/>
      <c r="E64" s="53" t="str">
        <f>IFERROR(VLOOKUP(المبيعات!D64,الاعدادات!$A$4:$B$5000,2,0),"")</f>
        <v/>
      </c>
      <c r="F64" s="53"/>
      <c r="G64" s="53">
        <v>61</v>
      </c>
      <c r="H64" s="53">
        <f t="shared" si="1"/>
        <v>0</v>
      </c>
      <c r="I64" s="53"/>
      <c r="J64" s="53">
        <f t="shared" si="0"/>
        <v>0</v>
      </c>
    </row>
    <row r="65" spans="1:10" ht="18.75">
      <c r="A65" s="52"/>
      <c r="B65" s="53"/>
      <c r="C65" s="53"/>
      <c r="D65" s="53"/>
      <c r="E65" s="53" t="str">
        <f>IFERROR(VLOOKUP(المبيعات!D65,الاعدادات!$A$4:$B$5000,2,0),"")</f>
        <v/>
      </c>
      <c r="F65" s="53"/>
      <c r="G65" s="53">
        <v>62</v>
      </c>
      <c r="H65" s="53">
        <f t="shared" si="1"/>
        <v>0</v>
      </c>
      <c r="I65" s="53"/>
      <c r="J65" s="53">
        <f t="shared" si="0"/>
        <v>0</v>
      </c>
    </row>
    <row r="66" spans="1:10" ht="18.75">
      <c r="A66" s="52"/>
      <c r="B66" s="53"/>
      <c r="C66" s="53"/>
      <c r="D66" s="53"/>
      <c r="E66" s="53" t="str">
        <f>IFERROR(VLOOKUP(المبيعات!D66,الاعدادات!$A$4:$B$5000,2,0),"")</f>
        <v/>
      </c>
      <c r="F66" s="53"/>
      <c r="G66" s="53">
        <v>63</v>
      </c>
      <c r="H66" s="53">
        <f t="shared" si="1"/>
        <v>0</v>
      </c>
      <c r="I66" s="53"/>
      <c r="J66" s="53">
        <f t="shared" si="0"/>
        <v>0</v>
      </c>
    </row>
    <row r="67" spans="1:10" ht="18.75">
      <c r="A67" s="52"/>
      <c r="B67" s="53"/>
      <c r="C67" s="53"/>
      <c r="D67" s="53"/>
      <c r="E67" s="53" t="str">
        <f>IFERROR(VLOOKUP(المبيعات!D67,الاعدادات!$A$4:$B$5000,2,0),"")</f>
        <v/>
      </c>
      <c r="F67" s="53"/>
      <c r="G67" s="53">
        <v>64</v>
      </c>
      <c r="H67" s="53">
        <f t="shared" si="1"/>
        <v>0</v>
      </c>
      <c r="I67" s="53"/>
      <c r="J67" s="53">
        <f t="shared" si="0"/>
        <v>0</v>
      </c>
    </row>
    <row r="68" spans="1:10" ht="18.75">
      <c r="A68" s="52"/>
      <c r="B68" s="53"/>
      <c r="C68" s="53"/>
      <c r="D68" s="53"/>
      <c r="E68" s="53" t="str">
        <f>IFERROR(VLOOKUP(المبيعات!D68,الاعدادات!$A$4:$B$5000,2,0),"")</f>
        <v/>
      </c>
      <c r="F68" s="53"/>
      <c r="G68" s="53">
        <v>65</v>
      </c>
      <c r="H68" s="53">
        <f t="shared" si="1"/>
        <v>0</v>
      </c>
      <c r="I68" s="53"/>
      <c r="J68" s="53">
        <f t="shared" si="0"/>
        <v>0</v>
      </c>
    </row>
    <row r="69" spans="1:10" ht="18.75">
      <c r="A69" s="52"/>
      <c r="B69" s="53"/>
      <c r="C69" s="53"/>
      <c r="D69" s="53"/>
      <c r="E69" s="53" t="str">
        <f>IFERROR(VLOOKUP(المبيعات!D69,الاعدادات!$A$4:$B$5000,2,0),"")</f>
        <v/>
      </c>
      <c r="F69" s="53"/>
      <c r="G69" s="53">
        <v>66</v>
      </c>
      <c r="H69" s="53">
        <f t="shared" ref="H69:H132" si="2">SUMIF($D$4:$D$5000,G69,$F$4:$F$5000)</f>
        <v>0</v>
      </c>
      <c r="I69" s="53"/>
      <c r="J69" s="53">
        <f t="shared" ref="J69:J132" si="3">I69*F69</f>
        <v>0</v>
      </c>
    </row>
    <row r="70" spans="1:10" ht="18.75">
      <c r="A70" s="52"/>
      <c r="B70" s="53"/>
      <c r="C70" s="53"/>
      <c r="D70" s="53"/>
      <c r="E70" s="53" t="str">
        <f>IFERROR(VLOOKUP(المبيعات!D70,الاعدادات!$A$4:$B$5000,2,0),"")</f>
        <v/>
      </c>
      <c r="F70" s="53"/>
      <c r="G70" s="53">
        <v>67</v>
      </c>
      <c r="H70" s="53">
        <f t="shared" si="2"/>
        <v>0</v>
      </c>
      <c r="I70" s="53"/>
      <c r="J70" s="53">
        <f t="shared" si="3"/>
        <v>0</v>
      </c>
    </row>
    <row r="71" spans="1:10" ht="18.75">
      <c r="A71" s="52"/>
      <c r="B71" s="53"/>
      <c r="C71" s="53"/>
      <c r="D71" s="53"/>
      <c r="E71" s="53" t="str">
        <f>IFERROR(VLOOKUP(المبيعات!D71,الاعدادات!$A$4:$B$5000,2,0),"")</f>
        <v/>
      </c>
      <c r="F71" s="53"/>
      <c r="G71" s="53">
        <v>68</v>
      </c>
      <c r="H71" s="53">
        <f t="shared" si="2"/>
        <v>0</v>
      </c>
      <c r="I71" s="53"/>
      <c r="J71" s="53">
        <f t="shared" si="3"/>
        <v>0</v>
      </c>
    </row>
    <row r="72" spans="1:10" ht="18.75">
      <c r="A72" s="52"/>
      <c r="B72" s="53"/>
      <c r="C72" s="53"/>
      <c r="D72" s="53"/>
      <c r="E72" s="53" t="str">
        <f>IFERROR(VLOOKUP(المبيعات!D72,الاعدادات!$A$4:$B$5000,2,0),"")</f>
        <v/>
      </c>
      <c r="F72" s="53"/>
      <c r="G72" s="53">
        <v>69</v>
      </c>
      <c r="H72" s="53">
        <f t="shared" si="2"/>
        <v>0</v>
      </c>
      <c r="I72" s="53"/>
      <c r="J72" s="53">
        <f t="shared" si="3"/>
        <v>0</v>
      </c>
    </row>
    <row r="73" spans="1:10" ht="18.75">
      <c r="A73" s="52"/>
      <c r="B73" s="53"/>
      <c r="C73" s="53"/>
      <c r="D73" s="53"/>
      <c r="E73" s="53" t="str">
        <f>IFERROR(VLOOKUP(المبيعات!D73,الاعدادات!$A$4:$B$5000,2,0),"")</f>
        <v/>
      </c>
      <c r="F73" s="53"/>
      <c r="G73" s="53">
        <v>70</v>
      </c>
      <c r="H73" s="53">
        <f t="shared" si="2"/>
        <v>0</v>
      </c>
      <c r="I73" s="53"/>
      <c r="J73" s="53">
        <f t="shared" si="3"/>
        <v>0</v>
      </c>
    </row>
    <row r="74" spans="1:10" ht="18.75">
      <c r="A74" s="52"/>
      <c r="B74" s="53"/>
      <c r="C74" s="53"/>
      <c r="D74" s="53"/>
      <c r="E74" s="53" t="str">
        <f>IFERROR(VLOOKUP(المبيعات!D74,الاعدادات!$A$4:$B$5000,2,0),"")</f>
        <v/>
      </c>
      <c r="F74" s="53"/>
      <c r="G74" s="53">
        <v>71</v>
      </c>
      <c r="H74" s="53">
        <f t="shared" si="2"/>
        <v>0</v>
      </c>
      <c r="I74" s="53"/>
      <c r="J74" s="53">
        <f t="shared" si="3"/>
        <v>0</v>
      </c>
    </row>
    <row r="75" spans="1:10" ht="18.75">
      <c r="A75" s="52"/>
      <c r="B75" s="53"/>
      <c r="C75" s="53"/>
      <c r="D75" s="53"/>
      <c r="E75" s="53" t="str">
        <f>IFERROR(VLOOKUP(المبيعات!D75,الاعدادات!$A$4:$B$5000,2,0),"")</f>
        <v/>
      </c>
      <c r="F75" s="53"/>
      <c r="G75" s="53">
        <v>72</v>
      </c>
      <c r="H75" s="53">
        <f t="shared" si="2"/>
        <v>0</v>
      </c>
      <c r="I75" s="53"/>
      <c r="J75" s="53">
        <f t="shared" si="3"/>
        <v>0</v>
      </c>
    </row>
    <row r="76" spans="1:10" ht="18.75">
      <c r="A76" s="52"/>
      <c r="B76" s="53"/>
      <c r="C76" s="53"/>
      <c r="D76" s="53"/>
      <c r="E76" s="53" t="str">
        <f>IFERROR(VLOOKUP(المبيعات!D76,الاعدادات!$A$4:$B$5000,2,0),"")</f>
        <v/>
      </c>
      <c r="F76" s="53"/>
      <c r="G76" s="53">
        <v>73</v>
      </c>
      <c r="H76" s="53">
        <f t="shared" si="2"/>
        <v>0</v>
      </c>
      <c r="I76" s="53"/>
      <c r="J76" s="53">
        <f t="shared" si="3"/>
        <v>0</v>
      </c>
    </row>
    <row r="77" spans="1:10" ht="18.75">
      <c r="A77" s="52"/>
      <c r="B77" s="53"/>
      <c r="C77" s="53"/>
      <c r="D77" s="53"/>
      <c r="E77" s="53" t="str">
        <f>IFERROR(VLOOKUP(المبيعات!D77,الاعدادات!$A$4:$B$5000,2,0),"")</f>
        <v/>
      </c>
      <c r="F77" s="53"/>
      <c r="G77" s="53">
        <v>74</v>
      </c>
      <c r="H77" s="53">
        <f t="shared" si="2"/>
        <v>0</v>
      </c>
      <c r="I77" s="53"/>
      <c r="J77" s="53">
        <f t="shared" si="3"/>
        <v>0</v>
      </c>
    </row>
    <row r="78" spans="1:10" ht="18.75">
      <c r="A78" s="52"/>
      <c r="B78" s="53"/>
      <c r="C78" s="53"/>
      <c r="D78" s="53"/>
      <c r="E78" s="53" t="str">
        <f>IFERROR(VLOOKUP(المبيعات!D78,الاعدادات!$A$4:$B$5000,2,0),"")</f>
        <v/>
      </c>
      <c r="F78" s="53"/>
      <c r="G78" s="53">
        <v>75</v>
      </c>
      <c r="H78" s="53">
        <f t="shared" si="2"/>
        <v>0</v>
      </c>
      <c r="I78" s="53"/>
      <c r="J78" s="53">
        <f t="shared" si="3"/>
        <v>0</v>
      </c>
    </row>
    <row r="79" spans="1:10" ht="18.75">
      <c r="A79" s="52"/>
      <c r="B79" s="53"/>
      <c r="C79" s="53"/>
      <c r="D79" s="53"/>
      <c r="E79" s="53" t="str">
        <f>IFERROR(VLOOKUP(المبيعات!D79,الاعدادات!$A$4:$B$5000,2,0),"")</f>
        <v/>
      </c>
      <c r="F79" s="53"/>
      <c r="G79" s="53">
        <v>76</v>
      </c>
      <c r="H79" s="53">
        <f t="shared" si="2"/>
        <v>0</v>
      </c>
      <c r="I79" s="53"/>
      <c r="J79" s="53">
        <f t="shared" si="3"/>
        <v>0</v>
      </c>
    </row>
    <row r="80" spans="1:10" ht="18.75">
      <c r="A80" s="52"/>
      <c r="B80" s="53"/>
      <c r="C80" s="53"/>
      <c r="D80" s="53"/>
      <c r="E80" s="53" t="str">
        <f>IFERROR(VLOOKUP(المبيعات!D80,الاعدادات!$A$4:$B$5000,2,0),"")</f>
        <v/>
      </c>
      <c r="F80" s="53"/>
      <c r="G80" s="53">
        <v>77</v>
      </c>
      <c r="H80" s="53">
        <f t="shared" si="2"/>
        <v>0</v>
      </c>
      <c r="I80" s="53"/>
      <c r="J80" s="53">
        <f t="shared" si="3"/>
        <v>0</v>
      </c>
    </row>
    <row r="81" spans="1:10" ht="18.75">
      <c r="A81" s="52"/>
      <c r="B81" s="53"/>
      <c r="C81" s="53"/>
      <c r="D81" s="53"/>
      <c r="E81" s="53" t="str">
        <f>IFERROR(VLOOKUP(المبيعات!D81,الاعدادات!$A$4:$B$5000,2,0),"")</f>
        <v/>
      </c>
      <c r="F81" s="53"/>
      <c r="G81" s="53">
        <v>78</v>
      </c>
      <c r="H81" s="53">
        <f t="shared" si="2"/>
        <v>0</v>
      </c>
      <c r="I81" s="53"/>
      <c r="J81" s="53">
        <f t="shared" si="3"/>
        <v>0</v>
      </c>
    </row>
    <row r="82" spans="1:10" ht="18.75">
      <c r="A82" s="52"/>
      <c r="B82" s="53"/>
      <c r="C82" s="53"/>
      <c r="D82" s="53"/>
      <c r="E82" s="53" t="str">
        <f>IFERROR(VLOOKUP(المبيعات!D82,الاعدادات!$A$4:$B$5000,2,0),"")</f>
        <v/>
      </c>
      <c r="F82" s="53"/>
      <c r="G82" s="53">
        <v>79</v>
      </c>
      <c r="H82" s="53">
        <f t="shared" si="2"/>
        <v>0</v>
      </c>
      <c r="I82" s="53"/>
      <c r="J82" s="53">
        <f t="shared" si="3"/>
        <v>0</v>
      </c>
    </row>
    <row r="83" spans="1:10" ht="18.75">
      <c r="A83" s="52"/>
      <c r="B83" s="53"/>
      <c r="C83" s="53"/>
      <c r="D83" s="53"/>
      <c r="E83" s="53" t="str">
        <f>IFERROR(VLOOKUP(المبيعات!D83,الاعدادات!$A$4:$B$5000,2,0),"")</f>
        <v/>
      </c>
      <c r="F83" s="53"/>
      <c r="G83" s="53">
        <v>80</v>
      </c>
      <c r="H83" s="53">
        <f t="shared" si="2"/>
        <v>0</v>
      </c>
      <c r="I83" s="53"/>
      <c r="J83" s="53">
        <f t="shared" si="3"/>
        <v>0</v>
      </c>
    </row>
    <row r="84" spans="1:10" ht="18.75">
      <c r="A84" s="52"/>
      <c r="B84" s="53"/>
      <c r="C84" s="53"/>
      <c r="D84" s="53"/>
      <c r="E84" s="53" t="str">
        <f>IFERROR(VLOOKUP(المبيعات!D84,الاعدادات!$A$4:$B$5000,2,0),"")</f>
        <v/>
      </c>
      <c r="F84" s="53"/>
      <c r="G84" s="53">
        <v>81</v>
      </c>
      <c r="H84" s="53">
        <f t="shared" si="2"/>
        <v>0</v>
      </c>
      <c r="I84" s="53"/>
      <c r="J84" s="53">
        <f t="shared" si="3"/>
        <v>0</v>
      </c>
    </row>
    <row r="85" spans="1:10" ht="18.75">
      <c r="A85" s="52"/>
      <c r="B85" s="53"/>
      <c r="C85" s="53"/>
      <c r="D85" s="53"/>
      <c r="E85" s="53" t="str">
        <f>IFERROR(VLOOKUP(المبيعات!D85,الاعدادات!$A$4:$B$5000,2,0),"")</f>
        <v/>
      </c>
      <c r="F85" s="53"/>
      <c r="G85" s="53">
        <v>82</v>
      </c>
      <c r="H85" s="53">
        <f t="shared" si="2"/>
        <v>0</v>
      </c>
      <c r="I85" s="53"/>
      <c r="J85" s="53">
        <f t="shared" si="3"/>
        <v>0</v>
      </c>
    </row>
    <row r="86" spans="1:10" ht="18.75">
      <c r="A86" s="52"/>
      <c r="B86" s="53"/>
      <c r="C86" s="53"/>
      <c r="D86" s="53"/>
      <c r="E86" s="53" t="str">
        <f>IFERROR(VLOOKUP(المبيعات!D86,الاعدادات!$A$4:$B$5000,2,0),"")</f>
        <v/>
      </c>
      <c r="F86" s="53"/>
      <c r="G86" s="53">
        <v>83</v>
      </c>
      <c r="H86" s="53">
        <f t="shared" si="2"/>
        <v>0</v>
      </c>
      <c r="I86" s="53"/>
      <c r="J86" s="53">
        <f t="shared" si="3"/>
        <v>0</v>
      </c>
    </row>
    <row r="87" spans="1:10" ht="18.75">
      <c r="A87" s="52"/>
      <c r="B87" s="53"/>
      <c r="C87" s="53"/>
      <c r="D87" s="53"/>
      <c r="E87" s="53" t="str">
        <f>IFERROR(VLOOKUP(المبيعات!D87,الاعدادات!$A$4:$B$5000,2,0),"")</f>
        <v/>
      </c>
      <c r="F87" s="53"/>
      <c r="G87" s="53">
        <v>84</v>
      </c>
      <c r="H87" s="53">
        <f t="shared" si="2"/>
        <v>0</v>
      </c>
      <c r="I87" s="53"/>
      <c r="J87" s="53">
        <f t="shared" si="3"/>
        <v>0</v>
      </c>
    </row>
    <row r="88" spans="1:10" ht="18.75">
      <c r="A88" s="52"/>
      <c r="B88" s="53"/>
      <c r="C88" s="53"/>
      <c r="D88" s="53"/>
      <c r="E88" s="53" t="str">
        <f>IFERROR(VLOOKUP(المبيعات!D88,الاعدادات!$A$4:$B$5000,2,0),"")</f>
        <v/>
      </c>
      <c r="F88" s="53"/>
      <c r="G88" s="53">
        <v>85</v>
      </c>
      <c r="H88" s="53">
        <f t="shared" si="2"/>
        <v>0</v>
      </c>
      <c r="I88" s="53"/>
      <c r="J88" s="53">
        <f t="shared" si="3"/>
        <v>0</v>
      </c>
    </row>
    <row r="89" spans="1:10" ht="18.75">
      <c r="A89" s="52"/>
      <c r="B89" s="53"/>
      <c r="C89" s="53"/>
      <c r="D89" s="53"/>
      <c r="E89" s="53" t="str">
        <f>IFERROR(VLOOKUP(المبيعات!D89,الاعدادات!$A$4:$B$5000,2,0),"")</f>
        <v/>
      </c>
      <c r="F89" s="53"/>
      <c r="G89" s="53">
        <v>86</v>
      </c>
      <c r="H89" s="53">
        <f t="shared" si="2"/>
        <v>0</v>
      </c>
      <c r="I89" s="53"/>
      <c r="J89" s="53">
        <f t="shared" si="3"/>
        <v>0</v>
      </c>
    </row>
    <row r="90" spans="1:10" ht="18.75">
      <c r="A90" s="52"/>
      <c r="B90" s="53"/>
      <c r="C90" s="53"/>
      <c r="D90" s="53"/>
      <c r="E90" s="53" t="str">
        <f>IFERROR(VLOOKUP(المبيعات!D90,الاعدادات!$A$4:$B$5000,2,0),"")</f>
        <v/>
      </c>
      <c r="F90" s="53"/>
      <c r="G90" s="53">
        <v>87</v>
      </c>
      <c r="H90" s="53">
        <f t="shared" si="2"/>
        <v>0</v>
      </c>
      <c r="I90" s="53"/>
      <c r="J90" s="53">
        <f t="shared" si="3"/>
        <v>0</v>
      </c>
    </row>
    <row r="91" spans="1:10" ht="18.75">
      <c r="A91" s="52"/>
      <c r="B91" s="53"/>
      <c r="C91" s="53"/>
      <c r="D91" s="53"/>
      <c r="E91" s="53" t="str">
        <f>IFERROR(VLOOKUP(المبيعات!D91,الاعدادات!$A$4:$B$5000,2,0),"")</f>
        <v/>
      </c>
      <c r="F91" s="53"/>
      <c r="G91" s="53">
        <v>88</v>
      </c>
      <c r="H91" s="53">
        <f t="shared" si="2"/>
        <v>0</v>
      </c>
      <c r="I91" s="53"/>
      <c r="J91" s="53">
        <f t="shared" si="3"/>
        <v>0</v>
      </c>
    </row>
    <row r="92" spans="1:10" ht="18.75">
      <c r="A92" s="52"/>
      <c r="B92" s="53"/>
      <c r="C92" s="53"/>
      <c r="D92" s="53"/>
      <c r="E92" s="53" t="str">
        <f>IFERROR(VLOOKUP(المبيعات!D92,الاعدادات!$A$4:$B$5000,2,0),"")</f>
        <v/>
      </c>
      <c r="F92" s="53"/>
      <c r="G92" s="53">
        <v>89</v>
      </c>
      <c r="H92" s="53">
        <f t="shared" si="2"/>
        <v>0</v>
      </c>
      <c r="I92" s="53"/>
      <c r="J92" s="53">
        <f t="shared" si="3"/>
        <v>0</v>
      </c>
    </row>
    <row r="93" spans="1:10" ht="18.75">
      <c r="A93" s="52"/>
      <c r="B93" s="53"/>
      <c r="C93" s="53"/>
      <c r="D93" s="53"/>
      <c r="E93" s="53" t="str">
        <f>IFERROR(VLOOKUP(المبيعات!D93,الاعدادات!$A$4:$B$5000,2,0),"")</f>
        <v/>
      </c>
      <c r="F93" s="53"/>
      <c r="G93" s="53">
        <v>90</v>
      </c>
      <c r="H93" s="53">
        <f t="shared" si="2"/>
        <v>0</v>
      </c>
      <c r="I93" s="53"/>
      <c r="J93" s="53">
        <f t="shared" si="3"/>
        <v>0</v>
      </c>
    </row>
    <row r="94" spans="1:10" ht="18.75">
      <c r="A94" s="52"/>
      <c r="B94" s="53"/>
      <c r="C94" s="53"/>
      <c r="D94" s="53"/>
      <c r="E94" s="53" t="str">
        <f>IFERROR(VLOOKUP(المبيعات!D94,الاعدادات!$A$4:$B$5000,2,0),"")</f>
        <v/>
      </c>
      <c r="F94" s="53"/>
      <c r="G94" s="53">
        <v>91</v>
      </c>
      <c r="H94" s="53">
        <f t="shared" si="2"/>
        <v>0</v>
      </c>
      <c r="I94" s="53"/>
      <c r="J94" s="53">
        <f t="shared" si="3"/>
        <v>0</v>
      </c>
    </row>
    <row r="95" spans="1:10" ht="18.75">
      <c r="A95" s="52"/>
      <c r="B95" s="53"/>
      <c r="C95" s="53"/>
      <c r="D95" s="53"/>
      <c r="E95" s="53" t="str">
        <f>IFERROR(VLOOKUP(المبيعات!D95,الاعدادات!$A$4:$B$5000,2,0),"")</f>
        <v/>
      </c>
      <c r="F95" s="53"/>
      <c r="G95" s="53">
        <v>92</v>
      </c>
      <c r="H95" s="53">
        <f t="shared" si="2"/>
        <v>0</v>
      </c>
      <c r="I95" s="53"/>
      <c r="J95" s="53">
        <f t="shared" si="3"/>
        <v>0</v>
      </c>
    </row>
    <row r="96" spans="1:10" ht="18.75">
      <c r="A96" s="52"/>
      <c r="B96" s="53"/>
      <c r="C96" s="53"/>
      <c r="D96" s="53"/>
      <c r="E96" s="53" t="str">
        <f>IFERROR(VLOOKUP(المبيعات!D96,الاعدادات!$A$4:$B$5000,2,0),"")</f>
        <v/>
      </c>
      <c r="F96" s="53"/>
      <c r="G96" s="53">
        <v>93</v>
      </c>
      <c r="H96" s="53">
        <f t="shared" si="2"/>
        <v>0</v>
      </c>
      <c r="I96" s="53"/>
      <c r="J96" s="53">
        <f t="shared" si="3"/>
        <v>0</v>
      </c>
    </row>
    <row r="97" spans="1:10" ht="18.75">
      <c r="A97" s="52"/>
      <c r="B97" s="53"/>
      <c r="C97" s="53"/>
      <c r="D97" s="53"/>
      <c r="E97" s="53" t="str">
        <f>IFERROR(VLOOKUP(المبيعات!D97,الاعدادات!$A$4:$B$5000,2,0),"")</f>
        <v/>
      </c>
      <c r="F97" s="53"/>
      <c r="G97" s="53">
        <v>94</v>
      </c>
      <c r="H97" s="53">
        <f t="shared" si="2"/>
        <v>0</v>
      </c>
      <c r="I97" s="53"/>
      <c r="J97" s="53">
        <f t="shared" si="3"/>
        <v>0</v>
      </c>
    </row>
    <row r="98" spans="1:10" ht="18.75">
      <c r="A98" s="52"/>
      <c r="B98" s="53"/>
      <c r="C98" s="53"/>
      <c r="D98" s="53"/>
      <c r="E98" s="53" t="str">
        <f>IFERROR(VLOOKUP(المبيعات!D98,الاعدادات!$A$4:$B$5000,2,0),"")</f>
        <v/>
      </c>
      <c r="F98" s="53"/>
      <c r="G98" s="53">
        <v>95</v>
      </c>
      <c r="H98" s="53">
        <f t="shared" si="2"/>
        <v>0</v>
      </c>
      <c r="I98" s="53"/>
      <c r="J98" s="53">
        <f t="shared" si="3"/>
        <v>0</v>
      </c>
    </row>
    <row r="99" spans="1:10" ht="18.75">
      <c r="A99" s="52"/>
      <c r="B99" s="53"/>
      <c r="C99" s="53" t="s">
        <v>309</v>
      </c>
      <c r="D99" s="53"/>
      <c r="E99" s="53" t="str">
        <f>IFERROR(VLOOKUP(المبيعات!D99,الاعدادات!$A$4:$B$5000,2,0),"")</f>
        <v/>
      </c>
      <c r="F99" s="53"/>
      <c r="G99" s="53">
        <v>96</v>
      </c>
      <c r="H99" s="53">
        <f t="shared" si="2"/>
        <v>0</v>
      </c>
      <c r="I99" s="53"/>
      <c r="J99" s="53">
        <f t="shared" si="3"/>
        <v>0</v>
      </c>
    </row>
    <row r="100" spans="1:10" ht="18.75">
      <c r="A100" s="52"/>
      <c r="B100" s="53"/>
      <c r="C100" s="53"/>
      <c r="D100" s="53"/>
      <c r="E100" s="53" t="str">
        <f>IFERROR(VLOOKUP(المبيعات!D100,الاعدادات!$A$4:$B$5000,2,0),"")</f>
        <v/>
      </c>
      <c r="F100" s="53"/>
      <c r="G100" s="53">
        <v>97</v>
      </c>
      <c r="H100" s="53">
        <f t="shared" si="2"/>
        <v>0</v>
      </c>
      <c r="I100" s="53"/>
      <c r="J100" s="53">
        <f t="shared" si="3"/>
        <v>0</v>
      </c>
    </row>
    <row r="101" spans="1:10" ht="18.75">
      <c r="A101" s="52"/>
      <c r="B101" s="53"/>
      <c r="C101" s="53"/>
      <c r="D101" s="53"/>
      <c r="E101" s="53" t="str">
        <f>IFERROR(VLOOKUP(المبيعات!D101,الاعدادات!$A$4:$B$5000,2,0),"")</f>
        <v/>
      </c>
      <c r="F101" s="53"/>
      <c r="G101" s="53">
        <v>98</v>
      </c>
      <c r="H101" s="53">
        <f t="shared" si="2"/>
        <v>0</v>
      </c>
      <c r="I101" s="53"/>
      <c r="J101" s="53">
        <f t="shared" si="3"/>
        <v>0</v>
      </c>
    </row>
    <row r="102" spans="1:10" ht="18.75">
      <c r="A102" s="52"/>
      <c r="B102" s="53"/>
      <c r="C102" s="53"/>
      <c r="D102" s="53"/>
      <c r="E102" s="53" t="str">
        <f>IFERROR(VLOOKUP(المبيعات!D102,الاعدادات!$A$4:$B$5000,2,0),"")</f>
        <v/>
      </c>
      <c r="F102" s="53"/>
      <c r="G102" s="53">
        <v>99</v>
      </c>
      <c r="H102" s="53">
        <f t="shared" si="2"/>
        <v>0</v>
      </c>
      <c r="I102" s="53"/>
      <c r="J102" s="53">
        <f t="shared" si="3"/>
        <v>0</v>
      </c>
    </row>
    <row r="103" spans="1:10" ht="18.75">
      <c r="A103" s="52"/>
      <c r="B103" s="53"/>
      <c r="C103" s="53"/>
      <c r="D103" s="53"/>
      <c r="E103" s="53" t="str">
        <f>IFERROR(VLOOKUP(المبيعات!D103,الاعدادات!$A$4:$B$5000,2,0),"")</f>
        <v/>
      </c>
      <c r="F103" s="53"/>
      <c r="G103" s="53">
        <v>100</v>
      </c>
      <c r="H103" s="53">
        <f t="shared" si="2"/>
        <v>0</v>
      </c>
      <c r="I103" s="53"/>
      <c r="J103" s="53">
        <f t="shared" si="3"/>
        <v>0</v>
      </c>
    </row>
    <row r="104" spans="1:10" ht="18.75">
      <c r="A104" s="52"/>
      <c r="B104" s="53"/>
      <c r="C104" s="53"/>
      <c r="D104" s="53"/>
      <c r="E104" s="53" t="str">
        <f>IFERROR(VLOOKUP(المبيعات!D104,الاعدادات!$A$4:$B$5000,2,0),"")</f>
        <v/>
      </c>
      <c r="F104" s="53"/>
      <c r="G104" s="53">
        <v>101</v>
      </c>
      <c r="H104" s="53">
        <f t="shared" si="2"/>
        <v>0</v>
      </c>
      <c r="I104" s="53"/>
      <c r="J104" s="53">
        <f t="shared" si="3"/>
        <v>0</v>
      </c>
    </row>
    <row r="105" spans="1:10" ht="18.75">
      <c r="A105" s="52"/>
      <c r="B105" s="53"/>
      <c r="C105" s="53"/>
      <c r="D105" s="53"/>
      <c r="E105" s="53" t="str">
        <f>IFERROR(VLOOKUP(المبيعات!D105,الاعدادات!$A$4:$B$5000,2,0),"")</f>
        <v/>
      </c>
      <c r="F105" s="53"/>
      <c r="G105" s="53">
        <v>102</v>
      </c>
      <c r="H105" s="53">
        <f t="shared" si="2"/>
        <v>0</v>
      </c>
      <c r="I105" s="53"/>
      <c r="J105" s="53">
        <f t="shared" si="3"/>
        <v>0</v>
      </c>
    </row>
    <row r="106" spans="1:10" ht="18.75">
      <c r="A106" s="52"/>
      <c r="B106" s="53"/>
      <c r="C106" s="53"/>
      <c r="D106" s="53"/>
      <c r="E106" s="53" t="str">
        <f>IFERROR(VLOOKUP(المبيعات!D106,الاعدادات!$A$4:$B$5000,2,0),"")</f>
        <v/>
      </c>
      <c r="F106" s="53"/>
      <c r="G106" s="53">
        <v>103</v>
      </c>
      <c r="H106" s="53">
        <f t="shared" si="2"/>
        <v>0</v>
      </c>
      <c r="I106" s="53"/>
      <c r="J106" s="53">
        <f t="shared" si="3"/>
        <v>0</v>
      </c>
    </row>
    <row r="107" spans="1:10" ht="18.75">
      <c r="A107" s="52"/>
      <c r="B107" s="53"/>
      <c r="C107" s="53"/>
      <c r="D107" s="53"/>
      <c r="E107" s="53" t="str">
        <f>IFERROR(VLOOKUP(المبيعات!D107,الاعدادات!$A$4:$B$5000,2,0),"")</f>
        <v/>
      </c>
      <c r="F107" s="53"/>
      <c r="G107" s="53">
        <v>104</v>
      </c>
      <c r="H107" s="53">
        <f t="shared" si="2"/>
        <v>0</v>
      </c>
      <c r="I107" s="53"/>
      <c r="J107" s="53">
        <f t="shared" si="3"/>
        <v>0</v>
      </c>
    </row>
    <row r="108" spans="1:10" ht="18.75">
      <c r="A108" s="52"/>
      <c r="B108" s="53"/>
      <c r="C108" s="53"/>
      <c r="D108" s="53"/>
      <c r="E108" s="53" t="str">
        <f>IFERROR(VLOOKUP(المبيعات!D108,الاعدادات!$A$4:$B$5000,2,0),"")</f>
        <v/>
      </c>
      <c r="F108" s="53"/>
      <c r="G108" s="53">
        <v>105</v>
      </c>
      <c r="H108" s="53">
        <f t="shared" si="2"/>
        <v>0</v>
      </c>
      <c r="I108" s="53"/>
      <c r="J108" s="53">
        <f t="shared" si="3"/>
        <v>0</v>
      </c>
    </row>
    <row r="109" spans="1:10" ht="18.75">
      <c r="A109" s="52"/>
      <c r="B109" s="53"/>
      <c r="C109" s="53"/>
      <c r="D109" s="53"/>
      <c r="E109" s="53" t="str">
        <f>IFERROR(VLOOKUP(المبيعات!D109,الاعدادات!$A$4:$B$5000,2,0),"")</f>
        <v/>
      </c>
      <c r="F109" s="53"/>
      <c r="G109" s="53">
        <v>106</v>
      </c>
      <c r="H109" s="53">
        <f t="shared" si="2"/>
        <v>0</v>
      </c>
      <c r="I109" s="53"/>
      <c r="J109" s="53">
        <f t="shared" si="3"/>
        <v>0</v>
      </c>
    </row>
    <row r="110" spans="1:10" ht="18.75">
      <c r="A110" s="52"/>
      <c r="B110" s="53"/>
      <c r="C110" s="53"/>
      <c r="D110" s="53"/>
      <c r="E110" s="53" t="str">
        <f>IFERROR(VLOOKUP(المبيعات!D110,الاعدادات!$A$4:$B$5000,2,0),"")</f>
        <v/>
      </c>
      <c r="F110" s="53"/>
      <c r="G110" s="53">
        <v>107</v>
      </c>
      <c r="H110" s="53">
        <f t="shared" si="2"/>
        <v>0</v>
      </c>
      <c r="I110" s="53"/>
      <c r="J110" s="53">
        <f t="shared" si="3"/>
        <v>0</v>
      </c>
    </row>
    <row r="111" spans="1:10" ht="18.75">
      <c r="A111" s="52"/>
      <c r="B111" s="53"/>
      <c r="C111" s="53"/>
      <c r="D111" s="53"/>
      <c r="E111" s="53" t="str">
        <f>IFERROR(VLOOKUP(المبيعات!D111,الاعدادات!$A$4:$B$5000,2,0),"")</f>
        <v/>
      </c>
      <c r="F111" s="53"/>
      <c r="G111" s="53">
        <v>108</v>
      </c>
      <c r="H111" s="53">
        <f t="shared" si="2"/>
        <v>0</v>
      </c>
      <c r="I111" s="53"/>
      <c r="J111" s="53">
        <f t="shared" si="3"/>
        <v>0</v>
      </c>
    </row>
    <row r="112" spans="1:10" ht="18.75">
      <c r="A112" s="52"/>
      <c r="B112" s="53"/>
      <c r="C112" s="53"/>
      <c r="D112" s="53"/>
      <c r="E112" s="53" t="str">
        <f>IFERROR(VLOOKUP(المبيعات!D112,الاعدادات!$A$4:$B$5000,2,0),"")</f>
        <v/>
      </c>
      <c r="F112" s="53"/>
      <c r="G112" s="53">
        <v>109</v>
      </c>
      <c r="H112" s="53">
        <f t="shared" si="2"/>
        <v>0</v>
      </c>
      <c r="I112" s="53"/>
      <c r="J112" s="53">
        <f t="shared" si="3"/>
        <v>0</v>
      </c>
    </row>
    <row r="113" spans="1:10" ht="18.75">
      <c r="A113" s="52"/>
      <c r="B113" s="53"/>
      <c r="C113" s="53"/>
      <c r="D113" s="53"/>
      <c r="E113" s="53" t="str">
        <f>IFERROR(VLOOKUP(المبيعات!D113,الاعدادات!$A$4:$B$5000,2,0),"")</f>
        <v/>
      </c>
      <c r="F113" s="53"/>
      <c r="G113" s="53">
        <v>110</v>
      </c>
      <c r="H113" s="53">
        <f t="shared" si="2"/>
        <v>0</v>
      </c>
      <c r="I113" s="53"/>
      <c r="J113" s="53">
        <f t="shared" si="3"/>
        <v>0</v>
      </c>
    </row>
    <row r="114" spans="1:10" ht="18.75">
      <c r="A114" s="52"/>
      <c r="B114" s="53"/>
      <c r="C114" s="53"/>
      <c r="D114" s="53"/>
      <c r="E114" s="53" t="str">
        <f>IFERROR(VLOOKUP(المبيعات!D114,الاعدادات!$A$4:$B$5000,2,0),"")</f>
        <v/>
      </c>
      <c r="F114" s="53"/>
      <c r="G114" s="53">
        <v>111</v>
      </c>
      <c r="H114" s="53">
        <f t="shared" si="2"/>
        <v>0</v>
      </c>
      <c r="I114" s="53"/>
      <c r="J114" s="53">
        <f t="shared" si="3"/>
        <v>0</v>
      </c>
    </row>
    <row r="115" spans="1:10" ht="18.75">
      <c r="A115" s="52"/>
      <c r="B115" s="53"/>
      <c r="C115" s="53"/>
      <c r="D115" s="53"/>
      <c r="E115" s="53" t="str">
        <f>IFERROR(VLOOKUP(المبيعات!D115,الاعدادات!$A$4:$B$5000,2,0),"")</f>
        <v/>
      </c>
      <c r="F115" s="53"/>
      <c r="G115" s="53">
        <v>112</v>
      </c>
      <c r="H115" s="53">
        <f t="shared" si="2"/>
        <v>0</v>
      </c>
      <c r="I115" s="53"/>
      <c r="J115" s="53">
        <f t="shared" si="3"/>
        <v>0</v>
      </c>
    </row>
    <row r="116" spans="1:10" ht="18.75">
      <c r="A116" s="52"/>
      <c r="B116" s="53"/>
      <c r="C116" s="53"/>
      <c r="D116" s="53"/>
      <c r="E116" s="53" t="str">
        <f>IFERROR(VLOOKUP(المبيعات!D116,الاعدادات!$A$4:$B$5000,2,0),"")</f>
        <v/>
      </c>
      <c r="F116" s="53"/>
      <c r="G116" s="53">
        <v>113</v>
      </c>
      <c r="H116" s="53">
        <f t="shared" si="2"/>
        <v>0</v>
      </c>
      <c r="I116" s="53"/>
      <c r="J116" s="53">
        <f t="shared" si="3"/>
        <v>0</v>
      </c>
    </row>
    <row r="117" spans="1:10" ht="18.75">
      <c r="A117" s="52"/>
      <c r="B117" s="53"/>
      <c r="C117" s="53"/>
      <c r="D117" s="53"/>
      <c r="E117" s="53" t="str">
        <f>IFERROR(VLOOKUP(المبيعات!D117,الاعدادات!$A$4:$B$5000,2,0),"")</f>
        <v/>
      </c>
      <c r="F117" s="53"/>
      <c r="G117" s="53">
        <v>114</v>
      </c>
      <c r="H117" s="53">
        <f t="shared" si="2"/>
        <v>0</v>
      </c>
      <c r="I117" s="53"/>
      <c r="J117" s="53">
        <f t="shared" si="3"/>
        <v>0</v>
      </c>
    </row>
    <row r="118" spans="1:10" ht="18.75">
      <c r="A118" s="52"/>
      <c r="B118" s="53"/>
      <c r="C118" s="53"/>
      <c r="D118" s="53"/>
      <c r="E118" s="53" t="str">
        <f>IFERROR(VLOOKUP(المبيعات!D118,الاعدادات!$A$4:$B$5000,2,0),"")</f>
        <v/>
      </c>
      <c r="F118" s="53"/>
      <c r="G118" s="53">
        <v>115</v>
      </c>
      <c r="H118" s="53">
        <f t="shared" si="2"/>
        <v>0</v>
      </c>
      <c r="I118" s="53"/>
      <c r="J118" s="53">
        <f t="shared" si="3"/>
        <v>0</v>
      </c>
    </row>
    <row r="119" spans="1:10" ht="18.75">
      <c r="A119" s="52"/>
      <c r="B119" s="53"/>
      <c r="C119" s="53"/>
      <c r="D119" s="53"/>
      <c r="E119" s="53" t="str">
        <f>IFERROR(VLOOKUP(المبيعات!D119,الاعدادات!$A$4:$B$5000,2,0),"")</f>
        <v/>
      </c>
      <c r="F119" s="53"/>
      <c r="G119" s="53">
        <v>116</v>
      </c>
      <c r="H119" s="53">
        <f t="shared" si="2"/>
        <v>0</v>
      </c>
      <c r="I119" s="53"/>
      <c r="J119" s="53">
        <f t="shared" si="3"/>
        <v>0</v>
      </c>
    </row>
    <row r="120" spans="1:10" ht="18.75">
      <c r="A120" s="52"/>
      <c r="B120" s="53"/>
      <c r="C120" s="53"/>
      <c r="D120" s="53"/>
      <c r="E120" s="53" t="str">
        <f>IFERROR(VLOOKUP(المبيعات!D120,الاعدادات!$A$4:$B$5000,2,0),"")</f>
        <v/>
      </c>
      <c r="F120" s="53"/>
      <c r="G120" s="53">
        <v>117</v>
      </c>
      <c r="H120" s="53">
        <f t="shared" si="2"/>
        <v>0</v>
      </c>
      <c r="I120" s="53"/>
      <c r="J120" s="53">
        <f t="shared" si="3"/>
        <v>0</v>
      </c>
    </row>
    <row r="121" spans="1:10" ht="18.75">
      <c r="A121" s="52"/>
      <c r="B121" s="53"/>
      <c r="C121" s="53"/>
      <c r="D121" s="53"/>
      <c r="E121" s="53" t="str">
        <f>IFERROR(VLOOKUP(المبيعات!D121,الاعدادات!$A$4:$B$5000,2,0),"")</f>
        <v/>
      </c>
      <c r="F121" s="53"/>
      <c r="G121" s="53">
        <v>118</v>
      </c>
      <c r="H121" s="53">
        <f t="shared" si="2"/>
        <v>0</v>
      </c>
      <c r="I121" s="53"/>
      <c r="J121" s="53">
        <f t="shared" si="3"/>
        <v>0</v>
      </c>
    </row>
    <row r="122" spans="1:10" ht="18.75">
      <c r="A122" s="52"/>
      <c r="B122" s="53"/>
      <c r="C122" s="53"/>
      <c r="D122" s="53"/>
      <c r="E122" s="53" t="str">
        <f>IFERROR(VLOOKUP(المبيعات!D122,الاعدادات!$A$4:$B$5000,2,0),"")</f>
        <v/>
      </c>
      <c r="F122" s="53"/>
      <c r="G122" s="53">
        <v>119</v>
      </c>
      <c r="H122" s="53">
        <f t="shared" si="2"/>
        <v>0</v>
      </c>
      <c r="I122" s="53"/>
      <c r="J122" s="53">
        <f t="shared" si="3"/>
        <v>0</v>
      </c>
    </row>
    <row r="123" spans="1:10" ht="18.75">
      <c r="A123" s="52"/>
      <c r="B123" s="53"/>
      <c r="C123" s="53"/>
      <c r="D123" s="53"/>
      <c r="E123" s="53" t="str">
        <f>IFERROR(VLOOKUP(المبيعات!D123,الاعدادات!$A$4:$B$5000,2,0),"")</f>
        <v/>
      </c>
      <c r="F123" s="53"/>
      <c r="G123" s="53">
        <v>120</v>
      </c>
      <c r="H123" s="53">
        <f t="shared" si="2"/>
        <v>0</v>
      </c>
      <c r="I123" s="53"/>
      <c r="J123" s="53">
        <f t="shared" si="3"/>
        <v>0</v>
      </c>
    </row>
    <row r="124" spans="1:10" ht="18.75">
      <c r="A124" s="52"/>
      <c r="B124" s="53"/>
      <c r="C124" s="53"/>
      <c r="D124" s="53"/>
      <c r="E124" s="53" t="str">
        <f>IFERROR(VLOOKUP(المبيعات!D124,الاعدادات!$A$4:$B$5000,2,0),"")</f>
        <v/>
      </c>
      <c r="F124" s="53"/>
      <c r="G124" s="53">
        <v>121</v>
      </c>
      <c r="H124" s="53">
        <f t="shared" si="2"/>
        <v>0</v>
      </c>
      <c r="I124" s="53"/>
      <c r="J124" s="53">
        <f t="shared" si="3"/>
        <v>0</v>
      </c>
    </row>
    <row r="125" spans="1:10" ht="18.75">
      <c r="A125" s="52"/>
      <c r="B125" s="53"/>
      <c r="C125" s="53"/>
      <c r="D125" s="53"/>
      <c r="E125" s="53" t="str">
        <f>IFERROR(VLOOKUP(المبيعات!D125,الاعدادات!$A$4:$B$5000,2,0),"")</f>
        <v/>
      </c>
      <c r="F125" s="53"/>
      <c r="G125" s="53">
        <v>122</v>
      </c>
      <c r="H125" s="53">
        <f t="shared" si="2"/>
        <v>0</v>
      </c>
      <c r="I125" s="53"/>
      <c r="J125" s="53">
        <f t="shared" si="3"/>
        <v>0</v>
      </c>
    </row>
    <row r="126" spans="1:10" ht="18.75">
      <c r="A126" s="52"/>
      <c r="B126" s="53"/>
      <c r="C126" s="53"/>
      <c r="D126" s="53"/>
      <c r="E126" s="53" t="str">
        <f>IFERROR(VLOOKUP(المبيعات!D126,الاعدادات!$A$4:$B$5000,2,0),"")</f>
        <v/>
      </c>
      <c r="F126" s="53"/>
      <c r="G126" s="53">
        <v>123</v>
      </c>
      <c r="H126" s="53">
        <f t="shared" si="2"/>
        <v>0</v>
      </c>
      <c r="I126" s="53"/>
      <c r="J126" s="53">
        <f t="shared" si="3"/>
        <v>0</v>
      </c>
    </row>
    <row r="127" spans="1:10" ht="18.75">
      <c r="A127" s="52"/>
      <c r="B127" s="53"/>
      <c r="C127" s="53"/>
      <c r="D127" s="53"/>
      <c r="E127" s="53" t="str">
        <f>IFERROR(VLOOKUP(المبيعات!D127,الاعدادات!$A$4:$B$5000,2,0),"")</f>
        <v/>
      </c>
      <c r="F127" s="53"/>
      <c r="G127" s="53">
        <v>124</v>
      </c>
      <c r="H127" s="53">
        <f t="shared" si="2"/>
        <v>0</v>
      </c>
      <c r="I127" s="53"/>
      <c r="J127" s="53">
        <f t="shared" si="3"/>
        <v>0</v>
      </c>
    </row>
    <row r="128" spans="1:10" ht="18.75">
      <c r="A128" s="52"/>
      <c r="B128" s="53"/>
      <c r="C128" s="53"/>
      <c r="D128" s="53"/>
      <c r="E128" s="53" t="str">
        <f>IFERROR(VLOOKUP(المبيعات!D128,الاعدادات!$A$4:$B$5000,2,0),"")</f>
        <v/>
      </c>
      <c r="F128" s="53"/>
      <c r="G128" s="53">
        <v>125</v>
      </c>
      <c r="H128" s="53">
        <f t="shared" si="2"/>
        <v>0</v>
      </c>
      <c r="I128" s="53"/>
      <c r="J128" s="53">
        <f t="shared" si="3"/>
        <v>0</v>
      </c>
    </row>
    <row r="129" spans="1:10" ht="18.75">
      <c r="A129" s="52"/>
      <c r="B129" s="53"/>
      <c r="C129" s="53"/>
      <c r="D129" s="53"/>
      <c r="E129" s="53" t="str">
        <f>IFERROR(VLOOKUP(المبيعات!D129,الاعدادات!$A$4:$B$5000,2,0),"")</f>
        <v/>
      </c>
      <c r="F129" s="53"/>
      <c r="G129" s="53">
        <v>126</v>
      </c>
      <c r="H129" s="53">
        <f t="shared" si="2"/>
        <v>0</v>
      </c>
      <c r="I129" s="53"/>
      <c r="J129" s="53">
        <f t="shared" si="3"/>
        <v>0</v>
      </c>
    </row>
    <row r="130" spans="1:10" ht="18.75">
      <c r="A130" s="52"/>
      <c r="B130" s="53"/>
      <c r="C130" s="53"/>
      <c r="D130" s="53"/>
      <c r="E130" s="53" t="str">
        <f>IFERROR(VLOOKUP(المبيعات!D130,الاعدادات!$A$4:$B$5000,2,0),"")</f>
        <v/>
      </c>
      <c r="F130" s="53"/>
      <c r="G130" s="53">
        <v>127</v>
      </c>
      <c r="H130" s="53">
        <f t="shared" si="2"/>
        <v>0</v>
      </c>
      <c r="I130" s="53"/>
      <c r="J130" s="53">
        <f t="shared" si="3"/>
        <v>0</v>
      </c>
    </row>
    <row r="131" spans="1:10" ht="18.75">
      <c r="A131" s="52"/>
      <c r="B131" s="53"/>
      <c r="C131" s="53"/>
      <c r="D131" s="53"/>
      <c r="E131" s="53" t="str">
        <f>IFERROR(VLOOKUP(المبيعات!D131,الاعدادات!$A$4:$B$5000,2,0),"")</f>
        <v/>
      </c>
      <c r="F131" s="53"/>
      <c r="G131" s="53">
        <v>128</v>
      </c>
      <c r="H131" s="53">
        <f t="shared" si="2"/>
        <v>0</v>
      </c>
      <c r="I131" s="53"/>
      <c r="J131" s="53">
        <f t="shared" si="3"/>
        <v>0</v>
      </c>
    </row>
    <row r="132" spans="1:10" ht="18.75">
      <c r="A132" s="52"/>
      <c r="B132" s="53"/>
      <c r="C132" s="53"/>
      <c r="D132" s="53"/>
      <c r="E132" s="53" t="str">
        <f>IFERROR(VLOOKUP(المبيعات!D132,الاعدادات!$A$4:$B$5000,2,0),"")</f>
        <v/>
      </c>
      <c r="F132" s="53"/>
      <c r="G132" s="53">
        <v>129</v>
      </c>
      <c r="H132" s="53">
        <f t="shared" si="2"/>
        <v>0</v>
      </c>
      <c r="I132" s="53"/>
      <c r="J132" s="53">
        <f t="shared" si="3"/>
        <v>0</v>
      </c>
    </row>
    <row r="133" spans="1:10" ht="18.75">
      <c r="A133" s="52"/>
      <c r="B133" s="53"/>
      <c r="C133" s="53"/>
      <c r="D133" s="53"/>
      <c r="E133" s="53" t="str">
        <f>IFERROR(VLOOKUP(المبيعات!D133,الاعدادات!$A$4:$B$5000,2,0),"")</f>
        <v/>
      </c>
      <c r="F133" s="53"/>
      <c r="G133" s="53">
        <v>130</v>
      </c>
      <c r="H133" s="53">
        <f t="shared" ref="H133:H196" si="4">SUMIF($D$4:$D$5000,G133,$F$4:$F$5000)</f>
        <v>0</v>
      </c>
      <c r="I133" s="53"/>
      <c r="J133" s="53">
        <f t="shared" ref="J133:J196" si="5">I133*F133</f>
        <v>0</v>
      </c>
    </row>
    <row r="134" spans="1:10" ht="18.75">
      <c r="A134" s="52"/>
      <c r="B134" s="53"/>
      <c r="C134" s="53"/>
      <c r="D134" s="53"/>
      <c r="E134" s="53" t="str">
        <f>IFERROR(VLOOKUP(المبيعات!D134,الاعدادات!$A$4:$B$5000,2,0),"")</f>
        <v/>
      </c>
      <c r="F134" s="53"/>
      <c r="G134" s="53">
        <v>131</v>
      </c>
      <c r="H134" s="53">
        <f t="shared" si="4"/>
        <v>0</v>
      </c>
      <c r="I134" s="53"/>
      <c r="J134" s="53">
        <f t="shared" si="5"/>
        <v>0</v>
      </c>
    </row>
    <row r="135" spans="1:10" ht="18.75">
      <c r="A135" s="52"/>
      <c r="B135" s="53"/>
      <c r="C135" s="53"/>
      <c r="D135" s="53"/>
      <c r="E135" s="53" t="str">
        <f>IFERROR(VLOOKUP(المبيعات!D135,الاعدادات!$A$4:$B$5000,2,0),"")</f>
        <v/>
      </c>
      <c r="F135" s="53"/>
      <c r="G135" s="53">
        <v>132</v>
      </c>
      <c r="H135" s="53">
        <f t="shared" si="4"/>
        <v>0</v>
      </c>
      <c r="I135" s="53"/>
      <c r="J135" s="53">
        <f t="shared" si="5"/>
        <v>0</v>
      </c>
    </row>
    <row r="136" spans="1:10" ht="18.75">
      <c r="A136" s="52"/>
      <c r="B136" s="53"/>
      <c r="C136" s="53"/>
      <c r="D136" s="53"/>
      <c r="E136" s="53" t="str">
        <f>IFERROR(VLOOKUP(المبيعات!D136,الاعدادات!$A$4:$B$5000,2,0),"")</f>
        <v/>
      </c>
      <c r="F136" s="53"/>
      <c r="G136" s="53">
        <v>133</v>
      </c>
      <c r="H136" s="53">
        <f t="shared" si="4"/>
        <v>0</v>
      </c>
      <c r="I136" s="53"/>
      <c r="J136" s="53">
        <f t="shared" si="5"/>
        <v>0</v>
      </c>
    </row>
    <row r="137" spans="1:10" ht="18.75">
      <c r="A137" s="52"/>
      <c r="B137" s="53"/>
      <c r="C137" s="53"/>
      <c r="D137" s="53"/>
      <c r="E137" s="53" t="str">
        <f>IFERROR(VLOOKUP(المبيعات!D137,الاعدادات!$A$4:$B$5000,2,0),"")</f>
        <v/>
      </c>
      <c r="F137" s="53"/>
      <c r="G137" s="53">
        <v>134</v>
      </c>
      <c r="H137" s="53">
        <f t="shared" si="4"/>
        <v>0</v>
      </c>
      <c r="I137" s="53"/>
      <c r="J137" s="53">
        <f t="shared" si="5"/>
        <v>0</v>
      </c>
    </row>
    <row r="138" spans="1:10" ht="18.75">
      <c r="A138" s="52"/>
      <c r="B138" s="53"/>
      <c r="C138" s="53"/>
      <c r="D138" s="53"/>
      <c r="E138" s="53" t="str">
        <f>IFERROR(VLOOKUP(المبيعات!D138,الاعدادات!$A$4:$B$5000,2,0),"")</f>
        <v/>
      </c>
      <c r="F138" s="53"/>
      <c r="G138" s="53">
        <v>135</v>
      </c>
      <c r="H138" s="53">
        <f t="shared" si="4"/>
        <v>0</v>
      </c>
      <c r="I138" s="53"/>
      <c r="J138" s="53">
        <f t="shared" si="5"/>
        <v>0</v>
      </c>
    </row>
    <row r="139" spans="1:10" ht="18.75">
      <c r="A139" s="52"/>
      <c r="B139" s="53"/>
      <c r="C139" s="53"/>
      <c r="D139" s="53"/>
      <c r="E139" s="53" t="str">
        <f>IFERROR(VLOOKUP(المبيعات!D139,الاعدادات!$A$4:$B$5000,2,0),"")</f>
        <v/>
      </c>
      <c r="F139" s="53"/>
      <c r="G139" s="53">
        <v>136</v>
      </c>
      <c r="H139" s="53">
        <f t="shared" si="4"/>
        <v>0</v>
      </c>
      <c r="I139" s="53"/>
      <c r="J139" s="53">
        <f t="shared" si="5"/>
        <v>0</v>
      </c>
    </row>
    <row r="140" spans="1:10" ht="18.75">
      <c r="A140" s="52"/>
      <c r="B140" s="53"/>
      <c r="C140" s="53"/>
      <c r="D140" s="53"/>
      <c r="E140" s="53" t="str">
        <f>IFERROR(VLOOKUP(المبيعات!D140,الاعدادات!$A$4:$B$5000,2,0),"")</f>
        <v/>
      </c>
      <c r="F140" s="53"/>
      <c r="G140" s="53">
        <v>137</v>
      </c>
      <c r="H140" s="53">
        <f t="shared" si="4"/>
        <v>0</v>
      </c>
      <c r="I140" s="53"/>
      <c r="J140" s="53">
        <f t="shared" si="5"/>
        <v>0</v>
      </c>
    </row>
    <row r="141" spans="1:10" ht="18.75">
      <c r="A141" s="52"/>
      <c r="B141" s="53"/>
      <c r="C141" s="53"/>
      <c r="D141" s="53"/>
      <c r="E141" s="53" t="str">
        <f>IFERROR(VLOOKUP(المبيعات!D141,الاعدادات!$A$4:$B$5000,2,0),"")</f>
        <v/>
      </c>
      <c r="F141" s="53"/>
      <c r="G141" s="53">
        <v>138</v>
      </c>
      <c r="H141" s="53">
        <f t="shared" si="4"/>
        <v>0</v>
      </c>
      <c r="I141" s="53"/>
      <c r="J141" s="53">
        <f t="shared" si="5"/>
        <v>0</v>
      </c>
    </row>
    <row r="142" spans="1:10" ht="18.75">
      <c r="A142" s="52"/>
      <c r="B142" s="53"/>
      <c r="C142" s="53"/>
      <c r="D142" s="53"/>
      <c r="E142" s="53" t="str">
        <f>IFERROR(VLOOKUP(المبيعات!D142,الاعدادات!$A$4:$B$5000,2,0),"")</f>
        <v/>
      </c>
      <c r="F142" s="53"/>
      <c r="G142" s="53">
        <v>139</v>
      </c>
      <c r="H142" s="53">
        <f t="shared" si="4"/>
        <v>0</v>
      </c>
      <c r="I142" s="53"/>
      <c r="J142" s="53">
        <f t="shared" si="5"/>
        <v>0</v>
      </c>
    </row>
    <row r="143" spans="1:10" ht="18.75">
      <c r="A143" s="52"/>
      <c r="B143" s="53"/>
      <c r="C143" s="53"/>
      <c r="D143" s="53"/>
      <c r="E143" s="53" t="str">
        <f>IFERROR(VLOOKUP(المبيعات!D143,الاعدادات!$A$4:$B$5000,2,0),"")</f>
        <v/>
      </c>
      <c r="F143" s="53"/>
      <c r="G143" s="53">
        <v>140</v>
      </c>
      <c r="H143" s="53">
        <f t="shared" si="4"/>
        <v>0</v>
      </c>
      <c r="I143" s="53"/>
      <c r="J143" s="53">
        <f t="shared" si="5"/>
        <v>0</v>
      </c>
    </row>
    <row r="144" spans="1:10" ht="18.75">
      <c r="A144" s="52"/>
      <c r="B144" s="53"/>
      <c r="C144" s="53"/>
      <c r="D144" s="53"/>
      <c r="E144" s="53" t="str">
        <f>IFERROR(VLOOKUP(المبيعات!D144,الاعدادات!$A$4:$B$5000,2,0),"")</f>
        <v/>
      </c>
      <c r="F144" s="53"/>
      <c r="G144" s="53">
        <v>141</v>
      </c>
      <c r="H144" s="53">
        <f t="shared" si="4"/>
        <v>0</v>
      </c>
      <c r="I144" s="53"/>
      <c r="J144" s="53">
        <f t="shared" si="5"/>
        <v>0</v>
      </c>
    </row>
    <row r="145" spans="1:10" ht="18.75">
      <c r="A145" s="52"/>
      <c r="B145" s="53"/>
      <c r="C145" s="53"/>
      <c r="D145" s="53"/>
      <c r="E145" s="53" t="str">
        <f>IFERROR(VLOOKUP(المبيعات!D145,الاعدادات!$A$4:$B$5000,2,0),"")</f>
        <v/>
      </c>
      <c r="F145" s="53"/>
      <c r="G145" s="53">
        <v>142</v>
      </c>
      <c r="H145" s="53">
        <f t="shared" si="4"/>
        <v>0</v>
      </c>
      <c r="I145" s="53"/>
      <c r="J145" s="53">
        <f t="shared" si="5"/>
        <v>0</v>
      </c>
    </row>
    <row r="146" spans="1:10" ht="18.75">
      <c r="A146" s="52"/>
      <c r="B146" s="53"/>
      <c r="C146" s="53"/>
      <c r="D146" s="53"/>
      <c r="E146" s="53" t="str">
        <f>IFERROR(VLOOKUP(المبيعات!D146,الاعدادات!$A$4:$B$5000,2,0),"")</f>
        <v/>
      </c>
      <c r="F146" s="53"/>
      <c r="G146" s="53">
        <v>143</v>
      </c>
      <c r="H146" s="53">
        <f t="shared" si="4"/>
        <v>0</v>
      </c>
      <c r="I146" s="53"/>
      <c r="J146" s="53">
        <f t="shared" si="5"/>
        <v>0</v>
      </c>
    </row>
    <row r="147" spans="1:10" ht="18.75">
      <c r="A147" s="52"/>
      <c r="B147" s="53"/>
      <c r="C147" s="53"/>
      <c r="D147" s="53"/>
      <c r="E147" s="53" t="str">
        <f>IFERROR(VLOOKUP(المبيعات!D147,الاعدادات!$A$4:$B$5000,2,0),"")</f>
        <v/>
      </c>
      <c r="F147" s="53"/>
      <c r="G147" s="53">
        <v>144</v>
      </c>
      <c r="H147" s="53">
        <f t="shared" si="4"/>
        <v>0</v>
      </c>
      <c r="I147" s="53"/>
      <c r="J147" s="53">
        <f t="shared" si="5"/>
        <v>0</v>
      </c>
    </row>
    <row r="148" spans="1:10" ht="18.75">
      <c r="A148" s="52"/>
      <c r="B148" s="53"/>
      <c r="C148" s="53"/>
      <c r="D148" s="53"/>
      <c r="E148" s="53" t="str">
        <f>IFERROR(VLOOKUP(المبيعات!D148,الاعدادات!$A$4:$B$5000,2,0),"")</f>
        <v/>
      </c>
      <c r="F148" s="53"/>
      <c r="G148" s="53">
        <v>145</v>
      </c>
      <c r="H148" s="53">
        <f t="shared" si="4"/>
        <v>0</v>
      </c>
      <c r="I148" s="53"/>
      <c r="J148" s="53">
        <f t="shared" si="5"/>
        <v>0</v>
      </c>
    </row>
    <row r="149" spans="1:10" ht="18.75">
      <c r="A149" s="52"/>
      <c r="B149" s="53"/>
      <c r="C149" s="53"/>
      <c r="D149" s="53"/>
      <c r="E149" s="53" t="str">
        <f>IFERROR(VLOOKUP(المبيعات!D149,الاعدادات!$A$4:$B$5000,2,0),"")</f>
        <v/>
      </c>
      <c r="F149" s="53"/>
      <c r="G149" s="53">
        <v>146</v>
      </c>
      <c r="H149" s="53">
        <f t="shared" si="4"/>
        <v>0</v>
      </c>
      <c r="I149" s="53"/>
      <c r="J149" s="53">
        <f t="shared" si="5"/>
        <v>0</v>
      </c>
    </row>
    <row r="150" spans="1:10" ht="18.75">
      <c r="A150" s="52"/>
      <c r="B150" s="53"/>
      <c r="C150" s="53"/>
      <c r="D150" s="53"/>
      <c r="E150" s="53" t="str">
        <f>IFERROR(VLOOKUP(المبيعات!D150,الاعدادات!$A$4:$B$5000,2,0),"")</f>
        <v/>
      </c>
      <c r="F150" s="53"/>
      <c r="G150" s="53">
        <v>147</v>
      </c>
      <c r="H150" s="53">
        <f t="shared" si="4"/>
        <v>0</v>
      </c>
      <c r="I150" s="53"/>
      <c r="J150" s="53">
        <f t="shared" si="5"/>
        <v>0</v>
      </c>
    </row>
    <row r="151" spans="1:10" ht="18.75">
      <c r="A151" s="52"/>
      <c r="B151" s="53"/>
      <c r="C151" s="53"/>
      <c r="D151" s="53"/>
      <c r="E151" s="53" t="str">
        <f>IFERROR(VLOOKUP(المبيعات!D151,الاعدادات!$A$4:$B$5000,2,0),"")</f>
        <v/>
      </c>
      <c r="F151" s="53"/>
      <c r="G151" s="53">
        <v>148</v>
      </c>
      <c r="H151" s="53">
        <f t="shared" si="4"/>
        <v>0</v>
      </c>
      <c r="I151" s="53"/>
      <c r="J151" s="53">
        <f t="shared" si="5"/>
        <v>0</v>
      </c>
    </row>
    <row r="152" spans="1:10" ht="18.75">
      <c r="A152" s="52"/>
      <c r="B152" s="53"/>
      <c r="C152" s="53"/>
      <c r="D152" s="53"/>
      <c r="E152" s="53" t="str">
        <f>IFERROR(VLOOKUP(المبيعات!D152,الاعدادات!$A$4:$B$5000,2,0),"")</f>
        <v/>
      </c>
      <c r="F152" s="53"/>
      <c r="G152" s="53">
        <v>149</v>
      </c>
      <c r="H152" s="53">
        <f t="shared" si="4"/>
        <v>0</v>
      </c>
      <c r="I152" s="53"/>
      <c r="J152" s="53">
        <f t="shared" si="5"/>
        <v>0</v>
      </c>
    </row>
    <row r="153" spans="1:10" ht="18.75">
      <c r="A153" s="52"/>
      <c r="B153" s="53"/>
      <c r="C153" s="53"/>
      <c r="D153" s="53"/>
      <c r="E153" s="53" t="str">
        <f>IFERROR(VLOOKUP(المبيعات!D153,الاعدادات!$A$4:$B$5000,2,0),"")</f>
        <v/>
      </c>
      <c r="F153" s="53"/>
      <c r="G153" s="53">
        <v>150</v>
      </c>
      <c r="H153" s="53">
        <f t="shared" si="4"/>
        <v>0</v>
      </c>
      <c r="I153" s="53"/>
      <c r="J153" s="53">
        <f t="shared" si="5"/>
        <v>0</v>
      </c>
    </row>
    <row r="154" spans="1:10" ht="18.75">
      <c r="A154" s="52"/>
      <c r="B154" s="53"/>
      <c r="C154" s="53"/>
      <c r="D154" s="53"/>
      <c r="E154" s="53" t="str">
        <f>IFERROR(VLOOKUP(المبيعات!D154,الاعدادات!$A$4:$B$5000,2,0),"")</f>
        <v/>
      </c>
      <c r="F154" s="53"/>
      <c r="G154" s="53">
        <v>151</v>
      </c>
      <c r="H154" s="53">
        <f t="shared" si="4"/>
        <v>0</v>
      </c>
      <c r="I154" s="53"/>
      <c r="J154" s="53">
        <f t="shared" si="5"/>
        <v>0</v>
      </c>
    </row>
    <row r="155" spans="1:10" ht="18.75">
      <c r="A155" s="52"/>
      <c r="B155" s="53"/>
      <c r="C155" s="53"/>
      <c r="D155" s="53"/>
      <c r="E155" s="53" t="str">
        <f>IFERROR(VLOOKUP(المبيعات!D155,الاعدادات!$A$4:$B$5000,2,0),"")</f>
        <v/>
      </c>
      <c r="F155" s="53"/>
      <c r="G155" s="53">
        <v>152</v>
      </c>
      <c r="H155" s="53">
        <f t="shared" si="4"/>
        <v>0</v>
      </c>
      <c r="I155" s="53"/>
      <c r="J155" s="53">
        <f t="shared" si="5"/>
        <v>0</v>
      </c>
    </row>
    <row r="156" spans="1:10" ht="18.75">
      <c r="A156" s="52"/>
      <c r="B156" s="53"/>
      <c r="C156" s="53"/>
      <c r="D156" s="53"/>
      <c r="E156" s="53" t="str">
        <f>IFERROR(VLOOKUP(المبيعات!D156,الاعدادات!$A$4:$B$5000,2,0),"")</f>
        <v/>
      </c>
      <c r="F156" s="53"/>
      <c r="G156" s="53">
        <v>153</v>
      </c>
      <c r="H156" s="53">
        <f t="shared" si="4"/>
        <v>0</v>
      </c>
      <c r="I156" s="53"/>
      <c r="J156" s="53">
        <f t="shared" si="5"/>
        <v>0</v>
      </c>
    </row>
    <row r="157" spans="1:10" ht="18.75">
      <c r="A157" s="52"/>
      <c r="B157" s="53"/>
      <c r="C157" s="53"/>
      <c r="D157" s="53"/>
      <c r="E157" s="53" t="str">
        <f>IFERROR(VLOOKUP(المبيعات!D157,الاعدادات!$A$4:$B$5000,2,0),"")</f>
        <v/>
      </c>
      <c r="F157" s="53"/>
      <c r="G157" s="53">
        <v>154</v>
      </c>
      <c r="H157" s="53">
        <f t="shared" si="4"/>
        <v>0</v>
      </c>
      <c r="I157" s="53"/>
      <c r="J157" s="53">
        <f t="shared" si="5"/>
        <v>0</v>
      </c>
    </row>
    <row r="158" spans="1:10" ht="18.75">
      <c r="A158" s="52"/>
      <c r="B158" s="53"/>
      <c r="C158" s="53"/>
      <c r="D158" s="53"/>
      <c r="E158" s="53" t="str">
        <f>IFERROR(VLOOKUP(المبيعات!D158,الاعدادات!$A$4:$B$5000,2,0),"")</f>
        <v/>
      </c>
      <c r="F158" s="53"/>
      <c r="G158" s="53">
        <v>155</v>
      </c>
      <c r="H158" s="53">
        <f t="shared" si="4"/>
        <v>0</v>
      </c>
      <c r="I158" s="53"/>
      <c r="J158" s="53">
        <f t="shared" si="5"/>
        <v>0</v>
      </c>
    </row>
    <row r="159" spans="1:10" ht="18.75">
      <c r="A159" s="52"/>
      <c r="B159" s="53"/>
      <c r="C159" s="53"/>
      <c r="D159" s="53"/>
      <c r="E159" s="53" t="str">
        <f>IFERROR(VLOOKUP(المبيعات!D159,الاعدادات!$A$4:$B$5000,2,0),"")</f>
        <v/>
      </c>
      <c r="F159" s="53"/>
      <c r="G159" s="53">
        <v>156</v>
      </c>
      <c r="H159" s="53">
        <f t="shared" si="4"/>
        <v>0</v>
      </c>
      <c r="I159" s="53"/>
      <c r="J159" s="53">
        <f t="shared" si="5"/>
        <v>0</v>
      </c>
    </row>
    <row r="160" spans="1:10" ht="18.75">
      <c r="A160" s="52"/>
      <c r="B160" s="53"/>
      <c r="C160" s="53"/>
      <c r="D160" s="53"/>
      <c r="E160" s="53" t="str">
        <f>IFERROR(VLOOKUP(المبيعات!D160,الاعدادات!$A$4:$B$5000,2,0),"")</f>
        <v/>
      </c>
      <c r="F160" s="53"/>
      <c r="G160" s="53">
        <v>157</v>
      </c>
      <c r="H160" s="53">
        <f t="shared" si="4"/>
        <v>0</v>
      </c>
      <c r="I160" s="53"/>
      <c r="J160" s="53">
        <f t="shared" si="5"/>
        <v>0</v>
      </c>
    </row>
    <row r="161" spans="1:10" ht="18.75">
      <c r="A161" s="52"/>
      <c r="B161" s="53"/>
      <c r="C161" s="53"/>
      <c r="D161" s="53"/>
      <c r="E161" s="53" t="str">
        <f>IFERROR(VLOOKUP(المبيعات!D161,الاعدادات!$A$4:$B$5000,2,0),"")</f>
        <v/>
      </c>
      <c r="F161" s="53"/>
      <c r="G161" s="53">
        <v>158</v>
      </c>
      <c r="H161" s="53">
        <f t="shared" si="4"/>
        <v>0</v>
      </c>
      <c r="I161" s="53"/>
      <c r="J161" s="53">
        <f t="shared" si="5"/>
        <v>0</v>
      </c>
    </row>
    <row r="162" spans="1:10" ht="18.75">
      <c r="A162" s="52"/>
      <c r="B162" s="53"/>
      <c r="C162" s="53"/>
      <c r="D162" s="53"/>
      <c r="E162" s="53" t="str">
        <f>IFERROR(VLOOKUP(المبيعات!D162,الاعدادات!$A$4:$B$5000,2,0),"")</f>
        <v/>
      </c>
      <c r="F162" s="53"/>
      <c r="G162" s="53">
        <v>159</v>
      </c>
      <c r="H162" s="53">
        <f t="shared" si="4"/>
        <v>0</v>
      </c>
      <c r="I162" s="53"/>
      <c r="J162" s="53">
        <f t="shared" si="5"/>
        <v>0</v>
      </c>
    </row>
    <row r="163" spans="1:10" ht="18.75">
      <c r="A163" s="52"/>
      <c r="B163" s="53"/>
      <c r="C163" s="53"/>
      <c r="D163" s="53"/>
      <c r="E163" s="53" t="str">
        <f>IFERROR(VLOOKUP(المبيعات!D163,الاعدادات!$A$4:$B$5000,2,0),"")</f>
        <v/>
      </c>
      <c r="F163" s="53"/>
      <c r="G163" s="53">
        <v>160</v>
      </c>
      <c r="H163" s="53">
        <f t="shared" si="4"/>
        <v>0</v>
      </c>
      <c r="I163" s="53"/>
      <c r="J163" s="53">
        <f t="shared" si="5"/>
        <v>0</v>
      </c>
    </row>
    <row r="164" spans="1:10" ht="18.75">
      <c r="A164" s="52"/>
      <c r="B164" s="53"/>
      <c r="C164" s="53"/>
      <c r="D164" s="53"/>
      <c r="E164" s="53" t="str">
        <f>IFERROR(VLOOKUP(المبيعات!D164,الاعدادات!$A$4:$B$5000,2,0),"")</f>
        <v/>
      </c>
      <c r="F164" s="53"/>
      <c r="G164" s="53">
        <v>161</v>
      </c>
      <c r="H164" s="53">
        <f t="shared" si="4"/>
        <v>0</v>
      </c>
      <c r="I164" s="53"/>
      <c r="J164" s="53">
        <f t="shared" si="5"/>
        <v>0</v>
      </c>
    </row>
    <row r="165" spans="1:10" ht="18.75">
      <c r="A165" s="52"/>
      <c r="B165" s="53"/>
      <c r="C165" s="53"/>
      <c r="D165" s="53"/>
      <c r="E165" s="53" t="str">
        <f>IFERROR(VLOOKUP(المبيعات!D165,الاعدادات!$A$4:$B$5000,2,0),"")</f>
        <v/>
      </c>
      <c r="F165" s="53"/>
      <c r="G165" s="53">
        <v>162</v>
      </c>
      <c r="H165" s="53">
        <f t="shared" si="4"/>
        <v>0</v>
      </c>
      <c r="I165" s="53"/>
      <c r="J165" s="53">
        <f t="shared" si="5"/>
        <v>0</v>
      </c>
    </row>
    <row r="166" spans="1:10" ht="18.75">
      <c r="A166" s="52"/>
      <c r="B166" s="53"/>
      <c r="C166" s="53"/>
      <c r="D166" s="53"/>
      <c r="E166" s="53" t="str">
        <f>IFERROR(VLOOKUP(المبيعات!D166,الاعدادات!$A$4:$B$5000,2,0),"")</f>
        <v/>
      </c>
      <c r="F166" s="53"/>
      <c r="G166" s="53">
        <v>163</v>
      </c>
      <c r="H166" s="53">
        <f t="shared" si="4"/>
        <v>0</v>
      </c>
      <c r="I166" s="53"/>
      <c r="J166" s="53">
        <f t="shared" si="5"/>
        <v>0</v>
      </c>
    </row>
    <row r="167" spans="1:10" ht="18.75">
      <c r="A167" s="52"/>
      <c r="B167" s="53"/>
      <c r="C167" s="53"/>
      <c r="D167" s="53"/>
      <c r="E167" s="53" t="str">
        <f>IFERROR(VLOOKUP(المبيعات!D167,الاعدادات!$A$4:$B$5000,2,0),"")</f>
        <v/>
      </c>
      <c r="F167" s="53"/>
      <c r="G167" s="53">
        <v>164</v>
      </c>
      <c r="H167" s="53">
        <f t="shared" si="4"/>
        <v>0</v>
      </c>
      <c r="I167" s="53"/>
      <c r="J167" s="53">
        <f t="shared" si="5"/>
        <v>0</v>
      </c>
    </row>
    <row r="168" spans="1:10" ht="18.75">
      <c r="A168" s="52"/>
      <c r="B168" s="53"/>
      <c r="C168" s="53"/>
      <c r="D168" s="53"/>
      <c r="E168" s="53" t="str">
        <f>IFERROR(VLOOKUP(المبيعات!D168,الاعدادات!$A$4:$B$5000,2,0),"")</f>
        <v/>
      </c>
      <c r="F168" s="53"/>
      <c r="G168" s="53">
        <v>165</v>
      </c>
      <c r="H168" s="53">
        <f t="shared" si="4"/>
        <v>0</v>
      </c>
      <c r="I168" s="53"/>
      <c r="J168" s="53">
        <f t="shared" si="5"/>
        <v>0</v>
      </c>
    </row>
    <row r="169" spans="1:10" ht="18.75">
      <c r="A169" s="52"/>
      <c r="B169" s="53"/>
      <c r="C169" s="53"/>
      <c r="D169" s="53"/>
      <c r="E169" s="53" t="str">
        <f>IFERROR(VLOOKUP(المبيعات!D169,الاعدادات!$A$4:$B$5000,2,0),"")</f>
        <v/>
      </c>
      <c r="F169" s="53"/>
      <c r="G169" s="53">
        <v>166</v>
      </c>
      <c r="H169" s="53">
        <f t="shared" si="4"/>
        <v>0</v>
      </c>
      <c r="I169" s="53"/>
      <c r="J169" s="53">
        <f t="shared" si="5"/>
        <v>0</v>
      </c>
    </row>
    <row r="170" spans="1:10" ht="18.75">
      <c r="A170" s="52"/>
      <c r="B170" s="53"/>
      <c r="C170" s="53"/>
      <c r="D170" s="53"/>
      <c r="E170" s="53" t="str">
        <f>IFERROR(VLOOKUP(المبيعات!D170,الاعدادات!$A$4:$B$5000,2,0),"")</f>
        <v/>
      </c>
      <c r="F170" s="53"/>
      <c r="G170" s="53">
        <v>167</v>
      </c>
      <c r="H170" s="53">
        <f t="shared" si="4"/>
        <v>0</v>
      </c>
      <c r="I170" s="53"/>
      <c r="J170" s="53">
        <f t="shared" si="5"/>
        <v>0</v>
      </c>
    </row>
    <row r="171" spans="1:10" ht="18.75">
      <c r="A171" s="52"/>
      <c r="B171" s="53"/>
      <c r="C171" s="53"/>
      <c r="D171" s="53"/>
      <c r="E171" s="53" t="str">
        <f>IFERROR(VLOOKUP(المبيعات!D171,الاعدادات!$A$4:$B$5000,2,0),"")</f>
        <v/>
      </c>
      <c r="F171" s="53"/>
      <c r="G171" s="53">
        <v>168</v>
      </c>
      <c r="H171" s="53">
        <f t="shared" si="4"/>
        <v>0</v>
      </c>
      <c r="I171" s="53"/>
      <c r="J171" s="53">
        <f t="shared" si="5"/>
        <v>0</v>
      </c>
    </row>
    <row r="172" spans="1:10" ht="18.75">
      <c r="A172" s="52"/>
      <c r="B172" s="53"/>
      <c r="C172" s="53"/>
      <c r="D172" s="53"/>
      <c r="E172" s="53" t="str">
        <f>IFERROR(VLOOKUP(المبيعات!D172,الاعدادات!$A$4:$B$5000,2,0),"")</f>
        <v/>
      </c>
      <c r="F172" s="53"/>
      <c r="G172" s="53">
        <v>169</v>
      </c>
      <c r="H172" s="53">
        <f t="shared" si="4"/>
        <v>0</v>
      </c>
      <c r="I172" s="53"/>
      <c r="J172" s="53">
        <f t="shared" si="5"/>
        <v>0</v>
      </c>
    </row>
    <row r="173" spans="1:10" ht="18.75">
      <c r="A173" s="52"/>
      <c r="B173" s="53"/>
      <c r="C173" s="53"/>
      <c r="D173" s="53"/>
      <c r="E173" s="53" t="str">
        <f>IFERROR(VLOOKUP(المبيعات!D173,الاعدادات!$A$4:$B$5000,2,0),"")</f>
        <v/>
      </c>
      <c r="F173" s="53"/>
      <c r="G173" s="53">
        <v>170</v>
      </c>
      <c r="H173" s="53">
        <f t="shared" si="4"/>
        <v>0</v>
      </c>
      <c r="I173" s="53"/>
      <c r="J173" s="53">
        <f t="shared" si="5"/>
        <v>0</v>
      </c>
    </row>
    <row r="174" spans="1:10" ht="18.75">
      <c r="A174" s="52"/>
      <c r="B174" s="53"/>
      <c r="C174" s="53"/>
      <c r="D174" s="53"/>
      <c r="E174" s="53" t="str">
        <f>IFERROR(VLOOKUP(المبيعات!D174,الاعدادات!$A$4:$B$5000,2,0),"")</f>
        <v/>
      </c>
      <c r="F174" s="53"/>
      <c r="G174" s="53">
        <v>171</v>
      </c>
      <c r="H174" s="53">
        <f t="shared" si="4"/>
        <v>0</v>
      </c>
      <c r="I174" s="53"/>
      <c r="J174" s="53">
        <f t="shared" si="5"/>
        <v>0</v>
      </c>
    </row>
    <row r="175" spans="1:10" ht="18.75">
      <c r="A175" s="52"/>
      <c r="B175" s="53"/>
      <c r="C175" s="53"/>
      <c r="D175" s="53"/>
      <c r="E175" s="53" t="str">
        <f>IFERROR(VLOOKUP(المبيعات!D175,الاعدادات!$A$4:$B$5000,2,0),"")</f>
        <v/>
      </c>
      <c r="F175" s="53"/>
      <c r="G175" s="53">
        <v>172</v>
      </c>
      <c r="H175" s="53">
        <f t="shared" si="4"/>
        <v>0</v>
      </c>
      <c r="I175" s="53"/>
      <c r="J175" s="53">
        <f t="shared" si="5"/>
        <v>0</v>
      </c>
    </row>
    <row r="176" spans="1:10" ht="18.75">
      <c r="A176" s="52"/>
      <c r="B176" s="53"/>
      <c r="C176" s="53"/>
      <c r="D176" s="53"/>
      <c r="E176" s="53" t="str">
        <f>IFERROR(VLOOKUP(المبيعات!D176,الاعدادات!$A$4:$B$5000,2,0),"")</f>
        <v/>
      </c>
      <c r="F176" s="53"/>
      <c r="G176" s="53">
        <v>173</v>
      </c>
      <c r="H176" s="53">
        <f t="shared" si="4"/>
        <v>0</v>
      </c>
      <c r="I176" s="53"/>
      <c r="J176" s="53">
        <f t="shared" si="5"/>
        <v>0</v>
      </c>
    </row>
    <row r="177" spans="1:10" ht="18.75">
      <c r="A177" s="52"/>
      <c r="B177" s="53"/>
      <c r="C177" s="53"/>
      <c r="D177" s="53"/>
      <c r="E177" s="53" t="str">
        <f>IFERROR(VLOOKUP(المبيعات!D177,الاعدادات!$A$4:$B$5000,2,0),"")</f>
        <v/>
      </c>
      <c r="F177" s="53"/>
      <c r="G177" s="53">
        <v>174</v>
      </c>
      <c r="H177" s="53">
        <f t="shared" si="4"/>
        <v>0</v>
      </c>
      <c r="I177" s="53"/>
      <c r="J177" s="53">
        <f t="shared" si="5"/>
        <v>0</v>
      </c>
    </row>
    <row r="178" spans="1:10" ht="18.75">
      <c r="A178" s="52"/>
      <c r="B178" s="53"/>
      <c r="C178" s="53"/>
      <c r="D178" s="53"/>
      <c r="E178" s="53" t="str">
        <f>IFERROR(VLOOKUP(المبيعات!D178,الاعدادات!$A$4:$B$5000,2,0),"")</f>
        <v/>
      </c>
      <c r="F178" s="53"/>
      <c r="G178" s="53">
        <v>175</v>
      </c>
      <c r="H178" s="53">
        <f t="shared" si="4"/>
        <v>0</v>
      </c>
      <c r="I178" s="53"/>
      <c r="J178" s="53">
        <f t="shared" si="5"/>
        <v>0</v>
      </c>
    </row>
    <row r="179" spans="1:10" ht="18.75">
      <c r="A179" s="52"/>
      <c r="B179" s="53"/>
      <c r="C179" s="53"/>
      <c r="D179" s="53"/>
      <c r="E179" s="53" t="str">
        <f>IFERROR(VLOOKUP(المبيعات!D179,الاعدادات!$A$4:$B$5000,2,0),"")</f>
        <v/>
      </c>
      <c r="F179" s="53"/>
      <c r="G179" s="53">
        <v>176</v>
      </c>
      <c r="H179" s="53">
        <f t="shared" si="4"/>
        <v>0</v>
      </c>
      <c r="I179" s="53"/>
      <c r="J179" s="53">
        <f t="shared" si="5"/>
        <v>0</v>
      </c>
    </row>
    <row r="180" spans="1:10" ht="18.75">
      <c r="A180" s="52"/>
      <c r="B180" s="53"/>
      <c r="C180" s="53"/>
      <c r="D180" s="53"/>
      <c r="E180" s="53" t="str">
        <f>IFERROR(VLOOKUP(المبيعات!D180,الاعدادات!$A$4:$B$5000,2,0),"")</f>
        <v/>
      </c>
      <c r="F180" s="53"/>
      <c r="G180" s="53">
        <v>177</v>
      </c>
      <c r="H180" s="53">
        <f t="shared" si="4"/>
        <v>0</v>
      </c>
      <c r="I180" s="53"/>
      <c r="J180" s="53">
        <f t="shared" si="5"/>
        <v>0</v>
      </c>
    </row>
    <row r="181" spans="1:10" ht="18.75">
      <c r="A181" s="52"/>
      <c r="B181" s="53"/>
      <c r="C181" s="53"/>
      <c r="D181" s="53"/>
      <c r="E181" s="53" t="str">
        <f>IFERROR(VLOOKUP(المبيعات!D181,الاعدادات!$A$4:$B$5000,2,0),"")</f>
        <v/>
      </c>
      <c r="F181" s="53"/>
      <c r="G181" s="53">
        <v>178</v>
      </c>
      <c r="H181" s="53">
        <f t="shared" si="4"/>
        <v>0</v>
      </c>
      <c r="I181" s="53"/>
      <c r="J181" s="53">
        <f t="shared" si="5"/>
        <v>0</v>
      </c>
    </row>
    <row r="182" spans="1:10" ht="18.75">
      <c r="A182" s="52"/>
      <c r="B182" s="53"/>
      <c r="C182" s="53"/>
      <c r="D182" s="53"/>
      <c r="E182" s="53" t="str">
        <f>IFERROR(VLOOKUP(المبيعات!D182,الاعدادات!$A$4:$B$5000,2,0),"")</f>
        <v/>
      </c>
      <c r="F182" s="53"/>
      <c r="G182" s="53">
        <v>179</v>
      </c>
      <c r="H182" s="53">
        <f t="shared" si="4"/>
        <v>0</v>
      </c>
      <c r="I182" s="53"/>
      <c r="J182" s="53">
        <f t="shared" si="5"/>
        <v>0</v>
      </c>
    </row>
    <row r="183" spans="1:10" ht="18.75">
      <c r="A183" s="52"/>
      <c r="B183" s="53"/>
      <c r="C183" s="53"/>
      <c r="D183" s="53"/>
      <c r="E183" s="53" t="str">
        <f>IFERROR(VLOOKUP(المبيعات!D183,الاعدادات!$A$4:$B$5000,2,0),"")</f>
        <v/>
      </c>
      <c r="F183" s="53"/>
      <c r="G183" s="53">
        <v>180</v>
      </c>
      <c r="H183" s="53">
        <f t="shared" si="4"/>
        <v>0</v>
      </c>
      <c r="I183" s="53"/>
      <c r="J183" s="53">
        <f t="shared" si="5"/>
        <v>0</v>
      </c>
    </row>
    <row r="184" spans="1:10" ht="18.75">
      <c r="A184" s="52"/>
      <c r="B184" s="53"/>
      <c r="C184" s="53"/>
      <c r="D184" s="53"/>
      <c r="E184" s="53" t="str">
        <f>IFERROR(VLOOKUP(المبيعات!D184,الاعدادات!$A$4:$B$5000,2,0),"")</f>
        <v/>
      </c>
      <c r="F184" s="53"/>
      <c r="G184" s="53">
        <v>181</v>
      </c>
      <c r="H184" s="53">
        <f t="shared" si="4"/>
        <v>0</v>
      </c>
      <c r="I184" s="53"/>
      <c r="J184" s="53">
        <f t="shared" si="5"/>
        <v>0</v>
      </c>
    </row>
    <row r="185" spans="1:10" ht="18.75">
      <c r="A185" s="52"/>
      <c r="B185" s="53"/>
      <c r="C185" s="53"/>
      <c r="D185" s="53"/>
      <c r="E185" s="53" t="str">
        <f>IFERROR(VLOOKUP(المبيعات!D185,الاعدادات!$A$4:$B$5000,2,0),"")</f>
        <v/>
      </c>
      <c r="F185" s="53"/>
      <c r="G185" s="53">
        <v>182</v>
      </c>
      <c r="H185" s="53">
        <f t="shared" si="4"/>
        <v>0</v>
      </c>
      <c r="I185" s="53"/>
      <c r="J185" s="53">
        <f t="shared" si="5"/>
        <v>0</v>
      </c>
    </row>
    <row r="186" spans="1:10" ht="18.75">
      <c r="A186" s="52"/>
      <c r="B186" s="53"/>
      <c r="C186" s="53"/>
      <c r="D186" s="53"/>
      <c r="E186" s="53" t="str">
        <f>IFERROR(VLOOKUP(المبيعات!D186,الاعدادات!$A$4:$B$5000,2,0),"")</f>
        <v/>
      </c>
      <c r="F186" s="53"/>
      <c r="G186" s="53">
        <v>183</v>
      </c>
      <c r="H186" s="53">
        <f t="shared" si="4"/>
        <v>0</v>
      </c>
      <c r="I186" s="53"/>
      <c r="J186" s="53">
        <f t="shared" si="5"/>
        <v>0</v>
      </c>
    </row>
    <row r="187" spans="1:10" ht="18.75">
      <c r="A187" s="52"/>
      <c r="B187" s="53"/>
      <c r="C187" s="53"/>
      <c r="D187" s="53"/>
      <c r="E187" s="53" t="str">
        <f>IFERROR(VLOOKUP(المبيعات!D187,الاعدادات!$A$4:$B$5000,2,0),"")</f>
        <v/>
      </c>
      <c r="F187" s="53"/>
      <c r="G187" s="53">
        <v>184</v>
      </c>
      <c r="H187" s="53">
        <f t="shared" si="4"/>
        <v>0</v>
      </c>
      <c r="I187" s="53"/>
      <c r="J187" s="53">
        <f t="shared" si="5"/>
        <v>0</v>
      </c>
    </row>
    <row r="188" spans="1:10" ht="18.75">
      <c r="A188" s="52"/>
      <c r="B188" s="53"/>
      <c r="C188" s="53"/>
      <c r="D188" s="53"/>
      <c r="E188" s="53" t="str">
        <f>IFERROR(VLOOKUP(المبيعات!D188,الاعدادات!$A$4:$B$5000,2,0),"")</f>
        <v/>
      </c>
      <c r="F188" s="53"/>
      <c r="G188" s="53">
        <v>185</v>
      </c>
      <c r="H188" s="53">
        <f t="shared" si="4"/>
        <v>0</v>
      </c>
      <c r="I188" s="53"/>
      <c r="J188" s="53">
        <f t="shared" si="5"/>
        <v>0</v>
      </c>
    </row>
    <row r="189" spans="1:10" ht="18.75">
      <c r="A189" s="52"/>
      <c r="B189" s="53"/>
      <c r="C189" s="53"/>
      <c r="D189" s="53"/>
      <c r="E189" s="53" t="str">
        <f>IFERROR(VLOOKUP(المبيعات!D189,الاعدادات!$A$4:$B$5000,2,0),"")</f>
        <v/>
      </c>
      <c r="F189" s="53"/>
      <c r="G189" s="53">
        <v>186</v>
      </c>
      <c r="H189" s="53">
        <f t="shared" si="4"/>
        <v>0</v>
      </c>
      <c r="I189" s="53"/>
      <c r="J189" s="53">
        <f t="shared" si="5"/>
        <v>0</v>
      </c>
    </row>
    <row r="190" spans="1:10" ht="18.75">
      <c r="A190" s="52"/>
      <c r="B190" s="53"/>
      <c r="C190" s="53"/>
      <c r="D190" s="53"/>
      <c r="E190" s="53" t="str">
        <f>IFERROR(VLOOKUP(المبيعات!D190,الاعدادات!$A$4:$B$5000,2,0),"")</f>
        <v/>
      </c>
      <c r="F190" s="53"/>
      <c r="G190" s="53">
        <v>187</v>
      </c>
      <c r="H190" s="53">
        <f t="shared" si="4"/>
        <v>0</v>
      </c>
      <c r="I190" s="53"/>
      <c r="J190" s="53">
        <f t="shared" si="5"/>
        <v>0</v>
      </c>
    </row>
    <row r="191" spans="1:10" ht="18.75">
      <c r="A191" s="52"/>
      <c r="B191" s="53"/>
      <c r="C191" s="53"/>
      <c r="D191" s="53"/>
      <c r="E191" s="53" t="str">
        <f>IFERROR(VLOOKUP(المبيعات!D191,الاعدادات!$A$4:$B$5000,2,0),"")</f>
        <v/>
      </c>
      <c r="F191" s="53"/>
      <c r="G191" s="53">
        <v>188</v>
      </c>
      <c r="H191" s="53">
        <f t="shared" si="4"/>
        <v>0</v>
      </c>
      <c r="I191" s="53"/>
      <c r="J191" s="53">
        <f t="shared" si="5"/>
        <v>0</v>
      </c>
    </row>
    <row r="192" spans="1:10" ht="18.75">
      <c r="A192" s="52"/>
      <c r="B192" s="53"/>
      <c r="C192" s="53"/>
      <c r="D192" s="53"/>
      <c r="E192" s="53" t="str">
        <f>IFERROR(VLOOKUP(المبيعات!D192,الاعدادات!$A$4:$B$5000,2,0),"")</f>
        <v/>
      </c>
      <c r="F192" s="53"/>
      <c r="G192" s="53">
        <v>189</v>
      </c>
      <c r="H192" s="53">
        <f t="shared" si="4"/>
        <v>0</v>
      </c>
      <c r="I192" s="53"/>
      <c r="J192" s="53">
        <f t="shared" si="5"/>
        <v>0</v>
      </c>
    </row>
    <row r="193" spans="1:10" ht="18.75">
      <c r="A193" s="52"/>
      <c r="B193" s="53"/>
      <c r="C193" s="53"/>
      <c r="D193" s="53"/>
      <c r="E193" s="53" t="str">
        <f>IFERROR(VLOOKUP(المبيعات!D193,الاعدادات!$A$4:$B$5000,2,0),"")</f>
        <v/>
      </c>
      <c r="F193" s="53"/>
      <c r="G193" s="53">
        <v>190</v>
      </c>
      <c r="H193" s="53">
        <f t="shared" si="4"/>
        <v>0</v>
      </c>
      <c r="I193" s="53"/>
      <c r="J193" s="53">
        <f t="shared" si="5"/>
        <v>0</v>
      </c>
    </row>
    <row r="194" spans="1:10" ht="18.75">
      <c r="A194" s="52"/>
      <c r="B194" s="53"/>
      <c r="C194" s="53"/>
      <c r="D194" s="53"/>
      <c r="E194" s="53" t="str">
        <f>IFERROR(VLOOKUP(المبيعات!D194,الاعدادات!$A$4:$B$5000,2,0),"")</f>
        <v/>
      </c>
      <c r="F194" s="53"/>
      <c r="G194" s="53">
        <v>191</v>
      </c>
      <c r="H194" s="53">
        <f t="shared" si="4"/>
        <v>0</v>
      </c>
      <c r="I194" s="53"/>
      <c r="J194" s="53">
        <f t="shared" si="5"/>
        <v>0</v>
      </c>
    </row>
    <row r="195" spans="1:10" ht="18.75">
      <c r="A195" s="52"/>
      <c r="B195" s="53"/>
      <c r="C195" s="53"/>
      <c r="D195" s="53"/>
      <c r="E195" s="53" t="str">
        <f>IFERROR(VLOOKUP(المبيعات!D195,الاعدادات!$A$4:$B$5000,2,0),"")</f>
        <v/>
      </c>
      <c r="F195" s="53"/>
      <c r="G195" s="53">
        <v>192</v>
      </c>
      <c r="H195" s="53">
        <f t="shared" si="4"/>
        <v>0</v>
      </c>
      <c r="I195" s="53"/>
      <c r="J195" s="53">
        <f t="shared" si="5"/>
        <v>0</v>
      </c>
    </row>
    <row r="196" spans="1:10" ht="18.75">
      <c r="A196" s="52"/>
      <c r="B196" s="53"/>
      <c r="C196" s="53"/>
      <c r="D196" s="53"/>
      <c r="E196" s="53" t="str">
        <f>IFERROR(VLOOKUP(المبيعات!D196,الاعدادات!$A$4:$B$5000,2,0),"")</f>
        <v/>
      </c>
      <c r="F196" s="53"/>
      <c r="G196" s="53">
        <v>193</v>
      </c>
      <c r="H196" s="53">
        <f t="shared" si="4"/>
        <v>0</v>
      </c>
      <c r="I196" s="53"/>
      <c r="J196" s="53">
        <f t="shared" si="5"/>
        <v>0</v>
      </c>
    </row>
    <row r="197" spans="1:10" ht="18.75">
      <c r="A197" s="52"/>
      <c r="B197" s="53"/>
      <c r="C197" s="53"/>
      <c r="D197" s="53"/>
      <c r="E197" s="53" t="str">
        <f>IFERROR(VLOOKUP(المبيعات!D197,الاعدادات!$A$4:$B$5000,2,0),"")</f>
        <v/>
      </c>
      <c r="F197" s="53"/>
      <c r="G197" s="53">
        <v>194</v>
      </c>
      <c r="H197" s="53">
        <f t="shared" ref="H197:H260" si="6">SUMIF($D$4:$D$5000,G197,$F$4:$F$5000)</f>
        <v>0</v>
      </c>
      <c r="I197" s="53"/>
      <c r="J197" s="53">
        <f t="shared" ref="J197:J260" si="7">I197*F197</f>
        <v>0</v>
      </c>
    </row>
    <row r="198" spans="1:10" ht="18.75">
      <c r="A198" s="52"/>
      <c r="B198" s="53"/>
      <c r="C198" s="53"/>
      <c r="D198" s="53"/>
      <c r="E198" s="53" t="str">
        <f>IFERROR(VLOOKUP(المبيعات!D198,الاعدادات!$A$4:$B$5000,2,0),"")</f>
        <v/>
      </c>
      <c r="F198" s="53"/>
      <c r="G198" s="53">
        <v>195</v>
      </c>
      <c r="H198" s="53">
        <f t="shared" si="6"/>
        <v>0</v>
      </c>
      <c r="I198" s="53"/>
      <c r="J198" s="53">
        <f t="shared" si="7"/>
        <v>0</v>
      </c>
    </row>
    <row r="199" spans="1:10" ht="18.75">
      <c r="A199" s="52"/>
      <c r="B199" s="53"/>
      <c r="C199" s="53"/>
      <c r="D199" s="53"/>
      <c r="E199" s="53" t="str">
        <f>IFERROR(VLOOKUP(المبيعات!D199,الاعدادات!$A$4:$B$5000,2,0),"")</f>
        <v/>
      </c>
      <c r="F199" s="53"/>
      <c r="G199" s="53">
        <v>196</v>
      </c>
      <c r="H199" s="53">
        <f t="shared" si="6"/>
        <v>0</v>
      </c>
      <c r="I199" s="53"/>
      <c r="J199" s="53">
        <f t="shared" si="7"/>
        <v>0</v>
      </c>
    </row>
    <row r="200" spans="1:10" ht="18.75">
      <c r="A200" s="52"/>
      <c r="B200" s="53"/>
      <c r="C200" s="53"/>
      <c r="D200" s="53"/>
      <c r="E200" s="53" t="str">
        <f>IFERROR(VLOOKUP(المبيعات!D200,الاعدادات!$A$4:$B$5000,2,0),"")</f>
        <v/>
      </c>
      <c r="F200" s="53"/>
      <c r="G200" s="53">
        <v>197</v>
      </c>
      <c r="H200" s="53">
        <f t="shared" si="6"/>
        <v>0</v>
      </c>
      <c r="I200" s="53"/>
      <c r="J200" s="53">
        <f t="shared" si="7"/>
        <v>0</v>
      </c>
    </row>
    <row r="201" spans="1:10" ht="18.75">
      <c r="A201" s="52"/>
      <c r="B201" s="53"/>
      <c r="C201" s="53"/>
      <c r="D201" s="53"/>
      <c r="E201" s="53" t="str">
        <f>IFERROR(VLOOKUP(المبيعات!D201,الاعدادات!$A$4:$B$5000,2,0),"")</f>
        <v/>
      </c>
      <c r="F201" s="53"/>
      <c r="G201" s="53">
        <v>198</v>
      </c>
      <c r="H201" s="53">
        <f t="shared" si="6"/>
        <v>0</v>
      </c>
      <c r="I201" s="53"/>
      <c r="J201" s="53">
        <f t="shared" si="7"/>
        <v>0</v>
      </c>
    </row>
    <row r="202" spans="1:10" ht="18.75">
      <c r="A202" s="52"/>
      <c r="B202" s="53"/>
      <c r="C202" s="53"/>
      <c r="D202" s="53"/>
      <c r="E202" s="53" t="str">
        <f>IFERROR(VLOOKUP(المبيعات!D202,الاعدادات!$A$4:$B$5000,2,0),"")</f>
        <v/>
      </c>
      <c r="F202" s="53"/>
      <c r="G202" s="53">
        <v>199</v>
      </c>
      <c r="H202" s="53">
        <f t="shared" si="6"/>
        <v>0</v>
      </c>
      <c r="I202" s="53"/>
      <c r="J202" s="53">
        <f t="shared" si="7"/>
        <v>0</v>
      </c>
    </row>
    <row r="203" spans="1:10" ht="18.75">
      <c r="A203" s="52"/>
      <c r="B203" s="53"/>
      <c r="C203" s="53"/>
      <c r="D203" s="53"/>
      <c r="E203" s="53" t="str">
        <f>IFERROR(VLOOKUP(المبيعات!D203,الاعدادات!$A$4:$B$5000,2,0),"")</f>
        <v/>
      </c>
      <c r="F203" s="53"/>
      <c r="G203" s="53">
        <v>200</v>
      </c>
      <c r="H203" s="53">
        <f t="shared" si="6"/>
        <v>0</v>
      </c>
      <c r="I203" s="53"/>
      <c r="J203" s="53">
        <f t="shared" si="7"/>
        <v>0</v>
      </c>
    </row>
    <row r="204" spans="1:10" ht="18.75">
      <c r="A204" s="52"/>
      <c r="B204" s="53"/>
      <c r="C204" s="53"/>
      <c r="D204" s="53"/>
      <c r="E204" s="53" t="str">
        <f>IFERROR(VLOOKUP(المبيعات!D204,الاعدادات!$A$4:$B$5000,2,0),"")</f>
        <v/>
      </c>
      <c r="F204" s="53"/>
      <c r="G204" s="53">
        <v>201</v>
      </c>
      <c r="H204" s="53">
        <f t="shared" si="6"/>
        <v>0</v>
      </c>
      <c r="I204" s="53"/>
      <c r="J204" s="53">
        <f t="shared" si="7"/>
        <v>0</v>
      </c>
    </row>
    <row r="205" spans="1:10" ht="18.75">
      <c r="A205" s="52"/>
      <c r="B205" s="53"/>
      <c r="C205" s="53"/>
      <c r="D205" s="53"/>
      <c r="E205" s="53" t="str">
        <f>IFERROR(VLOOKUP(المبيعات!D205,الاعدادات!$A$4:$B$5000,2,0),"")</f>
        <v/>
      </c>
      <c r="F205" s="53"/>
      <c r="G205" s="53">
        <v>202</v>
      </c>
      <c r="H205" s="53">
        <f t="shared" si="6"/>
        <v>0</v>
      </c>
      <c r="I205" s="53"/>
      <c r="J205" s="53">
        <f t="shared" si="7"/>
        <v>0</v>
      </c>
    </row>
    <row r="206" spans="1:10" ht="18.75">
      <c r="A206" s="52"/>
      <c r="B206" s="53"/>
      <c r="C206" s="53"/>
      <c r="D206" s="53"/>
      <c r="E206" s="53" t="str">
        <f>IFERROR(VLOOKUP(المبيعات!D206,الاعدادات!$A$4:$B$5000,2,0),"")</f>
        <v/>
      </c>
      <c r="F206" s="53"/>
      <c r="G206" s="53">
        <v>203</v>
      </c>
      <c r="H206" s="53">
        <f t="shared" si="6"/>
        <v>0</v>
      </c>
      <c r="I206" s="53"/>
      <c r="J206" s="53">
        <f t="shared" si="7"/>
        <v>0</v>
      </c>
    </row>
    <row r="207" spans="1:10" ht="18.75">
      <c r="A207" s="52"/>
      <c r="B207" s="53"/>
      <c r="C207" s="53"/>
      <c r="D207" s="53"/>
      <c r="E207" s="53" t="str">
        <f>IFERROR(VLOOKUP(المبيعات!D207,الاعدادات!$A$4:$B$5000,2,0),"")</f>
        <v/>
      </c>
      <c r="F207" s="53"/>
      <c r="G207" s="53">
        <v>204</v>
      </c>
      <c r="H207" s="53">
        <f t="shared" si="6"/>
        <v>0</v>
      </c>
      <c r="I207" s="53"/>
      <c r="J207" s="53">
        <f t="shared" si="7"/>
        <v>0</v>
      </c>
    </row>
    <row r="208" spans="1:10" ht="18.75">
      <c r="A208" s="52"/>
      <c r="B208" s="53"/>
      <c r="C208" s="53"/>
      <c r="D208" s="53"/>
      <c r="E208" s="53" t="str">
        <f>IFERROR(VLOOKUP(المبيعات!D208,الاعدادات!$A$4:$B$5000,2,0),"")</f>
        <v/>
      </c>
      <c r="F208" s="53"/>
      <c r="G208" s="53">
        <v>205</v>
      </c>
      <c r="H208" s="53">
        <f t="shared" si="6"/>
        <v>0</v>
      </c>
      <c r="I208" s="53"/>
      <c r="J208" s="53">
        <f t="shared" si="7"/>
        <v>0</v>
      </c>
    </row>
    <row r="209" spans="1:10" ht="18.75">
      <c r="A209" s="52"/>
      <c r="B209" s="53"/>
      <c r="C209" s="53"/>
      <c r="D209" s="53"/>
      <c r="E209" s="53" t="str">
        <f>IFERROR(VLOOKUP(المبيعات!D209,الاعدادات!$A$4:$B$5000,2,0),"")</f>
        <v/>
      </c>
      <c r="F209" s="53"/>
      <c r="G209" s="53">
        <v>206</v>
      </c>
      <c r="H209" s="53">
        <f t="shared" si="6"/>
        <v>0</v>
      </c>
      <c r="I209" s="53"/>
      <c r="J209" s="53">
        <f t="shared" si="7"/>
        <v>0</v>
      </c>
    </row>
    <row r="210" spans="1:10" ht="18.75">
      <c r="A210" s="52"/>
      <c r="B210" s="53"/>
      <c r="C210" s="53"/>
      <c r="D210" s="53"/>
      <c r="E210" s="53" t="str">
        <f>IFERROR(VLOOKUP(المبيعات!D210,الاعدادات!$A$4:$B$5000,2,0),"")</f>
        <v/>
      </c>
      <c r="F210" s="53"/>
      <c r="G210" s="53">
        <v>207</v>
      </c>
      <c r="H210" s="53">
        <f t="shared" si="6"/>
        <v>0</v>
      </c>
      <c r="I210" s="53"/>
      <c r="J210" s="53">
        <f t="shared" si="7"/>
        <v>0</v>
      </c>
    </row>
    <row r="211" spans="1:10" ht="18.75">
      <c r="A211" s="52"/>
      <c r="B211" s="53"/>
      <c r="C211" s="53"/>
      <c r="D211" s="53"/>
      <c r="E211" s="53" t="str">
        <f>IFERROR(VLOOKUP(المبيعات!D211,الاعدادات!$A$4:$B$5000,2,0),"")</f>
        <v/>
      </c>
      <c r="F211" s="53"/>
      <c r="G211" s="53">
        <v>208</v>
      </c>
      <c r="H211" s="53">
        <f t="shared" si="6"/>
        <v>0</v>
      </c>
      <c r="I211" s="53"/>
      <c r="J211" s="53">
        <f t="shared" si="7"/>
        <v>0</v>
      </c>
    </row>
    <row r="212" spans="1:10" ht="18.75">
      <c r="A212" s="52"/>
      <c r="B212" s="53"/>
      <c r="C212" s="53"/>
      <c r="D212" s="53"/>
      <c r="E212" s="53" t="str">
        <f>IFERROR(VLOOKUP(المبيعات!D212,الاعدادات!$A$4:$B$5000,2,0),"")</f>
        <v/>
      </c>
      <c r="F212" s="53"/>
      <c r="G212" s="53">
        <v>209</v>
      </c>
      <c r="H212" s="53">
        <f t="shared" si="6"/>
        <v>0</v>
      </c>
      <c r="I212" s="53"/>
      <c r="J212" s="53">
        <f t="shared" si="7"/>
        <v>0</v>
      </c>
    </row>
    <row r="213" spans="1:10" ht="18.75">
      <c r="A213" s="52"/>
      <c r="B213" s="53"/>
      <c r="C213" s="53"/>
      <c r="D213" s="53"/>
      <c r="E213" s="53" t="str">
        <f>IFERROR(VLOOKUP(المبيعات!D213,الاعدادات!$A$4:$B$5000,2,0),"")</f>
        <v/>
      </c>
      <c r="F213" s="53"/>
      <c r="G213" s="53">
        <v>210</v>
      </c>
      <c r="H213" s="53">
        <f t="shared" si="6"/>
        <v>0</v>
      </c>
      <c r="I213" s="53"/>
      <c r="J213" s="53">
        <f t="shared" si="7"/>
        <v>0</v>
      </c>
    </row>
    <row r="214" spans="1:10" ht="18.75">
      <c r="A214" s="52"/>
      <c r="B214" s="53"/>
      <c r="C214" s="53"/>
      <c r="D214" s="53"/>
      <c r="E214" s="53" t="str">
        <f>IFERROR(VLOOKUP(المبيعات!D214,الاعدادات!$A$4:$B$5000,2,0),"")</f>
        <v/>
      </c>
      <c r="F214" s="53"/>
      <c r="G214" s="53">
        <v>211</v>
      </c>
      <c r="H214" s="53">
        <f t="shared" si="6"/>
        <v>0</v>
      </c>
      <c r="I214" s="53"/>
      <c r="J214" s="53">
        <f t="shared" si="7"/>
        <v>0</v>
      </c>
    </row>
    <row r="215" spans="1:10" ht="18.75">
      <c r="A215" s="52"/>
      <c r="B215" s="53"/>
      <c r="C215" s="53"/>
      <c r="D215" s="53"/>
      <c r="E215" s="53" t="str">
        <f>IFERROR(VLOOKUP(المبيعات!D215,الاعدادات!$A$4:$B$5000,2,0),"")</f>
        <v/>
      </c>
      <c r="F215" s="53"/>
      <c r="G215" s="53">
        <v>212</v>
      </c>
      <c r="H215" s="53">
        <f t="shared" si="6"/>
        <v>0</v>
      </c>
      <c r="I215" s="53"/>
      <c r="J215" s="53">
        <f t="shared" si="7"/>
        <v>0</v>
      </c>
    </row>
    <row r="216" spans="1:10" ht="18.75">
      <c r="A216" s="52"/>
      <c r="B216" s="53"/>
      <c r="C216" s="53"/>
      <c r="D216" s="53"/>
      <c r="E216" s="53" t="str">
        <f>IFERROR(VLOOKUP(المبيعات!D216,الاعدادات!$A$4:$B$5000,2,0),"")</f>
        <v/>
      </c>
      <c r="F216" s="53"/>
      <c r="G216" s="53">
        <v>213</v>
      </c>
      <c r="H216" s="53">
        <f t="shared" si="6"/>
        <v>0</v>
      </c>
      <c r="I216" s="53"/>
      <c r="J216" s="53">
        <f t="shared" si="7"/>
        <v>0</v>
      </c>
    </row>
    <row r="217" spans="1:10" ht="18.75">
      <c r="A217" s="52"/>
      <c r="B217" s="53"/>
      <c r="C217" s="53"/>
      <c r="D217" s="53"/>
      <c r="E217" s="53" t="str">
        <f>IFERROR(VLOOKUP(المبيعات!D217,الاعدادات!$A$4:$B$5000,2,0),"")</f>
        <v/>
      </c>
      <c r="F217" s="53"/>
      <c r="G217" s="53">
        <v>214</v>
      </c>
      <c r="H217" s="53">
        <f t="shared" si="6"/>
        <v>0</v>
      </c>
      <c r="I217" s="53"/>
      <c r="J217" s="53">
        <f t="shared" si="7"/>
        <v>0</v>
      </c>
    </row>
    <row r="218" spans="1:10" ht="18.75">
      <c r="A218" s="52"/>
      <c r="B218" s="53"/>
      <c r="C218" s="53"/>
      <c r="D218" s="53"/>
      <c r="E218" s="53" t="str">
        <f>IFERROR(VLOOKUP(المبيعات!D218,الاعدادات!$A$4:$B$5000,2,0),"")</f>
        <v/>
      </c>
      <c r="F218" s="53"/>
      <c r="G218" s="53">
        <v>215</v>
      </c>
      <c r="H218" s="53">
        <f t="shared" si="6"/>
        <v>0</v>
      </c>
      <c r="I218" s="53"/>
      <c r="J218" s="53">
        <f t="shared" si="7"/>
        <v>0</v>
      </c>
    </row>
    <row r="219" spans="1:10" ht="18.75">
      <c r="A219" s="52"/>
      <c r="B219" s="53"/>
      <c r="C219" s="53"/>
      <c r="D219" s="53"/>
      <c r="E219" s="53" t="str">
        <f>IFERROR(VLOOKUP(المبيعات!D219,الاعدادات!$A$4:$B$5000,2,0),"")</f>
        <v/>
      </c>
      <c r="F219" s="53"/>
      <c r="G219" s="53">
        <v>216</v>
      </c>
      <c r="H219" s="53">
        <f t="shared" si="6"/>
        <v>0</v>
      </c>
      <c r="I219" s="53"/>
      <c r="J219" s="53">
        <f t="shared" si="7"/>
        <v>0</v>
      </c>
    </row>
    <row r="220" spans="1:10" ht="18.75">
      <c r="A220" s="52"/>
      <c r="B220" s="53"/>
      <c r="C220" s="53"/>
      <c r="D220" s="53"/>
      <c r="E220" s="53" t="str">
        <f>IFERROR(VLOOKUP(المبيعات!D220,الاعدادات!$A$4:$B$5000,2,0),"")</f>
        <v/>
      </c>
      <c r="F220" s="53"/>
      <c r="G220" s="53">
        <v>217</v>
      </c>
      <c r="H220" s="53">
        <f t="shared" si="6"/>
        <v>0</v>
      </c>
      <c r="I220" s="53"/>
      <c r="J220" s="53">
        <f t="shared" si="7"/>
        <v>0</v>
      </c>
    </row>
    <row r="221" spans="1:10" ht="18.75">
      <c r="A221" s="52"/>
      <c r="B221" s="53"/>
      <c r="C221" s="53"/>
      <c r="D221" s="53"/>
      <c r="E221" s="53" t="str">
        <f>IFERROR(VLOOKUP(المبيعات!D221,الاعدادات!$A$4:$B$5000,2,0),"")</f>
        <v/>
      </c>
      <c r="F221" s="53"/>
      <c r="G221" s="53">
        <v>218</v>
      </c>
      <c r="H221" s="53">
        <f t="shared" si="6"/>
        <v>0</v>
      </c>
      <c r="I221" s="53"/>
      <c r="J221" s="53">
        <f t="shared" si="7"/>
        <v>0</v>
      </c>
    </row>
    <row r="222" spans="1:10" ht="18.75">
      <c r="A222" s="52"/>
      <c r="B222" s="53"/>
      <c r="C222" s="53"/>
      <c r="D222" s="53"/>
      <c r="E222" s="53" t="str">
        <f>IFERROR(VLOOKUP(المبيعات!D222,الاعدادات!$A$4:$B$5000,2,0),"")</f>
        <v/>
      </c>
      <c r="F222" s="53"/>
      <c r="G222" s="53">
        <v>219</v>
      </c>
      <c r="H222" s="53">
        <f t="shared" si="6"/>
        <v>0</v>
      </c>
      <c r="I222" s="53"/>
      <c r="J222" s="53">
        <f t="shared" si="7"/>
        <v>0</v>
      </c>
    </row>
    <row r="223" spans="1:10" ht="18.75">
      <c r="A223" s="52"/>
      <c r="B223" s="53"/>
      <c r="C223" s="53"/>
      <c r="D223" s="53"/>
      <c r="E223" s="53" t="str">
        <f>IFERROR(VLOOKUP(المبيعات!D223,الاعدادات!$A$4:$B$5000,2,0),"")</f>
        <v/>
      </c>
      <c r="F223" s="53"/>
      <c r="G223" s="53">
        <v>220</v>
      </c>
      <c r="H223" s="53">
        <f t="shared" si="6"/>
        <v>0</v>
      </c>
      <c r="I223" s="53"/>
      <c r="J223" s="53">
        <f t="shared" si="7"/>
        <v>0</v>
      </c>
    </row>
    <row r="224" spans="1:10" ht="18.75">
      <c r="A224" s="52"/>
      <c r="B224" s="53"/>
      <c r="C224" s="53"/>
      <c r="D224" s="53"/>
      <c r="E224" s="53" t="str">
        <f>IFERROR(VLOOKUP(المبيعات!D224,الاعدادات!$A$4:$B$5000,2,0),"")</f>
        <v/>
      </c>
      <c r="F224" s="53"/>
      <c r="G224" s="53">
        <v>221</v>
      </c>
      <c r="H224" s="53">
        <f t="shared" si="6"/>
        <v>0</v>
      </c>
      <c r="I224" s="53"/>
      <c r="J224" s="53">
        <f t="shared" si="7"/>
        <v>0</v>
      </c>
    </row>
    <row r="225" spans="1:10" ht="18.75">
      <c r="A225" s="52"/>
      <c r="B225" s="53"/>
      <c r="C225" s="53"/>
      <c r="D225" s="53"/>
      <c r="E225" s="53" t="str">
        <f>IFERROR(VLOOKUP(المبيعات!D225,الاعدادات!$A$4:$B$5000,2,0),"")</f>
        <v/>
      </c>
      <c r="F225" s="53"/>
      <c r="G225" s="53">
        <v>222</v>
      </c>
      <c r="H225" s="53">
        <f t="shared" si="6"/>
        <v>0</v>
      </c>
      <c r="I225" s="53"/>
      <c r="J225" s="53">
        <f t="shared" si="7"/>
        <v>0</v>
      </c>
    </row>
    <row r="226" spans="1:10" ht="18.75">
      <c r="A226" s="52"/>
      <c r="B226" s="53"/>
      <c r="C226" s="53"/>
      <c r="D226" s="53"/>
      <c r="E226" s="53" t="str">
        <f>IFERROR(VLOOKUP(المبيعات!D226,الاعدادات!$A$4:$B$5000,2,0),"")</f>
        <v/>
      </c>
      <c r="F226" s="53"/>
      <c r="G226" s="53">
        <v>223</v>
      </c>
      <c r="H226" s="53">
        <f t="shared" si="6"/>
        <v>0</v>
      </c>
      <c r="I226" s="53"/>
      <c r="J226" s="53">
        <f t="shared" si="7"/>
        <v>0</v>
      </c>
    </row>
    <row r="227" spans="1:10" ht="18.75">
      <c r="A227" s="52"/>
      <c r="B227" s="53"/>
      <c r="C227" s="53"/>
      <c r="D227" s="53"/>
      <c r="E227" s="53" t="str">
        <f>IFERROR(VLOOKUP(المبيعات!D227,الاعدادات!$A$4:$B$5000,2,0),"")</f>
        <v/>
      </c>
      <c r="F227" s="53"/>
      <c r="G227" s="53">
        <v>224</v>
      </c>
      <c r="H227" s="53">
        <f t="shared" si="6"/>
        <v>0</v>
      </c>
      <c r="I227" s="53"/>
      <c r="J227" s="53">
        <f t="shared" si="7"/>
        <v>0</v>
      </c>
    </row>
    <row r="228" spans="1:10" ht="18.75">
      <c r="A228" s="52"/>
      <c r="B228" s="53"/>
      <c r="C228" s="53"/>
      <c r="D228" s="53"/>
      <c r="E228" s="53" t="str">
        <f>IFERROR(VLOOKUP(المبيعات!D228,الاعدادات!$A$4:$B$5000,2,0),"")</f>
        <v/>
      </c>
      <c r="F228" s="53"/>
      <c r="G228" s="53">
        <v>225</v>
      </c>
      <c r="H228" s="53">
        <f t="shared" si="6"/>
        <v>0</v>
      </c>
      <c r="I228" s="53"/>
      <c r="J228" s="53">
        <f t="shared" si="7"/>
        <v>0</v>
      </c>
    </row>
    <row r="229" spans="1:10" ht="18.75">
      <c r="A229" s="52"/>
      <c r="B229" s="53"/>
      <c r="C229" s="53"/>
      <c r="D229" s="53"/>
      <c r="E229" s="53" t="str">
        <f>IFERROR(VLOOKUP(المبيعات!D229,الاعدادات!$A$4:$B$5000,2,0),"")</f>
        <v/>
      </c>
      <c r="F229" s="53"/>
      <c r="G229" s="53">
        <v>226</v>
      </c>
      <c r="H229" s="53">
        <f t="shared" si="6"/>
        <v>0</v>
      </c>
      <c r="I229" s="53"/>
      <c r="J229" s="53">
        <f t="shared" si="7"/>
        <v>0</v>
      </c>
    </row>
    <row r="230" spans="1:10" ht="18.75">
      <c r="A230" s="52"/>
      <c r="B230" s="53"/>
      <c r="C230" s="53"/>
      <c r="D230" s="53"/>
      <c r="E230" s="53" t="str">
        <f>IFERROR(VLOOKUP(المبيعات!D230,الاعدادات!$A$4:$B$5000,2,0),"")</f>
        <v/>
      </c>
      <c r="F230" s="53"/>
      <c r="G230" s="53">
        <v>227</v>
      </c>
      <c r="H230" s="53">
        <f t="shared" si="6"/>
        <v>0</v>
      </c>
      <c r="I230" s="53"/>
      <c r="J230" s="53">
        <f t="shared" si="7"/>
        <v>0</v>
      </c>
    </row>
    <row r="231" spans="1:10" ht="18.75">
      <c r="A231" s="52"/>
      <c r="B231" s="53"/>
      <c r="C231" s="53"/>
      <c r="D231" s="53"/>
      <c r="E231" s="53" t="str">
        <f>IFERROR(VLOOKUP(المبيعات!D231,الاعدادات!$A$4:$B$5000,2,0),"")</f>
        <v/>
      </c>
      <c r="F231" s="53"/>
      <c r="G231" s="53">
        <v>228</v>
      </c>
      <c r="H231" s="53">
        <f t="shared" si="6"/>
        <v>0</v>
      </c>
      <c r="I231" s="53"/>
      <c r="J231" s="53">
        <f t="shared" si="7"/>
        <v>0</v>
      </c>
    </row>
    <row r="232" spans="1:10" ht="18.75">
      <c r="A232" s="52"/>
      <c r="B232" s="53"/>
      <c r="C232" s="53"/>
      <c r="D232" s="53"/>
      <c r="E232" s="53" t="str">
        <f>IFERROR(VLOOKUP(المبيعات!D232,الاعدادات!$A$4:$B$5000,2,0),"")</f>
        <v/>
      </c>
      <c r="F232" s="53"/>
      <c r="G232" s="53">
        <v>229</v>
      </c>
      <c r="H232" s="53">
        <f t="shared" si="6"/>
        <v>0</v>
      </c>
      <c r="I232" s="53"/>
      <c r="J232" s="53">
        <f t="shared" si="7"/>
        <v>0</v>
      </c>
    </row>
    <row r="233" spans="1:10" ht="18.75">
      <c r="A233" s="52"/>
      <c r="B233" s="53"/>
      <c r="C233" s="53"/>
      <c r="D233" s="53"/>
      <c r="E233" s="53" t="str">
        <f>IFERROR(VLOOKUP(المبيعات!D233,الاعدادات!$A$4:$B$5000,2,0),"")</f>
        <v/>
      </c>
      <c r="F233" s="53"/>
      <c r="G233" s="53">
        <v>230</v>
      </c>
      <c r="H233" s="53">
        <f t="shared" si="6"/>
        <v>0</v>
      </c>
      <c r="I233" s="53"/>
      <c r="J233" s="53">
        <f t="shared" si="7"/>
        <v>0</v>
      </c>
    </row>
    <row r="234" spans="1:10" ht="18.75">
      <c r="A234" s="52"/>
      <c r="B234" s="53"/>
      <c r="C234" s="53"/>
      <c r="D234" s="53"/>
      <c r="E234" s="53" t="str">
        <f>IFERROR(VLOOKUP(المبيعات!D234,الاعدادات!$A$4:$B$5000,2,0),"")</f>
        <v/>
      </c>
      <c r="F234" s="53"/>
      <c r="G234" s="53">
        <v>231</v>
      </c>
      <c r="H234" s="53">
        <f t="shared" si="6"/>
        <v>0</v>
      </c>
      <c r="I234" s="53"/>
      <c r="J234" s="53">
        <f t="shared" si="7"/>
        <v>0</v>
      </c>
    </row>
    <row r="235" spans="1:10" ht="18.75">
      <c r="A235" s="52"/>
      <c r="B235" s="53"/>
      <c r="C235" s="53"/>
      <c r="D235" s="53"/>
      <c r="E235" s="53" t="str">
        <f>IFERROR(VLOOKUP(المبيعات!D235,الاعدادات!$A$4:$B$5000,2,0),"")</f>
        <v/>
      </c>
      <c r="F235" s="53"/>
      <c r="G235" s="53">
        <v>232</v>
      </c>
      <c r="H235" s="53">
        <f t="shared" si="6"/>
        <v>0</v>
      </c>
      <c r="I235" s="53"/>
      <c r="J235" s="53">
        <f t="shared" si="7"/>
        <v>0</v>
      </c>
    </row>
    <row r="236" spans="1:10" ht="18.75">
      <c r="A236" s="52"/>
      <c r="B236" s="53"/>
      <c r="C236" s="53"/>
      <c r="D236" s="53"/>
      <c r="E236" s="53" t="str">
        <f>IFERROR(VLOOKUP(المبيعات!D236,الاعدادات!$A$4:$B$5000,2,0),"")</f>
        <v/>
      </c>
      <c r="F236" s="53"/>
      <c r="G236" s="53">
        <v>233</v>
      </c>
      <c r="H236" s="53">
        <f t="shared" si="6"/>
        <v>0</v>
      </c>
      <c r="I236" s="53"/>
      <c r="J236" s="53">
        <f t="shared" si="7"/>
        <v>0</v>
      </c>
    </row>
    <row r="237" spans="1:10" ht="18.75">
      <c r="A237" s="52"/>
      <c r="B237" s="53"/>
      <c r="C237" s="53"/>
      <c r="D237" s="53"/>
      <c r="E237" s="53" t="str">
        <f>IFERROR(VLOOKUP(المبيعات!D237,الاعدادات!$A$4:$B$5000,2,0),"")</f>
        <v/>
      </c>
      <c r="F237" s="53"/>
      <c r="G237" s="53">
        <v>234</v>
      </c>
      <c r="H237" s="53">
        <f t="shared" si="6"/>
        <v>0</v>
      </c>
      <c r="I237" s="53"/>
      <c r="J237" s="53">
        <f t="shared" si="7"/>
        <v>0</v>
      </c>
    </row>
    <row r="238" spans="1:10" ht="18.75">
      <c r="A238" s="52"/>
      <c r="B238" s="53"/>
      <c r="C238" s="53"/>
      <c r="D238" s="53"/>
      <c r="E238" s="53" t="str">
        <f>IFERROR(VLOOKUP(المبيعات!D238,الاعدادات!$A$4:$B$5000,2,0),"")</f>
        <v/>
      </c>
      <c r="F238" s="53"/>
      <c r="G238" s="53">
        <v>235</v>
      </c>
      <c r="H238" s="53">
        <f t="shared" si="6"/>
        <v>0</v>
      </c>
      <c r="I238" s="53"/>
      <c r="J238" s="53">
        <f t="shared" si="7"/>
        <v>0</v>
      </c>
    </row>
    <row r="239" spans="1:10" ht="18.75">
      <c r="A239" s="52"/>
      <c r="B239" s="53"/>
      <c r="C239" s="53"/>
      <c r="D239" s="53"/>
      <c r="E239" s="53" t="str">
        <f>IFERROR(VLOOKUP(المبيعات!D239,الاعدادات!$A$4:$B$5000,2,0),"")</f>
        <v/>
      </c>
      <c r="F239" s="53"/>
      <c r="G239" s="53">
        <v>236</v>
      </c>
      <c r="H239" s="53">
        <f t="shared" si="6"/>
        <v>0</v>
      </c>
      <c r="I239" s="53"/>
      <c r="J239" s="53">
        <f t="shared" si="7"/>
        <v>0</v>
      </c>
    </row>
    <row r="240" spans="1:10" ht="18.75">
      <c r="A240" s="52"/>
      <c r="B240" s="53"/>
      <c r="C240" s="53"/>
      <c r="D240" s="53"/>
      <c r="E240" s="53" t="str">
        <f>IFERROR(VLOOKUP(المبيعات!D240,الاعدادات!$A$4:$B$5000,2,0),"")</f>
        <v/>
      </c>
      <c r="F240" s="53"/>
      <c r="G240" s="53">
        <v>237</v>
      </c>
      <c r="H240" s="53">
        <f t="shared" si="6"/>
        <v>0</v>
      </c>
      <c r="I240" s="53"/>
      <c r="J240" s="53">
        <f t="shared" si="7"/>
        <v>0</v>
      </c>
    </row>
    <row r="241" spans="1:10" ht="18.75">
      <c r="A241" s="52"/>
      <c r="B241" s="53"/>
      <c r="C241" s="53"/>
      <c r="D241" s="53"/>
      <c r="E241" s="53" t="str">
        <f>IFERROR(VLOOKUP(المبيعات!D241,الاعدادات!$A$4:$B$5000,2,0),"")</f>
        <v/>
      </c>
      <c r="F241" s="53"/>
      <c r="G241" s="53">
        <v>238</v>
      </c>
      <c r="H241" s="53">
        <f t="shared" si="6"/>
        <v>0</v>
      </c>
      <c r="I241" s="53"/>
      <c r="J241" s="53">
        <f t="shared" si="7"/>
        <v>0</v>
      </c>
    </row>
    <row r="242" spans="1:10" ht="18.75">
      <c r="A242" s="52"/>
      <c r="B242" s="53"/>
      <c r="C242" s="53"/>
      <c r="D242" s="53"/>
      <c r="E242" s="53" t="str">
        <f>IFERROR(VLOOKUP(المبيعات!D242,الاعدادات!$A$4:$B$5000,2,0),"")</f>
        <v/>
      </c>
      <c r="F242" s="53"/>
      <c r="G242" s="53">
        <v>239</v>
      </c>
      <c r="H242" s="53">
        <f t="shared" si="6"/>
        <v>0</v>
      </c>
      <c r="I242" s="53"/>
      <c r="J242" s="53">
        <f t="shared" si="7"/>
        <v>0</v>
      </c>
    </row>
    <row r="243" spans="1:10" ht="18.75">
      <c r="A243" s="52"/>
      <c r="B243" s="53"/>
      <c r="C243" s="53"/>
      <c r="D243" s="53"/>
      <c r="E243" s="53" t="str">
        <f>IFERROR(VLOOKUP(المبيعات!D243,الاعدادات!$A$4:$B$5000,2,0),"")</f>
        <v/>
      </c>
      <c r="F243" s="53"/>
      <c r="G243" s="53">
        <v>240</v>
      </c>
      <c r="H243" s="53">
        <f t="shared" si="6"/>
        <v>0</v>
      </c>
      <c r="I243" s="53"/>
      <c r="J243" s="53">
        <f t="shared" si="7"/>
        <v>0</v>
      </c>
    </row>
    <row r="244" spans="1:10" ht="18.75">
      <c r="A244" s="52"/>
      <c r="B244" s="53"/>
      <c r="C244" s="53"/>
      <c r="D244" s="53"/>
      <c r="E244" s="53" t="str">
        <f>IFERROR(VLOOKUP(المبيعات!D244,الاعدادات!$A$4:$B$5000,2,0),"")</f>
        <v/>
      </c>
      <c r="F244" s="53"/>
      <c r="G244" s="53">
        <v>241</v>
      </c>
      <c r="H244" s="53">
        <f t="shared" si="6"/>
        <v>0</v>
      </c>
      <c r="I244" s="53"/>
      <c r="J244" s="53">
        <f t="shared" si="7"/>
        <v>0</v>
      </c>
    </row>
    <row r="245" spans="1:10" ht="18.75">
      <c r="A245" s="52"/>
      <c r="B245" s="53"/>
      <c r="C245" s="53"/>
      <c r="D245" s="53"/>
      <c r="E245" s="53" t="str">
        <f>IFERROR(VLOOKUP(المبيعات!D245,الاعدادات!$A$4:$B$5000,2,0),"")</f>
        <v/>
      </c>
      <c r="F245" s="53"/>
      <c r="G245" s="53">
        <v>242</v>
      </c>
      <c r="H245" s="53">
        <f t="shared" si="6"/>
        <v>0</v>
      </c>
      <c r="I245" s="53"/>
      <c r="J245" s="53">
        <f t="shared" si="7"/>
        <v>0</v>
      </c>
    </row>
    <row r="246" spans="1:10" ht="18.75">
      <c r="A246" s="52"/>
      <c r="B246" s="53"/>
      <c r="C246" s="53"/>
      <c r="D246" s="53"/>
      <c r="E246" s="53" t="str">
        <f>IFERROR(VLOOKUP(المبيعات!D246,الاعدادات!$A$4:$B$5000,2,0),"")</f>
        <v/>
      </c>
      <c r="F246" s="53"/>
      <c r="G246" s="53">
        <v>243</v>
      </c>
      <c r="H246" s="53">
        <f t="shared" si="6"/>
        <v>0</v>
      </c>
      <c r="I246" s="53"/>
      <c r="J246" s="53">
        <f t="shared" si="7"/>
        <v>0</v>
      </c>
    </row>
    <row r="247" spans="1:10" ht="18.75">
      <c r="A247" s="52"/>
      <c r="B247" s="53"/>
      <c r="C247" s="53"/>
      <c r="D247" s="53"/>
      <c r="E247" s="53" t="str">
        <f>IFERROR(VLOOKUP(المبيعات!D247,الاعدادات!$A$4:$B$5000,2,0),"")</f>
        <v/>
      </c>
      <c r="F247" s="53"/>
      <c r="G247" s="53">
        <v>244</v>
      </c>
      <c r="H247" s="53">
        <f t="shared" si="6"/>
        <v>0</v>
      </c>
      <c r="I247" s="53"/>
      <c r="J247" s="53">
        <f t="shared" si="7"/>
        <v>0</v>
      </c>
    </row>
    <row r="248" spans="1:10" ht="18.75">
      <c r="A248" s="52"/>
      <c r="B248" s="53"/>
      <c r="C248" s="53"/>
      <c r="D248" s="53"/>
      <c r="E248" s="53" t="str">
        <f>IFERROR(VLOOKUP(المبيعات!D248,الاعدادات!$A$4:$B$5000,2,0),"")</f>
        <v/>
      </c>
      <c r="F248" s="53"/>
      <c r="G248" s="53">
        <v>245</v>
      </c>
      <c r="H248" s="53">
        <f t="shared" si="6"/>
        <v>0</v>
      </c>
      <c r="I248" s="53"/>
      <c r="J248" s="53">
        <f t="shared" si="7"/>
        <v>0</v>
      </c>
    </row>
    <row r="249" spans="1:10" ht="18.75">
      <c r="A249" s="52"/>
      <c r="B249" s="53"/>
      <c r="C249" s="53"/>
      <c r="D249" s="53"/>
      <c r="E249" s="53" t="str">
        <f>IFERROR(VLOOKUP(المبيعات!D249,الاعدادات!$A$4:$B$5000,2,0),"")</f>
        <v/>
      </c>
      <c r="F249" s="53"/>
      <c r="G249" s="53">
        <v>246</v>
      </c>
      <c r="H249" s="53">
        <f t="shared" si="6"/>
        <v>0</v>
      </c>
      <c r="I249" s="53"/>
      <c r="J249" s="53">
        <f t="shared" si="7"/>
        <v>0</v>
      </c>
    </row>
    <row r="250" spans="1:10" ht="18.75">
      <c r="A250" s="52"/>
      <c r="B250" s="53"/>
      <c r="C250" s="53"/>
      <c r="D250" s="53"/>
      <c r="E250" s="53" t="str">
        <f>IFERROR(VLOOKUP(المبيعات!D250,الاعدادات!$A$4:$B$5000,2,0),"")</f>
        <v/>
      </c>
      <c r="F250" s="53"/>
      <c r="G250" s="53">
        <v>247</v>
      </c>
      <c r="H250" s="53">
        <f t="shared" si="6"/>
        <v>0</v>
      </c>
      <c r="I250" s="53"/>
      <c r="J250" s="53">
        <f t="shared" si="7"/>
        <v>0</v>
      </c>
    </row>
    <row r="251" spans="1:10" ht="18.75">
      <c r="A251" s="52"/>
      <c r="B251" s="53"/>
      <c r="C251" s="53"/>
      <c r="D251" s="53"/>
      <c r="E251" s="53" t="str">
        <f>IFERROR(VLOOKUP(المبيعات!D251,الاعدادات!$A$4:$B$5000,2,0),"")</f>
        <v/>
      </c>
      <c r="F251" s="53"/>
      <c r="G251" s="53">
        <v>248</v>
      </c>
      <c r="H251" s="53">
        <f t="shared" si="6"/>
        <v>0</v>
      </c>
      <c r="I251" s="53"/>
      <c r="J251" s="53">
        <f t="shared" si="7"/>
        <v>0</v>
      </c>
    </row>
    <row r="252" spans="1:10" ht="18.75">
      <c r="A252" s="52"/>
      <c r="B252" s="53"/>
      <c r="C252" s="53"/>
      <c r="D252" s="53"/>
      <c r="E252" s="53" t="str">
        <f>IFERROR(VLOOKUP(المبيعات!D252,الاعدادات!$A$4:$B$5000,2,0),"")</f>
        <v/>
      </c>
      <c r="F252" s="53"/>
      <c r="G252" s="53">
        <v>249</v>
      </c>
      <c r="H252" s="53">
        <f t="shared" si="6"/>
        <v>0</v>
      </c>
      <c r="I252" s="53"/>
      <c r="J252" s="53">
        <f t="shared" si="7"/>
        <v>0</v>
      </c>
    </row>
    <row r="253" spans="1:10" ht="18.75">
      <c r="A253" s="52"/>
      <c r="B253" s="53"/>
      <c r="C253" s="53"/>
      <c r="D253" s="53"/>
      <c r="E253" s="53" t="str">
        <f>IFERROR(VLOOKUP(المبيعات!D253,الاعدادات!$A$4:$B$5000,2,0),"")</f>
        <v/>
      </c>
      <c r="F253" s="53"/>
      <c r="G253" s="53">
        <v>250</v>
      </c>
      <c r="H253" s="53">
        <f t="shared" si="6"/>
        <v>0</v>
      </c>
      <c r="I253" s="53"/>
      <c r="J253" s="53">
        <f t="shared" si="7"/>
        <v>0</v>
      </c>
    </row>
    <row r="254" spans="1:10" ht="18.75">
      <c r="A254" s="52"/>
      <c r="B254" s="53"/>
      <c r="C254" s="53"/>
      <c r="D254" s="53"/>
      <c r="E254" s="53" t="str">
        <f>IFERROR(VLOOKUP(المبيعات!D254,الاعدادات!$A$4:$B$5000,2,0),"")</f>
        <v/>
      </c>
      <c r="F254" s="53"/>
      <c r="G254" s="53">
        <v>251</v>
      </c>
      <c r="H254" s="53">
        <f t="shared" si="6"/>
        <v>0</v>
      </c>
      <c r="I254" s="53"/>
      <c r="J254" s="53">
        <f t="shared" si="7"/>
        <v>0</v>
      </c>
    </row>
    <row r="255" spans="1:10" ht="18.75">
      <c r="A255" s="52"/>
      <c r="B255" s="53"/>
      <c r="C255" s="53"/>
      <c r="D255" s="53"/>
      <c r="E255" s="53" t="str">
        <f>IFERROR(VLOOKUP(المبيعات!D255,الاعدادات!$A$4:$B$5000,2,0),"")</f>
        <v/>
      </c>
      <c r="F255" s="53"/>
      <c r="G255" s="53">
        <v>252</v>
      </c>
      <c r="H255" s="53">
        <f t="shared" si="6"/>
        <v>0</v>
      </c>
      <c r="I255" s="53"/>
      <c r="J255" s="53">
        <f t="shared" si="7"/>
        <v>0</v>
      </c>
    </row>
    <row r="256" spans="1:10" ht="18.75">
      <c r="A256" s="52"/>
      <c r="B256" s="53"/>
      <c r="C256" s="53"/>
      <c r="D256" s="53"/>
      <c r="E256" s="53" t="str">
        <f>IFERROR(VLOOKUP(المبيعات!D256,الاعدادات!$A$4:$B$5000,2,0),"")</f>
        <v/>
      </c>
      <c r="F256" s="53"/>
      <c r="G256" s="53">
        <v>253</v>
      </c>
      <c r="H256" s="53">
        <f t="shared" si="6"/>
        <v>0</v>
      </c>
      <c r="I256" s="53"/>
      <c r="J256" s="53">
        <f t="shared" si="7"/>
        <v>0</v>
      </c>
    </row>
    <row r="257" spans="1:10" ht="18.75">
      <c r="A257" s="52"/>
      <c r="B257" s="53"/>
      <c r="C257" s="53"/>
      <c r="D257" s="53"/>
      <c r="E257" s="53" t="str">
        <f>IFERROR(VLOOKUP(المبيعات!D257,الاعدادات!$A$4:$B$5000,2,0),"")</f>
        <v/>
      </c>
      <c r="F257" s="53"/>
      <c r="G257" s="53">
        <v>254</v>
      </c>
      <c r="H257" s="53">
        <f t="shared" si="6"/>
        <v>0</v>
      </c>
      <c r="I257" s="53"/>
      <c r="J257" s="53">
        <f t="shared" si="7"/>
        <v>0</v>
      </c>
    </row>
    <row r="258" spans="1:10" ht="18.75">
      <c r="A258" s="52"/>
      <c r="B258" s="53"/>
      <c r="C258" s="53"/>
      <c r="D258" s="53"/>
      <c r="E258" s="53" t="str">
        <f>IFERROR(VLOOKUP(المبيعات!D258,الاعدادات!$A$4:$B$5000,2,0),"")</f>
        <v/>
      </c>
      <c r="F258" s="53"/>
      <c r="G258" s="53">
        <v>255</v>
      </c>
      <c r="H258" s="53">
        <f t="shared" si="6"/>
        <v>0</v>
      </c>
      <c r="I258" s="53"/>
      <c r="J258" s="53">
        <f t="shared" si="7"/>
        <v>0</v>
      </c>
    </row>
    <row r="259" spans="1:10" ht="18.75">
      <c r="A259" s="52"/>
      <c r="B259" s="53"/>
      <c r="C259" s="53"/>
      <c r="D259" s="53"/>
      <c r="E259" s="53" t="str">
        <f>IFERROR(VLOOKUP(المبيعات!D259,الاعدادات!$A$4:$B$5000,2,0),"")</f>
        <v/>
      </c>
      <c r="F259" s="53"/>
      <c r="G259" s="53">
        <v>256</v>
      </c>
      <c r="H259" s="53">
        <f t="shared" si="6"/>
        <v>0</v>
      </c>
      <c r="I259" s="53"/>
      <c r="J259" s="53">
        <f t="shared" si="7"/>
        <v>0</v>
      </c>
    </row>
    <row r="260" spans="1:10" ht="18.75">
      <c r="A260" s="52"/>
      <c r="B260" s="53"/>
      <c r="C260" s="53"/>
      <c r="D260" s="53"/>
      <c r="E260" s="53" t="str">
        <f>IFERROR(VLOOKUP(المبيعات!D260,الاعدادات!$A$4:$B$5000,2,0),"")</f>
        <v/>
      </c>
      <c r="F260" s="53"/>
      <c r="G260" s="53">
        <v>257</v>
      </c>
      <c r="H260" s="53">
        <f t="shared" si="6"/>
        <v>0</v>
      </c>
      <c r="I260" s="53"/>
      <c r="J260" s="53">
        <f t="shared" si="7"/>
        <v>0</v>
      </c>
    </row>
    <row r="261" spans="1:10" ht="18.75">
      <c r="A261" s="52"/>
      <c r="B261" s="53"/>
      <c r="C261" s="53"/>
      <c r="D261" s="53"/>
      <c r="E261" s="53" t="str">
        <f>IFERROR(VLOOKUP(المبيعات!D261,الاعدادات!$A$4:$B$5000,2,0),"")</f>
        <v/>
      </c>
      <c r="F261" s="53"/>
      <c r="G261" s="53">
        <v>258</v>
      </c>
      <c r="H261" s="53">
        <f t="shared" ref="H261:H303" si="8">SUMIF($D$4:$D$5000,G261,$F$4:$F$5000)</f>
        <v>0</v>
      </c>
      <c r="I261" s="53"/>
      <c r="J261" s="53">
        <f t="shared" ref="J261:J324" si="9">I261*F261</f>
        <v>0</v>
      </c>
    </row>
    <row r="262" spans="1:10" ht="18.75">
      <c r="A262" s="52"/>
      <c r="B262" s="53"/>
      <c r="C262" s="53"/>
      <c r="D262" s="53"/>
      <c r="E262" s="53" t="str">
        <f>IFERROR(VLOOKUP(المبيعات!D262,الاعدادات!$A$4:$B$5000,2,0),"")</f>
        <v/>
      </c>
      <c r="F262" s="53"/>
      <c r="G262" s="53">
        <v>259</v>
      </c>
      <c r="H262" s="53">
        <f t="shared" si="8"/>
        <v>0</v>
      </c>
      <c r="I262" s="53"/>
      <c r="J262" s="53">
        <f t="shared" si="9"/>
        <v>0</v>
      </c>
    </row>
    <row r="263" spans="1:10" ht="18.75">
      <c r="A263" s="52"/>
      <c r="B263" s="53"/>
      <c r="C263" s="53"/>
      <c r="D263" s="53"/>
      <c r="E263" s="53" t="str">
        <f>IFERROR(VLOOKUP(المبيعات!D263,الاعدادات!$A$4:$B$5000,2,0),"")</f>
        <v/>
      </c>
      <c r="F263" s="53"/>
      <c r="G263" s="53">
        <v>260</v>
      </c>
      <c r="H263" s="53">
        <f t="shared" si="8"/>
        <v>0</v>
      </c>
      <c r="I263" s="53"/>
      <c r="J263" s="53">
        <f t="shared" si="9"/>
        <v>0</v>
      </c>
    </row>
    <row r="264" spans="1:10" ht="18.75">
      <c r="A264" s="52"/>
      <c r="B264" s="53"/>
      <c r="C264" s="53"/>
      <c r="D264" s="53"/>
      <c r="E264" s="53" t="str">
        <f>IFERROR(VLOOKUP(المبيعات!D264,الاعدادات!$A$4:$B$5000,2,0),"")</f>
        <v/>
      </c>
      <c r="F264" s="53"/>
      <c r="G264" s="53">
        <v>261</v>
      </c>
      <c r="H264" s="53">
        <f t="shared" si="8"/>
        <v>0</v>
      </c>
      <c r="I264" s="53"/>
      <c r="J264" s="53">
        <f t="shared" si="9"/>
        <v>0</v>
      </c>
    </row>
    <row r="265" spans="1:10" ht="18.75">
      <c r="A265" s="52"/>
      <c r="B265" s="53"/>
      <c r="C265" s="53"/>
      <c r="D265" s="53"/>
      <c r="E265" s="53" t="str">
        <f>IFERROR(VLOOKUP(المبيعات!D265,الاعدادات!$A$4:$B$5000,2,0),"")</f>
        <v/>
      </c>
      <c r="F265" s="53"/>
      <c r="G265" s="53">
        <v>262</v>
      </c>
      <c r="H265" s="53">
        <f t="shared" si="8"/>
        <v>0</v>
      </c>
      <c r="I265" s="53"/>
      <c r="J265" s="53">
        <f t="shared" si="9"/>
        <v>0</v>
      </c>
    </row>
    <row r="266" spans="1:10" ht="18.75">
      <c r="A266" s="52"/>
      <c r="B266" s="53"/>
      <c r="C266" s="53"/>
      <c r="D266" s="53"/>
      <c r="E266" s="53" t="str">
        <f>IFERROR(VLOOKUP(المبيعات!D266,الاعدادات!$A$4:$B$5000,2,0),"")</f>
        <v/>
      </c>
      <c r="F266" s="53"/>
      <c r="G266" s="53">
        <v>263</v>
      </c>
      <c r="H266" s="53">
        <f t="shared" si="8"/>
        <v>0</v>
      </c>
      <c r="I266" s="53"/>
      <c r="J266" s="53">
        <f t="shared" si="9"/>
        <v>0</v>
      </c>
    </row>
    <row r="267" spans="1:10" ht="18.75">
      <c r="A267" s="52"/>
      <c r="B267" s="53"/>
      <c r="C267" s="53"/>
      <c r="D267" s="53"/>
      <c r="E267" s="53" t="str">
        <f>IFERROR(VLOOKUP(المبيعات!D267,الاعدادات!$A$4:$B$5000,2,0),"")</f>
        <v/>
      </c>
      <c r="F267" s="53"/>
      <c r="G267" s="53">
        <v>264</v>
      </c>
      <c r="H267" s="53">
        <f t="shared" si="8"/>
        <v>0</v>
      </c>
      <c r="I267" s="53"/>
      <c r="J267" s="53">
        <f t="shared" si="9"/>
        <v>0</v>
      </c>
    </row>
    <row r="268" spans="1:10" ht="18.75">
      <c r="A268" s="52"/>
      <c r="B268" s="53"/>
      <c r="C268" s="53"/>
      <c r="D268" s="53"/>
      <c r="E268" s="53" t="str">
        <f>IFERROR(VLOOKUP(المبيعات!D268,الاعدادات!$A$4:$B$5000,2,0),"")</f>
        <v/>
      </c>
      <c r="F268" s="53"/>
      <c r="G268" s="53">
        <v>265</v>
      </c>
      <c r="H268" s="53">
        <f t="shared" si="8"/>
        <v>0</v>
      </c>
      <c r="I268" s="53"/>
      <c r="J268" s="53">
        <f t="shared" si="9"/>
        <v>0</v>
      </c>
    </row>
    <row r="269" spans="1:10" ht="18.75">
      <c r="A269" s="52"/>
      <c r="B269" s="53"/>
      <c r="C269" s="53"/>
      <c r="D269" s="53"/>
      <c r="E269" s="53" t="str">
        <f>IFERROR(VLOOKUP(المبيعات!D269,الاعدادات!$A$4:$B$5000,2,0),"")</f>
        <v/>
      </c>
      <c r="F269" s="53"/>
      <c r="G269" s="53">
        <v>266</v>
      </c>
      <c r="H269" s="53">
        <f t="shared" si="8"/>
        <v>0</v>
      </c>
      <c r="I269" s="53"/>
      <c r="J269" s="53">
        <f t="shared" si="9"/>
        <v>0</v>
      </c>
    </row>
    <row r="270" spans="1:10" ht="18.75">
      <c r="A270" s="52"/>
      <c r="B270" s="53"/>
      <c r="C270" s="53"/>
      <c r="D270" s="53"/>
      <c r="E270" s="53" t="str">
        <f>IFERROR(VLOOKUP(المبيعات!D270,الاعدادات!$A$4:$B$5000,2,0),"")</f>
        <v/>
      </c>
      <c r="F270" s="53"/>
      <c r="G270" s="53">
        <v>267</v>
      </c>
      <c r="H270" s="53">
        <f t="shared" si="8"/>
        <v>0</v>
      </c>
      <c r="I270" s="53"/>
      <c r="J270" s="53">
        <f t="shared" si="9"/>
        <v>0</v>
      </c>
    </row>
    <row r="271" spans="1:10" ht="18.75">
      <c r="A271" s="52"/>
      <c r="B271" s="53"/>
      <c r="C271" s="53"/>
      <c r="D271" s="53"/>
      <c r="E271" s="53" t="str">
        <f>IFERROR(VLOOKUP(المبيعات!D271,الاعدادات!$A$4:$B$5000,2,0),"")</f>
        <v/>
      </c>
      <c r="F271" s="53"/>
      <c r="G271" s="53">
        <v>268</v>
      </c>
      <c r="H271" s="53">
        <f t="shared" si="8"/>
        <v>0</v>
      </c>
      <c r="I271" s="53"/>
      <c r="J271" s="53">
        <f t="shared" si="9"/>
        <v>0</v>
      </c>
    </row>
    <row r="272" spans="1:10" ht="18.75">
      <c r="A272" s="52"/>
      <c r="B272" s="53"/>
      <c r="C272" s="53"/>
      <c r="D272" s="53"/>
      <c r="E272" s="53" t="str">
        <f>IFERROR(VLOOKUP(المبيعات!D272,الاعدادات!$A$4:$B$5000,2,0),"")</f>
        <v/>
      </c>
      <c r="F272" s="53"/>
      <c r="G272" s="53">
        <v>269</v>
      </c>
      <c r="H272" s="53">
        <f t="shared" si="8"/>
        <v>0</v>
      </c>
      <c r="I272" s="53"/>
      <c r="J272" s="53">
        <f t="shared" si="9"/>
        <v>0</v>
      </c>
    </row>
    <row r="273" spans="1:10" ht="18.75">
      <c r="A273" s="52"/>
      <c r="B273" s="53"/>
      <c r="C273" s="53"/>
      <c r="D273" s="53"/>
      <c r="E273" s="53" t="str">
        <f>IFERROR(VLOOKUP(المبيعات!D273,الاعدادات!$A$4:$B$5000,2,0),"")</f>
        <v/>
      </c>
      <c r="F273" s="53"/>
      <c r="G273" s="53">
        <v>270</v>
      </c>
      <c r="H273" s="53">
        <f t="shared" si="8"/>
        <v>0</v>
      </c>
      <c r="I273" s="53"/>
      <c r="J273" s="53">
        <f t="shared" si="9"/>
        <v>0</v>
      </c>
    </row>
    <row r="274" spans="1:10" ht="18.75">
      <c r="A274" s="52"/>
      <c r="B274" s="53"/>
      <c r="C274" s="53"/>
      <c r="D274" s="53"/>
      <c r="E274" s="53" t="str">
        <f>IFERROR(VLOOKUP(المبيعات!D274,الاعدادات!$A$4:$B$5000,2,0),"")</f>
        <v/>
      </c>
      <c r="F274" s="53"/>
      <c r="G274" s="53">
        <v>271</v>
      </c>
      <c r="H274" s="53">
        <f t="shared" si="8"/>
        <v>0</v>
      </c>
      <c r="I274" s="53"/>
      <c r="J274" s="53">
        <f t="shared" si="9"/>
        <v>0</v>
      </c>
    </row>
    <row r="275" spans="1:10" ht="18.75">
      <c r="A275" s="52"/>
      <c r="B275" s="53"/>
      <c r="C275" s="53"/>
      <c r="D275" s="53"/>
      <c r="E275" s="53" t="str">
        <f>IFERROR(VLOOKUP(المبيعات!D275,الاعدادات!$A$4:$B$5000,2,0),"")</f>
        <v/>
      </c>
      <c r="F275" s="53"/>
      <c r="G275" s="53">
        <v>272</v>
      </c>
      <c r="H275" s="53">
        <f t="shared" si="8"/>
        <v>0</v>
      </c>
      <c r="I275" s="53"/>
      <c r="J275" s="53">
        <f t="shared" si="9"/>
        <v>0</v>
      </c>
    </row>
    <row r="276" spans="1:10" ht="18.75">
      <c r="A276" s="52"/>
      <c r="B276" s="53"/>
      <c r="C276" s="53"/>
      <c r="D276" s="53"/>
      <c r="E276" s="53" t="str">
        <f>IFERROR(VLOOKUP(المبيعات!D276,الاعدادات!$A$4:$B$5000,2,0),"")</f>
        <v/>
      </c>
      <c r="F276" s="53"/>
      <c r="G276" s="53">
        <v>273</v>
      </c>
      <c r="H276" s="53">
        <f t="shared" si="8"/>
        <v>0</v>
      </c>
      <c r="I276" s="53"/>
      <c r="J276" s="53">
        <f t="shared" si="9"/>
        <v>0</v>
      </c>
    </row>
    <row r="277" spans="1:10" ht="18.75">
      <c r="A277" s="52"/>
      <c r="B277" s="53"/>
      <c r="C277" s="53"/>
      <c r="D277" s="53"/>
      <c r="E277" s="53" t="str">
        <f>IFERROR(VLOOKUP(المبيعات!D277,الاعدادات!$A$4:$B$5000,2,0),"")</f>
        <v/>
      </c>
      <c r="F277" s="53"/>
      <c r="G277" s="53">
        <v>274</v>
      </c>
      <c r="H277" s="53">
        <f t="shared" si="8"/>
        <v>0</v>
      </c>
      <c r="I277" s="53"/>
      <c r="J277" s="53">
        <f t="shared" si="9"/>
        <v>0</v>
      </c>
    </row>
    <row r="278" spans="1:10" ht="18.75">
      <c r="A278" s="52"/>
      <c r="B278" s="53"/>
      <c r="C278" s="53"/>
      <c r="D278" s="53"/>
      <c r="E278" s="53" t="str">
        <f>IFERROR(VLOOKUP(المبيعات!D278,الاعدادات!$A$4:$B$5000,2,0),"")</f>
        <v/>
      </c>
      <c r="F278" s="53"/>
      <c r="G278" s="53">
        <v>275</v>
      </c>
      <c r="H278" s="53">
        <f t="shared" si="8"/>
        <v>0</v>
      </c>
      <c r="I278" s="53"/>
      <c r="J278" s="53">
        <f t="shared" si="9"/>
        <v>0</v>
      </c>
    </row>
    <row r="279" spans="1:10" ht="18.75">
      <c r="A279" s="52"/>
      <c r="B279" s="53"/>
      <c r="C279" s="53"/>
      <c r="D279" s="53"/>
      <c r="E279" s="53" t="str">
        <f>IFERROR(VLOOKUP(المبيعات!D279,الاعدادات!$A$4:$B$5000,2,0),"")</f>
        <v/>
      </c>
      <c r="F279" s="53"/>
      <c r="G279" s="53">
        <v>276</v>
      </c>
      <c r="H279" s="53">
        <f t="shared" si="8"/>
        <v>0</v>
      </c>
      <c r="I279" s="53"/>
      <c r="J279" s="53">
        <f t="shared" si="9"/>
        <v>0</v>
      </c>
    </row>
    <row r="280" spans="1:10" ht="18.75">
      <c r="A280" s="52"/>
      <c r="B280" s="53"/>
      <c r="C280" s="53"/>
      <c r="D280" s="53"/>
      <c r="E280" s="53" t="str">
        <f>IFERROR(VLOOKUP(المبيعات!D280,الاعدادات!$A$4:$B$5000,2,0),"")</f>
        <v/>
      </c>
      <c r="F280" s="53"/>
      <c r="G280" s="53">
        <v>277</v>
      </c>
      <c r="H280" s="53">
        <f t="shared" si="8"/>
        <v>0</v>
      </c>
      <c r="I280" s="53"/>
      <c r="J280" s="53">
        <f t="shared" si="9"/>
        <v>0</v>
      </c>
    </row>
    <row r="281" spans="1:10" ht="18.75">
      <c r="A281" s="52"/>
      <c r="B281" s="53"/>
      <c r="C281" s="53"/>
      <c r="D281" s="53"/>
      <c r="E281" s="53" t="str">
        <f>IFERROR(VLOOKUP(المبيعات!D281,الاعدادات!$A$4:$B$5000,2,0),"")</f>
        <v/>
      </c>
      <c r="F281" s="53"/>
      <c r="G281" s="53">
        <v>278</v>
      </c>
      <c r="H281" s="53">
        <f t="shared" si="8"/>
        <v>0</v>
      </c>
      <c r="I281" s="53"/>
      <c r="J281" s="53">
        <f t="shared" si="9"/>
        <v>0</v>
      </c>
    </row>
    <row r="282" spans="1:10" ht="18.75">
      <c r="A282" s="52"/>
      <c r="B282" s="53"/>
      <c r="C282" s="53"/>
      <c r="D282" s="53"/>
      <c r="E282" s="53" t="str">
        <f>IFERROR(VLOOKUP(المبيعات!D282,الاعدادات!$A$4:$B$5000,2,0),"")</f>
        <v/>
      </c>
      <c r="F282" s="53"/>
      <c r="G282" s="53">
        <v>279</v>
      </c>
      <c r="H282" s="53">
        <f t="shared" si="8"/>
        <v>0</v>
      </c>
      <c r="I282" s="53"/>
      <c r="J282" s="53">
        <f t="shared" si="9"/>
        <v>0</v>
      </c>
    </row>
    <row r="283" spans="1:10" ht="18.75">
      <c r="A283" s="52"/>
      <c r="B283" s="53"/>
      <c r="C283" s="53"/>
      <c r="D283" s="53"/>
      <c r="E283" s="53" t="str">
        <f>IFERROR(VLOOKUP(المبيعات!D283,الاعدادات!$A$4:$B$5000,2,0),"")</f>
        <v/>
      </c>
      <c r="F283" s="53"/>
      <c r="G283" s="53">
        <v>280</v>
      </c>
      <c r="H283" s="53">
        <f t="shared" si="8"/>
        <v>0</v>
      </c>
      <c r="I283" s="53"/>
      <c r="J283" s="53">
        <f t="shared" si="9"/>
        <v>0</v>
      </c>
    </row>
    <row r="284" spans="1:10" ht="18.75">
      <c r="A284" s="52"/>
      <c r="B284" s="53"/>
      <c r="C284" s="53"/>
      <c r="D284" s="53"/>
      <c r="E284" s="53" t="str">
        <f>IFERROR(VLOOKUP(المبيعات!D284,الاعدادات!$A$4:$B$5000,2,0),"")</f>
        <v/>
      </c>
      <c r="F284" s="53"/>
      <c r="G284" s="53">
        <v>281</v>
      </c>
      <c r="H284" s="53">
        <f t="shared" si="8"/>
        <v>0</v>
      </c>
      <c r="I284" s="53"/>
      <c r="J284" s="53">
        <f t="shared" si="9"/>
        <v>0</v>
      </c>
    </row>
    <row r="285" spans="1:10" ht="18.75">
      <c r="A285" s="52"/>
      <c r="B285" s="53"/>
      <c r="C285" s="53"/>
      <c r="D285" s="53"/>
      <c r="E285" s="53" t="str">
        <f>IFERROR(VLOOKUP(المبيعات!D285,الاعدادات!$A$4:$B$5000,2,0),"")</f>
        <v/>
      </c>
      <c r="F285" s="53"/>
      <c r="G285" s="53">
        <v>282</v>
      </c>
      <c r="H285" s="53">
        <f t="shared" si="8"/>
        <v>0</v>
      </c>
      <c r="I285" s="53"/>
      <c r="J285" s="53">
        <f t="shared" si="9"/>
        <v>0</v>
      </c>
    </row>
    <row r="286" spans="1:10" ht="18.75">
      <c r="A286" s="52"/>
      <c r="B286" s="53"/>
      <c r="C286" s="53"/>
      <c r="D286" s="53"/>
      <c r="E286" s="53" t="str">
        <f>IFERROR(VLOOKUP(المبيعات!D286,الاعدادات!$A$4:$B$5000,2,0),"")</f>
        <v/>
      </c>
      <c r="F286" s="53"/>
      <c r="G286" s="53">
        <v>283</v>
      </c>
      <c r="H286" s="53">
        <f t="shared" si="8"/>
        <v>0</v>
      </c>
      <c r="I286" s="53"/>
      <c r="J286" s="53">
        <f t="shared" si="9"/>
        <v>0</v>
      </c>
    </row>
    <row r="287" spans="1:10" ht="18.75">
      <c r="A287" s="52"/>
      <c r="B287" s="53"/>
      <c r="C287" s="53"/>
      <c r="D287" s="53"/>
      <c r="E287" s="53" t="str">
        <f>IFERROR(VLOOKUP(المبيعات!D287,الاعدادات!$A$4:$B$5000,2,0),"")</f>
        <v/>
      </c>
      <c r="F287" s="53"/>
      <c r="G287" s="53">
        <v>284</v>
      </c>
      <c r="H287" s="53">
        <f t="shared" si="8"/>
        <v>0</v>
      </c>
      <c r="I287" s="53"/>
      <c r="J287" s="53">
        <f t="shared" si="9"/>
        <v>0</v>
      </c>
    </row>
    <row r="288" spans="1:10" ht="18.75">
      <c r="A288" s="52"/>
      <c r="B288" s="53"/>
      <c r="C288" s="53"/>
      <c r="D288" s="53"/>
      <c r="E288" s="53" t="str">
        <f>IFERROR(VLOOKUP(المبيعات!D288,الاعدادات!$A$4:$B$5000,2,0),"")</f>
        <v/>
      </c>
      <c r="F288" s="53"/>
      <c r="G288" s="53">
        <v>285</v>
      </c>
      <c r="H288" s="53">
        <f t="shared" si="8"/>
        <v>0</v>
      </c>
      <c r="I288" s="53"/>
      <c r="J288" s="53">
        <f t="shared" si="9"/>
        <v>0</v>
      </c>
    </row>
    <row r="289" spans="1:10" ht="18.75">
      <c r="A289" s="52"/>
      <c r="B289" s="53"/>
      <c r="C289" s="53"/>
      <c r="D289" s="53"/>
      <c r="E289" s="53" t="str">
        <f>IFERROR(VLOOKUP(المبيعات!D289,الاعدادات!$A$4:$B$5000,2,0),"")</f>
        <v/>
      </c>
      <c r="F289" s="53"/>
      <c r="G289" s="53">
        <v>286</v>
      </c>
      <c r="H289" s="53">
        <f t="shared" si="8"/>
        <v>0</v>
      </c>
      <c r="I289" s="53"/>
      <c r="J289" s="53">
        <f t="shared" si="9"/>
        <v>0</v>
      </c>
    </row>
    <row r="290" spans="1:10" ht="18.75">
      <c r="A290" s="52"/>
      <c r="B290" s="53"/>
      <c r="C290" s="53"/>
      <c r="D290" s="53"/>
      <c r="E290" s="53" t="str">
        <f>IFERROR(VLOOKUP(المبيعات!D290,الاعدادات!$A$4:$B$5000,2,0),"")</f>
        <v/>
      </c>
      <c r="F290" s="53"/>
      <c r="G290" s="53">
        <v>287</v>
      </c>
      <c r="H290" s="53">
        <f t="shared" si="8"/>
        <v>0</v>
      </c>
      <c r="I290" s="53"/>
      <c r="J290" s="53">
        <f t="shared" si="9"/>
        <v>0</v>
      </c>
    </row>
    <row r="291" spans="1:10" ht="18.75">
      <c r="A291" s="52"/>
      <c r="B291" s="53"/>
      <c r="C291" s="53"/>
      <c r="D291" s="53"/>
      <c r="E291" s="53" t="str">
        <f>IFERROR(VLOOKUP(المبيعات!D291,الاعدادات!$A$4:$B$5000,2,0),"")</f>
        <v/>
      </c>
      <c r="F291" s="53"/>
      <c r="G291" s="53">
        <v>288</v>
      </c>
      <c r="H291" s="53">
        <f t="shared" si="8"/>
        <v>0</v>
      </c>
      <c r="I291" s="53"/>
      <c r="J291" s="53">
        <f t="shared" si="9"/>
        <v>0</v>
      </c>
    </row>
    <row r="292" spans="1:10" ht="18.75">
      <c r="A292" s="52"/>
      <c r="B292" s="53"/>
      <c r="C292" s="53"/>
      <c r="D292" s="53"/>
      <c r="E292" s="53" t="str">
        <f>IFERROR(VLOOKUP(المبيعات!D292,الاعدادات!$A$4:$B$5000,2,0),"")</f>
        <v/>
      </c>
      <c r="F292" s="53"/>
      <c r="G292" s="53">
        <v>289</v>
      </c>
      <c r="H292" s="53">
        <f t="shared" si="8"/>
        <v>0</v>
      </c>
      <c r="I292" s="53"/>
      <c r="J292" s="53">
        <f t="shared" si="9"/>
        <v>0</v>
      </c>
    </row>
    <row r="293" spans="1:10" ht="18.75">
      <c r="A293" s="52"/>
      <c r="B293" s="53"/>
      <c r="C293" s="53"/>
      <c r="D293" s="53"/>
      <c r="E293" s="53" t="str">
        <f>IFERROR(VLOOKUP(المبيعات!D293,الاعدادات!$A$4:$B$5000,2,0),"")</f>
        <v/>
      </c>
      <c r="F293" s="53"/>
      <c r="G293" s="53">
        <v>290</v>
      </c>
      <c r="H293" s="53">
        <f t="shared" si="8"/>
        <v>0</v>
      </c>
      <c r="I293" s="53"/>
      <c r="J293" s="53">
        <f t="shared" si="9"/>
        <v>0</v>
      </c>
    </row>
    <row r="294" spans="1:10" ht="18.75">
      <c r="A294" s="60"/>
      <c r="B294" s="53"/>
      <c r="C294" s="53"/>
      <c r="D294" s="53"/>
      <c r="E294" s="53" t="str">
        <f>IFERROR(VLOOKUP(المبيعات!D294,الاعدادات!$A$4:$B$5000,2,0),"")</f>
        <v/>
      </c>
      <c r="F294" s="53"/>
      <c r="G294" s="53">
        <v>291</v>
      </c>
      <c r="H294" s="53">
        <f t="shared" si="8"/>
        <v>0</v>
      </c>
      <c r="I294" s="53"/>
      <c r="J294" s="53">
        <f t="shared" si="9"/>
        <v>0</v>
      </c>
    </row>
    <row r="295" spans="1:10" ht="18.75">
      <c r="A295" s="52"/>
      <c r="B295" s="53"/>
      <c r="C295" s="53"/>
      <c r="D295" s="53"/>
      <c r="E295" s="53" t="str">
        <f>IFERROR(VLOOKUP(المبيعات!D295,الاعدادات!$A$4:$B$5000,2,0),"")</f>
        <v/>
      </c>
      <c r="F295" s="53"/>
      <c r="G295" s="53">
        <v>292</v>
      </c>
      <c r="H295" s="53">
        <f t="shared" si="8"/>
        <v>0</v>
      </c>
      <c r="I295" s="53"/>
      <c r="J295" s="53">
        <f t="shared" si="9"/>
        <v>0</v>
      </c>
    </row>
    <row r="296" spans="1:10" ht="18.75">
      <c r="A296" s="52"/>
      <c r="B296" s="53"/>
      <c r="C296" s="53"/>
      <c r="D296" s="53"/>
      <c r="E296" s="53" t="str">
        <f>IFERROR(VLOOKUP(المبيعات!D296,الاعدادات!$A$4:$B$5000,2,0),"")</f>
        <v/>
      </c>
      <c r="F296" s="53"/>
      <c r="G296" s="53">
        <v>293</v>
      </c>
      <c r="H296" s="53">
        <f t="shared" si="8"/>
        <v>0</v>
      </c>
      <c r="I296" s="53"/>
      <c r="J296" s="53">
        <f t="shared" si="9"/>
        <v>0</v>
      </c>
    </row>
    <row r="297" spans="1:10" ht="18.75">
      <c r="A297" s="52"/>
      <c r="B297" s="53"/>
      <c r="C297" s="53"/>
      <c r="D297" s="53"/>
      <c r="E297" s="53" t="str">
        <f>IFERROR(VLOOKUP(المبيعات!D297,الاعدادات!$A$4:$B$5000,2,0),"")</f>
        <v/>
      </c>
      <c r="F297" s="53"/>
      <c r="G297" s="53">
        <v>294</v>
      </c>
      <c r="H297" s="53">
        <f t="shared" si="8"/>
        <v>0</v>
      </c>
      <c r="I297" s="53"/>
      <c r="J297" s="53">
        <f t="shared" si="9"/>
        <v>0</v>
      </c>
    </row>
    <row r="298" spans="1:10" ht="18.75">
      <c r="A298" s="52"/>
      <c r="B298" s="53"/>
      <c r="C298" s="53"/>
      <c r="D298" s="53"/>
      <c r="E298" s="53" t="str">
        <f>IFERROR(VLOOKUP(المبيعات!D298,الاعدادات!$A$4:$B$5000,2,0),"")</f>
        <v/>
      </c>
      <c r="F298" s="53"/>
      <c r="G298" s="53">
        <v>295</v>
      </c>
      <c r="H298" s="53">
        <f t="shared" si="8"/>
        <v>0</v>
      </c>
      <c r="I298" s="53"/>
      <c r="J298" s="53">
        <f t="shared" si="9"/>
        <v>0</v>
      </c>
    </row>
    <row r="299" spans="1:10" ht="18.75">
      <c r="A299" s="52"/>
      <c r="B299" s="53"/>
      <c r="C299" s="53"/>
      <c r="D299" s="53"/>
      <c r="E299" s="53" t="str">
        <f>IFERROR(VLOOKUP(المبيعات!D299,الاعدادات!$A$4:$B$5000,2,0),"")</f>
        <v/>
      </c>
      <c r="F299" s="53"/>
      <c r="G299" s="53">
        <v>296</v>
      </c>
      <c r="H299" s="53">
        <f t="shared" si="8"/>
        <v>0</v>
      </c>
      <c r="I299" s="53"/>
      <c r="J299" s="53">
        <f t="shared" si="9"/>
        <v>0</v>
      </c>
    </row>
    <row r="300" spans="1:10" ht="18.75">
      <c r="A300" s="52"/>
      <c r="B300" s="53"/>
      <c r="C300" s="53"/>
      <c r="D300" s="53"/>
      <c r="E300" s="53" t="str">
        <f>IFERROR(VLOOKUP(المبيعات!D300,الاعدادات!$A$4:$B$5000,2,0),"")</f>
        <v/>
      </c>
      <c r="F300" s="53"/>
      <c r="G300" s="53">
        <v>297</v>
      </c>
      <c r="H300" s="53">
        <f t="shared" si="8"/>
        <v>0</v>
      </c>
      <c r="I300" s="53"/>
      <c r="J300" s="53">
        <f t="shared" si="9"/>
        <v>0</v>
      </c>
    </row>
    <row r="301" spans="1:10" ht="18.75">
      <c r="A301" s="52"/>
      <c r="B301" s="53"/>
      <c r="C301" s="53"/>
      <c r="D301" s="53"/>
      <c r="E301" s="53" t="str">
        <f>IFERROR(VLOOKUP(المبيعات!D301,الاعدادات!$A$4:$B$5000,2,0),"")</f>
        <v/>
      </c>
      <c r="F301" s="53"/>
      <c r="G301" s="53">
        <v>298</v>
      </c>
      <c r="H301" s="53">
        <f t="shared" si="8"/>
        <v>0</v>
      </c>
      <c r="I301" s="53"/>
      <c r="J301" s="53">
        <f t="shared" si="9"/>
        <v>0</v>
      </c>
    </row>
    <row r="302" spans="1:10" ht="18.75">
      <c r="A302" s="52"/>
      <c r="B302" s="53"/>
      <c r="C302" s="53"/>
      <c r="D302" s="53"/>
      <c r="E302" s="53" t="str">
        <f>IFERROR(VLOOKUP(المبيعات!D302,الاعدادات!$A$4:$B$5000,2,0),"")</f>
        <v/>
      </c>
      <c r="F302" s="53"/>
      <c r="G302" s="53">
        <v>299</v>
      </c>
      <c r="H302" s="53">
        <f t="shared" si="8"/>
        <v>0</v>
      </c>
      <c r="I302" s="53"/>
      <c r="J302" s="53">
        <f t="shared" si="9"/>
        <v>0</v>
      </c>
    </row>
    <row r="303" spans="1:10" ht="18.75">
      <c r="A303" s="52"/>
      <c r="B303" s="53"/>
      <c r="C303" s="53"/>
      <c r="D303" s="53"/>
      <c r="E303" s="53" t="str">
        <f>IFERROR(VLOOKUP(المبيعات!D303,الاعدادات!$A$4:$B$5000,2,0),"")</f>
        <v/>
      </c>
      <c r="F303" s="53"/>
      <c r="G303" s="53">
        <v>300</v>
      </c>
      <c r="H303" s="53">
        <f t="shared" si="8"/>
        <v>0</v>
      </c>
      <c r="I303" s="53"/>
      <c r="J303" s="53">
        <f t="shared" si="9"/>
        <v>0</v>
      </c>
    </row>
    <row r="304" spans="1:10" ht="18.75">
      <c r="A304" s="52"/>
      <c r="B304" s="53"/>
      <c r="C304" s="53"/>
      <c r="D304" s="53"/>
      <c r="E304" s="53" t="str">
        <f>IFERROR(VLOOKUP(المبيعات!D304,الاعدادات!$A$4:$B$5000,2,0),"")</f>
        <v/>
      </c>
      <c r="F304" s="53"/>
      <c r="G304" s="53"/>
      <c r="H304" s="53"/>
      <c r="I304" s="53"/>
      <c r="J304" s="53">
        <f t="shared" si="9"/>
        <v>0</v>
      </c>
    </row>
    <row r="305" spans="1:10" ht="18.75">
      <c r="A305" s="52"/>
      <c r="B305" s="53"/>
      <c r="C305" s="53"/>
      <c r="D305" s="53"/>
      <c r="E305" s="53" t="str">
        <f>IFERROR(VLOOKUP(المبيعات!D305,الاعدادات!$A$4:$B$5000,2,0),"")</f>
        <v/>
      </c>
      <c r="F305" s="53"/>
      <c r="G305" s="53"/>
      <c r="H305" s="53"/>
      <c r="I305" s="53"/>
      <c r="J305" s="53">
        <f t="shared" si="9"/>
        <v>0</v>
      </c>
    </row>
    <row r="306" spans="1:10" ht="18.75">
      <c r="A306" s="52"/>
      <c r="B306" s="53"/>
      <c r="C306" s="53"/>
      <c r="D306" s="53"/>
      <c r="E306" s="53" t="str">
        <f>IFERROR(VLOOKUP(المبيعات!D306,الاعدادات!$A$4:$B$5000,2,0),"")</f>
        <v/>
      </c>
      <c r="F306" s="53"/>
      <c r="G306" s="53"/>
      <c r="H306" s="53"/>
      <c r="I306" s="53"/>
      <c r="J306" s="53">
        <f t="shared" si="9"/>
        <v>0</v>
      </c>
    </row>
    <row r="307" spans="1:10" ht="18.75">
      <c r="A307" s="52"/>
      <c r="B307" s="53"/>
      <c r="C307" s="53"/>
      <c r="D307" s="53"/>
      <c r="E307" s="53" t="str">
        <f>IFERROR(VLOOKUP(المبيعات!D307,الاعدادات!$A$4:$B$5000,2,0),"")</f>
        <v/>
      </c>
      <c r="F307" s="53"/>
      <c r="G307" s="53"/>
      <c r="H307" s="53"/>
      <c r="I307" s="53"/>
      <c r="J307" s="53">
        <f t="shared" si="9"/>
        <v>0</v>
      </c>
    </row>
    <row r="308" spans="1:10" ht="18.75">
      <c r="A308" s="52"/>
      <c r="B308" s="53"/>
      <c r="C308" s="53"/>
      <c r="D308" s="53"/>
      <c r="E308" s="53" t="str">
        <f>IFERROR(VLOOKUP(المبيعات!D308,الاعدادات!$A$4:$B$5000,2,0),"")</f>
        <v/>
      </c>
      <c r="F308" s="53"/>
      <c r="G308" s="53"/>
      <c r="H308" s="53"/>
      <c r="I308" s="53"/>
      <c r="J308" s="53">
        <f t="shared" si="9"/>
        <v>0</v>
      </c>
    </row>
    <row r="309" spans="1:10" ht="18.75">
      <c r="A309" s="52"/>
      <c r="B309" s="53"/>
      <c r="C309" s="53"/>
      <c r="D309" s="53"/>
      <c r="E309" s="53" t="str">
        <f>IFERROR(VLOOKUP(المبيعات!D309,الاعدادات!$A$4:$B$5000,2,0),"")</f>
        <v/>
      </c>
      <c r="F309" s="53"/>
      <c r="G309" s="53"/>
      <c r="H309" s="53"/>
      <c r="I309" s="53"/>
      <c r="J309" s="53">
        <f t="shared" si="9"/>
        <v>0</v>
      </c>
    </row>
    <row r="310" spans="1:10" ht="18.75">
      <c r="A310" s="52"/>
      <c r="B310" s="53"/>
      <c r="C310" s="53"/>
      <c r="D310" s="53"/>
      <c r="E310" s="53" t="str">
        <f>IFERROR(VLOOKUP(المبيعات!D310,الاعدادات!$A$4:$B$5000,2,0),"")</f>
        <v/>
      </c>
      <c r="F310" s="53"/>
      <c r="G310" s="53"/>
      <c r="H310" s="53"/>
      <c r="I310" s="53"/>
      <c r="J310" s="53">
        <f t="shared" si="9"/>
        <v>0</v>
      </c>
    </row>
    <row r="311" spans="1:10" ht="18.75">
      <c r="A311" s="52"/>
      <c r="B311" s="53"/>
      <c r="C311" s="53"/>
      <c r="D311" s="53"/>
      <c r="E311" s="53" t="str">
        <f>IFERROR(VLOOKUP(المبيعات!D311,الاعدادات!$A$4:$B$5000,2,0),"")</f>
        <v/>
      </c>
      <c r="F311" s="53"/>
      <c r="G311" s="53"/>
      <c r="H311" s="53"/>
      <c r="I311" s="53"/>
      <c r="J311" s="53">
        <f t="shared" si="9"/>
        <v>0</v>
      </c>
    </row>
    <row r="312" spans="1:10" ht="18.75">
      <c r="A312" s="52"/>
      <c r="B312" s="53"/>
      <c r="C312" s="53"/>
      <c r="D312" s="53"/>
      <c r="E312" s="53" t="str">
        <f>IFERROR(VLOOKUP(المبيعات!D312,الاعدادات!$A$4:$B$5000,2,0),"")</f>
        <v/>
      </c>
      <c r="F312" s="53"/>
      <c r="G312" s="53"/>
      <c r="H312" s="53"/>
      <c r="I312" s="53"/>
      <c r="J312" s="53">
        <f t="shared" si="9"/>
        <v>0</v>
      </c>
    </row>
    <row r="313" spans="1:10" ht="18.75">
      <c r="A313" s="52"/>
      <c r="B313" s="53"/>
      <c r="C313" s="53"/>
      <c r="D313" s="53"/>
      <c r="E313" s="53" t="str">
        <f>IFERROR(VLOOKUP(المبيعات!D313,الاعدادات!$A$4:$B$5000,2,0),"")</f>
        <v/>
      </c>
      <c r="F313" s="53"/>
      <c r="G313" s="53"/>
      <c r="H313" s="53"/>
      <c r="I313" s="53"/>
      <c r="J313" s="53">
        <f t="shared" si="9"/>
        <v>0</v>
      </c>
    </row>
    <row r="314" spans="1:10" ht="18.75">
      <c r="A314" s="52"/>
      <c r="B314" s="53"/>
      <c r="C314" s="53"/>
      <c r="D314" s="53"/>
      <c r="E314" s="53" t="str">
        <f>IFERROR(VLOOKUP(المبيعات!D314,الاعدادات!$A$4:$B$5000,2,0),"")</f>
        <v/>
      </c>
      <c r="F314" s="53"/>
      <c r="G314" s="53"/>
      <c r="H314" s="53"/>
      <c r="I314" s="53"/>
      <c r="J314" s="53">
        <f t="shared" si="9"/>
        <v>0</v>
      </c>
    </row>
    <row r="315" spans="1:10" ht="18.75">
      <c r="A315" s="52"/>
      <c r="B315" s="53"/>
      <c r="C315" s="53"/>
      <c r="D315" s="61"/>
      <c r="E315" s="53" t="str">
        <f>IFERROR(VLOOKUP(المبيعات!D315,الاعدادات!$A$4:$B$5000,2,0),"")</f>
        <v/>
      </c>
      <c r="F315" s="53"/>
      <c r="G315" s="53"/>
      <c r="H315" s="53"/>
      <c r="I315" s="53"/>
      <c r="J315" s="53">
        <f t="shared" si="9"/>
        <v>0</v>
      </c>
    </row>
    <row r="316" spans="1:10" ht="18.75">
      <c r="A316" s="52"/>
      <c r="B316" s="53"/>
      <c r="C316" s="53"/>
      <c r="D316" s="62"/>
      <c r="E316" s="53" t="str">
        <f>IFERROR(VLOOKUP(المبيعات!D316,الاعدادات!$A$4:$B$5000,2,0),"")</f>
        <v/>
      </c>
      <c r="F316" s="53"/>
      <c r="G316" s="53"/>
      <c r="H316" s="53"/>
      <c r="I316" s="53"/>
      <c r="J316" s="53">
        <f t="shared" si="9"/>
        <v>0</v>
      </c>
    </row>
    <row r="317" spans="1:10" ht="18.75">
      <c r="A317" s="52"/>
      <c r="B317" s="53"/>
      <c r="C317" s="53"/>
      <c r="D317" s="53"/>
      <c r="E317" s="53" t="str">
        <f>IFERROR(VLOOKUP(المبيعات!D317,الاعدادات!$A$4:$B$5000,2,0),"")</f>
        <v/>
      </c>
      <c r="F317" s="53"/>
      <c r="G317" s="53"/>
      <c r="H317" s="53"/>
      <c r="I317" s="53"/>
      <c r="J317" s="53">
        <f t="shared" si="9"/>
        <v>0</v>
      </c>
    </row>
    <row r="318" spans="1:10" ht="18.75">
      <c r="A318" s="52"/>
      <c r="B318" s="53"/>
      <c r="C318" s="53"/>
      <c r="D318" s="53"/>
      <c r="E318" s="53" t="str">
        <f>IFERROR(VLOOKUP(المبيعات!D318,الاعدادات!$A$4:$B$5000,2,0),"")</f>
        <v/>
      </c>
      <c r="F318" s="53"/>
      <c r="G318" s="53"/>
      <c r="H318" s="53"/>
      <c r="I318" s="53"/>
      <c r="J318" s="53">
        <f t="shared" si="9"/>
        <v>0</v>
      </c>
    </row>
    <row r="319" spans="1:10" ht="18.75">
      <c r="A319" s="52"/>
      <c r="B319" s="53"/>
      <c r="C319" s="53"/>
      <c r="D319" s="53"/>
      <c r="E319" s="53" t="str">
        <f>IFERROR(VLOOKUP(المبيعات!D319,الاعدادات!$A$4:$B$5000,2,0),"")</f>
        <v/>
      </c>
      <c r="F319" s="53"/>
      <c r="G319" s="53"/>
      <c r="H319" s="53"/>
      <c r="I319" s="53"/>
      <c r="J319" s="53">
        <f t="shared" si="9"/>
        <v>0</v>
      </c>
    </row>
    <row r="320" spans="1:10" ht="18.75">
      <c r="A320" s="52"/>
      <c r="B320" s="53"/>
      <c r="C320" s="53"/>
      <c r="D320" s="53"/>
      <c r="E320" s="53" t="str">
        <f>IFERROR(VLOOKUP(المبيعات!D320,الاعدادات!$A$4:$B$5000,2,0),"")</f>
        <v/>
      </c>
      <c r="F320" s="53"/>
      <c r="G320" s="53"/>
      <c r="H320" s="53"/>
      <c r="I320" s="53"/>
      <c r="J320" s="53">
        <f t="shared" si="9"/>
        <v>0</v>
      </c>
    </row>
    <row r="321" spans="1:10" ht="18.75">
      <c r="A321" s="52"/>
      <c r="B321" s="53"/>
      <c r="C321" s="53"/>
      <c r="D321" s="53"/>
      <c r="E321" s="53" t="str">
        <f>IFERROR(VLOOKUP(المبيعات!D321,الاعدادات!$A$4:$B$5000,2,0),"")</f>
        <v/>
      </c>
      <c r="F321" s="53"/>
      <c r="G321" s="53"/>
      <c r="H321" s="53"/>
      <c r="I321" s="53"/>
      <c r="J321" s="53">
        <f t="shared" si="9"/>
        <v>0</v>
      </c>
    </row>
    <row r="322" spans="1:10" ht="18.75">
      <c r="A322" s="52"/>
      <c r="B322" s="53"/>
      <c r="C322" s="53"/>
      <c r="D322" s="53"/>
      <c r="E322" s="53" t="str">
        <f>IFERROR(VLOOKUP(المبيعات!D322,الاعدادات!$A$4:$B$5000,2,0),"")</f>
        <v/>
      </c>
      <c r="F322" s="53"/>
      <c r="G322" s="53"/>
      <c r="H322" s="53"/>
      <c r="I322" s="53"/>
      <c r="J322" s="53">
        <f t="shared" si="9"/>
        <v>0</v>
      </c>
    </row>
    <row r="323" spans="1:10" ht="18.75">
      <c r="A323" s="52"/>
      <c r="B323" s="53"/>
      <c r="C323" s="53"/>
      <c r="D323" s="53"/>
      <c r="E323" s="53" t="str">
        <f>IFERROR(VLOOKUP(المبيعات!D323,الاعدادات!$A$4:$B$5000,2,0),"")</f>
        <v/>
      </c>
      <c r="F323" s="53"/>
      <c r="G323" s="53"/>
      <c r="H323" s="53"/>
      <c r="I323" s="53"/>
      <c r="J323" s="53">
        <f t="shared" si="9"/>
        <v>0</v>
      </c>
    </row>
    <row r="324" spans="1:10" ht="18.75">
      <c r="A324" s="52"/>
      <c r="B324" s="53"/>
      <c r="C324" s="53"/>
      <c r="D324" s="53"/>
      <c r="E324" s="53" t="str">
        <f>IFERROR(VLOOKUP(المبيعات!D324,الاعدادات!$A$4:$B$5000,2,0),"")</f>
        <v/>
      </c>
      <c r="F324" s="53"/>
      <c r="G324" s="53"/>
      <c r="H324" s="53"/>
      <c r="I324" s="53"/>
      <c r="J324" s="53">
        <f t="shared" si="9"/>
        <v>0</v>
      </c>
    </row>
    <row r="325" spans="1:10" ht="18.75">
      <c r="A325" s="52"/>
      <c r="B325" s="53"/>
      <c r="C325" s="53"/>
      <c r="D325" s="53"/>
      <c r="E325" s="53" t="str">
        <f>IFERROR(VLOOKUP(المبيعات!D325,الاعدادات!$A$4:$B$5000,2,0),"")</f>
        <v/>
      </c>
      <c r="F325" s="53"/>
      <c r="G325" s="53"/>
      <c r="H325" s="53"/>
      <c r="I325" s="53"/>
      <c r="J325" s="53">
        <f t="shared" ref="J325:J388" si="10">I325*F325</f>
        <v>0</v>
      </c>
    </row>
    <row r="326" spans="1:10" ht="18.75">
      <c r="A326" s="52"/>
      <c r="B326" s="53"/>
      <c r="C326" s="53"/>
      <c r="D326" s="53"/>
      <c r="E326" s="53" t="str">
        <f>IFERROR(VLOOKUP(المبيعات!D326,الاعدادات!$A$4:$B$5000,2,0),"")</f>
        <v/>
      </c>
      <c r="F326" s="53"/>
      <c r="G326" s="53"/>
      <c r="H326" s="53"/>
      <c r="I326" s="53"/>
      <c r="J326" s="53">
        <f t="shared" si="10"/>
        <v>0</v>
      </c>
    </row>
    <row r="327" spans="1:10" ht="18.75">
      <c r="A327" s="52"/>
      <c r="B327" s="53"/>
      <c r="C327" s="53"/>
      <c r="D327" s="53"/>
      <c r="E327" s="53" t="str">
        <f>IFERROR(VLOOKUP(المبيعات!D327,الاعدادات!$A$4:$B$5000,2,0),"")</f>
        <v/>
      </c>
      <c r="F327" s="53"/>
      <c r="G327" s="53"/>
      <c r="H327" s="53"/>
      <c r="I327" s="53"/>
      <c r="J327" s="53">
        <f t="shared" si="10"/>
        <v>0</v>
      </c>
    </row>
    <row r="328" spans="1:10" ht="18.75">
      <c r="A328" s="52"/>
      <c r="B328" s="53"/>
      <c r="C328" s="53"/>
      <c r="D328" s="53"/>
      <c r="E328" s="53" t="str">
        <f>IFERROR(VLOOKUP(المبيعات!D328,الاعدادات!$A$4:$B$5000,2,0),"")</f>
        <v/>
      </c>
      <c r="F328" s="53"/>
      <c r="G328" s="53"/>
      <c r="H328" s="53"/>
      <c r="I328" s="53"/>
      <c r="J328" s="53">
        <f t="shared" si="10"/>
        <v>0</v>
      </c>
    </row>
    <row r="329" spans="1:10" ht="18.75">
      <c r="A329" s="52"/>
      <c r="B329" s="53"/>
      <c r="C329" s="53"/>
      <c r="D329" s="53"/>
      <c r="E329" s="53" t="str">
        <f>IFERROR(VLOOKUP(المبيعات!D329,الاعدادات!$A$4:$B$5000,2,0),"")</f>
        <v/>
      </c>
      <c r="F329" s="53"/>
      <c r="G329" s="53"/>
      <c r="H329" s="53"/>
      <c r="I329" s="53"/>
      <c r="J329" s="53">
        <f t="shared" si="10"/>
        <v>0</v>
      </c>
    </row>
    <row r="330" spans="1:10" ht="18.75">
      <c r="A330" s="52"/>
      <c r="B330" s="53"/>
      <c r="C330" s="53"/>
      <c r="D330" s="53"/>
      <c r="E330" s="53" t="str">
        <f>IFERROR(VLOOKUP(المبيعات!D330,الاعدادات!$A$4:$B$5000,2,0),"")</f>
        <v/>
      </c>
      <c r="F330" s="53"/>
      <c r="G330" s="53"/>
      <c r="H330" s="53"/>
      <c r="I330" s="53"/>
      <c r="J330" s="53">
        <f t="shared" si="10"/>
        <v>0</v>
      </c>
    </row>
    <row r="331" spans="1:10" ht="18.75">
      <c r="A331" s="52"/>
      <c r="B331" s="53"/>
      <c r="C331" s="53"/>
      <c r="D331" s="53"/>
      <c r="E331" s="53" t="str">
        <f>IFERROR(VLOOKUP(المبيعات!D331,الاعدادات!$A$4:$B$5000,2,0),"")</f>
        <v/>
      </c>
      <c r="F331" s="53"/>
      <c r="G331" s="53"/>
      <c r="H331" s="53"/>
      <c r="I331" s="53"/>
      <c r="J331" s="53">
        <f t="shared" si="10"/>
        <v>0</v>
      </c>
    </row>
    <row r="332" spans="1:10" ht="18.75">
      <c r="A332" s="52"/>
      <c r="B332" s="53"/>
      <c r="C332" s="53"/>
      <c r="D332" s="53"/>
      <c r="E332" s="53" t="str">
        <f>IFERROR(VLOOKUP(المبيعات!D332,الاعدادات!$A$4:$B$5000,2,0),"")</f>
        <v/>
      </c>
      <c r="F332" s="53"/>
      <c r="G332" s="53"/>
      <c r="H332" s="53"/>
      <c r="I332" s="53"/>
      <c r="J332" s="53">
        <f t="shared" si="10"/>
        <v>0</v>
      </c>
    </row>
    <row r="333" spans="1:10" ht="18.75">
      <c r="A333" s="52"/>
      <c r="B333" s="53"/>
      <c r="C333" s="53"/>
      <c r="D333" s="53"/>
      <c r="E333" s="53" t="str">
        <f>IFERROR(VLOOKUP(المبيعات!D333,الاعدادات!$A$4:$B$5000,2,0),"")</f>
        <v/>
      </c>
      <c r="F333" s="53"/>
      <c r="G333" s="53"/>
      <c r="H333" s="53"/>
      <c r="I333" s="53"/>
      <c r="J333" s="53">
        <f t="shared" si="10"/>
        <v>0</v>
      </c>
    </row>
    <row r="334" spans="1:10" ht="18.75">
      <c r="A334" s="52"/>
      <c r="B334" s="53"/>
      <c r="C334" s="53"/>
      <c r="D334" s="53"/>
      <c r="E334" s="53" t="str">
        <f>IFERROR(VLOOKUP(المبيعات!D334,الاعدادات!$A$4:$B$5000,2,0),"")</f>
        <v/>
      </c>
      <c r="F334" s="53"/>
      <c r="G334" s="53"/>
      <c r="H334" s="53"/>
      <c r="I334" s="53"/>
      <c r="J334" s="53">
        <f t="shared" si="10"/>
        <v>0</v>
      </c>
    </row>
    <row r="335" spans="1:10" ht="18.75">
      <c r="A335" s="52"/>
      <c r="B335" s="53"/>
      <c r="C335" s="53"/>
      <c r="D335" s="53"/>
      <c r="E335" s="53" t="str">
        <f>IFERROR(VLOOKUP(المبيعات!D335,الاعدادات!$A$4:$B$5000,2,0),"")</f>
        <v/>
      </c>
      <c r="F335" s="53"/>
      <c r="G335" s="53"/>
      <c r="H335" s="53"/>
      <c r="I335" s="53"/>
      <c r="J335" s="53">
        <f t="shared" si="10"/>
        <v>0</v>
      </c>
    </row>
    <row r="336" spans="1:10" ht="18.75">
      <c r="A336" s="52"/>
      <c r="B336" s="53"/>
      <c r="C336" s="53"/>
      <c r="D336" s="53"/>
      <c r="E336" s="53" t="str">
        <f>IFERROR(VLOOKUP(المبيعات!D336,الاعدادات!$A$4:$B$5000,2,0),"")</f>
        <v/>
      </c>
      <c r="F336" s="53"/>
      <c r="G336" s="53"/>
      <c r="H336" s="53"/>
      <c r="I336" s="53"/>
      <c r="J336" s="53">
        <f t="shared" si="10"/>
        <v>0</v>
      </c>
    </row>
    <row r="337" spans="1:10" ht="18.75">
      <c r="A337" s="52"/>
      <c r="B337" s="53"/>
      <c r="C337" s="53"/>
      <c r="D337" s="53"/>
      <c r="E337" s="53" t="str">
        <f>IFERROR(VLOOKUP(المبيعات!D337,الاعدادات!$A$4:$B$5000,2,0),"")</f>
        <v/>
      </c>
      <c r="F337" s="53"/>
      <c r="G337" s="53"/>
      <c r="H337" s="53"/>
      <c r="I337" s="53"/>
      <c r="J337" s="53">
        <f t="shared" si="10"/>
        <v>0</v>
      </c>
    </row>
    <row r="338" spans="1:10" ht="18.75">
      <c r="A338" s="52"/>
      <c r="B338" s="53"/>
      <c r="C338" s="53"/>
      <c r="D338" s="53"/>
      <c r="E338" s="53" t="str">
        <f>IFERROR(VLOOKUP(المبيعات!D338,الاعدادات!$A$4:$B$5000,2,0),"")</f>
        <v/>
      </c>
      <c r="F338" s="53"/>
      <c r="G338" s="53"/>
      <c r="H338" s="53"/>
      <c r="I338" s="53"/>
      <c r="J338" s="53">
        <f t="shared" si="10"/>
        <v>0</v>
      </c>
    </row>
    <row r="339" spans="1:10" ht="18.75">
      <c r="A339" s="52"/>
      <c r="B339" s="53"/>
      <c r="C339" s="53"/>
      <c r="D339" s="53"/>
      <c r="E339" s="53" t="str">
        <f>IFERROR(VLOOKUP(المبيعات!D339,الاعدادات!$A$4:$B$5000,2,0),"")</f>
        <v/>
      </c>
      <c r="F339" s="53"/>
      <c r="G339" s="53"/>
      <c r="H339" s="53"/>
      <c r="I339" s="53"/>
      <c r="J339" s="53">
        <f t="shared" si="10"/>
        <v>0</v>
      </c>
    </row>
    <row r="340" spans="1:10" ht="18.75">
      <c r="A340" s="52"/>
      <c r="B340" s="53"/>
      <c r="C340" s="53"/>
      <c r="D340" s="53"/>
      <c r="E340" s="53" t="str">
        <f>IFERROR(VLOOKUP(المبيعات!D340,الاعدادات!$A$4:$B$5000,2,0),"")</f>
        <v/>
      </c>
      <c r="F340" s="53"/>
      <c r="G340" s="53"/>
      <c r="H340" s="53"/>
      <c r="I340" s="53"/>
      <c r="J340" s="53">
        <f t="shared" si="10"/>
        <v>0</v>
      </c>
    </row>
    <row r="341" spans="1:10" ht="18.75">
      <c r="A341" s="52"/>
      <c r="B341" s="53"/>
      <c r="C341" s="53"/>
      <c r="D341" s="53"/>
      <c r="E341" s="53" t="str">
        <f>IFERROR(VLOOKUP(المبيعات!D341,الاعدادات!$A$4:$B$5000,2,0),"")</f>
        <v/>
      </c>
      <c r="F341" s="53"/>
      <c r="G341" s="53"/>
      <c r="H341" s="53"/>
      <c r="I341" s="53"/>
      <c r="J341" s="53">
        <f t="shared" si="10"/>
        <v>0</v>
      </c>
    </row>
    <row r="342" spans="1:10" ht="18.75">
      <c r="A342" s="52"/>
      <c r="B342" s="53"/>
      <c r="C342" s="53"/>
      <c r="D342" s="53"/>
      <c r="E342" s="53" t="str">
        <f>IFERROR(VLOOKUP(المبيعات!D342,الاعدادات!$A$4:$B$5000,2,0),"")</f>
        <v/>
      </c>
      <c r="F342" s="53"/>
      <c r="G342" s="53"/>
      <c r="H342" s="53"/>
      <c r="I342" s="53"/>
      <c r="J342" s="53">
        <f t="shared" si="10"/>
        <v>0</v>
      </c>
    </row>
    <row r="343" spans="1:10" ht="18.75">
      <c r="A343" s="52"/>
      <c r="B343" s="53"/>
      <c r="C343" s="53"/>
      <c r="D343" s="53"/>
      <c r="E343" s="53" t="str">
        <f>IFERROR(VLOOKUP(المبيعات!D343,الاعدادات!$A$4:$B$5000,2,0),"")</f>
        <v/>
      </c>
      <c r="F343" s="53"/>
      <c r="G343" s="53"/>
      <c r="H343" s="53"/>
      <c r="I343" s="53"/>
      <c r="J343" s="53">
        <f t="shared" si="10"/>
        <v>0</v>
      </c>
    </row>
    <row r="344" spans="1:10" ht="18.75">
      <c r="A344" s="52"/>
      <c r="B344" s="53"/>
      <c r="C344" s="53"/>
      <c r="D344" s="53"/>
      <c r="E344" s="53" t="str">
        <f>IFERROR(VLOOKUP(المبيعات!D344,الاعدادات!$A$4:$B$5000,2,0),"")</f>
        <v/>
      </c>
      <c r="F344" s="53"/>
      <c r="G344" s="53"/>
      <c r="H344" s="53"/>
      <c r="I344" s="53"/>
      <c r="J344" s="53">
        <f t="shared" si="10"/>
        <v>0</v>
      </c>
    </row>
    <row r="345" spans="1:10" ht="18.75">
      <c r="A345" s="52"/>
      <c r="B345" s="53"/>
      <c r="C345" s="53"/>
      <c r="D345" s="53"/>
      <c r="E345" s="53" t="str">
        <f>IFERROR(VLOOKUP(المبيعات!D345,الاعدادات!$A$4:$B$5000,2,0),"")</f>
        <v/>
      </c>
      <c r="F345" s="53"/>
      <c r="G345" s="53"/>
      <c r="H345" s="53"/>
      <c r="I345" s="53"/>
      <c r="J345" s="53">
        <f t="shared" si="10"/>
        <v>0</v>
      </c>
    </row>
    <row r="346" spans="1:10" ht="18.75">
      <c r="A346" s="52"/>
      <c r="B346" s="53"/>
      <c r="C346" s="53"/>
      <c r="D346" s="53"/>
      <c r="E346" s="53" t="str">
        <f>IFERROR(VLOOKUP(المبيعات!D346,الاعدادات!$A$4:$B$5000,2,0),"")</f>
        <v/>
      </c>
      <c r="F346" s="53"/>
      <c r="G346" s="53"/>
      <c r="H346" s="53"/>
      <c r="I346" s="53"/>
      <c r="J346" s="53">
        <f t="shared" si="10"/>
        <v>0</v>
      </c>
    </row>
    <row r="347" spans="1:10" ht="18.75">
      <c r="A347" s="52"/>
      <c r="B347" s="53"/>
      <c r="C347" s="53"/>
      <c r="D347" s="53"/>
      <c r="E347" s="53" t="str">
        <f>IFERROR(VLOOKUP(المبيعات!D347,الاعدادات!$A$4:$B$5000,2,0),"")</f>
        <v/>
      </c>
      <c r="F347" s="53"/>
      <c r="G347" s="53"/>
      <c r="H347" s="53"/>
      <c r="I347" s="53"/>
      <c r="J347" s="53">
        <f t="shared" si="10"/>
        <v>0</v>
      </c>
    </row>
    <row r="348" spans="1:10" ht="18.75">
      <c r="A348" s="52"/>
      <c r="B348" s="53"/>
      <c r="C348" s="53"/>
      <c r="D348" s="53"/>
      <c r="E348" s="53" t="str">
        <f>IFERROR(VLOOKUP(المبيعات!D348,الاعدادات!$A$4:$B$5000,2,0),"")</f>
        <v/>
      </c>
      <c r="F348" s="53"/>
      <c r="G348" s="53"/>
      <c r="H348" s="53"/>
      <c r="I348" s="53"/>
      <c r="J348" s="53">
        <f t="shared" si="10"/>
        <v>0</v>
      </c>
    </row>
    <row r="349" spans="1:10" ht="18.75">
      <c r="A349" s="52"/>
      <c r="B349" s="53"/>
      <c r="C349" s="53"/>
      <c r="D349" s="53"/>
      <c r="E349" s="53" t="str">
        <f>IFERROR(VLOOKUP(المبيعات!D349,الاعدادات!$A$4:$B$5000,2,0),"")</f>
        <v/>
      </c>
      <c r="F349" s="53"/>
      <c r="G349" s="53"/>
      <c r="H349" s="53"/>
      <c r="I349" s="53"/>
      <c r="J349" s="53">
        <f t="shared" si="10"/>
        <v>0</v>
      </c>
    </row>
    <row r="350" spans="1:10" ht="18.75">
      <c r="A350" s="52"/>
      <c r="B350" s="53"/>
      <c r="C350" s="53"/>
      <c r="D350" s="53"/>
      <c r="E350" s="53" t="str">
        <f>IFERROR(VLOOKUP(المبيعات!D350,الاعدادات!$A$4:$B$5000,2,0),"")</f>
        <v/>
      </c>
      <c r="F350" s="53"/>
      <c r="G350" s="53"/>
      <c r="H350" s="53"/>
      <c r="I350" s="53"/>
      <c r="J350" s="53">
        <f t="shared" si="10"/>
        <v>0</v>
      </c>
    </row>
    <row r="351" spans="1:10" ht="18.75">
      <c r="A351" s="52"/>
      <c r="B351" s="53"/>
      <c r="C351" s="53"/>
      <c r="D351" s="53"/>
      <c r="E351" s="53" t="str">
        <f>IFERROR(VLOOKUP(المبيعات!D351,الاعدادات!$A$4:$B$5000,2,0),"")</f>
        <v/>
      </c>
      <c r="F351" s="53"/>
      <c r="G351" s="53"/>
      <c r="H351" s="53"/>
      <c r="I351" s="53"/>
      <c r="J351" s="53">
        <f t="shared" si="10"/>
        <v>0</v>
      </c>
    </row>
    <row r="352" spans="1:10" ht="18.75">
      <c r="A352" s="52"/>
      <c r="B352" s="53"/>
      <c r="C352" s="53"/>
      <c r="D352" s="53"/>
      <c r="E352" s="53" t="str">
        <f>IFERROR(VLOOKUP(المبيعات!D352,الاعدادات!$A$4:$B$5000,2,0),"")</f>
        <v/>
      </c>
      <c r="F352" s="53"/>
      <c r="G352" s="53"/>
      <c r="H352" s="53"/>
      <c r="I352" s="53"/>
      <c r="J352" s="53">
        <f t="shared" si="10"/>
        <v>0</v>
      </c>
    </row>
    <row r="353" spans="1:10" ht="18.75">
      <c r="A353" s="52"/>
      <c r="B353" s="53"/>
      <c r="C353" s="53"/>
      <c r="D353" s="53"/>
      <c r="E353" s="53" t="str">
        <f>IFERROR(VLOOKUP(المبيعات!D353,الاعدادات!$A$4:$B$5000,2,0),"")</f>
        <v/>
      </c>
      <c r="F353" s="53"/>
      <c r="G353" s="53"/>
      <c r="H353" s="53"/>
      <c r="I353" s="53"/>
      <c r="J353" s="53">
        <f t="shared" si="10"/>
        <v>0</v>
      </c>
    </row>
    <row r="354" spans="1:10" ht="18.75">
      <c r="A354" s="52"/>
      <c r="B354" s="53"/>
      <c r="C354" s="53"/>
      <c r="D354" s="53"/>
      <c r="E354" s="53" t="str">
        <f>IFERROR(VLOOKUP(المبيعات!D354,الاعدادات!$A$4:$B$5000,2,0),"")</f>
        <v/>
      </c>
      <c r="F354" s="53"/>
      <c r="G354" s="53"/>
      <c r="H354" s="53"/>
      <c r="I354" s="53"/>
      <c r="J354" s="53">
        <f t="shared" si="10"/>
        <v>0</v>
      </c>
    </row>
    <row r="355" spans="1:10" ht="18.75">
      <c r="A355" s="52"/>
      <c r="B355" s="53"/>
      <c r="C355" s="53"/>
      <c r="D355" s="53"/>
      <c r="E355" s="53" t="str">
        <f>IFERROR(VLOOKUP(المبيعات!D355,الاعدادات!$A$4:$B$5000,2,0),"")</f>
        <v/>
      </c>
      <c r="F355" s="53"/>
      <c r="G355" s="53"/>
      <c r="H355" s="53"/>
      <c r="I355" s="53"/>
      <c r="J355" s="53">
        <f t="shared" si="10"/>
        <v>0</v>
      </c>
    </row>
    <row r="356" spans="1:10" ht="18.75">
      <c r="A356" s="52"/>
      <c r="B356" s="53"/>
      <c r="C356" s="53"/>
      <c r="D356" s="53"/>
      <c r="E356" s="53" t="str">
        <f>IFERROR(VLOOKUP(المبيعات!D356,الاعدادات!$A$4:$B$5000,2,0),"")</f>
        <v/>
      </c>
      <c r="F356" s="53"/>
      <c r="G356" s="53"/>
      <c r="H356" s="53"/>
      <c r="I356" s="53"/>
      <c r="J356" s="53">
        <f t="shared" si="10"/>
        <v>0</v>
      </c>
    </row>
    <row r="357" spans="1:10" ht="18.75">
      <c r="A357" s="52"/>
      <c r="B357" s="53"/>
      <c r="C357" s="53"/>
      <c r="D357" s="53"/>
      <c r="E357" s="53" t="str">
        <f>IFERROR(VLOOKUP(المبيعات!D357,الاعدادات!$A$4:$B$5000,2,0),"")</f>
        <v/>
      </c>
      <c r="F357" s="53"/>
      <c r="G357" s="53"/>
      <c r="H357" s="53"/>
      <c r="I357" s="53"/>
      <c r="J357" s="53">
        <f t="shared" si="10"/>
        <v>0</v>
      </c>
    </row>
    <row r="358" spans="1:10" ht="18.75">
      <c r="A358" s="52"/>
      <c r="B358" s="53"/>
      <c r="C358" s="53"/>
      <c r="D358" s="53"/>
      <c r="E358" s="53" t="str">
        <f>IFERROR(VLOOKUP(المبيعات!D358,الاعدادات!$A$4:$B$5000,2,0),"")</f>
        <v/>
      </c>
      <c r="F358" s="53"/>
      <c r="G358" s="53"/>
      <c r="H358" s="53"/>
      <c r="I358" s="53"/>
      <c r="J358" s="53">
        <f t="shared" si="10"/>
        <v>0</v>
      </c>
    </row>
    <row r="359" spans="1:10" ht="18.75">
      <c r="A359" s="52"/>
      <c r="B359" s="53"/>
      <c r="C359" s="53"/>
      <c r="D359" s="53"/>
      <c r="E359" s="53" t="str">
        <f>IFERROR(VLOOKUP(المبيعات!D359,الاعدادات!$A$4:$B$5000,2,0),"")</f>
        <v/>
      </c>
      <c r="F359" s="53"/>
      <c r="G359" s="53"/>
      <c r="H359" s="53"/>
      <c r="I359" s="53"/>
      <c r="J359" s="53">
        <f t="shared" si="10"/>
        <v>0</v>
      </c>
    </row>
    <row r="360" spans="1:10" ht="18.75">
      <c r="A360" s="52"/>
      <c r="B360" s="53"/>
      <c r="C360" s="53"/>
      <c r="D360" s="53"/>
      <c r="E360" s="53" t="str">
        <f>IFERROR(VLOOKUP(المبيعات!D360,الاعدادات!$A$4:$B$5000,2,0),"")</f>
        <v/>
      </c>
      <c r="F360" s="53"/>
      <c r="G360" s="53"/>
      <c r="H360" s="53"/>
      <c r="I360" s="53"/>
      <c r="J360" s="53">
        <f t="shared" si="10"/>
        <v>0</v>
      </c>
    </row>
    <row r="361" spans="1:10" ht="18.75">
      <c r="A361" s="52"/>
      <c r="B361" s="53"/>
      <c r="C361" s="53"/>
      <c r="D361" s="53"/>
      <c r="E361" s="53" t="str">
        <f>IFERROR(VLOOKUP(المبيعات!D361,الاعدادات!$A$4:$B$5000,2,0),"")</f>
        <v/>
      </c>
      <c r="F361" s="53"/>
      <c r="G361" s="53"/>
      <c r="H361" s="53"/>
      <c r="I361" s="53"/>
      <c r="J361" s="53">
        <f t="shared" si="10"/>
        <v>0</v>
      </c>
    </row>
    <row r="362" spans="1:10" ht="18.75">
      <c r="A362" s="52"/>
      <c r="B362" s="53"/>
      <c r="C362" s="53"/>
      <c r="D362" s="53"/>
      <c r="E362" s="53" t="str">
        <f>IFERROR(VLOOKUP(المبيعات!D362,الاعدادات!$A$4:$B$5000,2,0),"")</f>
        <v/>
      </c>
      <c r="F362" s="53"/>
      <c r="G362" s="53"/>
      <c r="H362" s="53"/>
      <c r="I362" s="53"/>
      <c r="J362" s="53">
        <f t="shared" si="10"/>
        <v>0</v>
      </c>
    </row>
    <row r="363" spans="1:10" ht="18.75">
      <c r="A363" s="52"/>
      <c r="B363" s="53"/>
      <c r="C363" s="53"/>
      <c r="D363" s="53"/>
      <c r="E363" s="53" t="str">
        <f>IFERROR(VLOOKUP(المبيعات!D363,الاعدادات!$A$4:$B$5000,2,0),"")</f>
        <v/>
      </c>
      <c r="F363" s="53"/>
      <c r="G363" s="53"/>
      <c r="H363" s="53"/>
      <c r="I363" s="53"/>
      <c r="J363" s="53">
        <f t="shared" si="10"/>
        <v>0</v>
      </c>
    </row>
    <row r="364" spans="1:10" ht="18.75">
      <c r="A364" s="52"/>
      <c r="B364" s="53"/>
      <c r="C364" s="53"/>
      <c r="D364" s="53"/>
      <c r="E364" s="53" t="str">
        <f>IFERROR(VLOOKUP(المبيعات!D364,الاعدادات!$A$4:$B$5000,2,0),"")</f>
        <v/>
      </c>
      <c r="F364" s="53"/>
      <c r="G364" s="53"/>
      <c r="H364" s="53"/>
      <c r="I364" s="53"/>
      <c r="J364" s="53">
        <f t="shared" si="10"/>
        <v>0</v>
      </c>
    </row>
    <row r="365" spans="1:10" ht="18.75">
      <c r="A365" s="52"/>
      <c r="B365" s="53"/>
      <c r="C365" s="53"/>
      <c r="D365" s="53"/>
      <c r="E365" s="53" t="str">
        <f>IFERROR(VLOOKUP(المبيعات!D365,الاعدادات!$A$4:$B$5000,2,0),"")</f>
        <v/>
      </c>
      <c r="F365" s="53"/>
      <c r="G365" s="53"/>
      <c r="H365" s="53"/>
      <c r="I365" s="53"/>
      <c r="J365" s="53">
        <f t="shared" si="10"/>
        <v>0</v>
      </c>
    </row>
    <row r="366" spans="1:10" ht="18.75">
      <c r="A366" s="52"/>
      <c r="B366" s="53"/>
      <c r="C366" s="53"/>
      <c r="D366" s="53"/>
      <c r="E366" s="53" t="str">
        <f>IFERROR(VLOOKUP(المبيعات!D366,الاعدادات!$A$4:$B$5000,2,0),"")</f>
        <v/>
      </c>
      <c r="F366" s="53"/>
      <c r="G366" s="53"/>
      <c r="H366" s="53"/>
      <c r="I366" s="53"/>
      <c r="J366" s="53">
        <f t="shared" si="10"/>
        <v>0</v>
      </c>
    </row>
    <row r="367" spans="1:10" ht="18.75">
      <c r="A367" s="52"/>
      <c r="B367" s="53"/>
      <c r="C367" s="53"/>
      <c r="D367" s="53"/>
      <c r="E367" s="53" t="str">
        <f>IFERROR(VLOOKUP(المبيعات!D367,الاعدادات!$A$4:$B$5000,2,0),"")</f>
        <v/>
      </c>
      <c r="F367" s="53"/>
      <c r="G367" s="53"/>
      <c r="H367" s="53"/>
      <c r="I367" s="53"/>
      <c r="J367" s="53">
        <f t="shared" si="10"/>
        <v>0</v>
      </c>
    </row>
    <row r="368" spans="1:10" ht="18.75">
      <c r="A368" s="52"/>
      <c r="B368" s="53"/>
      <c r="C368" s="53"/>
      <c r="D368" s="53"/>
      <c r="E368" s="53" t="str">
        <f>IFERROR(VLOOKUP(المبيعات!D368,الاعدادات!$A$4:$B$5000,2,0),"")</f>
        <v/>
      </c>
      <c r="F368" s="53"/>
      <c r="G368" s="53"/>
      <c r="H368" s="53"/>
      <c r="I368" s="53"/>
      <c r="J368" s="53">
        <f t="shared" si="10"/>
        <v>0</v>
      </c>
    </row>
    <row r="369" spans="1:10" ht="18.75">
      <c r="A369" s="52"/>
      <c r="B369" s="53"/>
      <c r="C369" s="53"/>
      <c r="D369" s="53"/>
      <c r="E369" s="53" t="str">
        <f>IFERROR(VLOOKUP(المبيعات!D369,الاعدادات!$A$4:$B$5000,2,0),"")</f>
        <v/>
      </c>
      <c r="F369" s="53"/>
      <c r="G369" s="53"/>
      <c r="H369" s="53"/>
      <c r="I369" s="53"/>
      <c r="J369" s="53">
        <f t="shared" si="10"/>
        <v>0</v>
      </c>
    </row>
    <row r="370" spans="1:10" ht="18.75">
      <c r="A370" s="52"/>
      <c r="B370" s="53"/>
      <c r="C370" s="53"/>
      <c r="D370" s="53"/>
      <c r="E370" s="53" t="str">
        <f>IFERROR(VLOOKUP(المبيعات!D370,الاعدادات!$A$4:$B$5000,2,0),"")</f>
        <v/>
      </c>
      <c r="F370" s="53"/>
      <c r="G370" s="53"/>
      <c r="H370" s="53"/>
      <c r="I370" s="53"/>
      <c r="J370" s="53">
        <f t="shared" si="10"/>
        <v>0</v>
      </c>
    </row>
    <row r="371" spans="1:10" ht="18.75">
      <c r="A371" s="52"/>
      <c r="B371" s="53"/>
      <c r="C371" s="53"/>
      <c r="D371" s="53"/>
      <c r="E371" s="53" t="str">
        <f>IFERROR(VLOOKUP(المبيعات!D371,الاعدادات!$A$4:$B$5000,2,0),"")</f>
        <v/>
      </c>
      <c r="F371" s="53"/>
      <c r="G371" s="53"/>
      <c r="H371" s="53"/>
      <c r="I371" s="53"/>
      <c r="J371" s="53">
        <f t="shared" si="10"/>
        <v>0</v>
      </c>
    </row>
    <row r="372" spans="1:10" ht="18.75">
      <c r="A372" s="52"/>
      <c r="B372" s="53"/>
      <c r="C372" s="53"/>
      <c r="D372" s="53"/>
      <c r="E372" s="53" t="str">
        <f>IFERROR(VLOOKUP(المبيعات!D372,الاعدادات!$A$4:$B$5000,2,0),"")</f>
        <v/>
      </c>
      <c r="F372" s="53"/>
      <c r="G372" s="53"/>
      <c r="H372" s="53"/>
      <c r="I372" s="53"/>
      <c r="J372" s="53">
        <f t="shared" si="10"/>
        <v>0</v>
      </c>
    </row>
    <row r="373" spans="1:10" ht="18.75">
      <c r="A373" s="52"/>
      <c r="B373" s="53"/>
      <c r="C373" s="53"/>
      <c r="D373" s="53"/>
      <c r="E373" s="53" t="str">
        <f>IFERROR(VLOOKUP(المبيعات!D373,الاعدادات!$A$4:$B$5000,2,0),"")</f>
        <v/>
      </c>
      <c r="F373" s="53"/>
      <c r="G373" s="53"/>
      <c r="H373" s="53"/>
      <c r="I373" s="53"/>
      <c r="J373" s="53">
        <f t="shared" si="10"/>
        <v>0</v>
      </c>
    </row>
    <row r="374" spans="1:10" ht="18.75">
      <c r="A374" s="52"/>
      <c r="B374" s="53"/>
      <c r="C374" s="53"/>
      <c r="D374" s="53"/>
      <c r="E374" s="53" t="str">
        <f>IFERROR(VLOOKUP(المبيعات!D374,الاعدادات!$A$4:$B$5000,2,0),"")</f>
        <v/>
      </c>
      <c r="F374" s="53"/>
      <c r="G374" s="53"/>
      <c r="H374" s="53"/>
      <c r="I374" s="53"/>
      <c r="J374" s="53">
        <f t="shared" si="10"/>
        <v>0</v>
      </c>
    </row>
    <row r="375" spans="1:10" ht="18.75">
      <c r="A375" s="52"/>
      <c r="B375" s="53"/>
      <c r="C375" s="53"/>
      <c r="D375" s="53"/>
      <c r="E375" s="53" t="str">
        <f>IFERROR(VLOOKUP(المبيعات!D375,الاعدادات!$A$4:$B$5000,2,0),"")</f>
        <v/>
      </c>
      <c r="F375" s="53"/>
      <c r="G375" s="53"/>
      <c r="H375" s="53"/>
      <c r="I375" s="53"/>
      <c r="J375" s="53">
        <f t="shared" si="10"/>
        <v>0</v>
      </c>
    </row>
    <row r="376" spans="1:10" ht="18.75">
      <c r="A376" s="52"/>
      <c r="B376" s="53"/>
      <c r="C376" s="53"/>
      <c r="D376" s="53"/>
      <c r="E376" s="53" t="str">
        <f>IFERROR(VLOOKUP(المبيعات!D376,الاعدادات!$A$4:$B$5000,2,0),"")</f>
        <v/>
      </c>
      <c r="F376" s="53"/>
      <c r="G376" s="53"/>
      <c r="H376" s="53"/>
      <c r="I376" s="53"/>
      <c r="J376" s="53">
        <f t="shared" si="10"/>
        <v>0</v>
      </c>
    </row>
    <row r="377" spans="1:10" ht="18.75">
      <c r="A377" s="52"/>
      <c r="B377" s="53"/>
      <c r="C377" s="53"/>
      <c r="D377" s="53"/>
      <c r="E377" s="53" t="str">
        <f>IFERROR(VLOOKUP(المبيعات!D377,الاعدادات!$A$4:$B$5000,2,0),"")</f>
        <v/>
      </c>
      <c r="F377" s="53"/>
      <c r="G377" s="53"/>
      <c r="H377" s="53"/>
      <c r="I377" s="53"/>
      <c r="J377" s="53">
        <f t="shared" si="10"/>
        <v>0</v>
      </c>
    </row>
    <row r="378" spans="1:10" ht="18.75">
      <c r="A378" s="52"/>
      <c r="B378" s="53"/>
      <c r="C378" s="53"/>
      <c r="D378" s="53"/>
      <c r="E378" s="53" t="str">
        <f>IFERROR(VLOOKUP(المبيعات!D378,الاعدادات!$A$4:$B$5000,2,0),"")</f>
        <v/>
      </c>
      <c r="F378" s="53"/>
      <c r="G378" s="53"/>
      <c r="H378" s="53"/>
      <c r="I378" s="53"/>
      <c r="J378" s="53">
        <f t="shared" si="10"/>
        <v>0</v>
      </c>
    </row>
    <row r="379" spans="1:10" ht="18.75">
      <c r="A379" s="52"/>
      <c r="B379" s="53"/>
      <c r="C379" s="53"/>
      <c r="D379" s="53"/>
      <c r="E379" s="53" t="str">
        <f>IFERROR(VLOOKUP(المبيعات!D379,الاعدادات!$A$4:$B$5000,2,0),"")</f>
        <v/>
      </c>
      <c r="F379" s="53"/>
      <c r="G379" s="53"/>
      <c r="H379" s="53"/>
      <c r="I379" s="53"/>
      <c r="J379" s="53">
        <f t="shared" si="10"/>
        <v>0</v>
      </c>
    </row>
    <row r="380" spans="1:10" ht="18.75">
      <c r="A380" s="52"/>
      <c r="B380" s="53"/>
      <c r="C380" s="53"/>
      <c r="D380" s="53"/>
      <c r="E380" s="53" t="str">
        <f>IFERROR(VLOOKUP(المبيعات!D380,الاعدادات!$A$4:$B$5000,2,0),"")</f>
        <v/>
      </c>
      <c r="F380" s="53"/>
      <c r="G380" s="53"/>
      <c r="H380" s="53"/>
      <c r="I380" s="53"/>
      <c r="J380" s="53">
        <f t="shared" si="10"/>
        <v>0</v>
      </c>
    </row>
    <row r="381" spans="1:10" ht="18.75">
      <c r="A381" s="52"/>
      <c r="B381" s="53"/>
      <c r="C381" s="53"/>
      <c r="D381" s="53"/>
      <c r="E381" s="53" t="str">
        <f>IFERROR(VLOOKUP(المبيعات!D381,الاعدادات!$A$4:$B$5000,2,0),"")</f>
        <v/>
      </c>
      <c r="F381" s="53"/>
      <c r="G381" s="53"/>
      <c r="H381" s="53"/>
      <c r="I381" s="53"/>
      <c r="J381" s="53">
        <f t="shared" si="10"/>
        <v>0</v>
      </c>
    </row>
    <row r="382" spans="1:10" ht="18.75">
      <c r="A382" s="52"/>
      <c r="B382" s="53"/>
      <c r="C382" s="53"/>
      <c r="D382" s="53"/>
      <c r="E382" s="53" t="str">
        <f>IFERROR(VLOOKUP(المبيعات!D382,الاعدادات!$A$4:$B$5000,2,0),"")</f>
        <v/>
      </c>
      <c r="F382" s="53"/>
      <c r="G382" s="53"/>
      <c r="H382" s="53"/>
      <c r="I382" s="53"/>
      <c r="J382" s="53">
        <f t="shared" si="10"/>
        <v>0</v>
      </c>
    </row>
    <row r="383" spans="1:10" ht="18.75">
      <c r="A383" s="52"/>
      <c r="B383" s="53"/>
      <c r="C383" s="53"/>
      <c r="D383" s="53"/>
      <c r="E383" s="53" t="str">
        <f>IFERROR(VLOOKUP(المبيعات!D383,الاعدادات!$A$4:$B$5000,2,0),"")</f>
        <v/>
      </c>
      <c r="F383" s="53"/>
      <c r="G383" s="53"/>
      <c r="H383" s="53"/>
      <c r="I383" s="53"/>
      <c r="J383" s="53">
        <f t="shared" si="10"/>
        <v>0</v>
      </c>
    </row>
    <row r="384" spans="1:10" ht="18.75">
      <c r="A384" s="52"/>
      <c r="B384" s="53"/>
      <c r="C384" s="53"/>
      <c r="D384" s="53"/>
      <c r="E384" s="53" t="str">
        <f>IFERROR(VLOOKUP(المبيعات!D384,الاعدادات!$A$4:$B$5000,2,0),"")</f>
        <v/>
      </c>
      <c r="F384" s="53"/>
      <c r="G384" s="53"/>
      <c r="H384" s="53"/>
      <c r="I384" s="53"/>
      <c r="J384" s="53">
        <f t="shared" si="10"/>
        <v>0</v>
      </c>
    </row>
    <row r="385" spans="1:10" ht="18.75">
      <c r="A385" s="52"/>
      <c r="B385" s="53"/>
      <c r="C385" s="53"/>
      <c r="D385" s="53"/>
      <c r="E385" s="53" t="str">
        <f>IFERROR(VLOOKUP(المبيعات!D385,الاعدادات!$A$4:$B$5000,2,0),"")</f>
        <v/>
      </c>
      <c r="F385" s="53"/>
      <c r="G385" s="53"/>
      <c r="H385" s="53"/>
      <c r="I385" s="53"/>
      <c r="J385" s="53">
        <f t="shared" si="10"/>
        <v>0</v>
      </c>
    </row>
    <row r="386" spans="1:10" ht="18.75">
      <c r="A386" s="52"/>
      <c r="B386" s="53"/>
      <c r="C386" s="53"/>
      <c r="D386" s="53"/>
      <c r="E386" s="53" t="str">
        <f>IFERROR(VLOOKUP(المبيعات!D386,الاعدادات!$A$4:$B$5000,2,0),"")</f>
        <v/>
      </c>
      <c r="F386" s="53"/>
      <c r="G386" s="53"/>
      <c r="H386" s="53"/>
      <c r="I386" s="53"/>
      <c r="J386" s="53">
        <f t="shared" si="10"/>
        <v>0</v>
      </c>
    </row>
    <row r="387" spans="1:10" ht="18.75">
      <c r="A387" s="52"/>
      <c r="B387" s="53"/>
      <c r="C387" s="53"/>
      <c r="D387" s="53"/>
      <c r="E387" s="53" t="str">
        <f>IFERROR(VLOOKUP(المبيعات!D387,الاعدادات!$A$4:$B$5000,2,0),"")</f>
        <v/>
      </c>
      <c r="F387" s="53"/>
      <c r="G387" s="53"/>
      <c r="H387" s="53"/>
      <c r="I387" s="53"/>
      <c r="J387" s="53">
        <f t="shared" si="10"/>
        <v>0</v>
      </c>
    </row>
    <row r="388" spans="1:10" ht="18.75">
      <c r="A388" s="52"/>
      <c r="B388" s="53"/>
      <c r="C388" s="53"/>
      <c r="D388" s="53"/>
      <c r="E388" s="53" t="str">
        <f>IFERROR(VLOOKUP(المبيعات!D388,الاعدادات!$A$4:$B$5000,2,0),"")</f>
        <v/>
      </c>
      <c r="F388" s="53"/>
      <c r="G388" s="53"/>
      <c r="H388" s="53"/>
      <c r="I388" s="53"/>
      <c r="J388" s="53">
        <f t="shared" si="10"/>
        <v>0</v>
      </c>
    </row>
    <row r="389" spans="1:10" ht="18.75">
      <c r="A389" s="52"/>
      <c r="B389" s="53"/>
      <c r="C389" s="53"/>
      <c r="D389" s="53"/>
      <c r="E389" s="53" t="str">
        <f>IFERROR(VLOOKUP(المبيعات!D389,الاعدادات!$A$4:$B$5000,2,0),"")</f>
        <v/>
      </c>
      <c r="F389" s="53"/>
      <c r="G389" s="53"/>
      <c r="H389" s="53"/>
      <c r="I389" s="53"/>
      <c r="J389" s="53">
        <f t="shared" ref="J389:J452" si="11">I389*F389</f>
        <v>0</v>
      </c>
    </row>
    <row r="390" spans="1:10" ht="18.75">
      <c r="A390" s="52"/>
      <c r="B390" s="53"/>
      <c r="C390" s="53"/>
      <c r="D390" s="53"/>
      <c r="E390" s="53" t="str">
        <f>IFERROR(VLOOKUP(المبيعات!D390,الاعدادات!$A$4:$B$5000,2,0),"")</f>
        <v/>
      </c>
      <c r="F390" s="53"/>
      <c r="G390" s="53"/>
      <c r="H390" s="53"/>
      <c r="I390" s="53"/>
      <c r="J390" s="53">
        <f t="shared" si="11"/>
        <v>0</v>
      </c>
    </row>
    <row r="391" spans="1:10" ht="18.75">
      <c r="A391" s="52"/>
      <c r="B391" s="53"/>
      <c r="C391" s="53"/>
      <c r="D391" s="53"/>
      <c r="E391" s="53" t="str">
        <f>IFERROR(VLOOKUP(المبيعات!D391,الاعدادات!$A$4:$B$5000,2,0),"")</f>
        <v/>
      </c>
      <c r="F391" s="53"/>
      <c r="G391" s="53"/>
      <c r="H391" s="53"/>
      <c r="I391" s="53"/>
      <c r="J391" s="53">
        <f t="shared" si="11"/>
        <v>0</v>
      </c>
    </row>
    <row r="392" spans="1:10" ht="18.75">
      <c r="A392" s="52"/>
      <c r="B392" s="53"/>
      <c r="C392" s="53"/>
      <c r="D392" s="53"/>
      <c r="E392" s="53" t="str">
        <f>IFERROR(VLOOKUP(المبيعات!D392,الاعدادات!$A$4:$B$5000,2,0),"")</f>
        <v/>
      </c>
      <c r="F392" s="53"/>
      <c r="G392" s="53"/>
      <c r="H392" s="53"/>
      <c r="I392" s="53"/>
      <c r="J392" s="53">
        <f t="shared" si="11"/>
        <v>0</v>
      </c>
    </row>
    <row r="393" spans="1:10" ht="18.75">
      <c r="A393" s="52"/>
      <c r="B393" s="53"/>
      <c r="C393" s="53"/>
      <c r="D393" s="53"/>
      <c r="E393" s="53" t="str">
        <f>IFERROR(VLOOKUP(المبيعات!D393,الاعدادات!$A$4:$B$5000,2,0),"")</f>
        <v/>
      </c>
      <c r="F393" s="53"/>
      <c r="G393" s="53"/>
      <c r="H393" s="53"/>
      <c r="I393" s="53"/>
      <c r="J393" s="53">
        <f t="shared" si="11"/>
        <v>0</v>
      </c>
    </row>
    <row r="394" spans="1:10" ht="18.75">
      <c r="A394" s="52"/>
      <c r="B394" s="53"/>
      <c r="C394" s="53"/>
      <c r="D394" s="53"/>
      <c r="E394" s="53" t="str">
        <f>IFERROR(VLOOKUP(المبيعات!D394,الاعدادات!$A$4:$B$5000,2,0),"")</f>
        <v/>
      </c>
      <c r="F394" s="53"/>
      <c r="G394" s="53"/>
      <c r="H394" s="53"/>
      <c r="I394" s="53"/>
      <c r="J394" s="53">
        <f t="shared" si="11"/>
        <v>0</v>
      </c>
    </row>
    <row r="395" spans="1:10" ht="18.75">
      <c r="A395" s="52"/>
      <c r="B395" s="53"/>
      <c r="C395" s="53"/>
      <c r="D395" s="53"/>
      <c r="E395" s="53" t="str">
        <f>IFERROR(VLOOKUP(المبيعات!D395,الاعدادات!$A$4:$B$5000,2,0),"")</f>
        <v/>
      </c>
      <c r="F395" s="53"/>
      <c r="G395" s="53"/>
      <c r="H395" s="53"/>
      <c r="I395" s="53"/>
      <c r="J395" s="53">
        <f t="shared" si="11"/>
        <v>0</v>
      </c>
    </row>
    <row r="396" spans="1:10" ht="18.75">
      <c r="A396" s="52"/>
      <c r="B396" s="53"/>
      <c r="C396" s="53"/>
      <c r="D396" s="53"/>
      <c r="E396" s="53" t="str">
        <f>IFERROR(VLOOKUP(المبيعات!D396,الاعدادات!$A$4:$B$5000,2,0),"")</f>
        <v/>
      </c>
      <c r="F396" s="53"/>
      <c r="G396" s="53"/>
      <c r="H396" s="53"/>
      <c r="I396" s="53"/>
      <c r="J396" s="53">
        <f t="shared" si="11"/>
        <v>0</v>
      </c>
    </row>
    <row r="397" spans="1:10" ht="18.75">
      <c r="A397" s="52"/>
      <c r="B397" s="53"/>
      <c r="C397" s="53"/>
      <c r="D397" s="53"/>
      <c r="E397" s="53" t="str">
        <f>IFERROR(VLOOKUP(المبيعات!D397,الاعدادات!$A$4:$B$5000,2,0),"")</f>
        <v/>
      </c>
      <c r="F397" s="53"/>
      <c r="G397" s="53"/>
      <c r="H397" s="53"/>
      <c r="I397" s="53"/>
      <c r="J397" s="53">
        <f t="shared" si="11"/>
        <v>0</v>
      </c>
    </row>
    <row r="398" spans="1:10" ht="18.75">
      <c r="A398" s="52"/>
      <c r="B398" s="53"/>
      <c r="C398" s="53"/>
      <c r="D398" s="53"/>
      <c r="E398" s="53" t="str">
        <f>IFERROR(VLOOKUP(المبيعات!D398,الاعدادات!$A$4:$B$5000,2,0),"")</f>
        <v/>
      </c>
      <c r="F398" s="53"/>
      <c r="G398" s="53"/>
      <c r="H398" s="53"/>
      <c r="I398" s="53"/>
      <c r="J398" s="53">
        <f t="shared" si="11"/>
        <v>0</v>
      </c>
    </row>
    <row r="399" spans="1:10" ht="18.75">
      <c r="A399" s="52"/>
      <c r="B399" s="53"/>
      <c r="C399" s="53"/>
      <c r="D399" s="53"/>
      <c r="E399" s="53" t="str">
        <f>IFERROR(VLOOKUP(المبيعات!D399,الاعدادات!$A$4:$B$5000,2,0),"")</f>
        <v/>
      </c>
      <c r="F399" s="53"/>
      <c r="G399" s="53"/>
      <c r="H399" s="53"/>
      <c r="I399" s="53"/>
      <c r="J399" s="53">
        <f t="shared" si="11"/>
        <v>0</v>
      </c>
    </row>
    <row r="400" spans="1:10" ht="18.75">
      <c r="A400" s="52"/>
      <c r="B400" s="53"/>
      <c r="C400" s="53"/>
      <c r="D400" s="53"/>
      <c r="E400" s="53" t="str">
        <f>IFERROR(VLOOKUP(المبيعات!D400,الاعدادات!$A$4:$B$5000,2,0),"")</f>
        <v/>
      </c>
      <c r="F400" s="53"/>
      <c r="G400" s="53"/>
      <c r="H400" s="53"/>
      <c r="I400" s="53"/>
      <c r="J400" s="53">
        <f t="shared" si="11"/>
        <v>0</v>
      </c>
    </row>
    <row r="401" spans="1:10" ht="18.75">
      <c r="A401" s="52"/>
      <c r="B401" s="53"/>
      <c r="C401" s="53"/>
      <c r="D401" s="53"/>
      <c r="E401" s="53" t="str">
        <f>IFERROR(VLOOKUP(المبيعات!D401,الاعدادات!$A$4:$B$5000,2,0),"")</f>
        <v/>
      </c>
      <c r="F401" s="53"/>
      <c r="G401" s="53"/>
      <c r="H401" s="53"/>
      <c r="I401" s="53"/>
      <c r="J401" s="53">
        <f t="shared" si="11"/>
        <v>0</v>
      </c>
    </row>
    <row r="402" spans="1:10" ht="18.75">
      <c r="A402" s="52"/>
      <c r="B402" s="53"/>
      <c r="C402" s="53"/>
      <c r="D402" s="53"/>
      <c r="E402" s="53" t="str">
        <f>IFERROR(VLOOKUP(المبيعات!D402,الاعدادات!$A$4:$B$5000,2,0),"")</f>
        <v/>
      </c>
      <c r="F402" s="53"/>
      <c r="G402" s="53"/>
      <c r="H402" s="53"/>
      <c r="I402" s="53"/>
      <c r="J402" s="53">
        <f t="shared" si="11"/>
        <v>0</v>
      </c>
    </row>
    <row r="403" spans="1:10" ht="18.75">
      <c r="A403" s="52"/>
      <c r="B403" s="53"/>
      <c r="C403" s="53"/>
      <c r="D403" s="53"/>
      <c r="E403" s="53" t="str">
        <f>IFERROR(VLOOKUP(المبيعات!D403,الاعدادات!$A$4:$B$5000,2,0),"")</f>
        <v/>
      </c>
      <c r="F403" s="53"/>
      <c r="G403" s="53"/>
      <c r="H403" s="53"/>
      <c r="I403" s="53"/>
      <c r="J403" s="53">
        <f t="shared" si="11"/>
        <v>0</v>
      </c>
    </row>
    <row r="404" spans="1:10" ht="18.75">
      <c r="A404" s="52"/>
      <c r="B404" s="53"/>
      <c r="C404" s="53"/>
      <c r="D404" s="53"/>
      <c r="E404" s="53" t="str">
        <f>IFERROR(VLOOKUP(المبيعات!D404,الاعدادات!$A$4:$B$5000,2,0),"")</f>
        <v/>
      </c>
      <c r="F404" s="53"/>
      <c r="G404" s="53"/>
      <c r="H404" s="53"/>
      <c r="I404" s="53"/>
      <c r="J404" s="53">
        <f t="shared" si="11"/>
        <v>0</v>
      </c>
    </row>
    <row r="405" spans="1:10" ht="18.75">
      <c r="A405" s="52"/>
      <c r="B405" s="53"/>
      <c r="C405" s="53"/>
      <c r="D405" s="53"/>
      <c r="E405" s="53" t="str">
        <f>IFERROR(VLOOKUP(المبيعات!D405,الاعدادات!$A$4:$B$5000,2,0),"")</f>
        <v/>
      </c>
      <c r="F405" s="53"/>
      <c r="G405" s="53"/>
      <c r="H405" s="53"/>
      <c r="I405" s="53"/>
      <c r="J405" s="53">
        <f t="shared" si="11"/>
        <v>0</v>
      </c>
    </row>
    <row r="406" spans="1:10" ht="18.75">
      <c r="A406" s="52"/>
      <c r="B406" s="53"/>
      <c r="C406" s="53"/>
      <c r="D406" s="53"/>
      <c r="E406" s="53" t="str">
        <f>IFERROR(VLOOKUP(المبيعات!D406,الاعدادات!$A$4:$B$5000,2,0),"")</f>
        <v/>
      </c>
      <c r="F406" s="53"/>
      <c r="G406" s="53"/>
      <c r="H406" s="53"/>
      <c r="I406" s="53"/>
      <c r="J406" s="53">
        <f t="shared" si="11"/>
        <v>0</v>
      </c>
    </row>
    <row r="407" spans="1:10" ht="18.75">
      <c r="A407" s="52"/>
      <c r="B407" s="53"/>
      <c r="C407" s="53"/>
      <c r="D407" s="53"/>
      <c r="E407" s="53" t="str">
        <f>IFERROR(VLOOKUP(المبيعات!D407,الاعدادات!$A$4:$B$5000,2,0),"")</f>
        <v/>
      </c>
      <c r="F407" s="53"/>
      <c r="G407" s="53"/>
      <c r="H407" s="53"/>
      <c r="I407" s="53"/>
      <c r="J407" s="53">
        <f t="shared" si="11"/>
        <v>0</v>
      </c>
    </row>
    <row r="408" spans="1:10" ht="18.75">
      <c r="A408" s="52"/>
      <c r="B408" s="53"/>
      <c r="C408" s="53"/>
      <c r="D408" s="53"/>
      <c r="E408" s="53" t="str">
        <f>IFERROR(VLOOKUP(المبيعات!D408,الاعدادات!$A$4:$B$5000,2,0),"")</f>
        <v/>
      </c>
      <c r="F408" s="53"/>
      <c r="G408" s="53"/>
      <c r="H408" s="53"/>
      <c r="I408" s="53"/>
      <c r="J408" s="53">
        <f t="shared" si="11"/>
        <v>0</v>
      </c>
    </row>
    <row r="409" spans="1:10" ht="18.75">
      <c r="A409" s="52"/>
      <c r="B409" s="53"/>
      <c r="C409" s="53"/>
      <c r="D409" s="53"/>
      <c r="E409" s="53" t="str">
        <f>IFERROR(VLOOKUP(المبيعات!D409,الاعدادات!$A$4:$B$5000,2,0),"")</f>
        <v/>
      </c>
      <c r="F409" s="53"/>
      <c r="G409" s="53"/>
      <c r="H409" s="53"/>
      <c r="I409" s="53"/>
      <c r="J409" s="53">
        <f t="shared" si="11"/>
        <v>0</v>
      </c>
    </row>
    <row r="410" spans="1:10" ht="18.75">
      <c r="A410" s="52"/>
      <c r="B410" s="53"/>
      <c r="C410" s="53"/>
      <c r="D410" s="53"/>
      <c r="E410" s="53" t="str">
        <f>IFERROR(VLOOKUP(المبيعات!D410,الاعدادات!$A$4:$B$5000,2,0),"")</f>
        <v/>
      </c>
      <c r="F410" s="53"/>
      <c r="G410" s="53"/>
      <c r="H410" s="53"/>
      <c r="I410" s="53"/>
      <c r="J410" s="53">
        <f t="shared" si="11"/>
        <v>0</v>
      </c>
    </row>
    <row r="411" spans="1:10" ht="18.75">
      <c r="A411" s="52"/>
      <c r="B411" s="53"/>
      <c r="C411" s="53"/>
      <c r="D411" s="53"/>
      <c r="E411" s="53" t="str">
        <f>IFERROR(VLOOKUP(المبيعات!D411,الاعدادات!$A$4:$B$5000,2,0),"")</f>
        <v/>
      </c>
      <c r="F411" s="53"/>
      <c r="G411" s="53"/>
      <c r="H411" s="53"/>
      <c r="I411" s="53"/>
      <c r="J411" s="53">
        <f t="shared" si="11"/>
        <v>0</v>
      </c>
    </row>
    <row r="412" spans="1:10" ht="18.75">
      <c r="A412" s="52"/>
      <c r="B412" s="53"/>
      <c r="C412" s="53"/>
      <c r="D412" s="53"/>
      <c r="E412" s="53" t="str">
        <f>IFERROR(VLOOKUP(المبيعات!D412,الاعدادات!$A$4:$B$5000,2,0),"")</f>
        <v/>
      </c>
      <c r="F412" s="53"/>
      <c r="G412" s="53"/>
      <c r="H412" s="53"/>
      <c r="I412" s="53"/>
      <c r="J412" s="53">
        <f t="shared" si="11"/>
        <v>0</v>
      </c>
    </row>
    <row r="413" spans="1:10" ht="18.75">
      <c r="A413" s="52"/>
      <c r="B413" s="53"/>
      <c r="C413" s="53"/>
      <c r="D413" s="53"/>
      <c r="E413" s="53" t="str">
        <f>IFERROR(VLOOKUP(المبيعات!D413,الاعدادات!$A$4:$B$5000,2,0),"")</f>
        <v/>
      </c>
      <c r="F413" s="53"/>
      <c r="G413" s="53"/>
      <c r="H413" s="53"/>
      <c r="I413" s="53"/>
      <c r="J413" s="53">
        <f t="shared" si="11"/>
        <v>0</v>
      </c>
    </row>
    <row r="414" spans="1:10" ht="18.75">
      <c r="A414" s="52"/>
      <c r="B414" s="53"/>
      <c r="C414" s="53"/>
      <c r="D414" s="53"/>
      <c r="E414" s="53" t="str">
        <f>IFERROR(VLOOKUP(المبيعات!D414,الاعدادات!$A$4:$B$5000,2,0),"")</f>
        <v/>
      </c>
      <c r="F414" s="53"/>
      <c r="G414" s="53"/>
      <c r="H414" s="53"/>
      <c r="I414" s="53"/>
      <c r="J414" s="53">
        <f t="shared" si="11"/>
        <v>0</v>
      </c>
    </row>
    <row r="415" spans="1:10" ht="18.75">
      <c r="A415" s="52"/>
      <c r="B415" s="53"/>
      <c r="C415" s="53"/>
      <c r="D415" s="53"/>
      <c r="E415" s="53" t="str">
        <f>IFERROR(VLOOKUP(المبيعات!D415,الاعدادات!$A$4:$B$5000,2,0),"")</f>
        <v/>
      </c>
      <c r="F415" s="53"/>
      <c r="G415" s="53"/>
      <c r="H415" s="53"/>
      <c r="I415" s="53"/>
      <c r="J415" s="53">
        <f t="shared" si="11"/>
        <v>0</v>
      </c>
    </row>
    <row r="416" spans="1:10" ht="18.75">
      <c r="A416" s="52"/>
      <c r="B416" s="53"/>
      <c r="C416" s="53"/>
      <c r="D416" s="53"/>
      <c r="E416" s="53" t="str">
        <f>IFERROR(VLOOKUP(المبيعات!D416,الاعدادات!$A$4:$B$5000,2,0),"")</f>
        <v/>
      </c>
      <c r="F416" s="53"/>
      <c r="G416" s="53"/>
      <c r="H416" s="53"/>
      <c r="I416" s="53"/>
      <c r="J416" s="53">
        <f t="shared" si="11"/>
        <v>0</v>
      </c>
    </row>
    <row r="417" spans="1:10" ht="18.75">
      <c r="A417" s="52"/>
      <c r="B417" s="53"/>
      <c r="C417" s="53"/>
      <c r="D417" s="53"/>
      <c r="E417" s="53" t="str">
        <f>IFERROR(VLOOKUP(المبيعات!D417,الاعدادات!$A$4:$B$5000,2,0),"")</f>
        <v/>
      </c>
      <c r="F417" s="53"/>
      <c r="G417" s="53"/>
      <c r="H417" s="53"/>
      <c r="I417" s="53"/>
      <c r="J417" s="53">
        <f t="shared" si="11"/>
        <v>0</v>
      </c>
    </row>
    <row r="418" spans="1:10" ht="18.75">
      <c r="A418" s="52"/>
      <c r="B418" s="53"/>
      <c r="C418" s="53"/>
      <c r="D418" s="53"/>
      <c r="E418" s="53" t="str">
        <f>IFERROR(VLOOKUP(المبيعات!D418,الاعدادات!$A$4:$B$5000,2,0),"")</f>
        <v/>
      </c>
      <c r="F418" s="53"/>
      <c r="G418" s="53"/>
      <c r="H418" s="53"/>
      <c r="I418" s="53"/>
      <c r="J418" s="53">
        <f t="shared" si="11"/>
        <v>0</v>
      </c>
    </row>
    <row r="419" spans="1:10" ht="18.75">
      <c r="A419" s="52"/>
      <c r="B419" s="53"/>
      <c r="C419" s="53"/>
      <c r="D419" s="53"/>
      <c r="E419" s="53" t="str">
        <f>IFERROR(VLOOKUP(المبيعات!D419,الاعدادات!$A$4:$B$5000,2,0),"")</f>
        <v/>
      </c>
      <c r="F419" s="53"/>
      <c r="G419" s="53"/>
      <c r="H419" s="53"/>
      <c r="I419" s="53"/>
      <c r="J419" s="53">
        <f t="shared" si="11"/>
        <v>0</v>
      </c>
    </row>
    <row r="420" spans="1:10" ht="18.75">
      <c r="A420" s="52"/>
      <c r="B420" s="53"/>
      <c r="C420" s="53"/>
      <c r="D420" s="53"/>
      <c r="E420" s="53" t="str">
        <f>IFERROR(VLOOKUP(المبيعات!D420,الاعدادات!$A$4:$B$5000,2,0),"")</f>
        <v/>
      </c>
      <c r="F420" s="53"/>
      <c r="G420" s="53"/>
      <c r="H420" s="53"/>
      <c r="I420" s="53"/>
      <c r="J420" s="53">
        <f t="shared" si="11"/>
        <v>0</v>
      </c>
    </row>
    <row r="421" spans="1:10" ht="18.75">
      <c r="A421" s="52"/>
      <c r="B421" s="53"/>
      <c r="C421" s="53"/>
      <c r="D421" s="53"/>
      <c r="E421" s="53" t="str">
        <f>IFERROR(VLOOKUP(المبيعات!D421,الاعدادات!$A$4:$B$5000,2,0),"")</f>
        <v/>
      </c>
      <c r="F421" s="53"/>
      <c r="G421" s="53"/>
      <c r="H421" s="53"/>
      <c r="I421" s="53"/>
      <c r="J421" s="53">
        <f t="shared" si="11"/>
        <v>0</v>
      </c>
    </row>
    <row r="422" spans="1:10" ht="18.75">
      <c r="A422" s="52"/>
      <c r="B422" s="53"/>
      <c r="C422" s="53"/>
      <c r="D422" s="53"/>
      <c r="E422" s="53" t="str">
        <f>IFERROR(VLOOKUP(المبيعات!D422,الاعدادات!$A$4:$B$5000,2,0),"")</f>
        <v/>
      </c>
      <c r="F422" s="53"/>
      <c r="G422" s="53"/>
      <c r="H422" s="53"/>
      <c r="I422" s="53"/>
      <c r="J422" s="53">
        <f t="shared" si="11"/>
        <v>0</v>
      </c>
    </row>
    <row r="423" spans="1:10" ht="18.75">
      <c r="A423" s="52"/>
      <c r="B423" s="53"/>
      <c r="C423" s="53"/>
      <c r="D423" s="53"/>
      <c r="E423" s="53" t="str">
        <f>IFERROR(VLOOKUP(المبيعات!D423,الاعدادات!$A$4:$B$5000,2,0),"")</f>
        <v/>
      </c>
      <c r="F423" s="53"/>
      <c r="G423" s="53"/>
      <c r="H423" s="53"/>
      <c r="I423" s="53"/>
      <c r="J423" s="53">
        <f t="shared" si="11"/>
        <v>0</v>
      </c>
    </row>
    <row r="424" spans="1:10" ht="18.75">
      <c r="A424" s="52"/>
      <c r="B424" s="53"/>
      <c r="C424" s="53"/>
      <c r="D424" s="53"/>
      <c r="E424" s="53" t="str">
        <f>IFERROR(VLOOKUP(المبيعات!D424,الاعدادات!$A$4:$B$5000,2,0),"")</f>
        <v/>
      </c>
      <c r="F424" s="53"/>
      <c r="G424" s="53"/>
      <c r="H424" s="53"/>
      <c r="I424" s="53"/>
      <c r="J424" s="53">
        <f t="shared" si="11"/>
        <v>0</v>
      </c>
    </row>
    <row r="425" spans="1:10" ht="18.75">
      <c r="A425" s="52"/>
      <c r="B425" s="53"/>
      <c r="C425" s="53"/>
      <c r="D425" s="53"/>
      <c r="E425" s="53" t="str">
        <f>IFERROR(VLOOKUP(المبيعات!D425,الاعدادات!$A$4:$B$5000,2,0),"")</f>
        <v/>
      </c>
      <c r="F425" s="53"/>
      <c r="G425" s="53"/>
      <c r="H425" s="53"/>
      <c r="I425" s="53"/>
      <c r="J425" s="53">
        <f t="shared" si="11"/>
        <v>0</v>
      </c>
    </row>
    <row r="426" spans="1:10" ht="18.75">
      <c r="A426" s="52"/>
      <c r="B426" s="53"/>
      <c r="C426" s="53"/>
      <c r="D426" s="53"/>
      <c r="E426" s="53" t="str">
        <f>IFERROR(VLOOKUP(المبيعات!D426,الاعدادات!$A$4:$B$5000,2,0),"")</f>
        <v/>
      </c>
      <c r="F426" s="53"/>
      <c r="G426" s="53"/>
      <c r="H426" s="53"/>
      <c r="I426" s="53"/>
      <c r="J426" s="53">
        <f t="shared" si="11"/>
        <v>0</v>
      </c>
    </row>
    <row r="427" spans="1:10" ht="18.75">
      <c r="A427" s="52"/>
      <c r="B427" s="53"/>
      <c r="C427" s="53"/>
      <c r="D427" s="53"/>
      <c r="E427" s="53" t="str">
        <f>IFERROR(VLOOKUP(المبيعات!D427,الاعدادات!$A$4:$B$5000,2,0),"")</f>
        <v/>
      </c>
      <c r="F427" s="53"/>
      <c r="G427" s="53"/>
      <c r="H427" s="53"/>
      <c r="I427" s="53"/>
      <c r="J427" s="53">
        <f t="shared" si="11"/>
        <v>0</v>
      </c>
    </row>
    <row r="428" spans="1:10" ht="18.75">
      <c r="A428" s="52"/>
      <c r="B428" s="53"/>
      <c r="C428" s="53"/>
      <c r="D428" s="53"/>
      <c r="E428" s="53" t="str">
        <f>IFERROR(VLOOKUP(المبيعات!D428,الاعدادات!$A$4:$B$5000,2,0),"")</f>
        <v/>
      </c>
      <c r="F428" s="53"/>
      <c r="G428" s="53"/>
      <c r="H428" s="53"/>
      <c r="I428" s="53"/>
      <c r="J428" s="53">
        <f t="shared" si="11"/>
        <v>0</v>
      </c>
    </row>
    <row r="429" spans="1:10" ht="18.75">
      <c r="A429" s="52"/>
      <c r="B429" s="53"/>
      <c r="C429" s="53"/>
      <c r="D429" s="53"/>
      <c r="E429" s="53" t="str">
        <f>IFERROR(VLOOKUP(المبيعات!D429,الاعدادات!$A$4:$B$5000,2,0),"")</f>
        <v/>
      </c>
      <c r="F429" s="53"/>
      <c r="G429" s="53"/>
      <c r="H429" s="53"/>
      <c r="I429" s="53"/>
      <c r="J429" s="53">
        <f t="shared" si="11"/>
        <v>0</v>
      </c>
    </row>
    <row r="430" spans="1:10" ht="18.75">
      <c r="A430" s="52"/>
      <c r="B430" s="53"/>
      <c r="C430" s="53"/>
      <c r="D430" s="53"/>
      <c r="E430" s="53" t="str">
        <f>IFERROR(VLOOKUP(المبيعات!D430,الاعدادات!$A$4:$B$5000,2,0),"")</f>
        <v/>
      </c>
      <c r="F430" s="53"/>
      <c r="G430" s="53"/>
      <c r="H430" s="53"/>
      <c r="I430" s="53"/>
      <c r="J430" s="53">
        <f t="shared" si="11"/>
        <v>0</v>
      </c>
    </row>
    <row r="431" spans="1:10" ht="18.75">
      <c r="A431" s="52"/>
      <c r="B431" s="53"/>
      <c r="C431" s="53"/>
      <c r="D431" s="53"/>
      <c r="E431" s="53" t="str">
        <f>IFERROR(VLOOKUP(المبيعات!D431,الاعدادات!$A$4:$B$5000,2,0),"")</f>
        <v/>
      </c>
      <c r="F431" s="53"/>
      <c r="G431" s="53"/>
      <c r="H431" s="53"/>
      <c r="I431" s="53"/>
      <c r="J431" s="53">
        <f t="shared" si="11"/>
        <v>0</v>
      </c>
    </row>
    <row r="432" spans="1:10" ht="18.75">
      <c r="A432" s="52"/>
      <c r="B432" s="53"/>
      <c r="C432" s="53"/>
      <c r="D432" s="53"/>
      <c r="E432" s="53" t="str">
        <f>IFERROR(VLOOKUP(المبيعات!D432,الاعدادات!$A$4:$B$5000,2,0),"")</f>
        <v/>
      </c>
      <c r="F432" s="53"/>
      <c r="G432" s="53"/>
      <c r="H432" s="53"/>
      <c r="I432" s="53"/>
      <c r="J432" s="53">
        <f t="shared" si="11"/>
        <v>0</v>
      </c>
    </row>
    <row r="433" spans="1:10" ht="18.75">
      <c r="A433" s="52"/>
      <c r="B433" s="53"/>
      <c r="C433" s="53"/>
      <c r="D433" s="53"/>
      <c r="E433" s="53" t="str">
        <f>IFERROR(VLOOKUP(المبيعات!D433,الاعدادات!$A$4:$B$5000,2,0),"")</f>
        <v/>
      </c>
      <c r="F433" s="53"/>
      <c r="G433" s="53"/>
      <c r="H433" s="53"/>
      <c r="I433" s="53"/>
      <c r="J433" s="53">
        <f t="shared" si="11"/>
        <v>0</v>
      </c>
    </row>
    <row r="434" spans="1:10" ht="18.75">
      <c r="A434" s="52"/>
      <c r="B434" s="53"/>
      <c r="C434" s="53"/>
      <c r="D434" s="53"/>
      <c r="E434" s="53" t="str">
        <f>IFERROR(VLOOKUP(المبيعات!D434,الاعدادات!$A$4:$B$5000,2,0),"")</f>
        <v/>
      </c>
      <c r="F434" s="53"/>
      <c r="G434" s="53"/>
      <c r="H434" s="53"/>
      <c r="I434" s="53"/>
      <c r="J434" s="53">
        <f t="shared" si="11"/>
        <v>0</v>
      </c>
    </row>
    <row r="435" spans="1:10" ht="18.75">
      <c r="A435" s="52"/>
      <c r="B435" s="53"/>
      <c r="C435" s="53"/>
      <c r="D435" s="53"/>
      <c r="E435" s="53" t="str">
        <f>IFERROR(VLOOKUP(المبيعات!D435,الاعدادات!$A$4:$B$5000,2,0),"")</f>
        <v/>
      </c>
      <c r="F435" s="53"/>
      <c r="G435" s="53"/>
      <c r="H435" s="53"/>
      <c r="I435" s="53"/>
      <c r="J435" s="53">
        <f t="shared" si="11"/>
        <v>0</v>
      </c>
    </row>
    <row r="436" spans="1:10" ht="18.75">
      <c r="A436" s="52"/>
      <c r="B436" s="53"/>
      <c r="C436" s="53"/>
      <c r="D436" s="53"/>
      <c r="E436" s="53" t="str">
        <f>IFERROR(VLOOKUP(المبيعات!D436,الاعدادات!$A$4:$B$5000,2,0),"")</f>
        <v/>
      </c>
      <c r="F436" s="53"/>
      <c r="G436" s="53"/>
      <c r="H436" s="53"/>
      <c r="I436" s="53"/>
      <c r="J436" s="53">
        <f t="shared" si="11"/>
        <v>0</v>
      </c>
    </row>
    <row r="437" spans="1:10" ht="18.75">
      <c r="A437" s="52"/>
      <c r="B437" s="53"/>
      <c r="C437" s="53"/>
      <c r="D437" s="53"/>
      <c r="E437" s="53" t="str">
        <f>IFERROR(VLOOKUP(المبيعات!D437,الاعدادات!$A$4:$B$5000,2,0),"")</f>
        <v/>
      </c>
      <c r="F437" s="53"/>
      <c r="G437" s="53"/>
      <c r="H437" s="53"/>
      <c r="I437" s="53"/>
      <c r="J437" s="53">
        <f t="shared" si="11"/>
        <v>0</v>
      </c>
    </row>
    <row r="438" spans="1:10" ht="18.75">
      <c r="A438" s="52"/>
      <c r="B438" s="53"/>
      <c r="C438" s="53"/>
      <c r="D438" s="53"/>
      <c r="E438" s="53" t="str">
        <f>IFERROR(VLOOKUP(المبيعات!D438,الاعدادات!$A$4:$B$5000,2,0),"")</f>
        <v/>
      </c>
      <c r="F438" s="53"/>
      <c r="G438" s="53"/>
      <c r="H438" s="53"/>
      <c r="I438" s="53"/>
      <c r="J438" s="53">
        <f t="shared" si="11"/>
        <v>0</v>
      </c>
    </row>
    <row r="439" spans="1:10" ht="18.75">
      <c r="A439" s="52"/>
      <c r="B439" s="53"/>
      <c r="C439" s="53"/>
      <c r="D439" s="53"/>
      <c r="E439" s="53" t="str">
        <f>IFERROR(VLOOKUP(المبيعات!D439,الاعدادات!$A$4:$B$5000,2,0),"")</f>
        <v/>
      </c>
      <c r="F439" s="53"/>
      <c r="G439" s="53"/>
      <c r="H439" s="53"/>
      <c r="I439" s="53"/>
      <c r="J439" s="53">
        <f t="shared" si="11"/>
        <v>0</v>
      </c>
    </row>
    <row r="440" spans="1:10" ht="18.75">
      <c r="A440" s="52"/>
      <c r="B440" s="53"/>
      <c r="C440" s="53"/>
      <c r="D440" s="53"/>
      <c r="E440" s="53" t="str">
        <f>IFERROR(VLOOKUP(المبيعات!D440,الاعدادات!$A$4:$B$5000,2,0),"")</f>
        <v/>
      </c>
      <c r="F440" s="53"/>
      <c r="G440" s="53"/>
      <c r="H440" s="53"/>
      <c r="I440" s="53"/>
      <c r="J440" s="53">
        <f t="shared" si="11"/>
        <v>0</v>
      </c>
    </row>
    <row r="441" spans="1:10" ht="18.75">
      <c r="A441" s="52"/>
      <c r="B441" s="53"/>
      <c r="C441" s="53"/>
      <c r="D441" s="53"/>
      <c r="E441" s="53" t="str">
        <f>IFERROR(VLOOKUP(المبيعات!D441,الاعدادات!$A$4:$B$5000,2,0),"")</f>
        <v/>
      </c>
      <c r="F441" s="53"/>
      <c r="G441" s="53"/>
      <c r="H441" s="53"/>
      <c r="I441" s="53"/>
      <c r="J441" s="53">
        <f t="shared" si="11"/>
        <v>0</v>
      </c>
    </row>
    <row r="442" spans="1:10" ht="18.75">
      <c r="A442" s="52"/>
      <c r="B442" s="53"/>
      <c r="C442" s="53"/>
      <c r="D442" s="53"/>
      <c r="E442" s="53" t="str">
        <f>IFERROR(VLOOKUP(المبيعات!D442,الاعدادات!$A$4:$B$5000,2,0),"")</f>
        <v/>
      </c>
      <c r="F442" s="53"/>
      <c r="G442" s="53"/>
      <c r="H442" s="53"/>
      <c r="I442" s="53"/>
      <c r="J442" s="53">
        <f t="shared" si="11"/>
        <v>0</v>
      </c>
    </row>
    <row r="443" spans="1:10" ht="18.75">
      <c r="A443" s="52"/>
      <c r="B443" s="53"/>
      <c r="C443" s="53"/>
      <c r="D443" s="53"/>
      <c r="E443" s="53" t="str">
        <f>IFERROR(VLOOKUP(المبيعات!D443,الاعدادات!$A$4:$B$5000,2,0),"")</f>
        <v/>
      </c>
      <c r="F443" s="53"/>
      <c r="G443" s="53"/>
      <c r="H443" s="53"/>
      <c r="I443" s="53"/>
      <c r="J443" s="53">
        <f t="shared" si="11"/>
        <v>0</v>
      </c>
    </row>
    <row r="444" spans="1:10" ht="18.75">
      <c r="A444" s="52"/>
      <c r="B444" s="53"/>
      <c r="C444" s="53"/>
      <c r="D444" s="53"/>
      <c r="E444" s="53" t="str">
        <f>IFERROR(VLOOKUP(المبيعات!D444,الاعدادات!$A$4:$B$5000,2,0),"")</f>
        <v/>
      </c>
      <c r="F444" s="53"/>
      <c r="G444" s="53"/>
      <c r="H444" s="53"/>
      <c r="I444" s="53"/>
      <c r="J444" s="53">
        <f t="shared" si="11"/>
        <v>0</v>
      </c>
    </row>
    <row r="445" spans="1:10" ht="18.75">
      <c r="A445" s="52"/>
      <c r="B445" s="53"/>
      <c r="C445" s="53"/>
      <c r="D445" s="53"/>
      <c r="E445" s="53" t="str">
        <f>IFERROR(VLOOKUP(المبيعات!D445,الاعدادات!$A$4:$B$5000,2,0),"")</f>
        <v/>
      </c>
      <c r="F445" s="53"/>
      <c r="G445" s="53"/>
      <c r="H445" s="53"/>
      <c r="I445" s="53"/>
      <c r="J445" s="53">
        <f t="shared" si="11"/>
        <v>0</v>
      </c>
    </row>
    <row r="446" spans="1:10" ht="18.75">
      <c r="A446" s="52"/>
      <c r="B446" s="53"/>
      <c r="C446" s="53"/>
      <c r="D446" s="53"/>
      <c r="E446" s="53" t="str">
        <f>IFERROR(VLOOKUP(المبيعات!D446,الاعدادات!$A$4:$B$5000,2,0),"")</f>
        <v/>
      </c>
      <c r="F446" s="53"/>
      <c r="G446" s="53"/>
      <c r="H446" s="53"/>
      <c r="I446" s="53"/>
      <c r="J446" s="53">
        <f t="shared" si="11"/>
        <v>0</v>
      </c>
    </row>
    <row r="447" spans="1:10" ht="18.75">
      <c r="A447" s="52"/>
      <c r="B447" s="53"/>
      <c r="C447" s="53"/>
      <c r="D447" s="53"/>
      <c r="E447" s="53" t="str">
        <f>IFERROR(VLOOKUP(المبيعات!D447,الاعدادات!$A$4:$B$5000,2,0),"")</f>
        <v/>
      </c>
      <c r="F447" s="53"/>
      <c r="G447" s="53"/>
      <c r="H447" s="53"/>
      <c r="I447" s="53"/>
      <c r="J447" s="53">
        <f t="shared" si="11"/>
        <v>0</v>
      </c>
    </row>
    <row r="448" spans="1:10" ht="18.75">
      <c r="A448" s="52"/>
      <c r="B448" s="53"/>
      <c r="C448" s="53"/>
      <c r="D448" s="53"/>
      <c r="E448" s="53" t="str">
        <f>IFERROR(VLOOKUP(المبيعات!D448,الاعدادات!$A$4:$B$5000,2,0),"")</f>
        <v/>
      </c>
      <c r="F448" s="53"/>
      <c r="G448" s="53"/>
      <c r="H448" s="53"/>
      <c r="I448" s="53"/>
      <c r="J448" s="53">
        <f t="shared" si="11"/>
        <v>0</v>
      </c>
    </row>
    <row r="449" spans="1:10" ht="18.75">
      <c r="A449" s="52"/>
      <c r="B449" s="53"/>
      <c r="C449" s="53"/>
      <c r="D449" s="53"/>
      <c r="E449" s="53" t="str">
        <f>IFERROR(VLOOKUP(المبيعات!D449,الاعدادات!$A$4:$B$5000,2,0),"")</f>
        <v/>
      </c>
      <c r="F449" s="53"/>
      <c r="G449" s="53"/>
      <c r="H449" s="53"/>
      <c r="I449" s="53"/>
      <c r="J449" s="53">
        <f t="shared" si="11"/>
        <v>0</v>
      </c>
    </row>
    <row r="450" spans="1:10" ht="18.75">
      <c r="A450" s="52"/>
      <c r="B450" s="53"/>
      <c r="C450" s="53"/>
      <c r="D450" s="53"/>
      <c r="E450" s="53" t="str">
        <f>IFERROR(VLOOKUP(المبيعات!D450,الاعدادات!$A$4:$B$5000,2,0),"")</f>
        <v/>
      </c>
      <c r="F450" s="53"/>
      <c r="G450" s="53"/>
      <c r="H450" s="53"/>
      <c r="I450" s="53"/>
      <c r="J450" s="53">
        <f t="shared" si="11"/>
        <v>0</v>
      </c>
    </row>
    <row r="451" spans="1:10" ht="18.75">
      <c r="A451" s="52"/>
      <c r="B451" s="53"/>
      <c r="C451" s="53"/>
      <c r="D451" s="53"/>
      <c r="E451" s="53" t="str">
        <f>IFERROR(VLOOKUP(المبيعات!D451,الاعدادات!$A$4:$B$5000,2,0),"")</f>
        <v/>
      </c>
      <c r="F451" s="53"/>
      <c r="G451" s="53"/>
      <c r="H451" s="53"/>
      <c r="I451" s="53"/>
      <c r="J451" s="53">
        <f t="shared" si="11"/>
        <v>0</v>
      </c>
    </row>
    <row r="452" spans="1:10" ht="18.75">
      <c r="A452" s="52"/>
      <c r="B452" s="53"/>
      <c r="C452" s="53"/>
      <c r="D452" s="53"/>
      <c r="E452" s="53" t="str">
        <f>IFERROR(VLOOKUP(المبيعات!D452,الاعدادات!$A$4:$B$5000,2,0),"")</f>
        <v/>
      </c>
      <c r="F452" s="53"/>
      <c r="G452" s="53"/>
      <c r="H452" s="53"/>
      <c r="I452" s="53"/>
      <c r="J452" s="53">
        <f t="shared" si="11"/>
        <v>0</v>
      </c>
    </row>
    <row r="453" spans="1:10" ht="18.75">
      <c r="A453" s="52"/>
      <c r="B453" s="53"/>
      <c r="C453" s="53"/>
      <c r="D453" s="53"/>
      <c r="E453" s="53" t="str">
        <f>IFERROR(VLOOKUP(المبيعات!D453,الاعدادات!$A$4:$B$5000,2,0),"")</f>
        <v/>
      </c>
      <c r="F453" s="53"/>
      <c r="G453" s="53"/>
      <c r="H453" s="53"/>
      <c r="I453" s="53"/>
      <c r="J453" s="53">
        <f t="shared" ref="J453:J516" si="12">I453*F453</f>
        <v>0</v>
      </c>
    </row>
    <row r="454" spans="1:10" ht="18.75">
      <c r="A454" s="52"/>
      <c r="B454" s="53"/>
      <c r="C454" s="53"/>
      <c r="D454" s="53"/>
      <c r="E454" s="53" t="str">
        <f>IFERROR(VLOOKUP(المبيعات!D454,الاعدادات!$A$4:$B$5000,2,0),"")</f>
        <v/>
      </c>
      <c r="F454" s="53"/>
      <c r="G454" s="53"/>
      <c r="H454" s="53"/>
      <c r="I454" s="53"/>
      <c r="J454" s="53">
        <f t="shared" si="12"/>
        <v>0</v>
      </c>
    </row>
    <row r="455" spans="1:10" ht="18.75">
      <c r="A455" s="52"/>
      <c r="B455" s="53"/>
      <c r="C455" s="53"/>
      <c r="D455" s="53"/>
      <c r="E455" s="53" t="str">
        <f>IFERROR(VLOOKUP(المبيعات!D455,الاعدادات!$A$4:$B$5000,2,0),"")</f>
        <v/>
      </c>
      <c r="F455" s="53"/>
      <c r="G455" s="53"/>
      <c r="H455" s="53"/>
      <c r="I455" s="53"/>
      <c r="J455" s="53">
        <f t="shared" si="12"/>
        <v>0</v>
      </c>
    </row>
    <row r="456" spans="1:10" ht="18.75">
      <c r="A456" s="52"/>
      <c r="B456" s="53"/>
      <c r="C456" s="53"/>
      <c r="D456" s="53"/>
      <c r="E456" s="53" t="str">
        <f>IFERROR(VLOOKUP(المبيعات!D456,الاعدادات!$A$4:$B$5000,2,0),"")</f>
        <v/>
      </c>
      <c r="F456" s="53"/>
      <c r="G456" s="53"/>
      <c r="H456" s="53"/>
      <c r="I456" s="53"/>
      <c r="J456" s="53">
        <f t="shared" si="12"/>
        <v>0</v>
      </c>
    </row>
    <row r="457" spans="1:10" ht="18.75">
      <c r="A457" s="52"/>
      <c r="B457" s="53"/>
      <c r="C457" s="53"/>
      <c r="D457" s="53"/>
      <c r="E457" s="53" t="str">
        <f>IFERROR(VLOOKUP(المبيعات!D457,الاعدادات!$A$4:$B$5000,2,0),"")</f>
        <v/>
      </c>
      <c r="F457" s="53"/>
      <c r="G457" s="53"/>
      <c r="H457" s="53"/>
      <c r="I457" s="53"/>
      <c r="J457" s="53">
        <f t="shared" si="12"/>
        <v>0</v>
      </c>
    </row>
    <row r="458" spans="1:10" ht="18.75">
      <c r="A458" s="52"/>
      <c r="B458" s="53"/>
      <c r="C458" s="53"/>
      <c r="D458" s="53"/>
      <c r="E458" s="53" t="str">
        <f>IFERROR(VLOOKUP(المبيعات!D458,الاعدادات!$A$4:$B$5000,2,0),"")</f>
        <v/>
      </c>
      <c r="F458" s="53"/>
      <c r="G458" s="53"/>
      <c r="H458" s="53"/>
      <c r="I458" s="53"/>
      <c r="J458" s="53">
        <f t="shared" si="12"/>
        <v>0</v>
      </c>
    </row>
    <row r="459" spans="1:10" ht="18.75">
      <c r="A459" s="52"/>
      <c r="B459" s="53"/>
      <c r="C459" s="53"/>
      <c r="D459" s="53"/>
      <c r="E459" s="53" t="str">
        <f>IFERROR(VLOOKUP(المبيعات!D459,الاعدادات!$A$4:$B$5000,2,0),"")</f>
        <v/>
      </c>
      <c r="F459" s="53"/>
      <c r="G459" s="53"/>
      <c r="H459" s="53"/>
      <c r="I459" s="53"/>
      <c r="J459" s="53">
        <f t="shared" si="12"/>
        <v>0</v>
      </c>
    </row>
    <row r="460" spans="1:10" ht="18.75">
      <c r="A460" s="52"/>
      <c r="B460" s="53"/>
      <c r="C460" s="53"/>
      <c r="D460" s="53"/>
      <c r="E460" s="53" t="str">
        <f>IFERROR(VLOOKUP(المبيعات!D460,الاعدادات!$A$4:$B$5000,2,0),"")</f>
        <v/>
      </c>
      <c r="F460" s="53"/>
      <c r="G460" s="53"/>
      <c r="H460" s="53"/>
      <c r="I460" s="53"/>
      <c r="J460" s="53">
        <f t="shared" si="12"/>
        <v>0</v>
      </c>
    </row>
    <row r="461" spans="1:10" ht="18.75">
      <c r="A461" s="52"/>
      <c r="B461" s="53"/>
      <c r="C461" s="53"/>
      <c r="D461" s="53"/>
      <c r="E461" s="53" t="str">
        <f>IFERROR(VLOOKUP(المبيعات!D461,الاعدادات!$A$4:$B$5000,2,0),"")</f>
        <v/>
      </c>
      <c r="F461" s="53"/>
      <c r="G461" s="53"/>
      <c r="H461" s="53"/>
      <c r="I461" s="53"/>
      <c r="J461" s="53">
        <f t="shared" si="12"/>
        <v>0</v>
      </c>
    </row>
    <row r="462" spans="1:10" ht="18.75">
      <c r="A462" s="52"/>
      <c r="B462" s="53"/>
      <c r="C462" s="53"/>
      <c r="D462" s="53"/>
      <c r="E462" s="53" t="str">
        <f>IFERROR(VLOOKUP(المبيعات!D462,الاعدادات!$A$4:$B$5000,2,0),"")</f>
        <v/>
      </c>
      <c r="F462" s="53"/>
      <c r="G462" s="53"/>
      <c r="H462" s="53"/>
      <c r="I462" s="53"/>
      <c r="J462" s="53">
        <f t="shared" si="12"/>
        <v>0</v>
      </c>
    </row>
    <row r="463" spans="1:10" ht="18.75">
      <c r="A463" s="52"/>
      <c r="B463" s="53"/>
      <c r="C463" s="53"/>
      <c r="D463" s="53"/>
      <c r="E463" s="53" t="str">
        <f>IFERROR(VLOOKUP(المبيعات!D463,الاعدادات!$A$4:$B$5000,2,0),"")</f>
        <v/>
      </c>
      <c r="F463" s="53"/>
      <c r="G463" s="53"/>
      <c r="H463" s="53"/>
      <c r="I463" s="53"/>
      <c r="J463" s="53">
        <f t="shared" si="12"/>
        <v>0</v>
      </c>
    </row>
    <row r="464" spans="1:10" ht="18.75">
      <c r="A464" s="52"/>
      <c r="B464" s="53"/>
      <c r="C464" s="53"/>
      <c r="D464" s="53"/>
      <c r="E464" s="53" t="str">
        <f>IFERROR(VLOOKUP(المبيعات!D464,الاعدادات!$A$4:$B$5000,2,0),"")</f>
        <v/>
      </c>
      <c r="F464" s="53"/>
      <c r="G464" s="53"/>
      <c r="H464" s="53"/>
      <c r="I464" s="53"/>
      <c r="J464" s="53">
        <f t="shared" si="12"/>
        <v>0</v>
      </c>
    </row>
    <row r="465" spans="1:10" ht="18.75">
      <c r="A465" s="52"/>
      <c r="B465" s="53"/>
      <c r="C465" s="53"/>
      <c r="D465" s="53"/>
      <c r="E465" s="53" t="str">
        <f>IFERROR(VLOOKUP(المبيعات!D465,الاعدادات!$A$4:$B$5000,2,0),"")</f>
        <v/>
      </c>
      <c r="F465" s="53"/>
      <c r="G465" s="53"/>
      <c r="H465" s="53"/>
      <c r="I465" s="53"/>
      <c r="J465" s="53">
        <f t="shared" si="12"/>
        <v>0</v>
      </c>
    </row>
    <row r="466" spans="1:10" ht="18.75">
      <c r="A466" s="52"/>
      <c r="B466" s="53"/>
      <c r="C466" s="53"/>
      <c r="D466" s="53"/>
      <c r="E466" s="53" t="str">
        <f>IFERROR(VLOOKUP(المبيعات!D466,الاعدادات!$A$4:$B$5000,2,0),"")</f>
        <v/>
      </c>
      <c r="F466" s="53"/>
      <c r="G466" s="53"/>
      <c r="H466" s="53"/>
      <c r="I466" s="53"/>
      <c r="J466" s="53">
        <f t="shared" si="12"/>
        <v>0</v>
      </c>
    </row>
    <row r="467" spans="1:10" ht="18.75">
      <c r="A467" s="52"/>
      <c r="B467" s="53"/>
      <c r="C467" s="53"/>
      <c r="D467" s="53"/>
      <c r="E467" s="53" t="str">
        <f>IFERROR(VLOOKUP(المبيعات!D467,الاعدادات!$A$4:$B$5000,2,0),"")</f>
        <v/>
      </c>
      <c r="F467" s="53"/>
      <c r="G467" s="53"/>
      <c r="H467" s="53"/>
      <c r="I467" s="53"/>
      <c r="J467" s="53">
        <f t="shared" si="12"/>
        <v>0</v>
      </c>
    </row>
    <row r="468" spans="1:10" ht="18.75">
      <c r="A468" s="52"/>
      <c r="B468" s="53"/>
      <c r="C468" s="53"/>
      <c r="D468" s="53"/>
      <c r="E468" s="53" t="str">
        <f>IFERROR(VLOOKUP(المبيعات!D468,الاعدادات!$A$4:$B$5000,2,0),"")</f>
        <v/>
      </c>
      <c r="F468" s="53"/>
      <c r="G468" s="53"/>
      <c r="H468" s="53"/>
      <c r="I468" s="53"/>
      <c r="J468" s="53">
        <f t="shared" si="12"/>
        <v>0</v>
      </c>
    </row>
    <row r="469" spans="1:10" ht="18.75">
      <c r="A469" s="52"/>
      <c r="B469" s="53"/>
      <c r="C469" s="53"/>
      <c r="D469" s="53"/>
      <c r="E469" s="53" t="str">
        <f>IFERROR(VLOOKUP(المبيعات!D469,الاعدادات!$A$4:$B$5000,2,0),"")</f>
        <v/>
      </c>
      <c r="F469" s="53"/>
      <c r="G469" s="53"/>
      <c r="H469" s="53"/>
      <c r="I469" s="53"/>
      <c r="J469" s="53">
        <f t="shared" si="12"/>
        <v>0</v>
      </c>
    </row>
    <row r="470" spans="1:10" ht="18.75">
      <c r="A470" s="52"/>
      <c r="B470" s="53"/>
      <c r="C470" s="53"/>
      <c r="D470" s="53"/>
      <c r="E470" s="53" t="str">
        <f>IFERROR(VLOOKUP(المبيعات!D470,الاعدادات!$A$4:$B$5000,2,0),"")</f>
        <v/>
      </c>
      <c r="F470" s="53"/>
      <c r="G470" s="53"/>
      <c r="H470" s="53"/>
      <c r="I470" s="53"/>
      <c r="J470" s="53">
        <f t="shared" si="12"/>
        <v>0</v>
      </c>
    </row>
    <row r="471" spans="1:10" ht="18.75">
      <c r="A471" s="52"/>
      <c r="B471" s="53"/>
      <c r="C471" s="53"/>
      <c r="D471" s="53"/>
      <c r="E471" s="53" t="str">
        <f>IFERROR(VLOOKUP(المبيعات!D471,الاعدادات!$A$4:$B$5000,2,0),"")</f>
        <v/>
      </c>
      <c r="F471" s="53"/>
      <c r="G471" s="53"/>
      <c r="H471" s="53"/>
      <c r="I471" s="53"/>
      <c r="J471" s="53">
        <f t="shared" si="12"/>
        <v>0</v>
      </c>
    </row>
    <row r="472" spans="1:10" ht="18.75">
      <c r="A472" s="52"/>
      <c r="B472" s="53"/>
      <c r="C472" s="53"/>
      <c r="D472" s="53"/>
      <c r="E472" s="53" t="str">
        <f>IFERROR(VLOOKUP(المبيعات!D472,الاعدادات!$A$4:$B$5000,2,0),"")</f>
        <v/>
      </c>
      <c r="F472" s="53"/>
      <c r="G472" s="53"/>
      <c r="H472" s="53"/>
      <c r="I472" s="53"/>
      <c r="J472" s="53">
        <f t="shared" si="12"/>
        <v>0</v>
      </c>
    </row>
    <row r="473" spans="1:10" ht="18.75">
      <c r="A473" s="52"/>
      <c r="B473" s="53"/>
      <c r="C473" s="53"/>
      <c r="D473" s="53"/>
      <c r="E473" s="53" t="str">
        <f>IFERROR(VLOOKUP(المبيعات!D473,الاعدادات!$A$4:$B$5000,2,0),"")</f>
        <v/>
      </c>
      <c r="F473" s="53"/>
      <c r="G473" s="53"/>
      <c r="H473" s="53"/>
      <c r="I473" s="53"/>
      <c r="J473" s="53">
        <f t="shared" si="12"/>
        <v>0</v>
      </c>
    </row>
    <row r="474" spans="1:10" ht="18.75">
      <c r="A474" s="52"/>
      <c r="B474" s="53"/>
      <c r="C474" s="53"/>
      <c r="D474" s="53"/>
      <c r="E474" s="53" t="str">
        <f>IFERROR(VLOOKUP(المبيعات!D474,الاعدادات!$A$4:$B$5000,2,0),"")</f>
        <v/>
      </c>
      <c r="F474" s="53"/>
      <c r="G474" s="53"/>
      <c r="H474" s="53"/>
      <c r="I474" s="53"/>
      <c r="J474" s="53">
        <f t="shared" si="12"/>
        <v>0</v>
      </c>
    </row>
    <row r="475" spans="1:10" ht="18.75">
      <c r="A475" s="52"/>
      <c r="B475" s="53"/>
      <c r="C475" s="53"/>
      <c r="D475" s="53"/>
      <c r="E475" s="53" t="str">
        <f>IFERROR(VLOOKUP(المبيعات!D475,الاعدادات!$A$4:$B$5000,2,0),"")</f>
        <v/>
      </c>
      <c r="F475" s="53"/>
      <c r="G475" s="53"/>
      <c r="H475" s="53"/>
      <c r="I475" s="53"/>
      <c r="J475" s="53">
        <f t="shared" si="12"/>
        <v>0</v>
      </c>
    </row>
    <row r="476" spans="1:10" ht="18.75">
      <c r="A476" s="52"/>
      <c r="B476" s="53"/>
      <c r="C476" s="53"/>
      <c r="D476" s="53"/>
      <c r="E476" s="53" t="str">
        <f>IFERROR(VLOOKUP(المبيعات!D476,الاعدادات!$A$4:$B$5000,2,0),"")</f>
        <v/>
      </c>
      <c r="F476" s="53"/>
      <c r="G476" s="53"/>
      <c r="H476" s="53"/>
      <c r="I476" s="53"/>
      <c r="J476" s="53">
        <f t="shared" si="12"/>
        <v>0</v>
      </c>
    </row>
    <row r="477" spans="1:10" ht="18.75">
      <c r="A477" s="52"/>
      <c r="B477" s="53"/>
      <c r="C477" s="53"/>
      <c r="D477" s="53"/>
      <c r="E477" s="53" t="str">
        <f>IFERROR(VLOOKUP(المبيعات!D477,الاعدادات!$A$4:$B$5000,2,0),"")</f>
        <v/>
      </c>
      <c r="F477" s="53"/>
      <c r="G477" s="53"/>
      <c r="H477" s="53"/>
      <c r="I477" s="53"/>
      <c r="J477" s="53">
        <f t="shared" si="12"/>
        <v>0</v>
      </c>
    </row>
    <row r="478" spans="1:10" ht="18.75">
      <c r="A478" s="52"/>
      <c r="B478" s="53"/>
      <c r="C478" s="53"/>
      <c r="D478" s="53"/>
      <c r="E478" s="53" t="str">
        <f>IFERROR(VLOOKUP(المبيعات!D478,الاعدادات!$A$4:$B$5000,2,0),"")</f>
        <v/>
      </c>
      <c r="F478" s="53"/>
      <c r="G478" s="53"/>
      <c r="H478" s="53"/>
      <c r="I478" s="53"/>
      <c r="J478" s="53">
        <f t="shared" si="12"/>
        <v>0</v>
      </c>
    </row>
    <row r="479" spans="1:10" ht="18.75">
      <c r="A479" s="52"/>
      <c r="B479" s="53"/>
      <c r="C479" s="53"/>
      <c r="D479" s="53"/>
      <c r="E479" s="53" t="str">
        <f>IFERROR(VLOOKUP(المبيعات!D479,الاعدادات!$A$4:$B$5000,2,0),"")</f>
        <v/>
      </c>
      <c r="F479" s="53"/>
      <c r="G479" s="53"/>
      <c r="H479" s="53"/>
      <c r="I479" s="53"/>
      <c r="J479" s="53">
        <f t="shared" si="12"/>
        <v>0</v>
      </c>
    </row>
    <row r="480" spans="1:10" ht="18.75">
      <c r="A480" s="52"/>
      <c r="B480" s="53"/>
      <c r="C480" s="53"/>
      <c r="D480" s="53"/>
      <c r="E480" s="53" t="str">
        <f>IFERROR(VLOOKUP(المبيعات!D480,الاعدادات!$A$4:$B$5000,2,0),"")</f>
        <v/>
      </c>
      <c r="F480" s="53"/>
      <c r="G480" s="53"/>
      <c r="H480" s="53"/>
      <c r="I480" s="53"/>
      <c r="J480" s="53">
        <f t="shared" si="12"/>
        <v>0</v>
      </c>
    </row>
    <row r="481" spans="1:10" ht="18.75">
      <c r="A481" s="52"/>
      <c r="B481" s="53"/>
      <c r="C481" s="53"/>
      <c r="D481" s="53"/>
      <c r="E481" s="53" t="str">
        <f>IFERROR(VLOOKUP(المبيعات!D481,الاعدادات!$A$4:$B$5000,2,0),"")</f>
        <v/>
      </c>
      <c r="F481" s="53"/>
      <c r="G481" s="53"/>
      <c r="H481" s="53"/>
      <c r="I481" s="53"/>
      <c r="J481" s="53">
        <f t="shared" si="12"/>
        <v>0</v>
      </c>
    </row>
    <row r="482" spans="1:10" ht="18.75">
      <c r="A482" s="52"/>
      <c r="B482" s="53"/>
      <c r="C482" s="53"/>
      <c r="D482" s="53"/>
      <c r="E482" s="53" t="str">
        <f>IFERROR(VLOOKUP(المبيعات!D482,الاعدادات!$A$4:$B$5000,2,0),"")</f>
        <v/>
      </c>
      <c r="F482" s="53"/>
      <c r="G482" s="53"/>
      <c r="H482" s="53"/>
      <c r="I482" s="53"/>
      <c r="J482" s="53">
        <f t="shared" si="12"/>
        <v>0</v>
      </c>
    </row>
    <row r="483" spans="1:10" ht="18.75">
      <c r="A483" s="52"/>
      <c r="B483" s="53"/>
      <c r="C483" s="53"/>
      <c r="D483" s="53"/>
      <c r="E483" s="53" t="str">
        <f>IFERROR(VLOOKUP(المبيعات!D483,الاعدادات!$A$4:$B$5000,2,0),"")</f>
        <v/>
      </c>
      <c r="F483" s="53"/>
      <c r="G483" s="53"/>
      <c r="H483" s="53"/>
      <c r="I483" s="53"/>
      <c r="J483" s="53">
        <f t="shared" si="12"/>
        <v>0</v>
      </c>
    </row>
    <row r="484" spans="1:10" ht="18.75">
      <c r="A484" s="52"/>
      <c r="B484" s="53"/>
      <c r="C484" s="53"/>
      <c r="D484" s="53"/>
      <c r="E484" s="53" t="str">
        <f>IFERROR(VLOOKUP(المبيعات!D484,الاعدادات!$A$4:$B$5000,2,0),"")</f>
        <v/>
      </c>
      <c r="F484" s="53"/>
      <c r="G484" s="53"/>
      <c r="H484" s="53"/>
      <c r="I484" s="53"/>
      <c r="J484" s="53">
        <f t="shared" si="12"/>
        <v>0</v>
      </c>
    </row>
    <row r="485" spans="1:10" ht="18.75">
      <c r="A485" s="52"/>
      <c r="B485" s="53"/>
      <c r="C485" s="53"/>
      <c r="D485" s="53"/>
      <c r="E485" s="53" t="str">
        <f>IFERROR(VLOOKUP(المبيعات!D485,الاعدادات!$A$4:$B$5000,2,0),"")</f>
        <v/>
      </c>
      <c r="F485" s="53"/>
      <c r="G485" s="53"/>
      <c r="H485" s="53"/>
      <c r="I485" s="53"/>
      <c r="J485" s="53">
        <f t="shared" si="12"/>
        <v>0</v>
      </c>
    </row>
    <row r="486" spans="1:10" ht="18.75">
      <c r="A486" s="52"/>
      <c r="B486" s="53"/>
      <c r="C486" s="53"/>
      <c r="D486" s="53"/>
      <c r="E486" s="53" t="str">
        <f>IFERROR(VLOOKUP(المبيعات!D486,الاعدادات!$A$4:$B$5000,2,0),"")</f>
        <v/>
      </c>
      <c r="F486" s="53"/>
      <c r="G486" s="53"/>
      <c r="H486" s="53"/>
      <c r="I486" s="53"/>
      <c r="J486" s="53">
        <f t="shared" si="12"/>
        <v>0</v>
      </c>
    </row>
    <row r="487" spans="1:10" ht="18.75">
      <c r="A487" s="52"/>
      <c r="B487" s="53"/>
      <c r="C487" s="53"/>
      <c r="D487" s="53"/>
      <c r="E487" s="53" t="str">
        <f>IFERROR(VLOOKUP(المبيعات!D487,الاعدادات!$A$4:$B$5000,2,0),"")</f>
        <v/>
      </c>
      <c r="F487" s="53"/>
      <c r="G487" s="53"/>
      <c r="H487" s="53"/>
      <c r="I487" s="53"/>
      <c r="J487" s="53">
        <f t="shared" si="12"/>
        <v>0</v>
      </c>
    </row>
    <row r="488" spans="1:10" ht="18.75">
      <c r="A488" s="52"/>
      <c r="B488" s="53"/>
      <c r="C488" s="53"/>
      <c r="D488" s="53"/>
      <c r="E488" s="53" t="str">
        <f>IFERROR(VLOOKUP(المبيعات!D488,الاعدادات!$A$4:$B$5000,2,0),"")</f>
        <v/>
      </c>
      <c r="F488" s="53"/>
      <c r="G488" s="53"/>
      <c r="H488" s="53"/>
      <c r="I488" s="53"/>
      <c r="J488" s="53">
        <f t="shared" si="12"/>
        <v>0</v>
      </c>
    </row>
    <row r="489" spans="1:10" ht="18.75">
      <c r="A489" s="52"/>
      <c r="B489" s="53"/>
      <c r="C489" s="53"/>
      <c r="D489" s="53"/>
      <c r="E489" s="53" t="str">
        <f>IFERROR(VLOOKUP(المبيعات!D489,الاعدادات!$A$4:$B$5000,2,0),"")</f>
        <v/>
      </c>
      <c r="F489" s="53"/>
      <c r="G489" s="53"/>
      <c r="H489" s="53"/>
      <c r="I489" s="53"/>
      <c r="J489" s="53">
        <f t="shared" si="12"/>
        <v>0</v>
      </c>
    </row>
    <row r="490" spans="1:10" ht="18.75">
      <c r="A490" s="52"/>
      <c r="B490" s="53"/>
      <c r="C490" s="53"/>
      <c r="D490" s="53"/>
      <c r="E490" s="53" t="str">
        <f>IFERROR(VLOOKUP(المبيعات!D490,الاعدادات!$A$4:$B$5000,2,0),"")</f>
        <v/>
      </c>
      <c r="F490" s="53"/>
      <c r="G490" s="53"/>
      <c r="H490" s="53"/>
      <c r="I490" s="53"/>
      <c r="J490" s="53">
        <f t="shared" si="12"/>
        <v>0</v>
      </c>
    </row>
    <row r="491" spans="1:10" ht="18.75">
      <c r="A491" s="52"/>
      <c r="B491" s="53"/>
      <c r="C491" s="53"/>
      <c r="D491" s="53"/>
      <c r="E491" s="53" t="str">
        <f>IFERROR(VLOOKUP(المبيعات!D491,الاعدادات!$A$4:$B$5000,2,0),"")</f>
        <v/>
      </c>
      <c r="F491" s="53"/>
      <c r="G491" s="53"/>
      <c r="H491" s="53"/>
      <c r="I491" s="53"/>
      <c r="J491" s="53">
        <f t="shared" si="12"/>
        <v>0</v>
      </c>
    </row>
    <row r="492" spans="1:10" ht="18.75">
      <c r="A492" s="52"/>
      <c r="B492" s="53"/>
      <c r="C492" s="53"/>
      <c r="D492" s="53"/>
      <c r="E492" s="53" t="str">
        <f>IFERROR(VLOOKUP(المبيعات!D492,الاعدادات!$A$4:$B$5000,2,0),"")</f>
        <v/>
      </c>
      <c r="F492" s="53"/>
      <c r="G492" s="53"/>
      <c r="H492" s="53"/>
      <c r="I492" s="53"/>
      <c r="J492" s="53">
        <f t="shared" si="12"/>
        <v>0</v>
      </c>
    </row>
    <row r="493" spans="1:10" ht="18.75">
      <c r="A493" s="52"/>
      <c r="B493" s="53"/>
      <c r="C493" s="53"/>
      <c r="D493" s="53"/>
      <c r="E493" s="53" t="str">
        <f>IFERROR(VLOOKUP(المبيعات!D493,الاعدادات!$A$4:$B$5000,2,0),"")</f>
        <v/>
      </c>
      <c r="F493" s="53"/>
      <c r="G493" s="53"/>
      <c r="H493" s="53"/>
      <c r="I493" s="53"/>
      <c r="J493" s="53">
        <f t="shared" si="12"/>
        <v>0</v>
      </c>
    </row>
    <row r="494" spans="1:10" ht="18.75">
      <c r="A494" s="52"/>
      <c r="B494" s="53"/>
      <c r="C494" s="53"/>
      <c r="D494" s="53"/>
      <c r="E494" s="53" t="str">
        <f>IFERROR(VLOOKUP(المبيعات!D494,الاعدادات!$A$4:$B$5000,2,0),"")</f>
        <v/>
      </c>
      <c r="F494" s="53"/>
      <c r="G494" s="53"/>
      <c r="H494" s="53"/>
      <c r="I494" s="53"/>
      <c r="J494" s="53">
        <f t="shared" si="12"/>
        <v>0</v>
      </c>
    </row>
    <row r="495" spans="1:10" ht="18.75">
      <c r="A495" s="52"/>
      <c r="B495" s="53"/>
      <c r="C495" s="53"/>
      <c r="D495" s="53"/>
      <c r="E495" s="53" t="str">
        <f>IFERROR(VLOOKUP(المبيعات!D495,الاعدادات!$A$4:$B$5000,2,0),"")</f>
        <v/>
      </c>
      <c r="F495" s="53"/>
      <c r="G495" s="53"/>
      <c r="H495" s="53"/>
      <c r="I495" s="53"/>
      <c r="J495" s="53">
        <f t="shared" si="12"/>
        <v>0</v>
      </c>
    </row>
    <row r="496" spans="1:10" ht="18.75">
      <c r="A496" s="52"/>
      <c r="B496" s="53"/>
      <c r="C496" s="53"/>
      <c r="D496" s="53"/>
      <c r="E496" s="53" t="str">
        <f>IFERROR(VLOOKUP(المبيعات!D496,الاعدادات!$A$4:$B$5000,2,0),"")</f>
        <v/>
      </c>
      <c r="F496" s="53"/>
      <c r="G496" s="53"/>
      <c r="H496" s="53"/>
      <c r="I496" s="53"/>
      <c r="J496" s="53">
        <f t="shared" si="12"/>
        <v>0</v>
      </c>
    </row>
    <row r="497" spans="1:10" ht="18.75">
      <c r="A497" s="52"/>
      <c r="B497" s="53"/>
      <c r="C497" s="53"/>
      <c r="D497" s="53"/>
      <c r="E497" s="53" t="str">
        <f>IFERROR(VLOOKUP(المبيعات!D497,الاعدادات!$A$4:$B$5000,2,0),"")</f>
        <v/>
      </c>
      <c r="F497" s="53"/>
      <c r="G497" s="53"/>
      <c r="H497" s="53"/>
      <c r="I497" s="53"/>
      <c r="J497" s="53">
        <f t="shared" si="12"/>
        <v>0</v>
      </c>
    </row>
    <row r="498" spans="1:10" ht="18.75">
      <c r="A498" s="52"/>
      <c r="B498" s="53"/>
      <c r="C498" s="53"/>
      <c r="D498" s="53"/>
      <c r="E498" s="53" t="str">
        <f>IFERROR(VLOOKUP(المبيعات!D498,الاعدادات!$A$4:$B$5000,2,0),"")</f>
        <v/>
      </c>
      <c r="F498" s="53"/>
      <c r="G498" s="53"/>
      <c r="H498" s="53"/>
      <c r="I498" s="53"/>
      <c r="J498" s="53">
        <f t="shared" si="12"/>
        <v>0</v>
      </c>
    </row>
    <row r="499" spans="1:10" ht="18.75">
      <c r="A499" s="52"/>
      <c r="B499" s="53"/>
      <c r="C499" s="53"/>
      <c r="D499" s="53"/>
      <c r="E499" s="53" t="str">
        <f>IFERROR(VLOOKUP(المبيعات!D499,الاعدادات!$A$4:$B$5000,2,0),"")</f>
        <v/>
      </c>
      <c r="F499" s="53"/>
      <c r="G499" s="53"/>
      <c r="H499" s="53"/>
      <c r="I499" s="53"/>
      <c r="J499" s="53">
        <f t="shared" si="12"/>
        <v>0</v>
      </c>
    </row>
    <row r="500" spans="1:10" ht="18.75">
      <c r="A500" s="52"/>
      <c r="B500" s="53"/>
      <c r="C500" s="53"/>
      <c r="D500" s="53"/>
      <c r="E500" s="53" t="str">
        <f>IFERROR(VLOOKUP(المبيعات!D500,الاعدادات!$A$4:$B$5000,2,0),"")</f>
        <v/>
      </c>
      <c r="F500" s="53"/>
      <c r="G500" s="53"/>
      <c r="H500" s="53"/>
      <c r="I500" s="53"/>
      <c r="J500" s="53">
        <f t="shared" si="12"/>
        <v>0</v>
      </c>
    </row>
    <row r="501" spans="1:10" ht="18.75">
      <c r="A501" s="52"/>
      <c r="B501" s="53"/>
      <c r="C501" s="53"/>
      <c r="D501" s="53"/>
      <c r="E501" s="53" t="str">
        <f>IFERROR(VLOOKUP(المبيعات!D501,الاعدادات!$A$4:$B$5000,2,0),"")</f>
        <v/>
      </c>
      <c r="F501" s="53"/>
      <c r="G501" s="53"/>
      <c r="H501" s="53"/>
      <c r="I501" s="53"/>
      <c r="J501" s="53">
        <f t="shared" si="12"/>
        <v>0</v>
      </c>
    </row>
    <row r="502" spans="1:10" ht="18.75">
      <c r="A502" s="52"/>
      <c r="B502" s="53"/>
      <c r="C502" s="53"/>
      <c r="D502" s="53"/>
      <c r="E502" s="53" t="str">
        <f>IFERROR(VLOOKUP(المبيعات!D502,الاعدادات!$A$4:$B$5000,2,0),"")</f>
        <v/>
      </c>
      <c r="F502" s="53"/>
      <c r="G502" s="53"/>
      <c r="H502" s="53"/>
      <c r="I502" s="53"/>
      <c r="J502" s="53">
        <f t="shared" si="12"/>
        <v>0</v>
      </c>
    </row>
    <row r="503" spans="1:10" ht="18.75">
      <c r="A503" s="52"/>
      <c r="B503" s="53"/>
      <c r="C503" s="53"/>
      <c r="D503" s="53"/>
      <c r="E503" s="53" t="str">
        <f>IFERROR(VLOOKUP(المبيعات!D503,الاعدادات!$A$4:$B$5000,2,0),"")</f>
        <v/>
      </c>
      <c r="F503" s="53"/>
      <c r="G503" s="53"/>
      <c r="H503" s="53"/>
      <c r="I503" s="53"/>
      <c r="J503" s="53">
        <f t="shared" si="12"/>
        <v>0</v>
      </c>
    </row>
    <row r="504" spans="1:10" ht="18.75">
      <c r="A504" s="52"/>
      <c r="B504" s="53"/>
      <c r="C504" s="53"/>
      <c r="D504" s="53"/>
      <c r="E504" s="53" t="str">
        <f>IFERROR(VLOOKUP(المبيعات!D504,الاعدادات!$A$4:$B$5000,2,0),"")</f>
        <v/>
      </c>
      <c r="F504" s="53"/>
      <c r="G504" s="53"/>
      <c r="H504" s="53"/>
      <c r="I504" s="53"/>
      <c r="J504" s="53">
        <f t="shared" si="12"/>
        <v>0</v>
      </c>
    </row>
    <row r="505" spans="1:10" ht="18.75">
      <c r="A505" s="52"/>
      <c r="B505" s="53"/>
      <c r="C505" s="53"/>
      <c r="D505" s="53"/>
      <c r="E505" s="53" t="str">
        <f>IFERROR(VLOOKUP(المبيعات!D505,الاعدادات!$A$4:$B$5000,2,0),"")</f>
        <v/>
      </c>
      <c r="F505" s="53"/>
      <c r="G505" s="53"/>
      <c r="H505" s="53"/>
      <c r="I505" s="53"/>
      <c r="J505" s="53">
        <f t="shared" si="12"/>
        <v>0</v>
      </c>
    </row>
    <row r="506" spans="1:10" ht="18.75">
      <c r="A506" s="52"/>
      <c r="B506" s="53"/>
      <c r="C506" s="53"/>
      <c r="D506" s="53"/>
      <c r="E506" s="53" t="str">
        <f>IFERROR(VLOOKUP(المبيعات!D506,الاعدادات!$A$4:$B$5000,2,0),"")</f>
        <v/>
      </c>
      <c r="F506" s="53"/>
      <c r="G506" s="53"/>
      <c r="H506" s="53"/>
      <c r="I506" s="53"/>
      <c r="J506" s="53">
        <f t="shared" si="12"/>
        <v>0</v>
      </c>
    </row>
    <row r="507" spans="1:10" ht="18.75">
      <c r="A507" s="52"/>
      <c r="B507" s="53"/>
      <c r="C507" s="53"/>
      <c r="D507" s="53"/>
      <c r="E507" s="53" t="str">
        <f>IFERROR(VLOOKUP(المبيعات!D507,الاعدادات!$A$4:$B$5000,2,0),"")</f>
        <v/>
      </c>
      <c r="F507" s="53"/>
      <c r="G507" s="53"/>
      <c r="H507" s="53"/>
      <c r="I507" s="53"/>
      <c r="J507" s="53">
        <f t="shared" si="12"/>
        <v>0</v>
      </c>
    </row>
    <row r="508" spans="1:10" ht="18.75">
      <c r="A508" s="52"/>
      <c r="B508" s="53"/>
      <c r="C508" s="53"/>
      <c r="D508" s="53"/>
      <c r="E508" s="53" t="str">
        <f>IFERROR(VLOOKUP(المبيعات!D508,الاعدادات!$A$4:$B$5000,2,0),"")</f>
        <v/>
      </c>
      <c r="F508" s="53"/>
      <c r="G508" s="53"/>
      <c r="H508" s="53"/>
      <c r="I508" s="53"/>
      <c r="J508" s="53">
        <f t="shared" si="12"/>
        <v>0</v>
      </c>
    </row>
    <row r="509" spans="1:10" ht="18.75">
      <c r="A509" s="52"/>
      <c r="B509" s="53"/>
      <c r="C509" s="53"/>
      <c r="D509" s="53"/>
      <c r="E509" s="53" t="str">
        <f>IFERROR(VLOOKUP(المبيعات!D509,الاعدادات!$A$4:$B$5000,2,0),"")</f>
        <v/>
      </c>
      <c r="F509" s="53"/>
      <c r="G509" s="53"/>
      <c r="H509" s="53"/>
      <c r="I509" s="53"/>
      <c r="J509" s="53">
        <f t="shared" si="12"/>
        <v>0</v>
      </c>
    </row>
    <row r="510" spans="1:10" ht="18.75">
      <c r="A510" s="52"/>
      <c r="B510" s="53"/>
      <c r="C510" s="53"/>
      <c r="D510" s="53"/>
      <c r="E510" s="53" t="str">
        <f>IFERROR(VLOOKUP(المبيعات!D510,الاعدادات!$A$4:$B$5000,2,0),"")</f>
        <v/>
      </c>
      <c r="F510" s="53"/>
      <c r="G510" s="53"/>
      <c r="H510" s="53"/>
      <c r="I510" s="53"/>
      <c r="J510" s="53">
        <f t="shared" si="12"/>
        <v>0</v>
      </c>
    </row>
    <row r="511" spans="1:10" ht="18.75">
      <c r="A511" s="52"/>
      <c r="B511" s="53"/>
      <c r="C511" s="53"/>
      <c r="D511" s="53"/>
      <c r="E511" s="53" t="str">
        <f>IFERROR(VLOOKUP(المبيعات!D511,الاعدادات!$A$4:$B$5000,2,0),"")</f>
        <v/>
      </c>
      <c r="F511" s="53"/>
      <c r="G511" s="53"/>
      <c r="H511" s="53"/>
      <c r="I511" s="53"/>
      <c r="J511" s="53">
        <f t="shared" si="12"/>
        <v>0</v>
      </c>
    </row>
    <row r="512" spans="1:10" ht="18.75">
      <c r="A512" s="52"/>
      <c r="B512" s="53"/>
      <c r="C512" s="53"/>
      <c r="D512" s="53"/>
      <c r="E512" s="53" t="str">
        <f>IFERROR(VLOOKUP(المبيعات!D512,الاعدادات!$A$4:$B$5000,2,0),"")</f>
        <v/>
      </c>
      <c r="F512" s="53"/>
      <c r="G512" s="53"/>
      <c r="H512" s="53"/>
      <c r="I512" s="53"/>
      <c r="J512" s="53">
        <f t="shared" si="12"/>
        <v>0</v>
      </c>
    </row>
    <row r="513" spans="1:10" ht="18.75">
      <c r="A513" s="52"/>
      <c r="B513" s="53"/>
      <c r="C513" s="53"/>
      <c r="D513" s="53"/>
      <c r="E513" s="53" t="str">
        <f>IFERROR(VLOOKUP(المبيعات!D513,الاعدادات!$A$4:$B$5000,2,0),"")</f>
        <v/>
      </c>
      <c r="F513" s="53"/>
      <c r="G513" s="53"/>
      <c r="H513" s="53"/>
      <c r="I513" s="53"/>
      <c r="J513" s="53">
        <f t="shared" si="12"/>
        <v>0</v>
      </c>
    </row>
    <row r="514" spans="1:10" ht="18.75">
      <c r="A514" s="52"/>
      <c r="B514" s="53"/>
      <c r="C514" s="53"/>
      <c r="D514" s="53"/>
      <c r="E514" s="53" t="str">
        <f>IFERROR(VLOOKUP(المبيعات!D514,الاعدادات!$A$4:$B$5000,2,0),"")</f>
        <v/>
      </c>
      <c r="F514" s="53"/>
      <c r="G514" s="53"/>
      <c r="H514" s="53"/>
      <c r="I514" s="53"/>
      <c r="J514" s="53">
        <f t="shared" si="12"/>
        <v>0</v>
      </c>
    </row>
    <row r="515" spans="1:10" ht="18.75">
      <c r="A515" s="52"/>
      <c r="B515" s="53"/>
      <c r="C515" s="53"/>
      <c r="D515" s="53"/>
      <c r="E515" s="53" t="str">
        <f>IFERROR(VLOOKUP(المبيعات!D515,الاعدادات!$A$4:$B$5000,2,0),"")</f>
        <v/>
      </c>
      <c r="F515" s="53"/>
      <c r="G515" s="53"/>
      <c r="H515" s="53"/>
      <c r="I515" s="53"/>
      <c r="J515" s="53">
        <f t="shared" si="12"/>
        <v>0</v>
      </c>
    </row>
    <row r="516" spans="1:10" ht="18.75">
      <c r="A516" s="52"/>
      <c r="B516" s="53"/>
      <c r="C516" s="53"/>
      <c r="D516" s="53"/>
      <c r="E516" s="53" t="str">
        <f>IFERROR(VLOOKUP(المبيعات!D516,الاعدادات!$A$4:$B$5000,2,0),"")</f>
        <v/>
      </c>
      <c r="F516" s="53"/>
      <c r="G516" s="53"/>
      <c r="H516" s="53"/>
      <c r="I516" s="53"/>
      <c r="J516" s="53">
        <f t="shared" si="12"/>
        <v>0</v>
      </c>
    </row>
    <row r="517" spans="1:10" ht="18.75">
      <c r="A517" s="52"/>
      <c r="B517" s="53"/>
      <c r="C517" s="53"/>
      <c r="D517" s="53"/>
      <c r="E517" s="53" t="str">
        <f>IFERROR(VLOOKUP(المبيعات!D517,الاعدادات!$A$4:$B$5000,2,0),"")</f>
        <v/>
      </c>
      <c r="F517" s="53"/>
      <c r="G517" s="53"/>
      <c r="H517" s="53"/>
      <c r="I517" s="53"/>
      <c r="J517" s="53">
        <f t="shared" ref="J517:J580" si="13">I517*F517</f>
        <v>0</v>
      </c>
    </row>
    <row r="518" spans="1:10" ht="18.75">
      <c r="A518" s="52"/>
      <c r="B518" s="53"/>
      <c r="C518" s="53"/>
      <c r="D518" s="53"/>
      <c r="E518" s="53" t="str">
        <f>IFERROR(VLOOKUP(المبيعات!D518,الاعدادات!$A$4:$B$5000,2,0),"")</f>
        <v/>
      </c>
      <c r="F518" s="53"/>
      <c r="G518" s="53"/>
      <c r="H518" s="53"/>
      <c r="I518" s="53"/>
      <c r="J518" s="53">
        <f t="shared" si="13"/>
        <v>0</v>
      </c>
    </row>
    <row r="519" spans="1:10" ht="18.75">
      <c r="A519" s="52"/>
      <c r="B519" s="53"/>
      <c r="C519" s="53"/>
      <c r="D519" s="53"/>
      <c r="E519" s="53" t="str">
        <f>IFERROR(VLOOKUP(المبيعات!D519,الاعدادات!$A$4:$B$5000,2,0),"")</f>
        <v/>
      </c>
      <c r="F519" s="53"/>
      <c r="G519" s="53"/>
      <c r="H519" s="53"/>
      <c r="I519" s="53"/>
      <c r="J519" s="53">
        <f t="shared" si="13"/>
        <v>0</v>
      </c>
    </row>
    <row r="520" spans="1:10" ht="18.75">
      <c r="A520" s="52"/>
      <c r="B520" s="53"/>
      <c r="C520" s="53"/>
      <c r="D520" s="53"/>
      <c r="E520" s="53" t="str">
        <f>IFERROR(VLOOKUP(المبيعات!D520,الاعدادات!$A$4:$B$5000,2,0),"")</f>
        <v/>
      </c>
      <c r="F520" s="53"/>
      <c r="G520" s="53"/>
      <c r="H520" s="53"/>
      <c r="I520" s="53"/>
      <c r="J520" s="53">
        <f t="shared" si="13"/>
        <v>0</v>
      </c>
    </row>
    <row r="521" spans="1:10" ht="18.75">
      <c r="A521" s="52"/>
      <c r="B521" s="53"/>
      <c r="C521" s="53"/>
      <c r="D521" s="53"/>
      <c r="E521" s="53" t="str">
        <f>IFERROR(VLOOKUP(المبيعات!D521,الاعدادات!$A$4:$B$5000,2,0),"")</f>
        <v/>
      </c>
      <c r="F521" s="53"/>
      <c r="G521" s="53"/>
      <c r="H521" s="53"/>
      <c r="I521" s="53"/>
      <c r="J521" s="53">
        <f t="shared" si="13"/>
        <v>0</v>
      </c>
    </row>
    <row r="522" spans="1:10" ht="18.75">
      <c r="A522" s="52"/>
      <c r="B522" s="53"/>
      <c r="C522" s="53"/>
      <c r="D522" s="53"/>
      <c r="E522" s="53" t="str">
        <f>IFERROR(VLOOKUP(المبيعات!D522,الاعدادات!$A$4:$B$5000,2,0),"")</f>
        <v/>
      </c>
      <c r="F522" s="53"/>
      <c r="G522" s="53"/>
      <c r="H522" s="53"/>
      <c r="I522" s="53"/>
      <c r="J522" s="53">
        <f t="shared" si="13"/>
        <v>0</v>
      </c>
    </row>
    <row r="523" spans="1:10" ht="18.75">
      <c r="A523" s="52"/>
      <c r="B523" s="53"/>
      <c r="C523" s="53"/>
      <c r="D523" s="53"/>
      <c r="E523" s="53" t="str">
        <f>IFERROR(VLOOKUP(المبيعات!D523,الاعدادات!$A$4:$B$5000,2,0),"")</f>
        <v/>
      </c>
      <c r="F523" s="53"/>
      <c r="G523" s="53"/>
      <c r="H523" s="53"/>
      <c r="I523" s="53"/>
      <c r="J523" s="53">
        <f t="shared" si="13"/>
        <v>0</v>
      </c>
    </row>
    <row r="524" spans="1:10" ht="18.75">
      <c r="A524" s="52"/>
      <c r="B524" s="53"/>
      <c r="C524" s="53"/>
      <c r="D524" s="53"/>
      <c r="E524" s="53" t="str">
        <f>IFERROR(VLOOKUP(المبيعات!D524,الاعدادات!$A$4:$B$5000,2,0),"")</f>
        <v/>
      </c>
      <c r="F524" s="53"/>
      <c r="G524" s="53"/>
      <c r="H524" s="53"/>
      <c r="I524" s="53"/>
      <c r="J524" s="53">
        <f t="shared" si="13"/>
        <v>0</v>
      </c>
    </row>
    <row r="525" spans="1:10" ht="18.75">
      <c r="A525" s="52"/>
      <c r="B525" s="53"/>
      <c r="C525" s="53"/>
      <c r="D525" s="53"/>
      <c r="E525" s="53" t="str">
        <f>IFERROR(VLOOKUP(المبيعات!D525,الاعدادات!$A$4:$B$5000,2,0),"")</f>
        <v/>
      </c>
      <c r="F525" s="53"/>
      <c r="G525" s="53"/>
      <c r="H525" s="53"/>
      <c r="I525" s="53"/>
      <c r="J525" s="53">
        <f t="shared" si="13"/>
        <v>0</v>
      </c>
    </row>
    <row r="526" spans="1:10" ht="18.75">
      <c r="A526" s="52"/>
      <c r="B526" s="53"/>
      <c r="C526" s="53"/>
      <c r="D526" s="53"/>
      <c r="E526" s="53" t="str">
        <f>IFERROR(VLOOKUP(المبيعات!D526,الاعدادات!$A$4:$B$5000,2,0),"")</f>
        <v/>
      </c>
      <c r="F526" s="53"/>
      <c r="G526" s="53"/>
      <c r="H526" s="53"/>
      <c r="I526" s="53"/>
      <c r="J526" s="53">
        <f t="shared" si="13"/>
        <v>0</v>
      </c>
    </row>
    <row r="527" spans="1:10" ht="18.75">
      <c r="A527" s="52"/>
      <c r="B527" s="53"/>
      <c r="C527" s="53"/>
      <c r="D527" s="53"/>
      <c r="E527" s="53" t="str">
        <f>IFERROR(VLOOKUP(المبيعات!D527,الاعدادات!$A$4:$B$5000,2,0),"")</f>
        <v/>
      </c>
      <c r="F527" s="53"/>
      <c r="G527" s="53"/>
      <c r="H527" s="53"/>
      <c r="I527" s="53"/>
      <c r="J527" s="53">
        <f t="shared" si="13"/>
        <v>0</v>
      </c>
    </row>
    <row r="528" spans="1:10" ht="18.75">
      <c r="A528" s="52"/>
      <c r="B528" s="53"/>
      <c r="C528" s="53"/>
      <c r="D528" s="53"/>
      <c r="E528" s="53" t="str">
        <f>IFERROR(VLOOKUP(المبيعات!D528,الاعدادات!$A$4:$B$5000,2,0),"")</f>
        <v/>
      </c>
      <c r="F528" s="53"/>
      <c r="G528" s="53"/>
      <c r="H528" s="53"/>
      <c r="I528" s="53"/>
      <c r="J528" s="53">
        <f t="shared" si="13"/>
        <v>0</v>
      </c>
    </row>
    <row r="529" spans="1:10" ht="18.75">
      <c r="A529" s="52"/>
      <c r="B529" s="53"/>
      <c r="C529" s="53"/>
      <c r="D529" s="53"/>
      <c r="E529" s="53" t="str">
        <f>IFERROR(VLOOKUP(المبيعات!D529,الاعدادات!$A$4:$B$5000,2,0),"")</f>
        <v/>
      </c>
      <c r="F529" s="53"/>
      <c r="G529" s="53"/>
      <c r="H529" s="53"/>
      <c r="I529" s="53"/>
      <c r="J529" s="53">
        <f t="shared" si="13"/>
        <v>0</v>
      </c>
    </row>
    <row r="530" spans="1:10" ht="18.75">
      <c r="A530" s="52"/>
      <c r="B530" s="53"/>
      <c r="C530" s="53"/>
      <c r="D530" s="53"/>
      <c r="E530" s="53" t="str">
        <f>IFERROR(VLOOKUP(المبيعات!D530,الاعدادات!$A$4:$B$5000,2,0),"")</f>
        <v/>
      </c>
      <c r="F530" s="53"/>
      <c r="G530" s="53"/>
      <c r="H530" s="53"/>
      <c r="I530" s="53"/>
      <c r="J530" s="53">
        <f t="shared" si="13"/>
        <v>0</v>
      </c>
    </row>
    <row r="531" spans="1:10" ht="18.75">
      <c r="A531" s="52"/>
      <c r="B531" s="53"/>
      <c r="C531" s="53"/>
      <c r="D531" s="53"/>
      <c r="E531" s="53" t="str">
        <f>IFERROR(VLOOKUP(المبيعات!D531,الاعدادات!$A$4:$B$5000,2,0),"")</f>
        <v/>
      </c>
      <c r="F531" s="53"/>
      <c r="G531" s="53"/>
      <c r="H531" s="53"/>
      <c r="I531" s="53"/>
      <c r="J531" s="53">
        <f t="shared" si="13"/>
        <v>0</v>
      </c>
    </row>
    <row r="532" spans="1:10" ht="18.75">
      <c r="A532" s="52"/>
      <c r="B532" s="53"/>
      <c r="C532" s="53"/>
      <c r="D532" s="53"/>
      <c r="E532" s="53" t="str">
        <f>IFERROR(VLOOKUP(المبيعات!D532,الاعدادات!$A$4:$B$5000,2,0),"")</f>
        <v/>
      </c>
      <c r="F532" s="53"/>
      <c r="G532" s="53"/>
      <c r="H532" s="53"/>
      <c r="I532" s="53"/>
      <c r="J532" s="53">
        <f t="shared" si="13"/>
        <v>0</v>
      </c>
    </row>
    <row r="533" spans="1:10" ht="18.75">
      <c r="A533" s="52"/>
      <c r="B533" s="53"/>
      <c r="C533" s="53"/>
      <c r="D533" s="53"/>
      <c r="E533" s="53" t="str">
        <f>IFERROR(VLOOKUP(المبيعات!D533,الاعدادات!$A$4:$B$5000,2,0),"")</f>
        <v/>
      </c>
      <c r="F533" s="53"/>
      <c r="G533" s="53"/>
      <c r="H533" s="53"/>
      <c r="I533" s="53"/>
      <c r="J533" s="53">
        <f t="shared" si="13"/>
        <v>0</v>
      </c>
    </row>
    <row r="534" spans="1:10" ht="18.75">
      <c r="A534" s="52"/>
      <c r="B534" s="53"/>
      <c r="C534" s="53"/>
      <c r="D534" s="53"/>
      <c r="E534" s="53" t="str">
        <f>IFERROR(VLOOKUP(المبيعات!D534,الاعدادات!$A$4:$B$5000,2,0),"")</f>
        <v/>
      </c>
      <c r="F534" s="53"/>
      <c r="G534" s="53"/>
      <c r="H534" s="53"/>
      <c r="I534" s="53"/>
      <c r="J534" s="53">
        <f t="shared" si="13"/>
        <v>0</v>
      </c>
    </row>
    <row r="535" spans="1:10" ht="18.75">
      <c r="A535" s="52"/>
      <c r="B535" s="53"/>
      <c r="C535" s="53"/>
      <c r="D535" s="53"/>
      <c r="E535" s="53" t="str">
        <f>IFERROR(VLOOKUP(المبيعات!D535,الاعدادات!$A$4:$B$5000,2,0),"")</f>
        <v/>
      </c>
      <c r="F535" s="53"/>
      <c r="G535" s="53"/>
      <c r="H535" s="53"/>
      <c r="I535" s="53"/>
      <c r="J535" s="53">
        <f t="shared" si="13"/>
        <v>0</v>
      </c>
    </row>
    <row r="536" spans="1:10" ht="18.75">
      <c r="A536" s="52"/>
      <c r="B536" s="53"/>
      <c r="C536" s="53"/>
      <c r="D536" s="53"/>
      <c r="E536" s="53" t="str">
        <f>IFERROR(VLOOKUP(المبيعات!D536,الاعدادات!$A$4:$B$5000,2,0),"")</f>
        <v/>
      </c>
      <c r="F536" s="53"/>
      <c r="G536" s="53"/>
      <c r="H536" s="53"/>
      <c r="I536" s="53"/>
      <c r="J536" s="53">
        <f t="shared" si="13"/>
        <v>0</v>
      </c>
    </row>
    <row r="537" spans="1:10" ht="18.75">
      <c r="A537" s="52"/>
      <c r="B537" s="53"/>
      <c r="C537" s="53"/>
      <c r="D537" s="53"/>
      <c r="E537" s="53" t="str">
        <f>IFERROR(VLOOKUP(المبيعات!D537,الاعدادات!$A$4:$B$5000,2,0),"")</f>
        <v/>
      </c>
      <c r="F537" s="53"/>
      <c r="G537" s="53"/>
      <c r="H537" s="53"/>
      <c r="I537" s="53"/>
      <c r="J537" s="53">
        <f t="shared" si="13"/>
        <v>0</v>
      </c>
    </row>
    <row r="538" spans="1:10" ht="18.75">
      <c r="A538" s="52"/>
      <c r="B538" s="53"/>
      <c r="C538" s="53"/>
      <c r="D538" s="53"/>
      <c r="E538" s="53" t="str">
        <f>IFERROR(VLOOKUP(المبيعات!D538,الاعدادات!$A$4:$B$5000,2,0),"")</f>
        <v/>
      </c>
      <c r="F538" s="53"/>
      <c r="G538" s="53"/>
      <c r="H538" s="53"/>
      <c r="I538" s="53"/>
      <c r="J538" s="53">
        <f t="shared" si="13"/>
        <v>0</v>
      </c>
    </row>
    <row r="539" spans="1:10" ht="18.75">
      <c r="A539" s="52"/>
      <c r="B539" s="53"/>
      <c r="C539" s="53"/>
      <c r="D539" s="53"/>
      <c r="E539" s="53" t="str">
        <f>IFERROR(VLOOKUP(المبيعات!D539,الاعدادات!$A$4:$B$5000,2,0),"")</f>
        <v/>
      </c>
      <c r="F539" s="53"/>
      <c r="G539" s="53"/>
      <c r="H539" s="53"/>
      <c r="I539" s="53"/>
      <c r="J539" s="53">
        <f t="shared" si="13"/>
        <v>0</v>
      </c>
    </row>
    <row r="540" spans="1:10" ht="18.75">
      <c r="A540" s="52"/>
      <c r="B540" s="53"/>
      <c r="C540" s="53"/>
      <c r="D540" s="53"/>
      <c r="E540" s="53" t="str">
        <f>IFERROR(VLOOKUP(المبيعات!D540,الاعدادات!$A$4:$B$5000,2,0),"")</f>
        <v/>
      </c>
      <c r="F540" s="53"/>
      <c r="G540" s="53"/>
      <c r="H540" s="53"/>
      <c r="I540" s="53"/>
      <c r="J540" s="53">
        <f t="shared" si="13"/>
        <v>0</v>
      </c>
    </row>
    <row r="541" spans="1:10" ht="18.75">
      <c r="A541" s="52"/>
      <c r="B541" s="53"/>
      <c r="C541" s="53"/>
      <c r="D541" s="53"/>
      <c r="E541" s="53" t="str">
        <f>IFERROR(VLOOKUP(المبيعات!D541,الاعدادات!$A$4:$B$5000,2,0),"")</f>
        <v/>
      </c>
      <c r="F541" s="53"/>
      <c r="G541" s="53"/>
      <c r="H541" s="53"/>
      <c r="I541" s="53"/>
      <c r="J541" s="53">
        <f t="shared" si="13"/>
        <v>0</v>
      </c>
    </row>
    <row r="542" spans="1:10" ht="18.75">
      <c r="A542" s="52"/>
      <c r="B542" s="53"/>
      <c r="C542" s="53"/>
      <c r="D542" s="53"/>
      <c r="E542" s="53" t="str">
        <f>IFERROR(VLOOKUP(المبيعات!D542,الاعدادات!$A$4:$B$5000,2,0),"")</f>
        <v/>
      </c>
      <c r="F542" s="53"/>
      <c r="G542" s="53"/>
      <c r="H542" s="53"/>
      <c r="I542" s="53"/>
      <c r="J542" s="53">
        <f t="shared" si="13"/>
        <v>0</v>
      </c>
    </row>
    <row r="543" spans="1:10" ht="18.75">
      <c r="A543" s="52"/>
      <c r="B543" s="53"/>
      <c r="C543" s="53"/>
      <c r="D543" s="53"/>
      <c r="E543" s="53" t="str">
        <f>IFERROR(VLOOKUP(المبيعات!D543,الاعدادات!$A$4:$B$5000,2,0),"")</f>
        <v/>
      </c>
      <c r="F543" s="53"/>
      <c r="G543" s="53"/>
      <c r="H543" s="53"/>
      <c r="I543" s="53"/>
      <c r="J543" s="53">
        <f t="shared" si="13"/>
        <v>0</v>
      </c>
    </row>
    <row r="544" spans="1:10" ht="18.75">
      <c r="A544" s="52"/>
      <c r="B544" s="53"/>
      <c r="C544" s="53"/>
      <c r="D544" s="53"/>
      <c r="E544" s="53" t="str">
        <f>IFERROR(VLOOKUP(المبيعات!D544,الاعدادات!$A$4:$B$5000,2,0),"")</f>
        <v/>
      </c>
      <c r="F544" s="53"/>
      <c r="G544" s="53"/>
      <c r="H544" s="53"/>
      <c r="I544" s="53"/>
      <c r="J544" s="53">
        <f t="shared" si="13"/>
        <v>0</v>
      </c>
    </row>
    <row r="545" spans="1:10" ht="18.75">
      <c r="A545" s="52"/>
      <c r="B545" s="53"/>
      <c r="C545" s="53"/>
      <c r="D545" s="53"/>
      <c r="E545" s="53" t="str">
        <f>IFERROR(VLOOKUP(المبيعات!D545,الاعدادات!$A$4:$B$5000,2,0),"")</f>
        <v/>
      </c>
      <c r="F545" s="53"/>
      <c r="G545" s="53"/>
      <c r="H545" s="53"/>
      <c r="I545" s="53"/>
      <c r="J545" s="53">
        <f t="shared" si="13"/>
        <v>0</v>
      </c>
    </row>
    <row r="546" spans="1:10" ht="18.75">
      <c r="A546" s="52"/>
      <c r="B546" s="53"/>
      <c r="C546" s="53"/>
      <c r="D546" s="53"/>
      <c r="E546" s="53" t="str">
        <f>IFERROR(VLOOKUP(المبيعات!D546,الاعدادات!$A$4:$B$5000,2,0),"")</f>
        <v/>
      </c>
      <c r="F546" s="53"/>
      <c r="G546" s="53"/>
      <c r="H546" s="53"/>
      <c r="I546" s="53"/>
      <c r="J546" s="53">
        <f t="shared" si="13"/>
        <v>0</v>
      </c>
    </row>
    <row r="547" spans="1:10" ht="18.75">
      <c r="A547" s="52"/>
      <c r="B547" s="53"/>
      <c r="C547" s="53"/>
      <c r="D547" s="53"/>
      <c r="E547" s="53" t="str">
        <f>IFERROR(VLOOKUP(المبيعات!D547,الاعدادات!$A$4:$B$5000,2,0),"")</f>
        <v/>
      </c>
      <c r="F547" s="53"/>
      <c r="G547" s="53"/>
      <c r="H547" s="53"/>
      <c r="I547" s="53"/>
      <c r="J547" s="53">
        <f t="shared" si="13"/>
        <v>0</v>
      </c>
    </row>
    <row r="548" spans="1:10" ht="18.75">
      <c r="A548" s="52"/>
      <c r="B548" s="53"/>
      <c r="C548" s="53"/>
      <c r="D548" s="53"/>
      <c r="E548" s="53" t="str">
        <f>IFERROR(VLOOKUP(المبيعات!D548,الاعدادات!$A$4:$B$5000,2,0),"")</f>
        <v/>
      </c>
      <c r="F548" s="53"/>
      <c r="G548" s="53"/>
      <c r="H548" s="53"/>
      <c r="I548" s="53"/>
      <c r="J548" s="53">
        <f t="shared" si="13"/>
        <v>0</v>
      </c>
    </row>
    <row r="549" spans="1:10" ht="18.75">
      <c r="A549" s="52"/>
      <c r="B549" s="53"/>
      <c r="C549" s="53"/>
      <c r="D549" s="53"/>
      <c r="E549" s="53" t="str">
        <f>IFERROR(VLOOKUP(المبيعات!D549,الاعدادات!$A$4:$B$5000,2,0),"")</f>
        <v/>
      </c>
      <c r="F549" s="53"/>
      <c r="G549" s="53"/>
      <c r="H549" s="53"/>
      <c r="I549" s="53"/>
      <c r="J549" s="53">
        <f t="shared" si="13"/>
        <v>0</v>
      </c>
    </row>
    <row r="550" spans="1:10" ht="18.75">
      <c r="A550" s="52"/>
      <c r="B550" s="53"/>
      <c r="C550" s="53"/>
      <c r="D550" s="53"/>
      <c r="E550" s="53" t="str">
        <f>IFERROR(VLOOKUP(المبيعات!D550,الاعدادات!$A$4:$B$5000,2,0),"")</f>
        <v/>
      </c>
      <c r="F550" s="53"/>
      <c r="G550" s="53"/>
      <c r="H550" s="53"/>
      <c r="I550" s="53"/>
      <c r="J550" s="53">
        <f t="shared" si="13"/>
        <v>0</v>
      </c>
    </row>
    <row r="551" spans="1:10" ht="18.75">
      <c r="A551" s="52"/>
      <c r="B551" s="53"/>
      <c r="C551" s="53"/>
      <c r="D551" s="53"/>
      <c r="E551" s="53" t="str">
        <f>IFERROR(VLOOKUP(المبيعات!D551,الاعدادات!$A$4:$B$5000,2,0),"")</f>
        <v/>
      </c>
      <c r="F551" s="53"/>
      <c r="G551" s="53"/>
      <c r="H551" s="53"/>
      <c r="I551" s="53"/>
      <c r="J551" s="53">
        <f t="shared" si="13"/>
        <v>0</v>
      </c>
    </row>
    <row r="552" spans="1:10" ht="18.75">
      <c r="A552" s="52"/>
      <c r="B552" s="53"/>
      <c r="C552" s="53"/>
      <c r="D552" s="53"/>
      <c r="E552" s="53" t="str">
        <f>IFERROR(VLOOKUP(المبيعات!D552,الاعدادات!$A$4:$B$5000,2,0),"")</f>
        <v/>
      </c>
      <c r="F552" s="53"/>
      <c r="G552" s="53"/>
      <c r="H552" s="53"/>
      <c r="I552" s="53"/>
      <c r="J552" s="53">
        <f t="shared" si="13"/>
        <v>0</v>
      </c>
    </row>
    <row r="553" spans="1:10" ht="18.75">
      <c r="A553" s="52"/>
      <c r="B553" s="53"/>
      <c r="C553" s="53"/>
      <c r="D553" s="53"/>
      <c r="E553" s="53" t="str">
        <f>IFERROR(VLOOKUP(المبيعات!D553,الاعدادات!$A$4:$B$5000,2,0),"")</f>
        <v/>
      </c>
      <c r="F553" s="53"/>
      <c r="G553" s="53"/>
      <c r="H553" s="53"/>
      <c r="I553" s="53"/>
      <c r="J553" s="53">
        <f t="shared" si="13"/>
        <v>0</v>
      </c>
    </row>
    <row r="554" spans="1:10" ht="18.75">
      <c r="A554" s="52"/>
      <c r="B554" s="53"/>
      <c r="C554" s="53"/>
      <c r="D554" s="53"/>
      <c r="E554" s="53" t="str">
        <f>IFERROR(VLOOKUP(المبيعات!D554,الاعدادات!$A$4:$B$5000,2,0),"")</f>
        <v/>
      </c>
      <c r="F554" s="53"/>
      <c r="G554" s="53"/>
      <c r="H554" s="53"/>
      <c r="I554" s="53"/>
      <c r="J554" s="53">
        <f t="shared" si="13"/>
        <v>0</v>
      </c>
    </row>
    <row r="555" spans="1:10" ht="18.75">
      <c r="A555" s="52"/>
      <c r="B555" s="53"/>
      <c r="C555" s="53"/>
      <c r="D555" s="53"/>
      <c r="E555" s="53" t="str">
        <f>IFERROR(VLOOKUP(المبيعات!D555,الاعدادات!$A$4:$B$5000,2,0),"")</f>
        <v/>
      </c>
      <c r="F555" s="53"/>
      <c r="G555" s="53"/>
      <c r="H555" s="53"/>
      <c r="I555" s="53"/>
      <c r="J555" s="53">
        <f t="shared" si="13"/>
        <v>0</v>
      </c>
    </row>
    <row r="556" spans="1:10" ht="18.75">
      <c r="A556" s="52"/>
      <c r="B556" s="53"/>
      <c r="C556" s="53"/>
      <c r="D556" s="53"/>
      <c r="E556" s="53" t="str">
        <f>IFERROR(VLOOKUP(المبيعات!D556,الاعدادات!$A$4:$B$5000,2,0),"")</f>
        <v/>
      </c>
      <c r="F556" s="53"/>
      <c r="G556" s="53"/>
      <c r="H556" s="53"/>
      <c r="I556" s="53"/>
      <c r="J556" s="53">
        <f t="shared" si="13"/>
        <v>0</v>
      </c>
    </row>
    <row r="557" spans="1:10" ht="18.75">
      <c r="A557" s="52"/>
      <c r="B557" s="53"/>
      <c r="C557" s="53"/>
      <c r="D557" s="53"/>
      <c r="E557" s="53" t="str">
        <f>IFERROR(VLOOKUP(المبيعات!D557,الاعدادات!$A$4:$B$5000,2,0),"")</f>
        <v/>
      </c>
      <c r="F557" s="53"/>
      <c r="G557" s="53"/>
      <c r="H557" s="53"/>
      <c r="I557" s="53"/>
      <c r="J557" s="53">
        <f t="shared" si="13"/>
        <v>0</v>
      </c>
    </row>
    <row r="558" spans="1:10" ht="18.75">
      <c r="A558" s="52"/>
      <c r="B558" s="53"/>
      <c r="C558" s="53"/>
      <c r="D558" s="53"/>
      <c r="E558" s="53" t="str">
        <f>IFERROR(VLOOKUP(المبيعات!D558,الاعدادات!$A$4:$B$5000,2,0),"")</f>
        <v/>
      </c>
      <c r="F558" s="53"/>
      <c r="G558" s="53"/>
      <c r="H558" s="53"/>
      <c r="I558" s="53"/>
      <c r="J558" s="53">
        <f t="shared" si="13"/>
        <v>0</v>
      </c>
    </row>
    <row r="559" spans="1:10" ht="18.75">
      <c r="A559" s="52"/>
      <c r="B559" s="53"/>
      <c r="C559" s="53"/>
      <c r="D559" s="53"/>
      <c r="E559" s="53" t="str">
        <f>IFERROR(VLOOKUP(المبيعات!D559,الاعدادات!$A$4:$B$5000,2,0),"")</f>
        <v/>
      </c>
      <c r="F559" s="53"/>
      <c r="G559" s="53"/>
      <c r="H559" s="53"/>
      <c r="I559" s="53"/>
      <c r="J559" s="53">
        <f t="shared" si="13"/>
        <v>0</v>
      </c>
    </row>
    <row r="560" spans="1:10" ht="18.75">
      <c r="A560" s="52"/>
      <c r="B560" s="53"/>
      <c r="C560" s="53"/>
      <c r="D560" s="53"/>
      <c r="E560" s="53" t="str">
        <f>IFERROR(VLOOKUP(المبيعات!D560,الاعدادات!$A$4:$B$5000,2,0),"")</f>
        <v/>
      </c>
      <c r="F560" s="53"/>
      <c r="G560" s="53"/>
      <c r="H560" s="53"/>
      <c r="I560" s="53"/>
      <c r="J560" s="53">
        <f t="shared" si="13"/>
        <v>0</v>
      </c>
    </row>
    <row r="561" spans="1:10" ht="18.75">
      <c r="A561" s="52"/>
      <c r="B561" s="53"/>
      <c r="C561" s="53"/>
      <c r="D561" s="53"/>
      <c r="E561" s="53" t="str">
        <f>IFERROR(VLOOKUP(المبيعات!D561,الاعدادات!$A$4:$B$5000,2,0),"")</f>
        <v/>
      </c>
      <c r="F561" s="53"/>
      <c r="G561" s="53"/>
      <c r="H561" s="53"/>
      <c r="I561" s="53"/>
      <c r="J561" s="53">
        <f t="shared" si="13"/>
        <v>0</v>
      </c>
    </row>
    <row r="562" spans="1:10" ht="18.75">
      <c r="A562" s="52"/>
      <c r="B562" s="53"/>
      <c r="C562" s="53"/>
      <c r="D562" s="53"/>
      <c r="E562" s="53" t="str">
        <f>IFERROR(VLOOKUP(المبيعات!D562,الاعدادات!$A$4:$B$5000,2,0),"")</f>
        <v/>
      </c>
      <c r="F562" s="53"/>
      <c r="G562" s="53"/>
      <c r="H562" s="53"/>
      <c r="I562" s="53"/>
      <c r="J562" s="53">
        <f t="shared" si="13"/>
        <v>0</v>
      </c>
    </row>
    <row r="563" spans="1:10" ht="18.75">
      <c r="A563" s="52"/>
      <c r="B563" s="53"/>
      <c r="C563" s="53"/>
      <c r="D563" s="53"/>
      <c r="E563" s="53" t="str">
        <f>IFERROR(VLOOKUP(المبيعات!D563,الاعدادات!$A$4:$B$5000,2,0),"")</f>
        <v/>
      </c>
      <c r="F563" s="53"/>
      <c r="G563" s="53"/>
      <c r="H563" s="53"/>
      <c r="I563" s="53"/>
      <c r="J563" s="53">
        <f t="shared" si="13"/>
        <v>0</v>
      </c>
    </row>
    <row r="564" spans="1:10" ht="18.75">
      <c r="A564" s="52"/>
      <c r="B564" s="53"/>
      <c r="C564" s="53"/>
      <c r="D564" s="53"/>
      <c r="E564" s="53" t="str">
        <f>IFERROR(VLOOKUP(المبيعات!D564,الاعدادات!$A$4:$B$5000,2,0),"")</f>
        <v/>
      </c>
      <c r="F564" s="53"/>
      <c r="G564" s="53"/>
      <c r="H564" s="53"/>
      <c r="I564" s="53"/>
      <c r="J564" s="53">
        <f t="shared" si="13"/>
        <v>0</v>
      </c>
    </row>
    <row r="565" spans="1:10" ht="18.75">
      <c r="A565" s="52"/>
      <c r="B565" s="53"/>
      <c r="C565" s="53"/>
      <c r="D565" s="53"/>
      <c r="E565" s="53" t="str">
        <f>IFERROR(VLOOKUP(المبيعات!D565,الاعدادات!$A$4:$B$5000,2,0),"")</f>
        <v/>
      </c>
      <c r="F565" s="53"/>
      <c r="G565" s="53"/>
      <c r="H565" s="53"/>
      <c r="I565" s="53"/>
      <c r="J565" s="53">
        <f t="shared" si="13"/>
        <v>0</v>
      </c>
    </row>
    <row r="566" spans="1:10" ht="18.75">
      <c r="A566" s="52"/>
      <c r="B566" s="53"/>
      <c r="C566" s="53"/>
      <c r="D566" s="53"/>
      <c r="E566" s="53" t="str">
        <f>IFERROR(VLOOKUP(المبيعات!D566,الاعدادات!$A$4:$B$5000,2,0),"")</f>
        <v/>
      </c>
      <c r="F566" s="53"/>
      <c r="G566" s="53"/>
      <c r="H566" s="53"/>
      <c r="I566" s="53"/>
      <c r="J566" s="53">
        <f t="shared" si="13"/>
        <v>0</v>
      </c>
    </row>
    <row r="567" spans="1:10" ht="18.75">
      <c r="A567" s="52"/>
      <c r="B567" s="53"/>
      <c r="C567" s="53"/>
      <c r="D567" s="53"/>
      <c r="E567" s="53" t="str">
        <f>IFERROR(VLOOKUP(المبيعات!D567,الاعدادات!$A$4:$B$5000,2,0),"")</f>
        <v/>
      </c>
      <c r="F567" s="53"/>
      <c r="G567" s="53"/>
      <c r="H567" s="53"/>
      <c r="I567" s="53"/>
      <c r="J567" s="53">
        <f t="shared" si="13"/>
        <v>0</v>
      </c>
    </row>
    <row r="568" spans="1:10" ht="18.75">
      <c r="A568" s="52"/>
      <c r="B568" s="53"/>
      <c r="C568" s="53"/>
      <c r="D568" s="53"/>
      <c r="E568" s="53" t="str">
        <f>IFERROR(VLOOKUP(المبيعات!D568,الاعدادات!$A$4:$B$5000,2,0),"")</f>
        <v/>
      </c>
      <c r="F568" s="53"/>
      <c r="G568" s="53"/>
      <c r="H568" s="53"/>
      <c r="I568" s="53"/>
      <c r="J568" s="53">
        <f t="shared" si="13"/>
        <v>0</v>
      </c>
    </row>
    <row r="569" spans="1:10" ht="18.75">
      <c r="A569" s="52"/>
      <c r="B569" s="53"/>
      <c r="C569" s="53"/>
      <c r="D569" s="53"/>
      <c r="E569" s="53" t="str">
        <f>IFERROR(VLOOKUP(المبيعات!D569,الاعدادات!$A$4:$B$5000,2,0),"")</f>
        <v/>
      </c>
      <c r="F569" s="53"/>
      <c r="G569" s="53"/>
      <c r="H569" s="53"/>
      <c r="I569" s="53"/>
      <c r="J569" s="53">
        <f t="shared" si="13"/>
        <v>0</v>
      </c>
    </row>
    <row r="570" spans="1:10" ht="18.75">
      <c r="A570" s="52"/>
      <c r="B570" s="53"/>
      <c r="C570" s="53"/>
      <c r="D570" s="53"/>
      <c r="E570" s="53" t="str">
        <f>IFERROR(VLOOKUP(المبيعات!D570,الاعدادات!$A$4:$B$5000,2,0),"")</f>
        <v/>
      </c>
      <c r="F570" s="53"/>
      <c r="G570" s="53"/>
      <c r="H570" s="53"/>
      <c r="I570" s="53"/>
      <c r="J570" s="53">
        <f t="shared" si="13"/>
        <v>0</v>
      </c>
    </row>
    <row r="571" spans="1:10" ht="18.75">
      <c r="A571" s="52"/>
      <c r="B571" s="53"/>
      <c r="C571" s="53"/>
      <c r="D571" s="53"/>
      <c r="E571" s="53" t="str">
        <f>IFERROR(VLOOKUP(المبيعات!D571,الاعدادات!$A$4:$B$5000,2,0),"")</f>
        <v/>
      </c>
      <c r="F571" s="53"/>
      <c r="G571" s="53"/>
      <c r="H571" s="53"/>
      <c r="I571" s="53"/>
      <c r="J571" s="53">
        <f t="shared" si="13"/>
        <v>0</v>
      </c>
    </row>
    <row r="572" spans="1:10" ht="18.75">
      <c r="A572" s="52"/>
      <c r="B572" s="53"/>
      <c r="C572" s="53"/>
      <c r="D572" s="53"/>
      <c r="E572" s="53" t="str">
        <f>IFERROR(VLOOKUP(المبيعات!D572,الاعدادات!$A$4:$B$5000,2,0),"")</f>
        <v/>
      </c>
      <c r="F572" s="53"/>
      <c r="G572" s="53"/>
      <c r="H572" s="53"/>
      <c r="I572" s="53"/>
      <c r="J572" s="53">
        <f t="shared" si="13"/>
        <v>0</v>
      </c>
    </row>
    <row r="573" spans="1:10" ht="18.75">
      <c r="A573" s="52"/>
      <c r="B573" s="53"/>
      <c r="C573" s="53"/>
      <c r="D573" s="53"/>
      <c r="E573" s="53" t="str">
        <f>IFERROR(VLOOKUP(المبيعات!D573,الاعدادات!$A$4:$B$5000,2,0),"")</f>
        <v/>
      </c>
      <c r="F573" s="53"/>
      <c r="G573" s="53"/>
      <c r="H573" s="53"/>
      <c r="I573" s="53"/>
      <c r="J573" s="53">
        <f t="shared" si="13"/>
        <v>0</v>
      </c>
    </row>
    <row r="574" spans="1:10" ht="18.75">
      <c r="A574" s="52"/>
      <c r="B574" s="53"/>
      <c r="C574" s="53"/>
      <c r="D574" s="53"/>
      <c r="E574" s="53" t="str">
        <f>IFERROR(VLOOKUP(المبيعات!D574,الاعدادات!$A$4:$B$5000,2,0),"")</f>
        <v/>
      </c>
      <c r="F574" s="53"/>
      <c r="G574" s="53"/>
      <c r="H574" s="53"/>
      <c r="I574" s="53"/>
      <c r="J574" s="53">
        <f t="shared" si="13"/>
        <v>0</v>
      </c>
    </row>
    <row r="575" spans="1:10" ht="18.75">
      <c r="A575" s="52"/>
      <c r="B575" s="53"/>
      <c r="C575" s="53"/>
      <c r="D575" s="53"/>
      <c r="E575" s="53" t="str">
        <f>IFERROR(VLOOKUP(المبيعات!D575,الاعدادات!$A$4:$B$5000,2,0),"")</f>
        <v/>
      </c>
      <c r="F575" s="53"/>
      <c r="G575" s="53"/>
      <c r="H575" s="53"/>
      <c r="I575" s="53"/>
      <c r="J575" s="53">
        <f t="shared" si="13"/>
        <v>0</v>
      </c>
    </row>
    <row r="576" spans="1:10" ht="18.75">
      <c r="A576" s="52"/>
      <c r="B576" s="53"/>
      <c r="C576" s="53"/>
      <c r="D576" s="53"/>
      <c r="E576" s="53" t="str">
        <f>IFERROR(VLOOKUP(المبيعات!D576,الاعدادات!$A$4:$B$5000,2,0),"")</f>
        <v/>
      </c>
      <c r="F576" s="53"/>
      <c r="G576" s="53"/>
      <c r="H576" s="53"/>
      <c r="I576" s="53"/>
      <c r="J576" s="53">
        <f t="shared" si="13"/>
        <v>0</v>
      </c>
    </row>
    <row r="577" spans="1:10" ht="18.75">
      <c r="A577" s="52"/>
      <c r="B577" s="53"/>
      <c r="C577" s="53"/>
      <c r="D577" s="53"/>
      <c r="E577" s="53" t="str">
        <f>IFERROR(VLOOKUP(المبيعات!D577,الاعدادات!$A$4:$B$5000,2,0),"")</f>
        <v/>
      </c>
      <c r="F577" s="53"/>
      <c r="G577" s="53"/>
      <c r="H577" s="53"/>
      <c r="I577" s="53"/>
      <c r="J577" s="53">
        <f t="shared" si="13"/>
        <v>0</v>
      </c>
    </row>
    <row r="578" spans="1:10" ht="18.75">
      <c r="A578" s="52"/>
      <c r="B578" s="53"/>
      <c r="C578" s="53"/>
      <c r="D578" s="53"/>
      <c r="E578" s="53" t="str">
        <f>IFERROR(VLOOKUP(المبيعات!D578,الاعدادات!$A$4:$B$5000,2,0),"")</f>
        <v/>
      </c>
      <c r="F578" s="53"/>
      <c r="G578" s="53"/>
      <c r="H578" s="53"/>
      <c r="I578" s="53"/>
      <c r="J578" s="53">
        <f t="shared" si="13"/>
        <v>0</v>
      </c>
    </row>
    <row r="579" spans="1:10" ht="18.75">
      <c r="A579" s="52"/>
      <c r="B579" s="53"/>
      <c r="C579" s="53"/>
      <c r="D579" s="53"/>
      <c r="E579" s="53" t="str">
        <f>IFERROR(VLOOKUP(المبيعات!D579,الاعدادات!$A$4:$B$5000,2,0),"")</f>
        <v/>
      </c>
      <c r="F579" s="53"/>
      <c r="G579" s="53"/>
      <c r="H579" s="53"/>
      <c r="I579" s="53"/>
      <c r="J579" s="53">
        <f t="shared" si="13"/>
        <v>0</v>
      </c>
    </row>
    <row r="580" spans="1:10" ht="18.75">
      <c r="A580" s="52"/>
      <c r="B580" s="53"/>
      <c r="C580" s="53"/>
      <c r="D580" s="53"/>
      <c r="E580" s="53" t="str">
        <f>IFERROR(VLOOKUP(المبيعات!D580,الاعدادات!$A$4:$B$5000,2,0),"")</f>
        <v/>
      </c>
      <c r="F580" s="53"/>
      <c r="G580" s="53"/>
      <c r="H580" s="53"/>
      <c r="I580" s="53"/>
      <c r="J580" s="53">
        <f t="shared" si="13"/>
        <v>0</v>
      </c>
    </row>
    <row r="581" spans="1:10" ht="18.75">
      <c r="A581" s="52"/>
      <c r="B581" s="53"/>
      <c r="C581" s="53"/>
      <c r="D581" s="53"/>
      <c r="E581" s="53" t="str">
        <f>IFERROR(VLOOKUP(المبيعات!D581,الاعدادات!$A$4:$B$5000,2,0),"")</f>
        <v/>
      </c>
      <c r="F581" s="53"/>
      <c r="G581" s="53"/>
      <c r="H581" s="53"/>
      <c r="I581" s="53"/>
      <c r="J581" s="53">
        <f t="shared" ref="J581:J644" si="14">I581*F581</f>
        <v>0</v>
      </c>
    </row>
    <row r="582" spans="1:10" ht="18.75">
      <c r="A582" s="52"/>
      <c r="B582" s="53"/>
      <c r="C582" s="53"/>
      <c r="D582" s="53"/>
      <c r="E582" s="53" t="str">
        <f>IFERROR(VLOOKUP(المبيعات!D582,الاعدادات!$A$4:$B$5000,2,0),"")</f>
        <v/>
      </c>
      <c r="F582" s="53"/>
      <c r="G582" s="53"/>
      <c r="H582" s="53"/>
      <c r="I582" s="53"/>
      <c r="J582" s="53">
        <f t="shared" si="14"/>
        <v>0</v>
      </c>
    </row>
    <row r="583" spans="1:10" ht="18.75">
      <c r="A583" s="52"/>
      <c r="B583" s="53"/>
      <c r="C583" s="53"/>
      <c r="D583" s="53"/>
      <c r="E583" s="53" t="str">
        <f>IFERROR(VLOOKUP(المبيعات!D583,الاعدادات!$A$4:$B$5000,2,0),"")</f>
        <v/>
      </c>
      <c r="F583" s="53"/>
      <c r="G583" s="53"/>
      <c r="H583" s="53"/>
      <c r="I583" s="53"/>
      <c r="J583" s="53">
        <f t="shared" si="14"/>
        <v>0</v>
      </c>
    </row>
    <row r="584" spans="1:10" ht="18.75">
      <c r="A584" s="52"/>
      <c r="B584" s="53"/>
      <c r="C584" s="53"/>
      <c r="D584" s="53"/>
      <c r="E584" s="53" t="str">
        <f>IFERROR(VLOOKUP(المبيعات!D584,الاعدادات!$A$4:$B$5000,2,0),"")</f>
        <v/>
      </c>
      <c r="F584" s="53"/>
      <c r="G584" s="53"/>
      <c r="H584" s="53"/>
      <c r="I584" s="53"/>
      <c r="J584" s="53">
        <f t="shared" si="14"/>
        <v>0</v>
      </c>
    </row>
    <row r="585" spans="1:10" ht="18.75">
      <c r="A585" s="52"/>
      <c r="B585" s="53"/>
      <c r="C585" s="53"/>
      <c r="D585" s="53"/>
      <c r="E585" s="53" t="str">
        <f>IFERROR(VLOOKUP(المبيعات!D585,الاعدادات!$A$4:$B$5000,2,0),"")</f>
        <v/>
      </c>
      <c r="F585" s="53"/>
      <c r="G585" s="53"/>
      <c r="H585" s="53"/>
      <c r="I585" s="53"/>
      <c r="J585" s="53">
        <f t="shared" si="14"/>
        <v>0</v>
      </c>
    </row>
    <row r="586" spans="1:10" ht="18.75">
      <c r="A586" s="52"/>
      <c r="B586" s="53"/>
      <c r="C586" s="53"/>
      <c r="D586" s="53"/>
      <c r="E586" s="53" t="str">
        <f>IFERROR(VLOOKUP(المبيعات!D586,الاعدادات!$A$4:$B$5000,2,0),"")</f>
        <v/>
      </c>
      <c r="F586" s="53"/>
      <c r="G586" s="53"/>
      <c r="H586" s="53"/>
      <c r="I586" s="53"/>
      <c r="J586" s="53">
        <f t="shared" si="14"/>
        <v>0</v>
      </c>
    </row>
    <row r="587" spans="1:10" ht="18.75">
      <c r="A587" s="52"/>
      <c r="B587" s="53"/>
      <c r="C587" s="53"/>
      <c r="D587" s="53"/>
      <c r="E587" s="53" t="str">
        <f>IFERROR(VLOOKUP(المبيعات!D587,الاعدادات!$A$4:$B$5000,2,0),"")</f>
        <v/>
      </c>
      <c r="F587" s="53"/>
      <c r="G587" s="53"/>
      <c r="H587" s="53"/>
      <c r="I587" s="53"/>
      <c r="J587" s="53">
        <f t="shared" si="14"/>
        <v>0</v>
      </c>
    </row>
    <row r="588" spans="1:10" ht="18.75">
      <c r="A588" s="52"/>
      <c r="B588" s="53"/>
      <c r="C588" s="53"/>
      <c r="D588" s="53"/>
      <c r="E588" s="53" t="str">
        <f>IFERROR(VLOOKUP(المبيعات!D588,الاعدادات!$A$4:$B$5000,2,0),"")</f>
        <v/>
      </c>
      <c r="F588" s="53"/>
      <c r="G588" s="53"/>
      <c r="H588" s="53"/>
      <c r="I588" s="53"/>
      <c r="J588" s="53">
        <f t="shared" si="14"/>
        <v>0</v>
      </c>
    </row>
    <row r="589" spans="1:10" ht="18.75">
      <c r="A589" s="52"/>
      <c r="B589" s="53"/>
      <c r="C589" s="53"/>
      <c r="D589" s="53"/>
      <c r="E589" s="53" t="str">
        <f>IFERROR(VLOOKUP(المبيعات!D589,الاعدادات!$A$4:$B$5000,2,0),"")</f>
        <v/>
      </c>
      <c r="F589" s="53"/>
      <c r="G589" s="53"/>
      <c r="H589" s="53"/>
      <c r="I589" s="53"/>
      <c r="J589" s="53">
        <f t="shared" si="14"/>
        <v>0</v>
      </c>
    </row>
    <row r="590" spans="1:10" ht="18.75">
      <c r="A590" s="52"/>
      <c r="B590" s="53"/>
      <c r="C590" s="53"/>
      <c r="D590" s="53"/>
      <c r="E590" s="53" t="str">
        <f>IFERROR(VLOOKUP(المبيعات!D590,الاعدادات!$A$4:$B$5000,2,0),"")</f>
        <v/>
      </c>
      <c r="F590" s="53"/>
      <c r="G590" s="53"/>
      <c r="H590" s="53"/>
      <c r="I590" s="53"/>
      <c r="J590" s="53">
        <f t="shared" si="14"/>
        <v>0</v>
      </c>
    </row>
    <row r="591" spans="1:10" ht="18.75">
      <c r="A591" s="52"/>
      <c r="B591" s="53"/>
      <c r="C591" s="53"/>
      <c r="D591" s="53"/>
      <c r="E591" s="53" t="str">
        <f>IFERROR(VLOOKUP(المبيعات!D591,الاعدادات!$A$4:$B$5000,2,0),"")</f>
        <v/>
      </c>
      <c r="F591" s="53"/>
      <c r="G591" s="53"/>
      <c r="H591" s="53"/>
      <c r="I591" s="53"/>
      <c r="J591" s="53">
        <f t="shared" si="14"/>
        <v>0</v>
      </c>
    </row>
    <row r="592" spans="1:10" ht="18.75">
      <c r="A592" s="52"/>
      <c r="B592" s="53"/>
      <c r="C592" s="53"/>
      <c r="D592" s="53"/>
      <c r="E592" s="53" t="str">
        <f>IFERROR(VLOOKUP(المبيعات!D592,الاعدادات!$A$4:$B$5000,2,0),"")</f>
        <v/>
      </c>
      <c r="F592" s="53"/>
      <c r="G592" s="53"/>
      <c r="H592" s="53"/>
      <c r="I592" s="53"/>
      <c r="J592" s="53">
        <f t="shared" si="14"/>
        <v>0</v>
      </c>
    </row>
    <row r="593" spans="1:10" ht="18.75">
      <c r="A593" s="52"/>
      <c r="B593" s="53"/>
      <c r="C593" s="53"/>
      <c r="D593" s="53"/>
      <c r="E593" s="53" t="str">
        <f>IFERROR(VLOOKUP(المبيعات!D593,الاعدادات!$A$4:$B$5000,2,0),"")</f>
        <v/>
      </c>
      <c r="F593" s="53"/>
      <c r="G593" s="53"/>
      <c r="H593" s="53"/>
      <c r="I593" s="53"/>
      <c r="J593" s="53">
        <f t="shared" si="14"/>
        <v>0</v>
      </c>
    </row>
    <row r="594" spans="1:10" ht="18.75">
      <c r="A594" s="52"/>
      <c r="B594" s="53"/>
      <c r="C594" s="53"/>
      <c r="D594" s="53"/>
      <c r="E594" s="53" t="str">
        <f>IFERROR(VLOOKUP(المبيعات!D594,الاعدادات!$A$4:$B$5000,2,0),"")</f>
        <v/>
      </c>
      <c r="F594" s="53"/>
      <c r="G594" s="53"/>
      <c r="H594" s="53"/>
      <c r="I594" s="53"/>
      <c r="J594" s="53">
        <f t="shared" si="14"/>
        <v>0</v>
      </c>
    </row>
    <row r="595" spans="1:10" ht="18.75">
      <c r="A595" s="52"/>
      <c r="B595" s="53"/>
      <c r="C595" s="53"/>
      <c r="D595" s="53"/>
      <c r="E595" s="53" t="str">
        <f>IFERROR(VLOOKUP(المبيعات!D595,الاعدادات!$A$4:$B$5000,2,0),"")</f>
        <v/>
      </c>
      <c r="F595" s="53"/>
      <c r="G595" s="53"/>
      <c r="H595" s="53"/>
      <c r="I595" s="53"/>
      <c r="J595" s="53">
        <f t="shared" si="14"/>
        <v>0</v>
      </c>
    </row>
    <row r="596" spans="1:10" ht="18.75">
      <c r="A596" s="52"/>
      <c r="B596" s="53"/>
      <c r="C596" s="53"/>
      <c r="D596" s="53"/>
      <c r="E596" s="53" t="str">
        <f>IFERROR(VLOOKUP(المبيعات!D596,الاعدادات!$A$4:$B$5000,2,0),"")</f>
        <v/>
      </c>
      <c r="F596" s="53"/>
      <c r="G596" s="53"/>
      <c r="H596" s="53"/>
      <c r="I596" s="53"/>
      <c r="J596" s="53">
        <f t="shared" si="14"/>
        <v>0</v>
      </c>
    </row>
    <row r="597" spans="1:10" ht="18.75">
      <c r="A597" s="52"/>
      <c r="B597" s="53"/>
      <c r="C597" s="53"/>
      <c r="D597" s="53"/>
      <c r="E597" s="53" t="str">
        <f>IFERROR(VLOOKUP(المبيعات!D597,الاعدادات!$A$4:$B$5000,2,0),"")</f>
        <v/>
      </c>
      <c r="F597" s="53"/>
      <c r="G597" s="53"/>
      <c r="H597" s="53"/>
      <c r="I597" s="53"/>
      <c r="J597" s="53">
        <f t="shared" si="14"/>
        <v>0</v>
      </c>
    </row>
    <row r="598" spans="1:10" ht="18.75">
      <c r="A598" s="52"/>
      <c r="B598" s="53"/>
      <c r="C598" s="53"/>
      <c r="D598" s="53"/>
      <c r="E598" s="53" t="str">
        <f>IFERROR(VLOOKUP(المبيعات!D598,الاعدادات!$A$4:$B$5000,2,0),"")</f>
        <v/>
      </c>
      <c r="F598" s="53"/>
      <c r="G598" s="53"/>
      <c r="H598" s="53"/>
      <c r="I598" s="53"/>
      <c r="J598" s="53">
        <f t="shared" si="14"/>
        <v>0</v>
      </c>
    </row>
    <row r="599" spans="1:10" ht="18.75">
      <c r="A599" s="52"/>
      <c r="B599" s="53"/>
      <c r="C599" s="53"/>
      <c r="D599" s="53"/>
      <c r="E599" s="53" t="str">
        <f>IFERROR(VLOOKUP(المبيعات!D599,الاعدادات!$A$4:$B$5000,2,0),"")</f>
        <v/>
      </c>
      <c r="F599" s="53"/>
      <c r="G599" s="53"/>
      <c r="H599" s="53"/>
      <c r="I599" s="53"/>
      <c r="J599" s="53">
        <f t="shared" si="14"/>
        <v>0</v>
      </c>
    </row>
    <row r="600" spans="1:10" ht="18.75">
      <c r="A600" s="52"/>
      <c r="B600" s="53"/>
      <c r="C600" s="53"/>
      <c r="D600" s="53"/>
      <c r="E600" s="53" t="str">
        <f>IFERROR(VLOOKUP(المبيعات!D600,الاعدادات!$A$4:$B$5000,2,0),"")</f>
        <v/>
      </c>
      <c r="F600" s="53"/>
      <c r="G600" s="53"/>
      <c r="H600" s="53"/>
      <c r="I600" s="53"/>
      <c r="J600" s="53">
        <f t="shared" si="14"/>
        <v>0</v>
      </c>
    </row>
    <row r="601" spans="1:10" ht="18.75">
      <c r="A601" s="52"/>
      <c r="B601" s="53"/>
      <c r="C601" s="53"/>
      <c r="D601" s="53"/>
      <c r="E601" s="53" t="str">
        <f>IFERROR(VLOOKUP(المبيعات!D601,الاعدادات!$A$4:$B$5000,2,0),"")</f>
        <v/>
      </c>
      <c r="F601" s="53"/>
      <c r="G601" s="53"/>
      <c r="H601" s="53"/>
      <c r="I601" s="53"/>
      <c r="J601" s="53">
        <f t="shared" si="14"/>
        <v>0</v>
      </c>
    </row>
    <row r="602" spans="1:10" ht="18.75">
      <c r="A602" s="52"/>
      <c r="B602" s="53"/>
      <c r="C602" s="53"/>
      <c r="D602" s="53"/>
      <c r="E602" s="53" t="str">
        <f>IFERROR(VLOOKUP(المبيعات!D602,الاعدادات!$A$4:$B$5000,2,0),"")</f>
        <v/>
      </c>
      <c r="F602" s="53"/>
      <c r="G602" s="53"/>
      <c r="H602" s="53"/>
      <c r="I602" s="53"/>
      <c r="J602" s="53">
        <f t="shared" si="14"/>
        <v>0</v>
      </c>
    </row>
    <row r="603" spans="1:10" ht="18.75">
      <c r="A603" s="52"/>
      <c r="B603" s="53"/>
      <c r="C603" s="53"/>
      <c r="D603" s="53"/>
      <c r="E603" s="53" t="str">
        <f>IFERROR(VLOOKUP(المبيعات!D603,الاعدادات!$A$4:$B$5000,2,0),"")</f>
        <v/>
      </c>
      <c r="F603" s="53"/>
      <c r="G603" s="53"/>
      <c r="H603" s="53"/>
      <c r="I603" s="53"/>
      <c r="J603" s="53">
        <f t="shared" si="14"/>
        <v>0</v>
      </c>
    </row>
    <row r="604" spans="1:10" ht="18.75">
      <c r="A604" s="52"/>
      <c r="B604" s="53"/>
      <c r="C604" s="53"/>
      <c r="D604" s="53"/>
      <c r="E604" s="53" t="str">
        <f>IFERROR(VLOOKUP(المبيعات!D604,الاعدادات!$A$4:$B$5000,2,0),"")</f>
        <v/>
      </c>
      <c r="F604" s="53"/>
      <c r="G604" s="53"/>
      <c r="H604" s="53"/>
      <c r="I604" s="53"/>
      <c r="J604" s="53">
        <f t="shared" si="14"/>
        <v>0</v>
      </c>
    </row>
    <row r="605" spans="1:10" ht="18.75">
      <c r="A605" s="52"/>
      <c r="B605" s="53"/>
      <c r="C605" s="53"/>
      <c r="D605" s="53"/>
      <c r="E605" s="53" t="str">
        <f>IFERROR(VLOOKUP(المبيعات!D605,الاعدادات!$A$4:$B$5000,2,0),"")</f>
        <v/>
      </c>
      <c r="F605" s="53"/>
      <c r="G605" s="53"/>
      <c r="H605" s="53"/>
      <c r="I605" s="53"/>
      <c r="J605" s="53">
        <f t="shared" si="14"/>
        <v>0</v>
      </c>
    </row>
    <row r="606" spans="1:10" ht="18.75">
      <c r="A606" s="52"/>
      <c r="B606" s="53"/>
      <c r="C606" s="53"/>
      <c r="D606" s="53"/>
      <c r="E606" s="53" t="str">
        <f>IFERROR(VLOOKUP(المبيعات!D606,الاعدادات!$A$4:$B$5000,2,0),"")</f>
        <v/>
      </c>
      <c r="F606" s="53"/>
      <c r="G606" s="53"/>
      <c r="H606" s="53"/>
      <c r="I606" s="53"/>
      <c r="J606" s="53">
        <f t="shared" si="14"/>
        <v>0</v>
      </c>
    </row>
    <row r="607" spans="1:10" ht="18.75">
      <c r="A607" s="52"/>
      <c r="B607" s="53"/>
      <c r="C607" s="53"/>
      <c r="D607" s="53"/>
      <c r="E607" s="53" t="str">
        <f>IFERROR(VLOOKUP(المبيعات!D607,الاعدادات!$A$4:$B$5000,2,0),"")</f>
        <v/>
      </c>
      <c r="F607" s="53"/>
      <c r="G607" s="53"/>
      <c r="H607" s="53"/>
      <c r="I607" s="53"/>
      <c r="J607" s="53">
        <f t="shared" si="14"/>
        <v>0</v>
      </c>
    </row>
    <row r="608" spans="1:10" ht="18.75">
      <c r="A608" s="52"/>
      <c r="B608" s="53"/>
      <c r="C608" s="53"/>
      <c r="D608" s="53"/>
      <c r="E608" s="53" t="str">
        <f>IFERROR(VLOOKUP(المبيعات!D608,الاعدادات!$A$4:$B$5000,2,0),"")</f>
        <v/>
      </c>
      <c r="F608" s="53"/>
      <c r="G608" s="53"/>
      <c r="H608" s="53"/>
      <c r="I608" s="53"/>
      <c r="J608" s="53">
        <f t="shared" si="14"/>
        <v>0</v>
      </c>
    </row>
    <row r="609" spans="1:10" ht="18.75">
      <c r="A609" s="52"/>
      <c r="B609" s="53"/>
      <c r="C609" s="53"/>
      <c r="D609" s="53"/>
      <c r="E609" s="53" t="str">
        <f>IFERROR(VLOOKUP(المبيعات!D609,الاعدادات!$A$4:$B$5000,2,0),"")</f>
        <v/>
      </c>
      <c r="F609" s="53"/>
      <c r="G609" s="53"/>
      <c r="H609" s="53"/>
      <c r="I609" s="53"/>
      <c r="J609" s="53">
        <f t="shared" si="14"/>
        <v>0</v>
      </c>
    </row>
    <row r="610" spans="1:10" ht="18.75">
      <c r="A610" s="52"/>
      <c r="B610" s="53"/>
      <c r="C610" s="53"/>
      <c r="D610" s="53"/>
      <c r="E610" s="53" t="str">
        <f>IFERROR(VLOOKUP(المبيعات!D610,الاعدادات!$A$4:$B$5000,2,0),"")</f>
        <v/>
      </c>
      <c r="F610" s="53"/>
      <c r="G610" s="53"/>
      <c r="H610" s="53"/>
      <c r="I610" s="53"/>
      <c r="J610" s="53">
        <f t="shared" si="14"/>
        <v>0</v>
      </c>
    </row>
    <row r="611" spans="1:10" ht="18.75">
      <c r="A611" s="52"/>
      <c r="B611" s="53"/>
      <c r="C611" s="53"/>
      <c r="D611" s="53"/>
      <c r="E611" s="53" t="str">
        <f>IFERROR(VLOOKUP(المبيعات!D611,الاعدادات!$A$4:$B$5000,2,0),"")</f>
        <v/>
      </c>
      <c r="F611" s="53"/>
      <c r="G611" s="53"/>
      <c r="H611" s="53"/>
      <c r="I611" s="53"/>
      <c r="J611" s="53">
        <f t="shared" si="14"/>
        <v>0</v>
      </c>
    </row>
    <row r="612" spans="1:10" ht="18.75">
      <c r="A612" s="52"/>
      <c r="B612" s="53"/>
      <c r="C612" s="53"/>
      <c r="D612" s="53"/>
      <c r="E612" s="53" t="str">
        <f>IFERROR(VLOOKUP(المبيعات!D612,الاعدادات!$A$4:$B$5000,2,0),"")</f>
        <v/>
      </c>
      <c r="F612" s="53"/>
      <c r="G612" s="53"/>
      <c r="H612" s="53"/>
      <c r="I612" s="53"/>
      <c r="J612" s="53">
        <f t="shared" si="14"/>
        <v>0</v>
      </c>
    </row>
    <row r="613" spans="1:10" ht="18.75">
      <c r="A613" s="52"/>
      <c r="B613" s="53"/>
      <c r="C613" s="53"/>
      <c r="D613" s="53"/>
      <c r="E613" s="53" t="str">
        <f>IFERROR(VLOOKUP(المبيعات!D613,الاعدادات!$A$4:$B$5000,2,0),"")</f>
        <v/>
      </c>
      <c r="F613" s="53"/>
      <c r="G613" s="53"/>
      <c r="H613" s="53"/>
      <c r="I613" s="53"/>
      <c r="J613" s="53">
        <f t="shared" si="14"/>
        <v>0</v>
      </c>
    </row>
    <row r="614" spans="1:10" ht="18.75">
      <c r="A614" s="52"/>
      <c r="B614" s="53"/>
      <c r="C614" s="53"/>
      <c r="D614" s="53"/>
      <c r="E614" s="53" t="str">
        <f>IFERROR(VLOOKUP(المبيعات!D614,الاعدادات!$A$4:$B$5000,2,0),"")</f>
        <v/>
      </c>
      <c r="F614" s="53"/>
      <c r="G614" s="53"/>
      <c r="H614" s="53"/>
      <c r="I614" s="53"/>
      <c r="J614" s="53">
        <f t="shared" si="14"/>
        <v>0</v>
      </c>
    </row>
    <row r="615" spans="1:10" ht="18.75">
      <c r="A615" s="52"/>
      <c r="B615" s="53"/>
      <c r="C615" s="53"/>
      <c r="D615" s="53"/>
      <c r="E615" s="53" t="str">
        <f>IFERROR(VLOOKUP(المبيعات!D615,الاعدادات!$A$4:$B$5000,2,0),"")</f>
        <v/>
      </c>
      <c r="F615" s="53"/>
      <c r="G615" s="53"/>
      <c r="H615" s="53"/>
      <c r="I615" s="53"/>
      <c r="J615" s="53">
        <f t="shared" si="14"/>
        <v>0</v>
      </c>
    </row>
    <row r="616" spans="1:10" ht="18.75">
      <c r="A616" s="52"/>
      <c r="B616" s="53"/>
      <c r="C616" s="53"/>
      <c r="D616" s="53"/>
      <c r="E616" s="53" t="str">
        <f>IFERROR(VLOOKUP(المبيعات!D616,الاعدادات!$A$4:$B$5000,2,0),"")</f>
        <v/>
      </c>
      <c r="F616" s="53"/>
      <c r="G616" s="53"/>
      <c r="H616" s="53"/>
      <c r="I616" s="53"/>
      <c r="J616" s="53">
        <f t="shared" si="14"/>
        <v>0</v>
      </c>
    </row>
    <row r="617" spans="1:10" ht="18.75">
      <c r="A617" s="52"/>
      <c r="B617" s="53"/>
      <c r="C617" s="53"/>
      <c r="D617" s="53"/>
      <c r="E617" s="53" t="str">
        <f>IFERROR(VLOOKUP(المبيعات!D617,الاعدادات!$A$4:$B$5000,2,0),"")</f>
        <v/>
      </c>
      <c r="F617" s="53"/>
      <c r="G617" s="53"/>
      <c r="H617" s="53"/>
      <c r="I617" s="53"/>
      <c r="J617" s="53">
        <f t="shared" si="14"/>
        <v>0</v>
      </c>
    </row>
    <row r="618" spans="1:10" ht="18.75">
      <c r="A618" s="52"/>
      <c r="B618" s="53"/>
      <c r="C618" s="53"/>
      <c r="D618" s="53"/>
      <c r="E618" s="53" t="str">
        <f>IFERROR(VLOOKUP(المبيعات!D618,الاعدادات!$A$4:$B$5000,2,0),"")</f>
        <v/>
      </c>
      <c r="F618" s="53"/>
      <c r="G618" s="53"/>
      <c r="H618" s="53"/>
      <c r="I618" s="53"/>
      <c r="J618" s="53">
        <f t="shared" si="14"/>
        <v>0</v>
      </c>
    </row>
    <row r="619" spans="1:10" ht="18.75">
      <c r="A619" s="52"/>
      <c r="B619" s="53"/>
      <c r="C619" s="53"/>
      <c r="D619" s="53"/>
      <c r="E619" s="53" t="str">
        <f>IFERROR(VLOOKUP(المبيعات!D619,الاعدادات!$A$4:$B$5000,2,0),"")</f>
        <v/>
      </c>
      <c r="F619" s="53"/>
      <c r="G619" s="53"/>
      <c r="H619" s="53"/>
      <c r="I619" s="53"/>
      <c r="J619" s="53">
        <f t="shared" si="14"/>
        <v>0</v>
      </c>
    </row>
    <row r="620" spans="1:10" ht="18.75">
      <c r="A620" s="52"/>
      <c r="B620" s="53"/>
      <c r="C620" s="53"/>
      <c r="D620" s="53"/>
      <c r="E620" s="53" t="str">
        <f>IFERROR(VLOOKUP(المبيعات!D620,الاعدادات!$A$4:$B$5000,2,0),"")</f>
        <v/>
      </c>
      <c r="F620" s="53"/>
      <c r="G620" s="53"/>
      <c r="H620" s="53"/>
      <c r="I620" s="53"/>
      <c r="J620" s="53">
        <f t="shared" si="14"/>
        <v>0</v>
      </c>
    </row>
    <row r="621" spans="1:10" ht="18.75">
      <c r="A621" s="52"/>
      <c r="B621" s="53"/>
      <c r="C621" s="53"/>
      <c r="D621" s="53"/>
      <c r="E621" s="53" t="str">
        <f>IFERROR(VLOOKUP(المبيعات!D621,الاعدادات!$A$4:$B$5000,2,0),"")</f>
        <v/>
      </c>
      <c r="F621" s="53"/>
      <c r="G621" s="53"/>
      <c r="H621" s="53"/>
      <c r="I621" s="53"/>
      <c r="J621" s="53">
        <f t="shared" si="14"/>
        <v>0</v>
      </c>
    </row>
    <row r="622" spans="1:10" ht="18.75">
      <c r="A622" s="52"/>
      <c r="B622" s="53"/>
      <c r="C622" s="53"/>
      <c r="D622" s="53"/>
      <c r="E622" s="53" t="str">
        <f>IFERROR(VLOOKUP(المبيعات!D622,الاعدادات!$A$4:$B$5000,2,0),"")</f>
        <v/>
      </c>
      <c r="F622" s="53"/>
      <c r="G622" s="53"/>
      <c r="H622" s="53"/>
      <c r="I622" s="53"/>
      <c r="J622" s="53">
        <f t="shared" si="14"/>
        <v>0</v>
      </c>
    </row>
    <row r="623" spans="1:10" ht="18.75">
      <c r="A623" s="52"/>
      <c r="B623" s="53"/>
      <c r="C623" s="53"/>
      <c r="D623" s="53"/>
      <c r="E623" s="53" t="str">
        <f>IFERROR(VLOOKUP(المبيعات!D623,الاعدادات!$A$4:$B$5000,2,0),"")</f>
        <v/>
      </c>
      <c r="F623" s="53"/>
      <c r="G623" s="53"/>
      <c r="H623" s="53"/>
      <c r="I623" s="53"/>
      <c r="J623" s="53">
        <f t="shared" si="14"/>
        <v>0</v>
      </c>
    </row>
    <row r="624" spans="1:10" ht="18.75">
      <c r="A624" s="52"/>
      <c r="B624" s="53"/>
      <c r="C624" s="53"/>
      <c r="D624" s="53"/>
      <c r="E624" s="53" t="str">
        <f>IFERROR(VLOOKUP(المبيعات!D624,الاعدادات!$A$4:$B$5000,2,0),"")</f>
        <v/>
      </c>
      <c r="F624" s="53"/>
      <c r="G624" s="53"/>
      <c r="H624" s="53"/>
      <c r="I624" s="53"/>
      <c r="J624" s="53">
        <f t="shared" si="14"/>
        <v>0</v>
      </c>
    </row>
    <row r="625" spans="1:10" ht="18.75">
      <c r="A625" s="52"/>
      <c r="B625" s="53"/>
      <c r="C625" s="53"/>
      <c r="D625" s="53"/>
      <c r="E625" s="53" t="str">
        <f>IFERROR(VLOOKUP(المبيعات!D625,الاعدادات!$A$4:$B$5000,2,0),"")</f>
        <v/>
      </c>
      <c r="F625" s="53"/>
      <c r="G625" s="53"/>
      <c r="H625" s="53"/>
      <c r="I625" s="53"/>
      <c r="J625" s="53">
        <f t="shared" si="14"/>
        <v>0</v>
      </c>
    </row>
    <row r="626" spans="1:10" ht="18.75">
      <c r="A626" s="52"/>
      <c r="B626" s="53"/>
      <c r="C626" s="53"/>
      <c r="D626" s="53"/>
      <c r="E626" s="53" t="str">
        <f>IFERROR(VLOOKUP(المبيعات!D626,الاعدادات!$A$4:$B$5000,2,0),"")</f>
        <v/>
      </c>
      <c r="F626" s="53"/>
      <c r="G626" s="53"/>
      <c r="H626" s="53"/>
      <c r="I626" s="53"/>
      <c r="J626" s="53">
        <f t="shared" si="14"/>
        <v>0</v>
      </c>
    </row>
    <row r="627" spans="1:10" ht="18.75">
      <c r="A627" s="52"/>
      <c r="B627" s="53"/>
      <c r="C627" s="53"/>
      <c r="D627" s="53"/>
      <c r="E627" s="53" t="str">
        <f>IFERROR(VLOOKUP(المبيعات!D627,الاعدادات!$A$4:$B$5000,2,0),"")</f>
        <v/>
      </c>
      <c r="F627" s="53"/>
      <c r="G627" s="53"/>
      <c r="H627" s="53"/>
      <c r="I627" s="53"/>
      <c r="J627" s="53">
        <f t="shared" si="14"/>
        <v>0</v>
      </c>
    </row>
    <row r="628" spans="1:10" ht="18.75">
      <c r="A628" s="52"/>
      <c r="B628" s="53"/>
      <c r="C628" s="53"/>
      <c r="D628" s="53"/>
      <c r="E628" s="53" t="str">
        <f>IFERROR(VLOOKUP(المبيعات!D628,الاعدادات!$A$4:$B$5000,2,0),"")</f>
        <v/>
      </c>
      <c r="F628" s="53"/>
      <c r="G628" s="53"/>
      <c r="H628" s="53"/>
      <c r="I628" s="53"/>
      <c r="J628" s="53">
        <f t="shared" si="14"/>
        <v>0</v>
      </c>
    </row>
    <row r="629" spans="1:10" ht="18.75">
      <c r="A629" s="52"/>
      <c r="B629" s="53"/>
      <c r="C629" s="53"/>
      <c r="D629" s="53"/>
      <c r="E629" s="53" t="str">
        <f>IFERROR(VLOOKUP(المبيعات!D629,الاعدادات!$A$4:$B$5000,2,0),"")</f>
        <v/>
      </c>
      <c r="F629" s="53"/>
      <c r="G629" s="53"/>
      <c r="H629" s="53"/>
      <c r="I629" s="53"/>
      <c r="J629" s="53">
        <f t="shared" si="14"/>
        <v>0</v>
      </c>
    </row>
    <row r="630" spans="1:10" ht="18.75">
      <c r="A630" s="52"/>
      <c r="B630" s="53"/>
      <c r="C630" s="53"/>
      <c r="D630" s="53"/>
      <c r="E630" s="53" t="str">
        <f>IFERROR(VLOOKUP(المبيعات!D630,الاعدادات!$A$4:$B$5000,2,0),"")</f>
        <v/>
      </c>
      <c r="F630" s="53"/>
      <c r="G630" s="53"/>
      <c r="H630" s="53"/>
      <c r="I630" s="53"/>
      <c r="J630" s="53">
        <f t="shared" si="14"/>
        <v>0</v>
      </c>
    </row>
    <row r="631" spans="1:10" ht="18.75">
      <c r="A631" s="52"/>
      <c r="B631" s="53"/>
      <c r="C631" s="53"/>
      <c r="D631" s="53"/>
      <c r="E631" s="53" t="str">
        <f>IFERROR(VLOOKUP(المبيعات!D631,الاعدادات!$A$4:$B$5000,2,0),"")</f>
        <v/>
      </c>
      <c r="F631" s="53"/>
      <c r="G631" s="53"/>
      <c r="H631" s="53"/>
      <c r="I631" s="53"/>
      <c r="J631" s="53">
        <f t="shared" si="14"/>
        <v>0</v>
      </c>
    </row>
    <row r="632" spans="1:10" ht="18.75">
      <c r="A632" s="52"/>
      <c r="B632" s="53"/>
      <c r="C632" s="53"/>
      <c r="D632" s="53"/>
      <c r="E632" s="53" t="str">
        <f>IFERROR(VLOOKUP(المبيعات!D632,الاعدادات!$A$4:$B$5000,2,0),"")</f>
        <v/>
      </c>
      <c r="F632" s="53"/>
      <c r="G632" s="53"/>
      <c r="H632" s="53"/>
      <c r="I632" s="53"/>
      <c r="J632" s="53">
        <f t="shared" si="14"/>
        <v>0</v>
      </c>
    </row>
    <row r="633" spans="1:10" ht="18.75">
      <c r="A633" s="52"/>
      <c r="B633" s="53"/>
      <c r="C633" s="53"/>
      <c r="D633" s="53"/>
      <c r="E633" s="53" t="str">
        <f>IFERROR(VLOOKUP(المبيعات!D633,الاعدادات!$A$4:$B$5000,2,0),"")</f>
        <v/>
      </c>
      <c r="F633" s="53"/>
      <c r="G633" s="53"/>
      <c r="H633" s="53"/>
      <c r="I633" s="53"/>
      <c r="J633" s="53">
        <f t="shared" si="14"/>
        <v>0</v>
      </c>
    </row>
    <row r="634" spans="1:10" ht="18.75">
      <c r="A634" s="52"/>
      <c r="B634" s="53"/>
      <c r="C634" s="53"/>
      <c r="D634" s="53"/>
      <c r="E634" s="53" t="str">
        <f>IFERROR(VLOOKUP(المبيعات!D634,الاعدادات!$A$4:$B$5000,2,0),"")</f>
        <v/>
      </c>
      <c r="F634" s="53"/>
      <c r="G634" s="53"/>
      <c r="H634" s="53"/>
      <c r="I634" s="53"/>
      <c r="J634" s="53">
        <f t="shared" si="14"/>
        <v>0</v>
      </c>
    </row>
    <row r="635" spans="1:10" ht="18.75">
      <c r="A635" s="52"/>
      <c r="B635" s="53"/>
      <c r="C635" s="53"/>
      <c r="D635" s="53"/>
      <c r="E635" s="53" t="str">
        <f>IFERROR(VLOOKUP(المبيعات!D635,الاعدادات!$A$4:$B$5000,2,0),"")</f>
        <v/>
      </c>
      <c r="F635" s="53"/>
      <c r="G635" s="53"/>
      <c r="H635" s="53"/>
      <c r="I635" s="53"/>
      <c r="J635" s="53">
        <f t="shared" si="14"/>
        <v>0</v>
      </c>
    </row>
    <row r="636" spans="1:10" ht="18.75">
      <c r="A636" s="52"/>
      <c r="B636" s="53"/>
      <c r="C636" s="53"/>
      <c r="D636" s="53"/>
      <c r="E636" s="53" t="str">
        <f>IFERROR(VLOOKUP(المبيعات!D636,الاعدادات!$A$4:$B$5000,2,0),"")</f>
        <v/>
      </c>
      <c r="F636" s="53"/>
      <c r="G636" s="53"/>
      <c r="H636" s="53"/>
      <c r="I636" s="53"/>
      <c r="J636" s="53">
        <f t="shared" si="14"/>
        <v>0</v>
      </c>
    </row>
    <row r="637" spans="1:10" ht="18.75">
      <c r="A637" s="52"/>
      <c r="B637" s="53"/>
      <c r="C637" s="53"/>
      <c r="D637" s="53"/>
      <c r="E637" s="53" t="str">
        <f>IFERROR(VLOOKUP(المبيعات!D637,الاعدادات!$A$4:$B$5000,2,0),"")</f>
        <v/>
      </c>
      <c r="F637" s="53"/>
      <c r="G637" s="53"/>
      <c r="H637" s="53"/>
      <c r="I637" s="53"/>
      <c r="J637" s="53">
        <f t="shared" si="14"/>
        <v>0</v>
      </c>
    </row>
    <row r="638" spans="1:10" ht="18.75">
      <c r="A638" s="52"/>
      <c r="B638" s="53"/>
      <c r="C638" s="53"/>
      <c r="D638" s="53"/>
      <c r="E638" s="53" t="str">
        <f>IFERROR(VLOOKUP(المبيعات!D638,الاعدادات!$A$4:$B$5000,2,0),"")</f>
        <v/>
      </c>
      <c r="F638" s="53"/>
      <c r="G638" s="53"/>
      <c r="H638" s="53"/>
      <c r="I638" s="53"/>
      <c r="J638" s="53">
        <f t="shared" si="14"/>
        <v>0</v>
      </c>
    </row>
    <row r="639" spans="1:10" ht="18.75">
      <c r="A639" s="52"/>
      <c r="B639" s="53"/>
      <c r="C639" s="53"/>
      <c r="D639" s="53"/>
      <c r="E639" s="53" t="str">
        <f>IFERROR(VLOOKUP(المبيعات!D639,الاعدادات!$A$4:$B$5000,2,0),"")</f>
        <v/>
      </c>
      <c r="F639" s="53"/>
      <c r="G639" s="53"/>
      <c r="H639" s="53"/>
      <c r="I639" s="53"/>
      <c r="J639" s="53">
        <f t="shared" si="14"/>
        <v>0</v>
      </c>
    </row>
    <row r="640" spans="1:10" ht="18.75">
      <c r="A640" s="52"/>
      <c r="B640" s="53"/>
      <c r="C640" s="53"/>
      <c r="D640" s="53"/>
      <c r="E640" s="53" t="str">
        <f>IFERROR(VLOOKUP(المبيعات!D640,الاعدادات!$A$4:$B$5000,2,0),"")</f>
        <v/>
      </c>
      <c r="F640" s="53"/>
      <c r="G640" s="53"/>
      <c r="H640" s="53"/>
      <c r="I640" s="53"/>
      <c r="J640" s="53">
        <f t="shared" si="14"/>
        <v>0</v>
      </c>
    </row>
    <row r="641" spans="1:10" ht="18.75">
      <c r="A641" s="52"/>
      <c r="B641" s="53"/>
      <c r="C641" s="53"/>
      <c r="D641" s="53"/>
      <c r="E641" s="53" t="str">
        <f>IFERROR(VLOOKUP(المبيعات!D641,الاعدادات!$A$4:$B$5000,2,0),"")</f>
        <v/>
      </c>
      <c r="F641" s="53"/>
      <c r="G641" s="53"/>
      <c r="H641" s="53"/>
      <c r="I641" s="53"/>
      <c r="J641" s="53">
        <f t="shared" si="14"/>
        <v>0</v>
      </c>
    </row>
    <row r="642" spans="1:10" ht="18.75">
      <c r="A642" s="52"/>
      <c r="B642" s="53"/>
      <c r="C642" s="53"/>
      <c r="D642" s="53"/>
      <c r="E642" s="53" t="str">
        <f>IFERROR(VLOOKUP(المبيعات!D642,الاعدادات!$A$4:$B$5000,2,0),"")</f>
        <v/>
      </c>
      <c r="F642" s="53"/>
      <c r="G642" s="53"/>
      <c r="H642" s="53"/>
      <c r="I642" s="53"/>
      <c r="J642" s="53">
        <f t="shared" si="14"/>
        <v>0</v>
      </c>
    </row>
    <row r="643" spans="1:10" ht="18.75">
      <c r="A643" s="52"/>
      <c r="B643" s="53"/>
      <c r="C643" s="53"/>
      <c r="D643" s="53"/>
      <c r="E643" s="53" t="str">
        <f>IFERROR(VLOOKUP(المبيعات!D643,الاعدادات!$A$4:$B$5000,2,0),"")</f>
        <v/>
      </c>
      <c r="F643" s="53"/>
      <c r="G643" s="53"/>
      <c r="H643" s="53"/>
      <c r="I643" s="53"/>
      <c r="J643" s="53">
        <f t="shared" si="14"/>
        <v>0</v>
      </c>
    </row>
    <row r="644" spans="1:10" ht="18.75">
      <c r="A644" s="52"/>
      <c r="B644" s="53"/>
      <c r="C644" s="53"/>
      <c r="D644" s="53"/>
      <c r="E644" s="53" t="str">
        <f>IFERROR(VLOOKUP(المبيعات!D644,الاعدادات!$A$4:$B$5000,2,0),"")</f>
        <v/>
      </c>
      <c r="F644" s="53"/>
      <c r="G644" s="53"/>
      <c r="H644" s="53"/>
      <c r="I644" s="53"/>
      <c r="J644" s="53">
        <f t="shared" si="14"/>
        <v>0</v>
      </c>
    </row>
    <row r="645" spans="1:10" ht="18.75">
      <c r="A645" s="52"/>
      <c r="B645" s="53"/>
      <c r="C645" s="53"/>
      <c r="D645" s="53"/>
      <c r="E645" s="53" t="str">
        <f>IFERROR(VLOOKUP(المبيعات!D645,الاعدادات!$A$4:$B$5000,2,0),"")</f>
        <v/>
      </c>
      <c r="F645" s="53"/>
      <c r="G645" s="53"/>
      <c r="H645" s="53"/>
      <c r="I645" s="53"/>
      <c r="J645" s="53">
        <f t="shared" ref="J645:J708" si="15">I645*F645</f>
        <v>0</v>
      </c>
    </row>
    <row r="646" spans="1:10" ht="18.75">
      <c r="A646" s="52"/>
      <c r="B646" s="53"/>
      <c r="C646" s="53"/>
      <c r="D646" s="53"/>
      <c r="E646" s="53" t="str">
        <f>IFERROR(VLOOKUP(المبيعات!D646,الاعدادات!$A$4:$B$5000,2,0),"")</f>
        <v/>
      </c>
      <c r="F646" s="53"/>
      <c r="G646" s="53"/>
      <c r="H646" s="53"/>
      <c r="I646" s="53"/>
      <c r="J646" s="53">
        <f t="shared" si="15"/>
        <v>0</v>
      </c>
    </row>
    <row r="647" spans="1:10" ht="18.75">
      <c r="A647" s="52"/>
      <c r="B647" s="53"/>
      <c r="C647" s="53"/>
      <c r="D647" s="53"/>
      <c r="E647" s="53" t="str">
        <f>IFERROR(VLOOKUP(المبيعات!D647,الاعدادات!$A$4:$B$5000,2,0),"")</f>
        <v/>
      </c>
      <c r="F647" s="53"/>
      <c r="G647" s="53"/>
      <c r="H647" s="53"/>
      <c r="I647" s="53"/>
      <c r="J647" s="53">
        <f t="shared" si="15"/>
        <v>0</v>
      </c>
    </row>
    <row r="648" spans="1:10" ht="18.75">
      <c r="A648" s="52"/>
      <c r="B648" s="53"/>
      <c r="C648" s="53"/>
      <c r="D648" s="53"/>
      <c r="E648" s="53" t="str">
        <f>IFERROR(VLOOKUP(المبيعات!D648,الاعدادات!$A$4:$B$5000,2,0),"")</f>
        <v/>
      </c>
      <c r="F648" s="53"/>
      <c r="G648" s="53"/>
      <c r="H648" s="53"/>
      <c r="I648" s="53"/>
      <c r="J648" s="53">
        <f t="shared" si="15"/>
        <v>0</v>
      </c>
    </row>
    <row r="649" spans="1:10" ht="18.75">
      <c r="A649" s="52"/>
      <c r="B649" s="53"/>
      <c r="C649" s="53"/>
      <c r="D649" s="53"/>
      <c r="E649" s="53" t="str">
        <f>IFERROR(VLOOKUP(المبيعات!D649,الاعدادات!$A$4:$B$5000,2,0),"")</f>
        <v/>
      </c>
      <c r="F649" s="53"/>
      <c r="G649" s="53"/>
      <c r="H649" s="53"/>
      <c r="I649" s="53"/>
      <c r="J649" s="53">
        <f t="shared" si="15"/>
        <v>0</v>
      </c>
    </row>
    <row r="650" spans="1:10" ht="18.75">
      <c r="A650" s="52"/>
      <c r="B650" s="53"/>
      <c r="C650" s="53"/>
      <c r="D650" s="53"/>
      <c r="E650" s="53" t="str">
        <f>IFERROR(VLOOKUP(المبيعات!D650,الاعدادات!$A$4:$B$5000,2,0),"")</f>
        <v/>
      </c>
      <c r="F650" s="53"/>
      <c r="G650" s="53"/>
      <c r="H650" s="53"/>
      <c r="I650" s="53"/>
      <c r="J650" s="53">
        <f t="shared" si="15"/>
        <v>0</v>
      </c>
    </row>
    <row r="651" spans="1:10" ht="18.75">
      <c r="A651" s="52"/>
      <c r="B651" s="53"/>
      <c r="C651" s="53"/>
      <c r="D651" s="53"/>
      <c r="E651" s="53" t="str">
        <f>IFERROR(VLOOKUP(المبيعات!D651,الاعدادات!$A$4:$B$5000,2,0),"")</f>
        <v/>
      </c>
      <c r="F651" s="53"/>
      <c r="G651" s="53"/>
      <c r="H651" s="53"/>
      <c r="I651" s="53"/>
      <c r="J651" s="53">
        <f t="shared" si="15"/>
        <v>0</v>
      </c>
    </row>
    <row r="652" spans="1:10" ht="18.75">
      <c r="A652" s="52"/>
      <c r="B652" s="53"/>
      <c r="C652" s="53"/>
      <c r="D652" s="53"/>
      <c r="E652" s="53" t="str">
        <f>IFERROR(VLOOKUP(المبيعات!D652,الاعدادات!$A$4:$B$5000,2,0),"")</f>
        <v/>
      </c>
      <c r="F652" s="53"/>
      <c r="G652" s="53"/>
      <c r="H652" s="53"/>
      <c r="I652" s="53"/>
      <c r="J652" s="53">
        <f t="shared" si="15"/>
        <v>0</v>
      </c>
    </row>
    <row r="653" spans="1:10" ht="18.75">
      <c r="A653" s="52"/>
      <c r="B653" s="53"/>
      <c r="C653" s="53"/>
      <c r="D653" s="53"/>
      <c r="E653" s="53" t="str">
        <f>IFERROR(VLOOKUP(المبيعات!D653,الاعدادات!$A$4:$B$5000,2,0),"")</f>
        <v/>
      </c>
      <c r="F653" s="53"/>
      <c r="G653" s="53"/>
      <c r="H653" s="53"/>
      <c r="I653" s="53"/>
      <c r="J653" s="53">
        <f t="shared" si="15"/>
        <v>0</v>
      </c>
    </row>
    <row r="654" spans="1:10" ht="18.75">
      <c r="A654" s="52"/>
      <c r="B654" s="53"/>
      <c r="C654" s="53"/>
      <c r="D654" s="53"/>
      <c r="E654" s="53" t="str">
        <f>IFERROR(VLOOKUP(المبيعات!D654,الاعدادات!$A$4:$B$5000,2,0),"")</f>
        <v/>
      </c>
      <c r="F654" s="53"/>
      <c r="G654" s="53"/>
      <c r="H654" s="53"/>
      <c r="I654" s="53"/>
      <c r="J654" s="53">
        <f t="shared" si="15"/>
        <v>0</v>
      </c>
    </row>
    <row r="655" spans="1:10" ht="18.75">
      <c r="A655" s="52"/>
      <c r="B655" s="53"/>
      <c r="C655" s="53"/>
      <c r="D655" s="53"/>
      <c r="E655" s="53" t="str">
        <f>IFERROR(VLOOKUP(المبيعات!D655,الاعدادات!$A$4:$B$5000,2,0),"")</f>
        <v/>
      </c>
      <c r="F655" s="53"/>
      <c r="G655" s="53"/>
      <c r="H655" s="53"/>
      <c r="I655" s="53"/>
      <c r="J655" s="53">
        <f t="shared" si="15"/>
        <v>0</v>
      </c>
    </row>
    <row r="656" spans="1:10" ht="18.75">
      <c r="A656" s="52"/>
      <c r="B656" s="53"/>
      <c r="C656" s="53"/>
      <c r="D656" s="53"/>
      <c r="E656" s="53" t="str">
        <f>IFERROR(VLOOKUP(المبيعات!D656,الاعدادات!$A$4:$B$5000,2,0),"")</f>
        <v/>
      </c>
      <c r="F656" s="53"/>
      <c r="G656" s="53"/>
      <c r="H656" s="53"/>
      <c r="I656" s="53"/>
      <c r="J656" s="53">
        <f t="shared" si="15"/>
        <v>0</v>
      </c>
    </row>
    <row r="657" spans="1:10" ht="18.75">
      <c r="A657" s="52"/>
      <c r="B657" s="53"/>
      <c r="C657" s="53"/>
      <c r="D657" s="53"/>
      <c r="E657" s="53" t="str">
        <f>IFERROR(VLOOKUP(المبيعات!D657,الاعدادات!$A$4:$B$5000,2,0),"")</f>
        <v/>
      </c>
      <c r="F657" s="53"/>
      <c r="G657" s="53"/>
      <c r="H657" s="53"/>
      <c r="I657" s="53"/>
      <c r="J657" s="53">
        <f t="shared" si="15"/>
        <v>0</v>
      </c>
    </row>
    <row r="658" spans="1:10" ht="18.75">
      <c r="A658" s="52"/>
      <c r="B658" s="53"/>
      <c r="C658" s="53"/>
      <c r="D658" s="53"/>
      <c r="E658" s="53" t="str">
        <f>IFERROR(VLOOKUP(المبيعات!D658,الاعدادات!$A$4:$B$5000,2,0),"")</f>
        <v/>
      </c>
      <c r="F658" s="53"/>
      <c r="G658" s="53"/>
      <c r="H658" s="53"/>
      <c r="I658" s="53"/>
      <c r="J658" s="53">
        <f t="shared" si="15"/>
        <v>0</v>
      </c>
    </row>
    <row r="659" spans="1:10" ht="18.75">
      <c r="A659" s="52"/>
      <c r="B659" s="53"/>
      <c r="C659" s="53"/>
      <c r="D659" s="53"/>
      <c r="E659" s="53" t="str">
        <f>IFERROR(VLOOKUP(المبيعات!D659,الاعدادات!$A$4:$B$5000,2,0),"")</f>
        <v/>
      </c>
      <c r="F659" s="53"/>
      <c r="G659" s="53"/>
      <c r="H659" s="53"/>
      <c r="I659" s="53"/>
      <c r="J659" s="53">
        <f t="shared" si="15"/>
        <v>0</v>
      </c>
    </row>
    <row r="660" spans="1:10" ht="18.75">
      <c r="A660" s="52"/>
      <c r="B660" s="53"/>
      <c r="C660" s="53"/>
      <c r="D660" s="53"/>
      <c r="E660" s="53" t="str">
        <f>IFERROR(VLOOKUP(المبيعات!D660,الاعدادات!$A$4:$B$5000,2,0),"")</f>
        <v/>
      </c>
      <c r="F660" s="53"/>
      <c r="G660" s="53"/>
      <c r="H660" s="53"/>
      <c r="I660" s="53"/>
      <c r="J660" s="53">
        <f t="shared" si="15"/>
        <v>0</v>
      </c>
    </row>
    <row r="661" spans="1:10" ht="18.75">
      <c r="A661" s="52"/>
      <c r="B661" s="53"/>
      <c r="C661" s="53"/>
      <c r="D661" s="53"/>
      <c r="E661" s="53" t="str">
        <f>IFERROR(VLOOKUP(المبيعات!D661,الاعدادات!$A$4:$B$5000,2,0),"")</f>
        <v/>
      </c>
      <c r="F661" s="53"/>
      <c r="G661" s="53"/>
      <c r="H661" s="53"/>
      <c r="I661" s="53"/>
      <c r="J661" s="53">
        <f t="shared" si="15"/>
        <v>0</v>
      </c>
    </row>
    <row r="662" spans="1:10" ht="18.75">
      <c r="A662" s="52"/>
      <c r="B662" s="53"/>
      <c r="C662" s="53"/>
      <c r="D662" s="53"/>
      <c r="E662" s="53" t="str">
        <f>IFERROR(VLOOKUP(المبيعات!D662,الاعدادات!$A$4:$B$5000,2,0),"")</f>
        <v/>
      </c>
      <c r="F662" s="53"/>
      <c r="G662" s="53"/>
      <c r="H662" s="53"/>
      <c r="I662" s="53"/>
      <c r="J662" s="53">
        <f t="shared" si="15"/>
        <v>0</v>
      </c>
    </row>
    <row r="663" spans="1:10" ht="18.75">
      <c r="A663" s="52"/>
      <c r="B663" s="53"/>
      <c r="C663" s="53"/>
      <c r="D663" s="53"/>
      <c r="E663" s="53" t="str">
        <f>IFERROR(VLOOKUP(المبيعات!D663,الاعدادات!$A$4:$B$5000,2,0),"")</f>
        <v/>
      </c>
      <c r="F663" s="53"/>
      <c r="G663" s="53"/>
      <c r="H663" s="53"/>
      <c r="I663" s="53"/>
      <c r="J663" s="53">
        <f t="shared" si="15"/>
        <v>0</v>
      </c>
    </row>
    <row r="664" spans="1:10" ht="18.75">
      <c r="A664" s="52"/>
      <c r="B664" s="53"/>
      <c r="C664" s="53"/>
      <c r="D664" s="53"/>
      <c r="E664" s="53" t="str">
        <f>IFERROR(VLOOKUP(المبيعات!D664,الاعدادات!$A$4:$B$5000,2,0),"")</f>
        <v/>
      </c>
      <c r="F664" s="53"/>
      <c r="G664" s="53"/>
      <c r="H664" s="53"/>
      <c r="I664" s="53"/>
      <c r="J664" s="53">
        <f t="shared" si="15"/>
        <v>0</v>
      </c>
    </row>
    <row r="665" spans="1:10" ht="18.75">
      <c r="A665" s="52"/>
      <c r="B665" s="53"/>
      <c r="C665" s="53"/>
      <c r="D665" s="53"/>
      <c r="E665" s="53" t="str">
        <f>IFERROR(VLOOKUP(المبيعات!D665,الاعدادات!$A$4:$B$5000,2,0),"")</f>
        <v/>
      </c>
      <c r="F665" s="53"/>
      <c r="G665" s="53"/>
      <c r="H665" s="53"/>
      <c r="I665" s="53"/>
      <c r="J665" s="53">
        <f t="shared" si="15"/>
        <v>0</v>
      </c>
    </row>
    <row r="666" spans="1:10" ht="18.75">
      <c r="A666" s="52"/>
      <c r="B666" s="53"/>
      <c r="C666" s="53"/>
      <c r="D666" s="53"/>
      <c r="E666" s="53" t="str">
        <f>IFERROR(VLOOKUP(المبيعات!D666,الاعدادات!$A$4:$B$5000,2,0),"")</f>
        <v/>
      </c>
      <c r="F666" s="53"/>
      <c r="G666" s="53"/>
      <c r="H666" s="53"/>
      <c r="I666" s="53"/>
      <c r="J666" s="53">
        <f t="shared" si="15"/>
        <v>0</v>
      </c>
    </row>
    <row r="667" spans="1:10" ht="18.75">
      <c r="A667" s="52"/>
      <c r="B667" s="53"/>
      <c r="C667" s="53"/>
      <c r="D667" s="53"/>
      <c r="E667" s="53" t="str">
        <f>IFERROR(VLOOKUP(المبيعات!D667,الاعدادات!$A$4:$B$5000,2,0),"")</f>
        <v/>
      </c>
      <c r="F667" s="53"/>
      <c r="G667" s="53"/>
      <c r="H667" s="53"/>
      <c r="I667" s="53"/>
      <c r="J667" s="53">
        <f t="shared" si="15"/>
        <v>0</v>
      </c>
    </row>
    <row r="668" spans="1:10" ht="18.75">
      <c r="A668" s="52"/>
      <c r="B668" s="53"/>
      <c r="C668" s="53"/>
      <c r="D668" s="53"/>
      <c r="E668" s="53" t="str">
        <f>IFERROR(VLOOKUP(المبيعات!D668,الاعدادات!$A$4:$B$5000,2,0),"")</f>
        <v/>
      </c>
      <c r="F668" s="53"/>
      <c r="G668" s="53"/>
      <c r="H668" s="53"/>
      <c r="I668" s="53"/>
      <c r="J668" s="53">
        <f t="shared" si="15"/>
        <v>0</v>
      </c>
    </row>
    <row r="669" spans="1:10" ht="18.75">
      <c r="A669" s="52"/>
      <c r="B669" s="53"/>
      <c r="C669" s="53"/>
      <c r="D669" s="53"/>
      <c r="E669" s="53" t="str">
        <f>IFERROR(VLOOKUP(المبيعات!D669,الاعدادات!$A$4:$B$5000,2,0),"")</f>
        <v/>
      </c>
      <c r="F669" s="53"/>
      <c r="G669" s="53"/>
      <c r="H669" s="53"/>
      <c r="I669" s="53"/>
      <c r="J669" s="53">
        <f t="shared" si="15"/>
        <v>0</v>
      </c>
    </row>
    <row r="670" spans="1:10" ht="18.75">
      <c r="A670" s="52"/>
      <c r="B670" s="53"/>
      <c r="C670" s="53"/>
      <c r="D670" s="53"/>
      <c r="E670" s="53" t="str">
        <f>IFERROR(VLOOKUP(المبيعات!D670,الاعدادات!$A$4:$B$5000,2,0),"")</f>
        <v/>
      </c>
      <c r="F670" s="53"/>
      <c r="G670" s="53"/>
      <c r="H670" s="53"/>
      <c r="I670" s="53"/>
      <c r="J670" s="53">
        <f t="shared" si="15"/>
        <v>0</v>
      </c>
    </row>
    <row r="671" spans="1:10" ht="18.75">
      <c r="A671" s="52"/>
      <c r="B671" s="53"/>
      <c r="C671" s="53"/>
      <c r="D671" s="53"/>
      <c r="E671" s="53" t="str">
        <f>IFERROR(VLOOKUP(المبيعات!D671,الاعدادات!$A$4:$B$5000,2,0),"")</f>
        <v/>
      </c>
      <c r="F671" s="53"/>
      <c r="G671" s="53"/>
      <c r="H671" s="53"/>
      <c r="I671" s="53"/>
      <c r="J671" s="53">
        <f t="shared" si="15"/>
        <v>0</v>
      </c>
    </row>
    <row r="672" spans="1:10" ht="18.75">
      <c r="A672" s="52"/>
      <c r="B672" s="53"/>
      <c r="C672" s="53"/>
      <c r="D672" s="53"/>
      <c r="E672" s="53" t="str">
        <f>IFERROR(VLOOKUP(المبيعات!D672,الاعدادات!$A$4:$B$5000,2,0),"")</f>
        <v/>
      </c>
      <c r="F672" s="53"/>
      <c r="G672" s="53"/>
      <c r="H672" s="53"/>
      <c r="I672" s="53"/>
      <c r="J672" s="53">
        <f t="shared" si="15"/>
        <v>0</v>
      </c>
    </row>
    <row r="673" spans="1:10" ht="18.75">
      <c r="A673" s="52"/>
      <c r="B673" s="53"/>
      <c r="C673" s="53"/>
      <c r="D673" s="53"/>
      <c r="E673" s="53" t="str">
        <f>IFERROR(VLOOKUP(المبيعات!D673,الاعدادات!$A$4:$B$5000,2,0),"")</f>
        <v/>
      </c>
      <c r="F673" s="53"/>
      <c r="G673" s="53"/>
      <c r="H673" s="53"/>
      <c r="I673" s="53"/>
      <c r="J673" s="53">
        <f t="shared" si="15"/>
        <v>0</v>
      </c>
    </row>
    <row r="674" spans="1:10" ht="18.75">
      <c r="A674" s="52"/>
      <c r="B674" s="53"/>
      <c r="C674" s="53"/>
      <c r="D674" s="53"/>
      <c r="E674" s="53" t="str">
        <f>IFERROR(VLOOKUP(المبيعات!D674,الاعدادات!$A$4:$B$5000,2,0),"")</f>
        <v/>
      </c>
      <c r="F674" s="53"/>
      <c r="G674" s="53"/>
      <c r="H674" s="53"/>
      <c r="I674" s="53"/>
      <c r="J674" s="53">
        <f t="shared" si="15"/>
        <v>0</v>
      </c>
    </row>
    <row r="675" spans="1:10" ht="18.75">
      <c r="A675" s="52"/>
      <c r="B675" s="53"/>
      <c r="C675" s="53"/>
      <c r="D675" s="53"/>
      <c r="E675" s="53" t="str">
        <f>IFERROR(VLOOKUP(المبيعات!D675,الاعدادات!$A$4:$B$5000,2,0),"")</f>
        <v/>
      </c>
      <c r="F675" s="53"/>
      <c r="G675" s="53"/>
      <c r="H675" s="53"/>
      <c r="I675" s="53"/>
      <c r="J675" s="53">
        <f t="shared" si="15"/>
        <v>0</v>
      </c>
    </row>
    <row r="676" spans="1:10" ht="18.75">
      <c r="A676" s="52"/>
      <c r="B676" s="53"/>
      <c r="C676" s="53"/>
      <c r="D676" s="53"/>
      <c r="E676" s="53" t="str">
        <f>IFERROR(VLOOKUP(المبيعات!D676,الاعدادات!$A$4:$B$5000,2,0),"")</f>
        <v/>
      </c>
      <c r="F676" s="53"/>
      <c r="G676" s="53"/>
      <c r="H676" s="53"/>
      <c r="I676" s="53"/>
      <c r="J676" s="53">
        <f t="shared" si="15"/>
        <v>0</v>
      </c>
    </row>
    <row r="677" spans="1:10" ht="18.75">
      <c r="A677" s="52"/>
      <c r="B677" s="53"/>
      <c r="C677" s="53"/>
      <c r="D677" s="53"/>
      <c r="E677" s="53" t="str">
        <f>IFERROR(VLOOKUP(المبيعات!D677,الاعدادات!$A$4:$B$5000,2,0),"")</f>
        <v/>
      </c>
      <c r="F677" s="53"/>
      <c r="G677" s="53"/>
      <c r="H677" s="53"/>
      <c r="I677" s="53"/>
      <c r="J677" s="53">
        <f t="shared" si="15"/>
        <v>0</v>
      </c>
    </row>
    <row r="678" spans="1:10" ht="18.75">
      <c r="A678" s="52"/>
      <c r="B678" s="53"/>
      <c r="C678" s="53"/>
      <c r="D678" s="53"/>
      <c r="E678" s="53" t="str">
        <f>IFERROR(VLOOKUP(المبيعات!D678,الاعدادات!$A$4:$B$5000,2,0),"")</f>
        <v/>
      </c>
      <c r="F678" s="53"/>
      <c r="G678" s="53"/>
      <c r="H678" s="53"/>
      <c r="I678" s="53"/>
      <c r="J678" s="53">
        <f t="shared" si="15"/>
        <v>0</v>
      </c>
    </row>
    <row r="679" spans="1:10" ht="18.75">
      <c r="A679" s="52"/>
      <c r="B679" s="53"/>
      <c r="C679" s="53"/>
      <c r="D679" s="53"/>
      <c r="E679" s="53" t="str">
        <f>IFERROR(VLOOKUP(المبيعات!D679,الاعدادات!$A$4:$B$5000,2,0),"")</f>
        <v/>
      </c>
      <c r="F679" s="53"/>
      <c r="G679" s="53"/>
      <c r="H679" s="53"/>
      <c r="I679" s="53"/>
      <c r="J679" s="53">
        <f t="shared" si="15"/>
        <v>0</v>
      </c>
    </row>
    <row r="680" spans="1:10" ht="18.75">
      <c r="A680" s="52"/>
      <c r="B680" s="53"/>
      <c r="C680" s="53"/>
      <c r="D680" s="53"/>
      <c r="E680" s="53" t="str">
        <f>IFERROR(VLOOKUP(المبيعات!D680,الاعدادات!$A$4:$B$5000,2,0),"")</f>
        <v/>
      </c>
      <c r="F680" s="53"/>
      <c r="G680" s="53"/>
      <c r="H680" s="53"/>
      <c r="I680" s="53"/>
      <c r="J680" s="53">
        <f t="shared" si="15"/>
        <v>0</v>
      </c>
    </row>
    <row r="681" spans="1:10" ht="18.75">
      <c r="A681" s="52"/>
      <c r="B681" s="53"/>
      <c r="C681" s="53"/>
      <c r="D681" s="53"/>
      <c r="E681" s="53" t="str">
        <f>IFERROR(VLOOKUP(المبيعات!D681,الاعدادات!$A$4:$B$5000,2,0),"")</f>
        <v/>
      </c>
      <c r="F681" s="53"/>
      <c r="G681" s="53"/>
      <c r="H681" s="53"/>
      <c r="I681" s="53"/>
      <c r="J681" s="53">
        <f t="shared" si="15"/>
        <v>0</v>
      </c>
    </row>
    <row r="682" spans="1:10" ht="18.75">
      <c r="A682" s="52"/>
      <c r="B682" s="53"/>
      <c r="C682" s="53"/>
      <c r="D682" s="53"/>
      <c r="E682" s="53" t="str">
        <f>IFERROR(VLOOKUP(المبيعات!D682,الاعدادات!$A$4:$B$5000,2,0),"")</f>
        <v/>
      </c>
      <c r="F682" s="53"/>
      <c r="G682" s="53"/>
      <c r="H682" s="53"/>
      <c r="I682" s="53"/>
      <c r="J682" s="53">
        <f t="shared" si="15"/>
        <v>0</v>
      </c>
    </row>
    <row r="683" spans="1:10" ht="18.75">
      <c r="A683" s="52"/>
      <c r="B683" s="53"/>
      <c r="C683" s="53"/>
      <c r="D683" s="53"/>
      <c r="E683" s="53" t="str">
        <f>IFERROR(VLOOKUP(المبيعات!D683,الاعدادات!$A$4:$B$5000,2,0),"")</f>
        <v/>
      </c>
      <c r="F683" s="53"/>
      <c r="G683" s="53"/>
      <c r="H683" s="53"/>
      <c r="I683" s="53"/>
      <c r="J683" s="53">
        <f t="shared" si="15"/>
        <v>0</v>
      </c>
    </row>
    <row r="684" spans="1:10" ht="18.75">
      <c r="A684" s="52"/>
      <c r="B684" s="53"/>
      <c r="C684" s="53"/>
      <c r="D684" s="53"/>
      <c r="E684" s="53" t="str">
        <f>IFERROR(VLOOKUP(المبيعات!D684,الاعدادات!$A$4:$B$5000,2,0),"")</f>
        <v/>
      </c>
      <c r="F684" s="53"/>
      <c r="G684" s="53"/>
      <c r="H684" s="53"/>
      <c r="I684" s="53"/>
      <c r="J684" s="53">
        <f t="shared" si="15"/>
        <v>0</v>
      </c>
    </row>
    <row r="685" spans="1:10" ht="18.75">
      <c r="A685" s="52"/>
      <c r="B685" s="53"/>
      <c r="C685" s="53"/>
      <c r="D685" s="53"/>
      <c r="E685" s="53" t="str">
        <f>IFERROR(VLOOKUP(المبيعات!D685,الاعدادات!$A$4:$B$5000,2,0),"")</f>
        <v/>
      </c>
      <c r="F685" s="53"/>
      <c r="G685" s="53"/>
      <c r="H685" s="53"/>
      <c r="I685" s="53"/>
      <c r="J685" s="53">
        <f t="shared" si="15"/>
        <v>0</v>
      </c>
    </row>
    <row r="686" spans="1:10" ht="18.75">
      <c r="A686" s="52"/>
      <c r="B686" s="53"/>
      <c r="C686" s="53"/>
      <c r="D686" s="53"/>
      <c r="E686" s="53" t="str">
        <f>IFERROR(VLOOKUP(المبيعات!D686,الاعدادات!$A$4:$B$5000,2,0),"")</f>
        <v/>
      </c>
      <c r="F686" s="53"/>
      <c r="G686" s="53"/>
      <c r="H686" s="53"/>
      <c r="I686" s="53"/>
      <c r="J686" s="53">
        <f t="shared" si="15"/>
        <v>0</v>
      </c>
    </row>
    <row r="687" spans="1:10" ht="18.75">
      <c r="A687" s="52"/>
      <c r="B687" s="53"/>
      <c r="C687" s="53"/>
      <c r="D687" s="53"/>
      <c r="E687" s="53" t="str">
        <f>IFERROR(VLOOKUP(المبيعات!D687,الاعدادات!$A$4:$B$5000,2,0),"")</f>
        <v/>
      </c>
      <c r="F687" s="53"/>
      <c r="G687" s="53"/>
      <c r="H687" s="53"/>
      <c r="I687" s="53"/>
      <c r="J687" s="53">
        <f t="shared" si="15"/>
        <v>0</v>
      </c>
    </row>
    <row r="688" spans="1:10" ht="18.75">
      <c r="A688" s="52"/>
      <c r="B688" s="53"/>
      <c r="C688" s="53"/>
      <c r="D688" s="53"/>
      <c r="E688" s="53" t="str">
        <f>IFERROR(VLOOKUP(المبيعات!D688,الاعدادات!$A$4:$B$5000,2,0),"")</f>
        <v/>
      </c>
      <c r="F688" s="53"/>
      <c r="G688" s="53"/>
      <c r="H688" s="53"/>
      <c r="I688" s="53"/>
      <c r="J688" s="53">
        <f t="shared" si="15"/>
        <v>0</v>
      </c>
    </row>
    <row r="689" spans="1:10" ht="18.75">
      <c r="A689" s="52"/>
      <c r="B689" s="53"/>
      <c r="C689" s="53"/>
      <c r="D689" s="53"/>
      <c r="E689" s="53" t="str">
        <f>IFERROR(VLOOKUP(المبيعات!D689,الاعدادات!$A$4:$B$5000,2,0),"")</f>
        <v/>
      </c>
      <c r="F689" s="53"/>
      <c r="G689" s="53"/>
      <c r="H689" s="53"/>
      <c r="I689" s="53"/>
      <c r="J689" s="53">
        <f t="shared" si="15"/>
        <v>0</v>
      </c>
    </row>
    <row r="690" spans="1:10" ht="18.75">
      <c r="A690" s="52"/>
      <c r="B690" s="53"/>
      <c r="C690" s="53"/>
      <c r="D690" s="53"/>
      <c r="E690" s="53" t="str">
        <f>IFERROR(VLOOKUP(المبيعات!D690,الاعدادات!$A$4:$B$5000,2,0),"")</f>
        <v/>
      </c>
      <c r="F690" s="53"/>
      <c r="G690" s="53"/>
      <c r="H690" s="53"/>
      <c r="I690" s="53"/>
      <c r="J690" s="53">
        <f t="shared" si="15"/>
        <v>0</v>
      </c>
    </row>
    <row r="691" spans="1:10" ht="18.75">
      <c r="A691" s="52"/>
      <c r="B691" s="53"/>
      <c r="C691" s="53"/>
      <c r="D691" s="53"/>
      <c r="E691" s="53" t="str">
        <f>IFERROR(VLOOKUP(المبيعات!D691,الاعدادات!$A$4:$B$5000,2,0),"")</f>
        <v/>
      </c>
      <c r="F691" s="53"/>
      <c r="G691" s="53"/>
      <c r="H691" s="53"/>
      <c r="I691" s="53"/>
      <c r="J691" s="53">
        <f t="shared" si="15"/>
        <v>0</v>
      </c>
    </row>
    <row r="692" spans="1:10" ht="18.75">
      <c r="A692" s="52"/>
      <c r="B692" s="53"/>
      <c r="C692" s="53"/>
      <c r="D692" s="53"/>
      <c r="E692" s="53" t="str">
        <f>IFERROR(VLOOKUP(المبيعات!D692,الاعدادات!$A$4:$B$5000,2,0),"")</f>
        <v/>
      </c>
      <c r="F692" s="53"/>
      <c r="G692" s="53"/>
      <c r="H692" s="53"/>
      <c r="I692" s="53"/>
      <c r="J692" s="53">
        <f t="shared" si="15"/>
        <v>0</v>
      </c>
    </row>
    <row r="693" spans="1:10" ht="18.75">
      <c r="A693" s="52"/>
      <c r="B693" s="53"/>
      <c r="C693" s="53"/>
      <c r="D693" s="53"/>
      <c r="E693" s="53" t="str">
        <f>IFERROR(VLOOKUP(المبيعات!D693,الاعدادات!$A$4:$B$5000,2,0),"")</f>
        <v/>
      </c>
      <c r="F693" s="53"/>
      <c r="G693" s="53"/>
      <c r="H693" s="53"/>
      <c r="I693" s="53"/>
      <c r="J693" s="53">
        <f t="shared" si="15"/>
        <v>0</v>
      </c>
    </row>
    <row r="694" spans="1:10" ht="18.75">
      <c r="A694" s="52"/>
      <c r="B694" s="53"/>
      <c r="C694" s="53"/>
      <c r="D694" s="53"/>
      <c r="E694" s="53" t="str">
        <f>IFERROR(VLOOKUP(المبيعات!D694,الاعدادات!$A$4:$B$5000,2,0),"")</f>
        <v/>
      </c>
      <c r="F694" s="53"/>
      <c r="G694" s="53"/>
      <c r="H694" s="53"/>
      <c r="I694" s="53"/>
      <c r="J694" s="53">
        <f t="shared" si="15"/>
        <v>0</v>
      </c>
    </row>
    <row r="695" spans="1:10" ht="18.75">
      <c r="A695" s="52"/>
      <c r="B695" s="53"/>
      <c r="C695" s="53"/>
      <c r="D695" s="53"/>
      <c r="E695" s="53" t="str">
        <f>IFERROR(VLOOKUP(المبيعات!D695,الاعدادات!$A$4:$B$5000,2,0),"")</f>
        <v/>
      </c>
      <c r="F695" s="53"/>
      <c r="G695" s="53"/>
      <c r="H695" s="53"/>
      <c r="I695" s="53"/>
      <c r="J695" s="53">
        <f t="shared" si="15"/>
        <v>0</v>
      </c>
    </row>
    <row r="696" spans="1:10" ht="18.75">
      <c r="A696" s="52"/>
      <c r="B696" s="53"/>
      <c r="C696" s="53"/>
      <c r="D696" s="53"/>
      <c r="E696" s="53" t="str">
        <f>IFERROR(VLOOKUP(المبيعات!D696,الاعدادات!$A$4:$B$5000,2,0),"")</f>
        <v/>
      </c>
      <c r="F696" s="53"/>
      <c r="G696" s="53"/>
      <c r="H696" s="53"/>
      <c r="I696" s="53"/>
      <c r="J696" s="53">
        <f t="shared" si="15"/>
        <v>0</v>
      </c>
    </row>
    <row r="697" spans="1:10" ht="18.75">
      <c r="A697" s="52"/>
      <c r="B697" s="53"/>
      <c r="C697" s="53"/>
      <c r="D697" s="53"/>
      <c r="E697" s="53" t="str">
        <f>IFERROR(VLOOKUP(المبيعات!D697,الاعدادات!$A$4:$B$5000,2,0),"")</f>
        <v/>
      </c>
      <c r="F697" s="53"/>
      <c r="G697" s="53"/>
      <c r="H697" s="53"/>
      <c r="I697" s="53"/>
      <c r="J697" s="53">
        <f t="shared" si="15"/>
        <v>0</v>
      </c>
    </row>
    <row r="698" spans="1:10" ht="18.75">
      <c r="A698" s="52"/>
      <c r="B698" s="53"/>
      <c r="C698" s="53"/>
      <c r="D698" s="53"/>
      <c r="E698" s="53" t="str">
        <f>IFERROR(VLOOKUP(المبيعات!D698,الاعدادات!$A$4:$B$5000,2,0),"")</f>
        <v/>
      </c>
      <c r="F698" s="53"/>
      <c r="G698" s="53"/>
      <c r="H698" s="53"/>
      <c r="I698" s="53"/>
      <c r="J698" s="53">
        <f t="shared" si="15"/>
        <v>0</v>
      </c>
    </row>
    <row r="699" spans="1:10" ht="18.75">
      <c r="A699" s="52"/>
      <c r="B699" s="53"/>
      <c r="C699" s="53"/>
      <c r="D699" s="53"/>
      <c r="E699" s="53" t="str">
        <f>IFERROR(VLOOKUP(المبيعات!D699,الاعدادات!$A$4:$B$5000,2,0),"")</f>
        <v/>
      </c>
      <c r="F699" s="53"/>
      <c r="G699" s="53"/>
      <c r="H699" s="53"/>
      <c r="I699" s="53"/>
      <c r="J699" s="53">
        <f t="shared" si="15"/>
        <v>0</v>
      </c>
    </row>
    <row r="700" spans="1:10" ht="18.75">
      <c r="A700" s="52"/>
      <c r="B700" s="53"/>
      <c r="C700" s="53"/>
      <c r="D700" s="53"/>
      <c r="E700" s="53" t="str">
        <f>IFERROR(VLOOKUP(المبيعات!D700,الاعدادات!$A$4:$B$5000,2,0),"")</f>
        <v/>
      </c>
      <c r="F700" s="53"/>
      <c r="G700" s="53"/>
      <c r="H700" s="53"/>
      <c r="I700" s="53"/>
      <c r="J700" s="53">
        <f t="shared" si="15"/>
        <v>0</v>
      </c>
    </row>
    <row r="701" spans="1:10" ht="18.75">
      <c r="A701" s="52"/>
      <c r="B701" s="53"/>
      <c r="C701" s="53"/>
      <c r="D701" s="53"/>
      <c r="E701" s="53" t="str">
        <f>IFERROR(VLOOKUP(المبيعات!D701,الاعدادات!$A$4:$B$5000,2,0),"")</f>
        <v/>
      </c>
      <c r="F701" s="53"/>
      <c r="G701" s="53"/>
      <c r="H701" s="53"/>
      <c r="I701" s="53"/>
      <c r="J701" s="53">
        <f t="shared" si="15"/>
        <v>0</v>
      </c>
    </row>
    <row r="702" spans="1:10" ht="18.75">
      <c r="A702" s="52"/>
      <c r="B702" s="53"/>
      <c r="C702" s="53"/>
      <c r="D702" s="53"/>
      <c r="E702" s="53" t="str">
        <f>IFERROR(VLOOKUP(المبيعات!D702,الاعدادات!$A$4:$B$5000,2,0),"")</f>
        <v/>
      </c>
      <c r="F702" s="53"/>
      <c r="G702" s="53"/>
      <c r="H702" s="53"/>
      <c r="I702" s="53"/>
      <c r="J702" s="53">
        <f t="shared" si="15"/>
        <v>0</v>
      </c>
    </row>
    <row r="703" spans="1:10" ht="18.75">
      <c r="A703" s="52"/>
      <c r="B703" s="53"/>
      <c r="C703" s="53"/>
      <c r="D703" s="53"/>
      <c r="E703" s="53" t="str">
        <f>IFERROR(VLOOKUP(المبيعات!D703,الاعدادات!$A$4:$B$5000,2,0),"")</f>
        <v/>
      </c>
      <c r="F703" s="53"/>
      <c r="G703" s="53"/>
      <c r="H703" s="53"/>
      <c r="I703" s="53"/>
      <c r="J703" s="53">
        <f t="shared" si="15"/>
        <v>0</v>
      </c>
    </row>
    <row r="704" spans="1:10" ht="18.75">
      <c r="A704" s="52"/>
      <c r="B704" s="53"/>
      <c r="C704" s="53"/>
      <c r="D704" s="53"/>
      <c r="E704" s="53" t="str">
        <f>IFERROR(VLOOKUP(المبيعات!D704,الاعدادات!$A$4:$B$5000,2,0),"")</f>
        <v/>
      </c>
      <c r="F704" s="53"/>
      <c r="G704" s="53"/>
      <c r="H704" s="53"/>
      <c r="I704" s="53"/>
      <c r="J704" s="53">
        <f t="shared" si="15"/>
        <v>0</v>
      </c>
    </row>
    <row r="705" spans="1:10" ht="18.75">
      <c r="A705" s="52"/>
      <c r="B705" s="53"/>
      <c r="C705" s="53"/>
      <c r="D705" s="53"/>
      <c r="E705" s="53" t="str">
        <f>IFERROR(VLOOKUP(المبيعات!D705,الاعدادات!$A$4:$B$5000,2,0),"")</f>
        <v/>
      </c>
      <c r="F705" s="53"/>
      <c r="G705" s="53"/>
      <c r="H705" s="53"/>
      <c r="I705" s="53"/>
      <c r="J705" s="53">
        <f t="shared" si="15"/>
        <v>0</v>
      </c>
    </row>
    <row r="706" spans="1:10" ht="18.75">
      <c r="A706" s="52"/>
      <c r="B706" s="53"/>
      <c r="C706" s="53"/>
      <c r="D706" s="53"/>
      <c r="E706" s="53" t="str">
        <f>IFERROR(VLOOKUP(المبيعات!D706,الاعدادات!$A$4:$B$5000,2,0),"")</f>
        <v/>
      </c>
      <c r="F706" s="53"/>
      <c r="G706" s="53"/>
      <c r="H706" s="53"/>
      <c r="I706" s="53"/>
      <c r="J706" s="53">
        <f t="shared" si="15"/>
        <v>0</v>
      </c>
    </row>
    <row r="707" spans="1:10" ht="18.75">
      <c r="A707" s="52"/>
      <c r="B707" s="53"/>
      <c r="C707" s="53"/>
      <c r="D707" s="53"/>
      <c r="E707" s="53" t="str">
        <f>IFERROR(VLOOKUP(المبيعات!D707,الاعدادات!$A$4:$B$5000,2,0),"")</f>
        <v/>
      </c>
      <c r="F707" s="53"/>
      <c r="G707" s="53"/>
      <c r="H707" s="53"/>
      <c r="I707" s="53"/>
      <c r="J707" s="53">
        <f t="shared" si="15"/>
        <v>0</v>
      </c>
    </row>
    <row r="708" spans="1:10" ht="18.75">
      <c r="A708" s="52"/>
      <c r="B708" s="53"/>
      <c r="C708" s="53"/>
      <c r="D708" s="53"/>
      <c r="E708" s="53" t="str">
        <f>IFERROR(VLOOKUP(المبيعات!D708,الاعدادات!$A$4:$B$5000,2,0),"")</f>
        <v/>
      </c>
      <c r="F708" s="53"/>
      <c r="G708" s="53"/>
      <c r="H708" s="53"/>
      <c r="I708" s="53"/>
      <c r="J708" s="53">
        <f t="shared" si="15"/>
        <v>0</v>
      </c>
    </row>
    <row r="709" spans="1:10" ht="18.75">
      <c r="A709" s="52"/>
      <c r="B709" s="53"/>
      <c r="C709" s="53"/>
      <c r="D709" s="53"/>
      <c r="E709" s="53" t="str">
        <f>IFERROR(VLOOKUP(المبيعات!D709,الاعدادات!$A$4:$B$5000,2,0),"")</f>
        <v/>
      </c>
      <c r="F709" s="53"/>
      <c r="G709" s="53"/>
      <c r="H709" s="53"/>
      <c r="I709" s="53"/>
      <c r="J709" s="53">
        <f t="shared" ref="J709:J772" si="16">I709*F709</f>
        <v>0</v>
      </c>
    </row>
    <row r="710" spans="1:10" ht="18.75">
      <c r="A710" s="52"/>
      <c r="B710" s="53"/>
      <c r="C710" s="53"/>
      <c r="D710" s="53"/>
      <c r="E710" s="53" t="str">
        <f>IFERROR(VLOOKUP(المبيعات!D710,الاعدادات!$A$4:$B$5000,2,0),"")</f>
        <v/>
      </c>
      <c r="F710" s="53"/>
      <c r="G710" s="53"/>
      <c r="H710" s="53"/>
      <c r="I710" s="53"/>
      <c r="J710" s="53">
        <f t="shared" si="16"/>
        <v>0</v>
      </c>
    </row>
    <row r="711" spans="1:10" ht="18.75">
      <c r="A711" s="52"/>
      <c r="B711" s="53"/>
      <c r="C711" s="53"/>
      <c r="D711" s="53"/>
      <c r="E711" s="53" t="str">
        <f>IFERROR(VLOOKUP(المبيعات!D711,الاعدادات!$A$4:$B$5000,2,0),"")</f>
        <v/>
      </c>
      <c r="F711" s="53"/>
      <c r="G711" s="53"/>
      <c r="H711" s="53"/>
      <c r="I711" s="53"/>
      <c r="J711" s="53">
        <f t="shared" si="16"/>
        <v>0</v>
      </c>
    </row>
    <row r="712" spans="1:10" ht="18.75">
      <c r="A712" s="52"/>
      <c r="B712" s="53"/>
      <c r="C712" s="53"/>
      <c r="D712" s="53"/>
      <c r="E712" s="53" t="str">
        <f>IFERROR(VLOOKUP(المبيعات!D712,الاعدادات!$A$4:$B$5000,2,0),"")</f>
        <v/>
      </c>
      <c r="F712" s="53"/>
      <c r="G712" s="53"/>
      <c r="H712" s="53"/>
      <c r="I712" s="53"/>
      <c r="J712" s="53">
        <f t="shared" si="16"/>
        <v>0</v>
      </c>
    </row>
    <row r="713" spans="1:10" ht="18.75">
      <c r="A713" s="52"/>
      <c r="B713" s="53"/>
      <c r="C713" s="53"/>
      <c r="D713" s="53"/>
      <c r="E713" s="53" t="str">
        <f>IFERROR(VLOOKUP(المبيعات!D713,الاعدادات!$A$4:$B$5000,2,0),"")</f>
        <v/>
      </c>
      <c r="F713" s="53"/>
      <c r="G713" s="53"/>
      <c r="H713" s="53"/>
      <c r="I713" s="53"/>
      <c r="J713" s="53">
        <f t="shared" si="16"/>
        <v>0</v>
      </c>
    </row>
    <row r="714" spans="1:10" ht="18.75">
      <c r="A714" s="52"/>
      <c r="B714" s="53"/>
      <c r="C714" s="53"/>
      <c r="D714" s="53"/>
      <c r="E714" s="53" t="str">
        <f>IFERROR(VLOOKUP(المبيعات!D714,الاعدادات!$A$4:$B$5000,2,0),"")</f>
        <v/>
      </c>
      <c r="F714" s="53"/>
      <c r="G714" s="53"/>
      <c r="H714" s="53"/>
      <c r="I714" s="53"/>
      <c r="J714" s="53">
        <f t="shared" si="16"/>
        <v>0</v>
      </c>
    </row>
    <row r="715" spans="1:10" ht="18.75">
      <c r="A715" s="52"/>
      <c r="B715" s="53"/>
      <c r="C715" s="53"/>
      <c r="D715" s="53"/>
      <c r="E715" s="53" t="str">
        <f>IFERROR(VLOOKUP(المبيعات!D715,الاعدادات!$A$4:$B$5000,2,0),"")</f>
        <v/>
      </c>
      <c r="F715" s="53"/>
      <c r="G715" s="53"/>
      <c r="H715" s="53"/>
      <c r="I715" s="53"/>
      <c r="J715" s="53">
        <f t="shared" si="16"/>
        <v>0</v>
      </c>
    </row>
    <row r="716" spans="1:10" ht="18.75">
      <c r="A716" s="52"/>
      <c r="B716" s="53"/>
      <c r="C716" s="53"/>
      <c r="D716" s="53"/>
      <c r="E716" s="53" t="str">
        <f>IFERROR(VLOOKUP(المبيعات!D716,الاعدادات!$A$4:$B$5000,2,0),"")</f>
        <v/>
      </c>
      <c r="F716" s="53"/>
      <c r="G716" s="53"/>
      <c r="H716" s="53"/>
      <c r="I716" s="53"/>
      <c r="J716" s="53">
        <f t="shared" si="16"/>
        <v>0</v>
      </c>
    </row>
    <row r="717" spans="1:10" ht="18.75">
      <c r="A717" s="52"/>
      <c r="B717" s="53"/>
      <c r="C717" s="53"/>
      <c r="D717" s="53"/>
      <c r="E717" s="53" t="str">
        <f>IFERROR(VLOOKUP(المبيعات!D717,الاعدادات!$A$4:$B$5000,2,0),"")</f>
        <v/>
      </c>
      <c r="F717" s="53"/>
      <c r="G717" s="53"/>
      <c r="H717" s="53"/>
      <c r="I717" s="53"/>
      <c r="J717" s="53">
        <f t="shared" si="16"/>
        <v>0</v>
      </c>
    </row>
    <row r="718" spans="1:10" ht="18.75">
      <c r="A718" s="52"/>
      <c r="B718" s="53"/>
      <c r="C718" s="53"/>
      <c r="D718" s="53"/>
      <c r="E718" s="53" t="str">
        <f>IFERROR(VLOOKUP(المبيعات!D718,الاعدادات!$A$4:$B$5000,2,0),"")</f>
        <v/>
      </c>
      <c r="F718" s="53"/>
      <c r="G718" s="53"/>
      <c r="H718" s="53"/>
      <c r="I718" s="53"/>
      <c r="J718" s="53">
        <f t="shared" si="16"/>
        <v>0</v>
      </c>
    </row>
    <row r="719" spans="1:10" ht="18.75">
      <c r="A719" s="52"/>
      <c r="B719" s="53"/>
      <c r="C719" s="53"/>
      <c r="D719" s="53"/>
      <c r="E719" s="53" t="str">
        <f>IFERROR(VLOOKUP(المبيعات!D719,الاعدادات!$A$4:$B$5000,2,0),"")</f>
        <v/>
      </c>
      <c r="F719" s="53"/>
      <c r="G719" s="53"/>
      <c r="H719" s="53"/>
      <c r="I719" s="53"/>
      <c r="J719" s="53">
        <f t="shared" si="16"/>
        <v>0</v>
      </c>
    </row>
    <row r="720" spans="1:10" ht="18.75">
      <c r="A720" s="52"/>
      <c r="B720" s="53"/>
      <c r="C720" s="53"/>
      <c r="D720" s="53"/>
      <c r="E720" s="53" t="str">
        <f>IFERROR(VLOOKUP(المبيعات!D720,الاعدادات!$A$4:$B$5000,2,0),"")</f>
        <v/>
      </c>
      <c r="F720" s="53"/>
      <c r="G720" s="53"/>
      <c r="H720" s="53"/>
      <c r="I720" s="53"/>
      <c r="J720" s="53">
        <f t="shared" si="16"/>
        <v>0</v>
      </c>
    </row>
    <row r="721" spans="1:10" ht="18.75">
      <c r="A721" s="52"/>
      <c r="B721" s="53"/>
      <c r="C721" s="53"/>
      <c r="D721" s="53"/>
      <c r="E721" s="53" t="str">
        <f>IFERROR(VLOOKUP(المبيعات!D721,الاعدادات!$A$4:$B$5000,2,0),"")</f>
        <v/>
      </c>
      <c r="F721" s="53"/>
      <c r="G721" s="53"/>
      <c r="H721" s="53"/>
      <c r="I721" s="53"/>
      <c r="J721" s="53">
        <f t="shared" si="16"/>
        <v>0</v>
      </c>
    </row>
    <row r="722" spans="1:10" ht="18.75">
      <c r="A722" s="52"/>
      <c r="B722" s="53"/>
      <c r="C722" s="53"/>
      <c r="D722" s="53"/>
      <c r="E722" s="53" t="str">
        <f>IFERROR(VLOOKUP(المبيعات!D722,الاعدادات!$A$4:$B$5000,2,0),"")</f>
        <v/>
      </c>
      <c r="F722" s="53"/>
      <c r="G722" s="53"/>
      <c r="H722" s="53"/>
      <c r="I722" s="53"/>
      <c r="J722" s="53">
        <f t="shared" si="16"/>
        <v>0</v>
      </c>
    </row>
    <row r="723" spans="1:10" ht="18.75">
      <c r="A723" s="52"/>
      <c r="B723" s="53"/>
      <c r="C723" s="53"/>
      <c r="D723" s="53"/>
      <c r="E723" s="53" t="str">
        <f>IFERROR(VLOOKUP(المبيعات!D723,الاعدادات!$A$4:$B$5000,2,0),"")</f>
        <v/>
      </c>
      <c r="F723" s="53"/>
      <c r="G723" s="53"/>
      <c r="H723" s="53"/>
      <c r="I723" s="53"/>
      <c r="J723" s="53">
        <f t="shared" si="16"/>
        <v>0</v>
      </c>
    </row>
    <row r="724" spans="1:10" ht="18.75">
      <c r="A724" s="52"/>
      <c r="B724" s="53"/>
      <c r="C724" s="53"/>
      <c r="D724" s="53"/>
      <c r="E724" s="53" t="str">
        <f>IFERROR(VLOOKUP(المبيعات!D724,الاعدادات!$A$4:$B$5000,2,0),"")</f>
        <v/>
      </c>
      <c r="F724" s="53"/>
      <c r="G724" s="53"/>
      <c r="H724" s="53"/>
      <c r="I724" s="53"/>
      <c r="J724" s="53">
        <f t="shared" si="16"/>
        <v>0</v>
      </c>
    </row>
    <row r="725" spans="1:10" ht="18.75">
      <c r="A725" s="52"/>
      <c r="B725" s="53"/>
      <c r="C725" s="53"/>
      <c r="D725" s="53"/>
      <c r="E725" s="53" t="str">
        <f>IFERROR(VLOOKUP(المبيعات!D725,الاعدادات!$A$4:$B$5000,2,0),"")</f>
        <v/>
      </c>
      <c r="F725" s="53"/>
      <c r="G725" s="53"/>
      <c r="H725" s="53"/>
      <c r="I725" s="53"/>
      <c r="J725" s="53">
        <f t="shared" si="16"/>
        <v>0</v>
      </c>
    </row>
    <row r="726" spans="1:10" ht="18.75">
      <c r="A726" s="52"/>
      <c r="B726" s="53"/>
      <c r="C726" s="53"/>
      <c r="D726" s="53"/>
      <c r="E726" s="53" t="str">
        <f>IFERROR(VLOOKUP(المبيعات!D726,الاعدادات!$A$4:$B$5000,2,0),"")</f>
        <v/>
      </c>
      <c r="F726" s="53"/>
      <c r="G726" s="53"/>
      <c r="H726" s="53"/>
      <c r="I726" s="53"/>
      <c r="J726" s="53">
        <f t="shared" si="16"/>
        <v>0</v>
      </c>
    </row>
    <row r="727" spans="1:10" ht="18.75">
      <c r="A727" s="52"/>
      <c r="B727" s="53"/>
      <c r="C727" s="53"/>
      <c r="D727" s="53"/>
      <c r="E727" s="53" t="str">
        <f>IFERROR(VLOOKUP(المبيعات!D727,الاعدادات!$A$4:$B$5000,2,0),"")</f>
        <v/>
      </c>
      <c r="F727" s="53"/>
      <c r="G727" s="53"/>
      <c r="H727" s="53"/>
      <c r="I727" s="53"/>
      <c r="J727" s="53">
        <f t="shared" si="16"/>
        <v>0</v>
      </c>
    </row>
    <row r="728" spans="1:10" ht="18.75">
      <c r="A728" s="52"/>
      <c r="B728" s="53"/>
      <c r="C728" s="53"/>
      <c r="D728" s="53"/>
      <c r="E728" s="53" t="str">
        <f>IFERROR(VLOOKUP(المبيعات!D728,الاعدادات!$A$4:$B$5000,2,0),"")</f>
        <v/>
      </c>
      <c r="F728" s="53"/>
      <c r="G728" s="53"/>
      <c r="H728" s="53"/>
      <c r="I728" s="53"/>
      <c r="J728" s="53">
        <f t="shared" si="16"/>
        <v>0</v>
      </c>
    </row>
    <row r="729" spans="1:10" ht="18.75">
      <c r="A729" s="52"/>
      <c r="B729" s="53"/>
      <c r="C729" s="53"/>
      <c r="D729" s="53"/>
      <c r="E729" s="53" t="str">
        <f>IFERROR(VLOOKUP(المبيعات!D729,الاعدادات!$A$4:$B$5000,2,0),"")</f>
        <v/>
      </c>
      <c r="F729" s="53"/>
      <c r="G729" s="53"/>
      <c r="H729" s="53"/>
      <c r="I729" s="53"/>
      <c r="J729" s="53">
        <f t="shared" si="16"/>
        <v>0</v>
      </c>
    </row>
    <row r="730" spans="1:10" ht="18.75">
      <c r="A730" s="52"/>
      <c r="B730" s="53"/>
      <c r="C730" s="53"/>
      <c r="D730" s="53"/>
      <c r="E730" s="53" t="str">
        <f>IFERROR(VLOOKUP(المبيعات!D730,الاعدادات!$A$4:$B$5000,2,0),"")</f>
        <v/>
      </c>
      <c r="F730" s="53"/>
      <c r="G730" s="53"/>
      <c r="H730" s="53"/>
      <c r="I730" s="53"/>
      <c r="J730" s="53">
        <f t="shared" si="16"/>
        <v>0</v>
      </c>
    </row>
    <row r="731" spans="1:10" ht="18.75">
      <c r="A731" s="52"/>
      <c r="B731" s="53"/>
      <c r="C731" s="53"/>
      <c r="D731" s="53"/>
      <c r="E731" s="53" t="str">
        <f>IFERROR(VLOOKUP(المبيعات!D731,الاعدادات!$A$4:$B$5000,2,0),"")</f>
        <v/>
      </c>
      <c r="F731" s="53"/>
      <c r="G731" s="53"/>
      <c r="H731" s="53"/>
      <c r="I731" s="53"/>
      <c r="J731" s="53">
        <f t="shared" si="16"/>
        <v>0</v>
      </c>
    </row>
    <row r="732" spans="1:10" ht="18.75">
      <c r="A732" s="52"/>
      <c r="B732" s="53"/>
      <c r="C732" s="53"/>
      <c r="D732" s="53"/>
      <c r="E732" s="53" t="str">
        <f>IFERROR(VLOOKUP(المبيعات!D732,الاعدادات!$A$4:$B$5000,2,0),"")</f>
        <v/>
      </c>
      <c r="F732" s="53"/>
      <c r="G732" s="53"/>
      <c r="H732" s="53"/>
      <c r="I732" s="53"/>
      <c r="J732" s="53">
        <f t="shared" si="16"/>
        <v>0</v>
      </c>
    </row>
    <row r="733" spans="1:10" ht="18.75">
      <c r="A733" s="52"/>
      <c r="B733" s="53"/>
      <c r="C733" s="53"/>
      <c r="D733" s="53"/>
      <c r="E733" s="53" t="str">
        <f>IFERROR(VLOOKUP(المبيعات!D733,الاعدادات!$A$4:$B$5000,2,0),"")</f>
        <v/>
      </c>
      <c r="F733" s="53"/>
      <c r="G733" s="53"/>
      <c r="H733" s="53"/>
      <c r="I733" s="53"/>
      <c r="J733" s="53">
        <f t="shared" si="16"/>
        <v>0</v>
      </c>
    </row>
    <row r="734" spans="1:10" ht="18.75">
      <c r="A734" s="52"/>
      <c r="B734" s="53"/>
      <c r="C734" s="53"/>
      <c r="D734" s="53"/>
      <c r="E734" s="53" t="str">
        <f>IFERROR(VLOOKUP(المبيعات!D734,الاعدادات!$A$4:$B$5000,2,0),"")</f>
        <v/>
      </c>
      <c r="F734" s="53"/>
      <c r="G734" s="53"/>
      <c r="H734" s="53"/>
      <c r="I734" s="53"/>
      <c r="J734" s="53">
        <f t="shared" si="16"/>
        <v>0</v>
      </c>
    </row>
    <row r="735" spans="1:10" ht="18.75">
      <c r="A735" s="52"/>
      <c r="B735" s="53"/>
      <c r="C735" s="53"/>
      <c r="D735" s="53"/>
      <c r="E735" s="53" t="str">
        <f>IFERROR(VLOOKUP(المبيعات!D735,الاعدادات!$A$4:$B$5000,2,0),"")</f>
        <v/>
      </c>
      <c r="F735" s="53"/>
      <c r="G735" s="53"/>
      <c r="H735" s="53"/>
      <c r="I735" s="53"/>
      <c r="J735" s="53">
        <f t="shared" si="16"/>
        <v>0</v>
      </c>
    </row>
    <row r="736" spans="1:10" ht="18.75">
      <c r="A736" s="52"/>
      <c r="B736" s="53"/>
      <c r="C736" s="53"/>
      <c r="D736" s="53"/>
      <c r="E736" s="53" t="str">
        <f>IFERROR(VLOOKUP(المبيعات!D736,الاعدادات!$A$4:$B$5000,2,0),"")</f>
        <v/>
      </c>
      <c r="F736" s="53"/>
      <c r="G736" s="53"/>
      <c r="H736" s="53"/>
      <c r="I736" s="53"/>
      <c r="J736" s="53">
        <f t="shared" si="16"/>
        <v>0</v>
      </c>
    </row>
    <row r="737" spans="1:10" ht="18.75">
      <c r="A737" s="52"/>
      <c r="B737" s="53"/>
      <c r="C737" s="53"/>
      <c r="D737" s="53"/>
      <c r="E737" s="53" t="str">
        <f>IFERROR(VLOOKUP(المبيعات!D737,الاعدادات!$A$4:$B$5000,2,0),"")</f>
        <v/>
      </c>
      <c r="F737" s="53"/>
      <c r="G737" s="53"/>
      <c r="H737" s="53"/>
      <c r="I737" s="53"/>
      <c r="J737" s="53">
        <f t="shared" si="16"/>
        <v>0</v>
      </c>
    </row>
    <row r="738" spans="1:10" ht="18.75">
      <c r="A738" s="52"/>
      <c r="B738" s="53"/>
      <c r="C738" s="53"/>
      <c r="D738" s="53"/>
      <c r="E738" s="53" t="str">
        <f>IFERROR(VLOOKUP(المبيعات!D738,الاعدادات!$A$4:$B$5000,2,0),"")</f>
        <v/>
      </c>
      <c r="F738" s="53"/>
      <c r="G738" s="53"/>
      <c r="H738" s="53"/>
      <c r="I738" s="53"/>
      <c r="J738" s="53">
        <f t="shared" si="16"/>
        <v>0</v>
      </c>
    </row>
    <row r="739" spans="1:10" ht="18.75">
      <c r="A739" s="52"/>
      <c r="B739" s="53"/>
      <c r="C739" s="53"/>
      <c r="D739" s="53"/>
      <c r="E739" s="53" t="str">
        <f>IFERROR(VLOOKUP(المبيعات!D739,الاعدادات!$A$4:$B$5000,2,0),"")</f>
        <v/>
      </c>
      <c r="F739" s="53"/>
      <c r="G739" s="53"/>
      <c r="H739" s="53"/>
      <c r="I739" s="53"/>
      <c r="J739" s="53">
        <f t="shared" si="16"/>
        <v>0</v>
      </c>
    </row>
    <row r="740" spans="1:10" ht="18.75">
      <c r="A740" s="52"/>
      <c r="B740" s="53"/>
      <c r="C740" s="53"/>
      <c r="D740" s="53"/>
      <c r="E740" s="53" t="str">
        <f>IFERROR(VLOOKUP(المبيعات!D740,الاعدادات!$A$4:$B$5000,2,0),"")</f>
        <v/>
      </c>
      <c r="F740" s="53"/>
      <c r="G740" s="53"/>
      <c r="H740" s="53"/>
      <c r="I740" s="53"/>
      <c r="J740" s="53">
        <f t="shared" si="16"/>
        <v>0</v>
      </c>
    </row>
    <row r="741" spans="1:10" ht="18.75">
      <c r="A741" s="52"/>
      <c r="B741" s="53"/>
      <c r="C741" s="53"/>
      <c r="D741" s="53"/>
      <c r="E741" s="53" t="str">
        <f>IFERROR(VLOOKUP(المبيعات!D741,الاعدادات!$A$4:$B$5000,2,0),"")</f>
        <v/>
      </c>
      <c r="F741" s="53"/>
      <c r="G741" s="53"/>
      <c r="H741" s="53"/>
      <c r="I741" s="53"/>
      <c r="J741" s="53">
        <f t="shared" si="16"/>
        <v>0</v>
      </c>
    </row>
    <row r="742" spans="1:10" ht="18.75">
      <c r="A742" s="52"/>
      <c r="B742" s="53"/>
      <c r="C742" s="53"/>
      <c r="D742" s="53"/>
      <c r="E742" s="53" t="str">
        <f>IFERROR(VLOOKUP(المبيعات!D742,الاعدادات!$A$4:$B$5000,2,0),"")</f>
        <v/>
      </c>
      <c r="F742" s="53"/>
      <c r="G742" s="53"/>
      <c r="H742" s="53"/>
      <c r="I742" s="53"/>
      <c r="J742" s="53">
        <f t="shared" si="16"/>
        <v>0</v>
      </c>
    </row>
    <row r="743" spans="1:10" ht="18.75">
      <c r="A743" s="52"/>
      <c r="B743" s="53"/>
      <c r="C743" s="53"/>
      <c r="D743" s="53"/>
      <c r="E743" s="53" t="str">
        <f>IFERROR(VLOOKUP(المبيعات!D743,الاعدادات!$A$4:$B$5000,2,0),"")</f>
        <v/>
      </c>
      <c r="F743" s="53"/>
      <c r="G743" s="53"/>
      <c r="H743" s="53"/>
      <c r="I743" s="53"/>
      <c r="J743" s="53">
        <f t="shared" si="16"/>
        <v>0</v>
      </c>
    </row>
    <row r="744" spans="1:10" ht="18.75">
      <c r="A744" s="52"/>
      <c r="B744" s="53"/>
      <c r="C744" s="53"/>
      <c r="D744" s="53"/>
      <c r="E744" s="53" t="str">
        <f>IFERROR(VLOOKUP(المبيعات!D744,الاعدادات!$A$4:$B$5000,2,0),"")</f>
        <v/>
      </c>
      <c r="F744" s="53"/>
      <c r="G744" s="53"/>
      <c r="H744" s="53"/>
      <c r="I744" s="53"/>
      <c r="J744" s="53">
        <f t="shared" si="16"/>
        <v>0</v>
      </c>
    </row>
    <row r="745" spans="1:10" ht="18.75">
      <c r="A745" s="52"/>
      <c r="B745" s="53"/>
      <c r="C745" s="53"/>
      <c r="D745" s="53"/>
      <c r="E745" s="53" t="str">
        <f>IFERROR(VLOOKUP(المبيعات!D745,الاعدادات!$A$4:$B$5000,2,0),"")</f>
        <v/>
      </c>
      <c r="F745" s="53"/>
      <c r="G745" s="53"/>
      <c r="H745" s="53"/>
      <c r="I745" s="53"/>
      <c r="J745" s="53">
        <f t="shared" si="16"/>
        <v>0</v>
      </c>
    </row>
    <row r="746" spans="1:10" ht="18.75">
      <c r="A746" s="52"/>
      <c r="B746" s="53"/>
      <c r="C746" s="53"/>
      <c r="D746" s="53"/>
      <c r="E746" s="53" t="str">
        <f>IFERROR(VLOOKUP(المبيعات!D746,الاعدادات!$A$4:$B$5000,2,0),"")</f>
        <v/>
      </c>
      <c r="F746" s="53"/>
      <c r="G746" s="53"/>
      <c r="H746" s="53"/>
      <c r="I746" s="53"/>
      <c r="J746" s="53">
        <f t="shared" si="16"/>
        <v>0</v>
      </c>
    </row>
    <row r="747" spans="1:10" ht="18.75">
      <c r="A747" s="52"/>
      <c r="B747" s="53"/>
      <c r="C747" s="53"/>
      <c r="D747" s="53"/>
      <c r="E747" s="53" t="str">
        <f>IFERROR(VLOOKUP(المبيعات!D747,الاعدادات!$A$4:$B$5000,2,0),"")</f>
        <v/>
      </c>
      <c r="F747" s="53"/>
      <c r="G747" s="53"/>
      <c r="H747" s="53"/>
      <c r="I747" s="53"/>
      <c r="J747" s="53">
        <f t="shared" si="16"/>
        <v>0</v>
      </c>
    </row>
    <row r="748" spans="1:10" ht="18.75">
      <c r="A748" s="52"/>
      <c r="B748" s="53"/>
      <c r="C748" s="53"/>
      <c r="D748" s="53"/>
      <c r="E748" s="53" t="str">
        <f>IFERROR(VLOOKUP(المبيعات!D748,الاعدادات!$A$4:$B$5000,2,0),"")</f>
        <v/>
      </c>
      <c r="F748" s="53"/>
      <c r="G748" s="53"/>
      <c r="H748" s="53"/>
      <c r="I748" s="53"/>
      <c r="J748" s="53">
        <f t="shared" si="16"/>
        <v>0</v>
      </c>
    </row>
    <row r="749" spans="1:10" ht="18.75">
      <c r="A749" s="52"/>
      <c r="B749" s="53"/>
      <c r="C749" s="53"/>
      <c r="D749" s="53"/>
      <c r="E749" s="53" t="str">
        <f>IFERROR(VLOOKUP(المبيعات!D749,الاعدادات!$A$4:$B$5000,2,0),"")</f>
        <v/>
      </c>
      <c r="F749" s="53"/>
      <c r="G749" s="53"/>
      <c r="H749" s="53"/>
      <c r="I749" s="53"/>
      <c r="J749" s="53">
        <f t="shared" si="16"/>
        <v>0</v>
      </c>
    </row>
    <row r="750" spans="1:10" ht="18.75">
      <c r="A750" s="52"/>
      <c r="B750" s="53"/>
      <c r="C750" s="53"/>
      <c r="D750" s="53"/>
      <c r="E750" s="53" t="str">
        <f>IFERROR(VLOOKUP(المبيعات!D750,الاعدادات!$A$4:$B$5000,2,0),"")</f>
        <v/>
      </c>
      <c r="F750" s="53"/>
      <c r="G750" s="53"/>
      <c r="H750" s="53"/>
      <c r="I750" s="53"/>
      <c r="J750" s="53">
        <f t="shared" si="16"/>
        <v>0</v>
      </c>
    </row>
    <row r="751" spans="1:10" ht="18.75">
      <c r="A751" s="52"/>
      <c r="B751" s="53"/>
      <c r="C751" s="53"/>
      <c r="D751" s="53"/>
      <c r="E751" s="53" t="str">
        <f>IFERROR(VLOOKUP(المبيعات!D751,الاعدادات!$A$4:$B$5000,2,0),"")</f>
        <v/>
      </c>
      <c r="F751" s="53"/>
      <c r="G751" s="53"/>
      <c r="H751" s="53"/>
      <c r="I751" s="53"/>
      <c r="J751" s="53">
        <f t="shared" si="16"/>
        <v>0</v>
      </c>
    </row>
    <row r="752" spans="1:10" ht="18.75">
      <c r="A752" s="52"/>
      <c r="B752" s="53"/>
      <c r="C752" s="53"/>
      <c r="D752" s="53"/>
      <c r="E752" s="53" t="str">
        <f>IFERROR(VLOOKUP(المبيعات!D752,الاعدادات!$A$4:$B$5000,2,0),"")</f>
        <v/>
      </c>
      <c r="F752" s="53"/>
      <c r="G752" s="53"/>
      <c r="H752" s="53"/>
      <c r="I752" s="53"/>
      <c r="J752" s="53">
        <f t="shared" si="16"/>
        <v>0</v>
      </c>
    </row>
    <row r="753" spans="1:10" ht="18.75">
      <c r="A753" s="52"/>
      <c r="B753" s="53"/>
      <c r="C753" s="53"/>
      <c r="D753" s="53"/>
      <c r="E753" s="53" t="str">
        <f>IFERROR(VLOOKUP(المبيعات!D753,الاعدادات!$A$4:$B$5000,2,0),"")</f>
        <v/>
      </c>
      <c r="F753" s="53"/>
      <c r="G753" s="53"/>
      <c r="H753" s="53"/>
      <c r="I753" s="53"/>
      <c r="J753" s="53">
        <f t="shared" si="16"/>
        <v>0</v>
      </c>
    </row>
    <row r="754" spans="1:10" ht="18.75">
      <c r="A754" s="52"/>
      <c r="B754" s="53"/>
      <c r="C754" s="53"/>
      <c r="D754" s="53"/>
      <c r="E754" s="53" t="str">
        <f>IFERROR(VLOOKUP(المبيعات!D754,الاعدادات!$A$4:$B$5000,2,0),"")</f>
        <v/>
      </c>
      <c r="F754" s="53"/>
      <c r="G754" s="53"/>
      <c r="H754" s="53"/>
      <c r="I754" s="53"/>
      <c r="J754" s="53">
        <f t="shared" si="16"/>
        <v>0</v>
      </c>
    </row>
    <row r="755" spans="1:10" ht="18.75">
      <c r="A755" s="52"/>
      <c r="B755" s="53"/>
      <c r="C755" s="53"/>
      <c r="D755" s="53"/>
      <c r="E755" s="53" t="str">
        <f>IFERROR(VLOOKUP(المبيعات!D755,الاعدادات!$A$4:$B$5000,2,0),"")</f>
        <v/>
      </c>
      <c r="F755" s="53"/>
      <c r="G755" s="53"/>
      <c r="H755" s="53"/>
      <c r="I755" s="53"/>
      <c r="J755" s="53">
        <f t="shared" si="16"/>
        <v>0</v>
      </c>
    </row>
    <row r="756" spans="1:10" ht="18.75">
      <c r="A756" s="52"/>
      <c r="B756" s="53"/>
      <c r="C756" s="53"/>
      <c r="D756" s="53"/>
      <c r="E756" s="53" t="str">
        <f>IFERROR(VLOOKUP(المبيعات!D756,الاعدادات!$A$4:$B$5000,2,0),"")</f>
        <v/>
      </c>
      <c r="F756" s="53"/>
      <c r="G756" s="53"/>
      <c r="H756" s="53"/>
      <c r="I756" s="53"/>
      <c r="J756" s="53">
        <f t="shared" si="16"/>
        <v>0</v>
      </c>
    </row>
    <row r="757" spans="1:10" ht="18.75">
      <c r="A757" s="52"/>
      <c r="B757" s="53"/>
      <c r="C757" s="53"/>
      <c r="D757" s="53"/>
      <c r="E757" s="53" t="str">
        <f>IFERROR(VLOOKUP(المبيعات!D757,الاعدادات!$A$4:$B$5000,2,0),"")</f>
        <v/>
      </c>
      <c r="F757" s="53"/>
      <c r="G757" s="53"/>
      <c r="H757" s="53"/>
      <c r="I757" s="53"/>
      <c r="J757" s="53">
        <f t="shared" si="16"/>
        <v>0</v>
      </c>
    </row>
    <row r="758" spans="1:10" ht="18.75">
      <c r="A758" s="52"/>
      <c r="B758" s="53"/>
      <c r="C758" s="53"/>
      <c r="D758" s="53"/>
      <c r="E758" s="53" t="str">
        <f>IFERROR(VLOOKUP(المبيعات!D758,الاعدادات!$A$4:$B$5000,2,0),"")</f>
        <v/>
      </c>
      <c r="F758" s="53"/>
      <c r="G758" s="53"/>
      <c r="H758" s="53"/>
      <c r="I758" s="53"/>
      <c r="J758" s="53">
        <f t="shared" si="16"/>
        <v>0</v>
      </c>
    </row>
    <row r="759" spans="1:10" ht="18.75">
      <c r="A759" s="52"/>
      <c r="B759" s="53"/>
      <c r="C759" s="53"/>
      <c r="D759" s="53"/>
      <c r="E759" s="53" t="str">
        <f>IFERROR(VLOOKUP(المبيعات!D759,الاعدادات!$A$4:$B$5000,2,0),"")</f>
        <v/>
      </c>
      <c r="F759" s="53"/>
      <c r="G759" s="53"/>
      <c r="H759" s="53"/>
      <c r="I759" s="53"/>
      <c r="J759" s="53">
        <f t="shared" si="16"/>
        <v>0</v>
      </c>
    </row>
    <row r="760" spans="1:10" ht="18.75">
      <c r="A760" s="52"/>
      <c r="B760" s="53"/>
      <c r="C760" s="53"/>
      <c r="D760" s="53"/>
      <c r="E760" s="53" t="str">
        <f>IFERROR(VLOOKUP(المبيعات!D760,الاعدادات!$A$4:$B$5000,2,0),"")</f>
        <v/>
      </c>
      <c r="F760" s="53"/>
      <c r="G760" s="53"/>
      <c r="H760" s="53"/>
      <c r="I760" s="53"/>
      <c r="J760" s="53">
        <f t="shared" si="16"/>
        <v>0</v>
      </c>
    </row>
    <row r="761" spans="1:10" ht="18.75">
      <c r="A761" s="52"/>
      <c r="B761" s="53"/>
      <c r="C761" s="53"/>
      <c r="D761" s="53"/>
      <c r="E761" s="53" t="str">
        <f>IFERROR(VLOOKUP(المبيعات!D761,الاعدادات!$A$4:$B$5000,2,0),"")</f>
        <v/>
      </c>
      <c r="F761" s="53"/>
      <c r="G761" s="53"/>
      <c r="H761" s="53"/>
      <c r="I761" s="53"/>
      <c r="J761" s="53">
        <f t="shared" si="16"/>
        <v>0</v>
      </c>
    </row>
    <row r="762" spans="1:10" ht="18.75">
      <c r="A762" s="52"/>
      <c r="B762" s="53"/>
      <c r="C762" s="53"/>
      <c r="D762" s="53"/>
      <c r="E762" s="53" t="str">
        <f>IFERROR(VLOOKUP(المبيعات!D762,الاعدادات!$A$4:$B$5000,2,0),"")</f>
        <v/>
      </c>
      <c r="F762" s="53"/>
      <c r="G762" s="53"/>
      <c r="H762" s="53"/>
      <c r="I762" s="53"/>
      <c r="J762" s="53">
        <f t="shared" si="16"/>
        <v>0</v>
      </c>
    </row>
    <row r="763" spans="1:10" ht="18.75">
      <c r="A763" s="52"/>
      <c r="B763" s="53"/>
      <c r="C763" s="53"/>
      <c r="D763" s="53"/>
      <c r="E763" s="53" t="str">
        <f>IFERROR(VLOOKUP(المبيعات!D763,الاعدادات!$A$4:$B$5000,2,0),"")</f>
        <v/>
      </c>
      <c r="F763" s="53"/>
      <c r="G763" s="53"/>
      <c r="H763" s="53"/>
      <c r="I763" s="53"/>
      <c r="J763" s="53">
        <f t="shared" si="16"/>
        <v>0</v>
      </c>
    </row>
    <row r="764" spans="1:10" ht="18.75">
      <c r="A764" s="52"/>
      <c r="B764" s="53"/>
      <c r="C764" s="53"/>
      <c r="D764" s="53"/>
      <c r="E764" s="53" t="str">
        <f>IFERROR(VLOOKUP(المبيعات!D764,الاعدادات!$A$4:$B$5000,2,0),"")</f>
        <v/>
      </c>
      <c r="F764" s="53"/>
      <c r="G764" s="53"/>
      <c r="H764" s="53"/>
      <c r="I764" s="53"/>
      <c r="J764" s="53">
        <f t="shared" si="16"/>
        <v>0</v>
      </c>
    </row>
    <row r="765" spans="1:10" ht="18.75">
      <c r="A765" s="52"/>
      <c r="B765" s="53"/>
      <c r="C765" s="53"/>
      <c r="D765" s="53"/>
      <c r="E765" s="53" t="str">
        <f>IFERROR(VLOOKUP(المبيعات!D765,الاعدادات!$A$4:$B$5000,2,0),"")</f>
        <v/>
      </c>
      <c r="F765" s="53"/>
      <c r="G765" s="53"/>
      <c r="H765" s="53"/>
      <c r="I765" s="53"/>
      <c r="J765" s="53">
        <f t="shared" si="16"/>
        <v>0</v>
      </c>
    </row>
    <row r="766" spans="1:10" ht="18.75">
      <c r="A766" s="52"/>
      <c r="B766" s="53"/>
      <c r="C766" s="53"/>
      <c r="D766" s="53"/>
      <c r="E766" s="53" t="str">
        <f>IFERROR(VLOOKUP(المبيعات!D766,الاعدادات!$A$4:$B$5000,2,0),"")</f>
        <v/>
      </c>
      <c r="F766" s="53"/>
      <c r="G766" s="53"/>
      <c r="H766" s="53"/>
      <c r="I766" s="53"/>
      <c r="J766" s="53">
        <f t="shared" si="16"/>
        <v>0</v>
      </c>
    </row>
    <row r="767" spans="1:10" ht="18.75">
      <c r="A767" s="52"/>
      <c r="B767" s="53"/>
      <c r="C767" s="53"/>
      <c r="D767" s="53"/>
      <c r="E767" s="53" t="str">
        <f>IFERROR(VLOOKUP(المبيعات!D767,الاعدادات!$A$4:$B$5000,2,0),"")</f>
        <v/>
      </c>
      <c r="F767" s="53"/>
      <c r="G767" s="53"/>
      <c r="H767" s="53"/>
      <c r="I767" s="53"/>
      <c r="J767" s="53">
        <f t="shared" si="16"/>
        <v>0</v>
      </c>
    </row>
    <row r="768" spans="1:10" ht="18.75">
      <c r="A768" s="52"/>
      <c r="B768" s="53"/>
      <c r="C768" s="53"/>
      <c r="D768" s="53"/>
      <c r="E768" s="53" t="str">
        <f>IFERROR(VLOOKUP(المبيعات!D768,الاعدادات!$A$4:$B$5000,2,0),"")</f>
        <v/>
      </c>
      <c r="F768" s="53"/>
      <c r="G768" s="53"/>
      <c r="H768" s="53"/>
      <c r="I768" s="53"/>
      <c r="J768" s="53">
        <f t="shared" si="16"/>
        <v>0</v>
      </c>
    </row>
    <row r="769" spans="1:10" ht="18.75">
      <c r="A769" s="52"/>
      <c r="B769" s="53"/>
      <c r="C769" s="53"/>
      <c r="D769" s="53"/>
      <c r="E769" s="53" t="str">
        <f>IFERROR(VLOOKUP(المبيعات!D769,الاعدادات!$A$4:$B$5000,2,0),"")</f>
        <v/>
      </c>
      <c r="F769" s="53"/>
      <c r="G769" s="53"/>
      <c r="H769" s="53"/>
      <c r="I769" s="53"/>
      <c r="J769" s="53">
        <f t="shared" si="16"/>
        <v>0</v>
      </c>
    </row>
    <row r="770" spans="1:10" ht="18.75">
      <c r="A770" s="52"/>
      <c r="B770" s="53"/>
      <c r="C770" s="53"/>
      <c r="D770" s="53"/>
      <c r="E770" s="53" t="str">
        <f>IFERROR(VLOOKUP(المبيعات!D770,الاعدادات!$A$4:$B$5000,2,0),"")</f>
        <v/>
      </c>
      <c r="F770" s="53"/>
      <c r="G770" s="53"/>
      <c r="H770" s="53"/>
      <c r="I770" s="53"/>
      <c r="J770" s="53">
        <f t="shared" si="16"/>
        <v>0</v>
      </c>
    </row>
    <row r="771" spans="1:10" ht="18.75">
      <c r="A771" s="52"/>
      <c r="B771" s="53"/>
      <c r="C771" s="53"/>
      <c r="D771" s="53"/>
      <c r="E771" s="53" t="str">
        <f>IFERROR(VLOOKUP(المبيعات!D771,الاعدادات!$A$4:$B$5000,2,0),"")</f>
        <v/>
      </c>
      <c r="F771" s="53"/>
      <c r="G771" s="53"/>
      <c r="H771" s="53"/>
      <c r="I771" s="53"/>
      <c r="J771" s="53">
        <f t="shared" si="16"/>
        <v>0</v>
      </c>
    </row>
    <row r="772" spans="1:10" ht="18.75">
      <c r="A772" s="52"/>
      <c r="B772" s="53"/>
      <c r="C772" s="53"/>
      <c r="D772" s="53"/>
      <c r="E772" s="53" t="str">
        <f>IFERROR(VLOOKUP(المبيعات!D772,الاعدادات!$A$4:$B$5000,2,0),"")</f>
        <v/>
      </c>
      <c r="F772" s="53"/>
      <c r="G772" s="53"/>
      <c r="H772" s="53"/>
      <c r="I772" s="53"/>
      <c r="J772" s="53">
        <f t="shared" si="16"/>
        <v>0</v>
      </c>
    </row>
    <row r="773" spans="1:10" ht="18.75">
      <c r="A773" s="52"/>
      <c r="B773" s="53"/>
      <c r="C773" s="53"/>
      <c r="D773" s="53"/>
      <c r="E773" s="53" t="str">
        <f>IFERROR(VLOOKUP(المبيعات!D773,الاعدادات!$A$4:$B$5000,2,0),"")</f>
        <v/>
      </c>
      <c r="F773" s="53"/>
      <c r="G773" s="53"/>
      <c r="H773" s="53"/>
      <c r="I773" s="53"/>
      <c r="J773" s="53">
        <f t="shared" ref="J773:J836" si="17">I773*F773</f>
        <v>0</v>
      </c>
    </row>
    <row r="774" spans="1:10" ht="18.75">
      <c r="A774" s="52"/>
      <c r="B774" s="53"/>
      <c r="C774" s="53"/>
      <c r="D774" s="53"/>
      <c r="E774" s="53" t="str">
        <f>IFERROR(VLOOKUP(المبيعات!D774,الاعدادات!$A$4:$B$5000,2,0),"")</f>
        <v/>
      </c>
      <c r="F774" s="53"/>
      <c r="G774" s="53"/>
      <c r="H774" s="53"/>
      <c r="I774" s="53"/>
      <c r="J774" s="53">
        <f t="shared" si="17"/>
        <v>0</v>
      </c>
    </row>
    <row r="775" spans="1:10" ht="18.75">
      <c r="A775" s="52"/>
      <c r="B775" s="53"/>
      <c r="C775" s="53"/>
      <c r="D775" s="53"/>
      <c r="E775" s="53" t="str">
        <f>IFERROR(VLOOKUP(المبيعات!D775,الاعدادات!$A$4:$B$5000,2,0),"")</f>
        <v/>
      </c>
      <c r="F775" s="53"/>
      <c r="G775" s="53"/>
      <c r="H775" s="53"/>
      <c r="I775" s="53"/>
      <c r="J775" s="53">
        <f t="shared" si="17"/>
        <v>0</v>
      </c>
    </row>
    <row r="776" spans="1:10" ht="18.75">
      <c r="A776" s="52"/>
      <c r="B776" s="53"/>
      <c r="C776" s="53"/>
      <c r="D776" s="53"/>
      <c r="E776" s="53" t="str">
        <f>IFERROR(VLOOKUP(المبيعات!D776,الاعدادات!$A$4:$B$5000,2,0),"")</f>
        <v/>
      </c>
      <c r="F776" s="53"/>
      <c r="G776" s="53"/>
      <c r="H776" s="53"/>
      <c r="I776" s="53"/>
      <c r="J776" s="53">
        <f t="shared" si="17"/>
        <v>0</v>
      </c>
    </row>
    <row r="777" spans="1:10" ht="18.75">
      <c r="A777" s="52"/>
      <c r="B777" s="53"/>
      <c r="C777" s="53"/>
      <c r="D777" s="53"/>
      <c r="E777" s="53" t="str">
        <f>IFERROR(VLOOKUP(المبيعات!D777,الاعدادات!$A$4:$B$5000,2,0),"")</f>
        <v/>
      </c>
      <c r="F777" s="53"/>
      <c r="G777" s="53"/>
      <c r="H777" s="53"/>
      <c r="I777" s="53"/>
      <c r="J777" s="53">
        <f t="shared" si="17"/>
        <v>0</v>
      </c>
    </row>
    <row r="778" spans="1:10" ht="18.75">
      <c r="A778" s="52"/>
      <c r="B778" s="53"/>
      <c r="C778" s="53"/>
      <c r="D778" s="53"/>
      <c r="E778" s="53" t="str">
        <f>IFERROR(VLOOKUP(المبيعات!D778,الاعدادات!$A$4:$B$5000,2,0),"")</f>
        <v/>
      </c>
      <c r="F778" s="53"/>
      <c r="G778" s="53"/>
      <c r="H778" s="53"/>
      <c r="I778" s="53"/>
      <c r="J778" s="53">
        <f t="shared" si="17"/>
        <v>0</v>
      </c>
    </row>
    <row r="779" spans="1:10" ht="18.75">
      <c r="A779" s="52"/>
      <c r="B779" s="53"/>
      <c r="C779" s="53"/>
      <c r="D779" s="53"/>
      <c r="E779" s="53" t="str">
        <f>IFERROR(VLOOKUP(المبيعات!D779,الاعدادات!$A$4:$B$5000,2,0),"")</f>
        <v/>
      </c>
      <c r="F779" s="53"/>
      <c r="G779" s="53"/>
      <c r="H779" s="53"/>
      <c r="I779" s="53"/>
      <c r="J779" s="53">
        <f t="shared" si="17"/>
        <v>0</v>
      </c>
    </row>
    <row r="780" spans="1:10" ht="18.75">
      <c r="A780" s="52"/>
      <c r="B780" s="53"/>
      <c r="C780" s="53"/>
      <c r="D780" s="53"/>
      <c r="E780" s="53" t="str">
        <f>IFERROR(VLOOKUP(المبيعات!D780,الاعدادات!$A$4:$B$5000,2,0),"")</f>
        <v/>
      </c>
      <c r="F780" s="53"/>
      <c r="G780" s="53"/>
      <c r="H780" s="53"/>
      <c r="I780" s="53"/>
      <c r="J780" s="53">
        <f t="shared" si="17"/>
        <v>0</v>
      </c>
    </row>
    <row r="781" spans="1:10" ht="18.75">
      <c r="A781" s="52"/>
      <c r="B781" s="53"/>
      <c r="C781" s="53"/>
      <c r="D781" s="53"/>
      <c r="E781" s="53" t="str">
        <f>IFERROR(VLOOKUP(المبيعات!D781,الاعدادات!$A$4:$B$5000,2,0),"")</f>
        <v/>
      </c>
      <c r="F781" s="53"/>
      <c r="G781" s="53"/>
      <c r="H781" s="53"/>
      <c r="I781" s="53"/>
      <c r="J781" s="53">
        <f t="shared" si="17"/>
        <v>0</v>
      </c>
    </row>
    <row r="782" spans="1:10" ht="18.75">
      <c r="A782" s="52"/>
      <c r="B782" s="53"/>
      <c r="C782" s="53"/>
      <c r="D782" s="53"/>
      <c r="E782" s="53" t="str">
        <f>IFERROR(VLOOKUP(المبيعات!D782,الاعدادات!$A$4:$B$5000,2,0),"")</f>
        <v/>
      </c>
      <c r="F782" s="53"/>
      <c r="G782" s="53"/>
      <c r="H782" s="53"/>
      <c r="I782" s="53"/>
      <c r="J782" s="53">
        <f t="shared" si="17"/>
        <v>0</v>
      </c>
    </row>
    <row r="783" spans="1:10" ht="18.75">
      <c r="A783" s="52"/>
      <c r="B783" s="53"/>
      <c r="C783" s="53"/>
      <c r="D783" s="53"/>
      <c r="E783" s="53" t="str">
        <f>IFERROR(VLOOKUP(المبيعات!D783,الاعدادات!$A$4:$B$5000,2,0),"")</f>
        <v/>
      </c>
      <c r="F783" s="53"/>
      <c r="G783" s="53"/>
      <c r="H783" s="53"/>
      <c r="I783" s="53"/>
      <c r="J783" s="53">
        <f t="shared" si="17"/>
        <v>0</v>
      </c>
    </row>
    <row r="784" spans="1:10" ht="18.75">
      <c r="A784" s="52"/>
      <c r="B784" s="53"/>
      <c r="C784" s="53"/>
      <c r="D784" s="53"/>
      <c r="E784" s="53" t="str">
        <f>IFERROR(VLOOKUP(المبيعات!D784,الاعدادات!$A$4:$B$5000,2,0),"")</f>
        <v/>
      </c>
      <c r="F784" s="53"/>
      <c r="G784" s="53"/>
      <c r="H784" s="53"/>
      <c r="I784" s="53"/>
      <c r="J784" s="53">
        <f t="shared" si="17"/>
        <v>0</v>
      </c>
    </row>
    <row r="785" spans="1:10" ht="18.75">
      <c r="A785" s="52"/>
      <c r="B785" s="53"/>
      <c r="C785" s="53"/>
      <c r="D785" s="53"/>
      <c r="E785" s="53" t="str">
        <f>IFERROR(VLOOKUP(المبيعات!D785,الاعدادات!$A$4:$B$5000,2,0),"")</f>
        <v/>
      </c>
      <c r="F785" s="53"/>
      <c r="G785" s="53"/>
      <c r="H785" s="53"/>
      <c r="I785" s="53"/>
      <c r="J785" s="53">
        <f t="shared" si="17"/>
        <v>0</v>
      </c>
    </row>
    <row r="786" spans="1:10" ht="18.75">
      <c r="A786" s="52"/>
      <c r="B786" s="53"/>
      <c r="C786" s="53"/>
      <c r="D786" s="53"/>
      <c r="E786" s="53" t="str">
        <f>IFERROR(VLOOKUP(المبيعات!D786,الاعدادات!$A$4:$B$5000,2,0),"")</f>
        <v/>
      </c>
      <c r="F786" s="53"/>
      <c r="G786" s="53"/>
      <c r="H786" s="53"/>
      <c r="I786" s="53"/>
      <c r="J786" s="53">
        <f t="shared" si="17"/>
        <v>0</v>
      </c>
    </row>
    <row r="787" spans="1:10" ht="18.75">
      <c r="A787" s="52"/>
      <c r="B787" s="53"/>
      <c r="C787" s="53"/>
      <c r="D787" s="53"/>
      <c r="E787" s="53" t="str">
        <f>IFERROR(VLOOKUP(المبيعات!D787,الاعدادات!$A$4:$B$5000,2,0),"")</f>
        <v/>
      </c>
      <c r="F787" s="53"/>
      <c r="G787" s="53"/>
      <c r="H787" s="53"/>
      <c r="I787" s="53"/>
      <c r="J787" s="53">
        <f t="shared" si="17"/>
        <v>0</v>
      </c>
    </row>
    <row r="788" spans="1:10" ht="18.75">
      <c r="A788" s="52"/>
      <c r="B788" s="53"/>
      <c r="C788" s="53"/>
      <c r="D788" s="53"/>
      <c r="E788" s="53" t="str">
        <f>IFERROR(VLOOKUP(المبيعات!D788,الاعدادات!$A$4:$B$5000,2,0),"")</f>
        <v/>
      </c>
      <c r="F788" s="53"/>
      <c r="G788" s="53"/>
      <c r="H788" s="53"/>
      <c r="I788" s="53"/>
      <c r="J788" s="53">
        <f t="shared" si="17"/>
        <v>0</v>
      </c>
    </row>
    <row r="789" spans="1:10" ht="18.75">
      <c r="A789" s="52"/>
      <c r="B789" s="53"/>
      <c r="C789" s="53"/>
      <c r="D789" s="53"/>
      <c r="E789" s="53" t="str">
        <f>IFERROR(VLOOKUP(المبيعات!D789,الاعدادات!$A$4:$B$5000,2,0),"")</f>
        <v/>
      </c>
      <c r="F789" s="53"/>
      <c r="G789" s="53"/>
      <c r="H789" s="53"/>
      <c r="I789" s="53"/>
      <c r="J789" s="53">
        <f t="shared" si="17"/>
        <v>0</v>
      </c>
    </row>
    <row r="790" spans="1:10" ht="18.75">
      <c r="A790" s="52"/>
      <c r="B790" s="53"/>
      <c r="C790" s="53"/>
      <c r="D790" s="53"/>
      <c r="E790" s="53" t="str">
        <f>IFERROR(VLOOKUP(المبيعات!D790,الاعدادات!$A$4:$B$5000,2,0),"")</f>
        <v/>
      </c>
      <c r="F790" s="53"/>
      <c r="G790" s="53"/>
      <c r="H790" s="53"/>
      <c r="I790" s="53"/>
      <c r="J790" s="53">
        <f t="shared" si="17"/>
        <v>0</v>
      </c>
    </row>
    <row r="791" spans="1:10" ht="18.75">
      <c r="A791" s="52"/>
      <c r="B791" s="53"/>
      <c r="C791" s="53"/>
      <c r="D791" s="53"/>
      <c r="E791" s="53" t="str">
        <f>IFERROR(VLOOKUP(المبيعات!D791,الاعدادات!$A$4:$B$5000,2,0),"")</f>
        <v/>
      </c>
      <c r="F791" s="53"/>
      <c r="G791" s="53"/>
      <c r="H791" s="53"/>
      <c r="I791" s="53"/>
      <c r="J791" s="53">
        <f t="shared" si="17"/>
        <v>0</v>
      </c>
    </row>
    <row r="792" spans="1:10" ht="18.75">
      <c r="A792" s="52"/>
      <c r="B792" s="53"/>
      <c r="C792" s="53"/>
      <c r="D792" s="53"/>
      <c r="E792" s="53" t="str">
        <f>IFERROR(VLOOKUP(المبيعات!D792,الاعدادات!$A$4:$B$5000,2,0),"")</f>
        <v/>
      </c>
      <c r="F792" s="53"/>
      <c r="G792" s="53"/>
      <c r="H792" s="53"/>
      <c r="I792" s="53"/>
      <c r="J792" s="53">
        <f t="shared" si="17"/>
        <v>0</v>
      </c>
    </row>
    <row r="793" spans="1:10" ht="18.75">
      <c r="A793" s="52"/>
      <c r="B793" s="53"/>
      <c r="C793" s="53"/>
      <c r="D793" s="53"/>
      <c r="E793" s="53" t="str">
        <f>IFERROR(VLOOKUP(المبيعات!D793,الاعدادات!$A$4:$B$5000,2,0),"")</f>
        <v/>
      </c>
      <c r="F793" s="53"/>
      <c r="G793" s="53"/>
      <c r="H793" s="53"/>
      <c r="I793" s="53"/>
      <c r="J793" s="53">
        <f t="shared" si="17"/>
        <v>0</v>
      </c>
    </row>
    <row r="794" spans="1:10" ht="18.75">
      <c r="A794" s="52"/>
      <c r="B794" s="53"/>
      <c r="C794" s="53"/>
      <c r="D794" s="53"/>
      <c r="E794" s="53" t="str">
        <f>IFERROR(VLOOKUP(المبيعات!D794,الاعدادات!$A$4:$B$5000,2,0),"")</f>
        <v/>
      </c>
      <c r="F794" s="53"/>
      <c r="G794" s="53"/>
      <c r="H794" s="53"/>
      <c r="I794" s="53"/>
      <c r="J794" s="53">
        <f t="shared" si="17"/>
        <v>0</v>
      </c>
    </row>
    <row r="795" spans="1:10" ht="18.75">
      <c r="A795" s="52"/>
      <c r="B795" s="53"/>
      <c r="C795" s="53"/>
      <c r="D795" s="53"/>
      <c r="E795" s="53" t="str">
        <f>IFERROR(VLOOKUP(المبيعات!D795,الاعدادات!$A$4:$B$5000,2,0),"")</f>
        <v/>
      </c>
      <c r="F795" s="53"/>
      <c r="G795" s="53"/>
      <c r="H795" s="53"/>
      <c r="I795" s="53"/>
      <c r="J795" s="53">
        <f t="shared" si="17"/>
        <v>0</v>
      </c>
    </row>
    <row r="796" spans="1:10" ht="18.75">
      <c r="A796" s="52"/>
      <c r="B796" s="53"/>
      <c r="C796" s="53"/>
      <c r="D796" s="53"/>
      <c r="E796" s="53" t="str">
        <f>IFERROR(VLOOKUP(المبيعات!D796,الاعدادات!$A$4:$B$5000,2,0),"")</f>
        <v/>
      </c>
      <c r="F796" s="53"/>
      <c r="G796" s="53"/>
      <c r="H796" s="53"/>
      <c r="I796" s="53"/>
      <c r="J796" s="53">
        <f t="shared" si="17"/>
        <v>0</v>
      </c>
    </row>
    <row r="797" spans="1:10" ht="18.75">
      <c r="A797" s="52"/>
      <c r="B797" s="53"/>
      <c r="C797" s="53"/>
      <c r="D797" s="53"/>
      <c r="E797" s="53" t="str">
        <f>IFERROR(VLOOKUP(المبيعات!D797,الاعدادات!$A$4:$B$5000,2,0),"")</f>
        <v/>
      </c>
      <c r="F797" s="53"/>
      <c r="G797" s="53"/>
      <c r="H797" s="53"/>
      <c r="I797" s="53"/>
      <c r="J797" s="53">
        <f t="shared" si="17"/>
        <v>0</v>
      </c>
    </row>
    <row r="798" spans="1:10" ht="18.75">
      <c r="A798" s="52"/>
      <c r="B798" s="53"/>
      <c r="C798" s="53"/>
      <c r="D798" s="53"/>
      <c r="E798" s="53" t="str">
        <f>IFERROR(VLOOKUP(المبيعات!D798,الاعدادات!$A$4:$B$5000,2,0),"")</f>
        <v/>
      </c>
      <c r="F798" s="53"/>
      <c r="G798" s="53"/>
      <c r="H798" s="53"/>
      <c r="I798" s="53"/>
      <c r="J798" s="53">
        <f t="shared" si="17"/>
        <v>0</v>
      </c>
    </row>
    <row r="799" spans="1:10" ht="18.75">
      <c r="A799" s="52"/>
      <c r="B799" s="53"/>
      <c r="C799" s="53"/>
      <c r="D799" s="53"/>
      <c r="E799" s="53" t="str">
        <f>IFERROR(VLOOKUP(المبيعات!D799,الاعدادات!$A$4:$B$5000,2,0),"")</f>
        <v/>
      </c>
      <c r="F799" s="53"/>
      <c r="G799" s="53"/>
      <c r="H799" s="53"/>
      <c r="I799" s="53"/>
      <c r="J799" s="53">
        <f t="shared" si="17"/>
        <v>0</v>
      </c>
    </row>
    <row r="800" spans="1:10" ht="18.75">
      <c r="A800" s="52"/>
      <c r="B800" s="53"/>
      <c r="C800" s="53"/>
      <c r="D800" s="53"/>
      <c r="E800" s="53" t="str">
        <f>IFERROR(VLOOKUP(المبيعات!D800,الاعدادات!$A$4:$B$5000,2,0),"")</f>
        <v/>
      </c>
      <c r="F800" s="53"/>
      <c r="G800" s="53"/>
      <c r="H800" s="53"/>
      <c r="I800" s="53"/>
      <c r="J800" s="53">
        <f t="shared" si="17"/>
        <v>0</v>
      </c>
    </row>
    <row r="801" spans="1:10" ht="18.75">
      <c r="A801" s="52"/>
      <c r="B801" s="53"/>
      <c r="C801" s="53"/>
      <c r="D801" s="53"/>
      <c r="E801" s="53" t="str">
        <f>IFERROR(VLOOKUP(المبيعات!D801,الاعدادات!$A$4:$B$5000,2,0),"")</f>
        <v/>
      </c>
      <c r="F801" s="53"/>
      <c r="G801" s="53"/>
      <c r="H801" s="53"/>
      <c r="I801" s="53"/>
      <c r="J801" s="53">
        <f t="shared" si="17"/>
        <v>0</v>
      </c>
    </row>
    <row r="802" spans="1:10" ht="18.75">
      <c r="A802" s="52"/>
      <c r="B802" s="53"/>
      <c r="C802" s="53"/>
      <c r="D802" s="53"/>
      <c r="E802" s="53" t="str">
        <f>IFERROR(VLOOKUP(المبيعات!D802,الاعدادات!$A$4:$B$5000,2,0),"")</f>
        <v/>
      </c>
      <c r="F802" s="53"/>
      <c r="G802" s="53"/>
      <c r="H802" s="53"/>
      <c r="I802" s="53"/>
      <c r="J802" s="53">
        <f t="shared" si="17"/>
        <v>0</v>
      </c>
    </row>
    <row r="803" spans="1:10" ht="18.75">
      <c r="A803" s="52"/>
      <c r="B803" s="53"/>
      <c r="C803" s="53"/>
      <c r="D803" s="53"/>
      <c r="E803" s="53" t="str">
        <f>IFERROR(VLOOKUP(المبيعات!D803,الاعدادات!$A$4:$B$5000,2,0),"")</f>
        <v/>
      </c>
      <c r="F803" s="53"/>
      <c r="G803" s="53"/>
      <c r="H803" s="53"/>
      <c r="I803" s="53"/>
      <c r="J803" s="53">
        <f t="shared" si="17"/>
        <v>0</v>
      </c>
    </row>
    <row r="804" spans="1:10" ht="18.75">
      <c r="A804" s="52"/>
      <c r="B804" s="53"/>
      <c r="C804" s="53"/>
      <c r="D804" s="53"/>
      <c r="E804" s="53" t="str">
        <f>IFERROR(VLOOKUP(المبيعات!D804,الاعدادات!$A$4:$B$5000,2,0),"")</f>
        <v/>
      </c>
      <c r="F804" s="53"/>
      <c r="G804" s="53"/>
      <c r="H804" s="53"/>
      <c r="I804" s="53"/>
      <c r="J804" s="53">
        <f t="shared" si="17"/>
        <v>0</v>
      </c>
    </row>
    <row r="805" spans="1:10" ht="18.75">
      <c r="A805" s="52"/>
      <c r="B805" s="53"/>
      <c r="C805" s="53"/>
      <c r="D805" s="53"/>
      <c r="E805" s="53" t="str">
        <f>IFERROR(VLOOKUP(المبيعات!D805,الاعدادات!$A$4:$B$5000,2,0),"")</f>
        <v/>
      </c>
      <c r="F805" s="53"/>
      <c r="G805" s="53"/>
      <c r="H805" s="53"/>
      <c r="I805" s="53"/>
      <c r="J805" s="53">
        <f t="shared" si="17"/>
        <v>0</v>
      </c>
    </row>
    <row r="806" spans="1:10" ht="18.75">
      <c r="A806" s="52"/>
      <c r="B806" s="53"/>
      <c r="C806" s="53"/>
      <c r="D806" s="53"/>
      <c r="E806" s="53" t="str">
        <f>IFERROR(VLOOKUP(المبيعات!D806,الاعدادات!$A$4:$B$5000,2,0),"")</f>
        <v/>
      </c>
      <c r="F806" s="53"/>
      <c r="G806" s="53"/>
      <c r="H806" s="53"/>
      <c r="I806" s="53"/>
      <c r="J806" s="53">
        <f t="shared" si="17"/>
        <v>0</v>
      </c>
    </row>
    <row r="807" spans="1:10" ht="18.75">
      <c r="A807" s="52"/>
      <c r="B807" s="53"/>
      <c r="C807" s="53"/>
      <c r="D807" s="53"/>
      <c r="E807" s="53" t="str">
        <f>IFERROR(VLOOKUP(المبيعات!D807,الاعدادات!$A$4:$B$5000,2,0),"")</f>
        <v/>
      </c>
      <c r="F807" s="53"/>
      <c r="G807" s="53"/>
      <c r="H807" s="53"/>
      <c r="I807" s="53"/>
      <c r="J807" s="53">
        <f t="shared" si="17"/>
        <v>0</v>
      </c>
    </row>
    <row r="808" spans="1:10" ht="18.75">
      <c r="A808" s="52"/>
      <c r="B808" s="53"/>
      <c r="C808" s="53"/>
      <c r="D808" s="53"/>
      <c r="E808" s="53" t="str">
        <f>IFERROR(VLOOKUP(المبيعات!D808,الاعدادات!$A$4:$B$5000,2,0),"")</f>
        <v/>
      </c>
      <c r="F808" s="53"/>
      <c r="G808" s="53"/>
      <c r="H808" s="53"/>
      <c r="I808" s="53"/>
      <c r="J808" s="53">
        <f t="shared" si="17"/>
        <v>0</v>
      </c>
    </row>
    <row r="809" spans="1:10" ht="18.75">
      <c r="A809" s="52"/>
      <c r="B809" s="53"/>
      <c r="C809" s="53"/>
      <c r="D809" s="53"/>
      <c r="E809" s="53" t="str">
        <f>IFERROR(VLOOKUP(المبيعات!D809,الاعدادات!$A$4:$B$5000,2,0),"")</f>
        <v/>
      </c>
      <c r="F809" s="53"/>
      <c r="G809" s="53"/>
      <c r="H809" s="53"/>
      <c r="I809" s="53"/>
      <c r="J809" s="53">
        <f t="shared" si="17"/>
        <v>0</v>
      </c>
    </row>
    <row r="810" spans="1:10" ht="18.75">
      <c r="A810" s="52"/>
      <c r="B810" s="53"/>
      <c r="C810" s="53"/>
      <c r="D810" s="53"/>
      <c r="E810" s="53" t="str">
        <f>IFERROR(VLOOKUP(المبيعات!D810,الاعدادات!$A$4:$B$5000,2,0),"")</f>
        <v/>
      </c>
      <c r="F810" s="53"/>
      <c r="G810" s="53"/>
      <c r="H810" s="53"/>
      <c r="I810" s="53"/>
      <c r="J810" s="53">
        <f t="shared" si="17"/>
        <v>0</v>
      </c>
    </row>
    <row r="811" spans="1:10" ht="18.75">
      <c r="A811" s="52"/>
      <c r="B811" s="53"/>
      <c r="C811" s="53"/>
      <c r="D811" s="53"/>
      <c r="E811" s="53" t="str">
        <f>IFERROR(VLOOKUP(المبيعات!D811,الاعدادات!$A$4:$B$5000,2,0),"")</f>
        <v/>
      </c>
      <c r="F811" s="53"/>
      <c r="G811" s="53"/>
      <c r="H811" s="53"/>
      <c r="I811" s="53"/>
      <c r="J811" s="53">
        <f t="shared" si="17"/>
        <v>0</v>
      </c>
    </row>
    <row r="812" spans="1:10" ht="18.75">
      <c r="A812" s="52"/>
      <c r="B812" s="53"/>
      <c r="C812" s="53"/>
      <c r="D812" s="53"/>
      <c r="E812" s="53" t="str">
        <f>IFERROR(VLOOKUP(المبيعات!D812,الاعدادات!$A$4:$B$5000,2,0),"")</f>
        <v/>
      </c>
      <c r="F812" s="53"/>
      <c r="G812" s="53"/>
      <c r="H812" s="53"/>
      <c r="I812" s="53"/>
      <c r="J812" s="53">
        <f t="shared" si="17"/>
        <v>0</v>
      </c>
    </row>
    <row r="813" spans="1:10" ht="18.75">
      <c r="A813" s="52"/>
      <c r="B813" s="53"/>
      <c r="C813" s="53"/>
      <c r="D813" s="53"/>
      <c r="E813" s="53" t="str">
        <f>IFERROR(VLOOKUP(المبيعات!D813,الاعدادات!$A$4:$B$5000,2,0),"")</f>
        <v/>
      </c>
      <c r="F813" s="53"/>
      <c r="G813" s="53"/>
      <c r="H813" s="53"/>
      <c r="I813" s="53"/>
      <c r="J813" s="53">
        <f t="shared" si="17"/>
        <v>0</v>
      </c>
    </row>
    <row r="814" spans="1:10" ht="18.75">
      <c r="A814" s="52"/>
      <c r="B814" s="53"/>
      <c r="C814" s="53"/>
      <c r="D814" s="53"/>
      <c r="E814" s="53" t="str">
        <f>IFERROR(VLOOKUP(المبيعات!D814,الاعدادات!$A$4:$B$5000,2,0),"")</f>
        <v/>
      </c>
      <c r="F814" s="53"/>
      <c r="G814" s="53"/>
      <c r="H814" s="53"/>
      <c r="I814" s="53"/>
      <c r="J814" s="53">
        <f t="shared" si="17"/>
        <v>0</v>
      </c>
    </row>
    <row r="815" spans="1:10" ht="18.75">
      <c r="A815" s="52"/>
      <c r="B815" s="53"/>
      <c r="C815" s="53"/>
      <c r="D815" s="53"/>
      <c r="E815" s="53" t="str">
        <f>IFERROR(VLOOKUP(المبيعات!D815,الاعدادات!$A$4:$B$5000,2,0),"")</f>
        <v/>
      </c>
      <c r="F815" s="53"/>
      <c r="G815" s="53"/>
      <c r="H815" s="53"/>
      <c r="I815" s="53"/>
      <c r="J815" s="53">
        <f t="shared" si="17"/>
        <v>0</v>
      </c>
    </row>
    <row r="816" spans="1:10" ht="18.75">
      <c r="A816" s="52"/>
      <c r="B816" s="53"/>
      <c r="C816" s="53"/>
      <c r="D816" s="53"/>
      <c r="E816" s="53" t="str">
        <f>IFERROR(VLOOKUP(المبيعات!D816,الاعدادات!$A$4:$B$5000,2,0),"")</f>
        <v/>
      </c>
      <c r="F816" s="53"/>
      <c r="G816" s="53"/>
      <c r="H816" s="53"/>
      <c r="I816" s="53"/>
      <c r="J816" s="53">
        <f t="shared" si="17"/>
        <v>0</v>
      </c>
    </row>
    <row r="817" spans="1:10" ht="18.75">
      <c r="A817" s="52"/>
      <c r="B817" s="53"/>
      <c r="C817" s="53"/>
      <c r="D817" s="53"/>
      <c r="E817" s="53" t="str">
        <f>IFERROR(VLOOKUP(المبيعات!D817,الاعدادات!$A$4:$B$5000,2,0),"")</f>
        <v/>
      </c>
      <c r="F817" s="53"/>
      <c r="G817" s="53"/>
      <c r="H817" s="53"/>
      <c r="I817" s="53"/>
      <c r="J817" s="53">
        <f t="shared" si="17"/>
        <v>0</v>
      </c>
    </row>
    <row r="818" spans="1:10" ht="18.75">
      <c r="A818" s="52"/>
      <c r="B818" s="53"/>
      <c r="C818" s="53"/>
      <c r="D818" s="53"/>
      <c r="E818" s="53" t="str">
        <f>IFERROR(VLOOKUP(المبيعات!D818,الاعدادات!$A$4:$B$5000,2,0),"")</f>
        <v/>
      </c>
      <c r="F818" s="53"/>
      <c r="G818" s="53"/>
      <c r="H818" s="53"/>
      <c r="I818" s="53"/>
      <c r="J818" s="53">
        <f t="shared" si="17"/>
        <v>0</v>
      </c>
    </row>
    <row r="819" spans="1:10" ht="18.75">
      <c r="A819" s="52"/>
      <c r="B819" s="53"/>
      <c r="C819" s="53"/>
      <c r="D819" s="53"/>
      <c r="E819" s="53" t="str">
        <f>IFERROR(VLOOKUP(المبيعات!D819,الاعدادات!$A$4:$B$5000,2,0),"")</f>
        <v/>
      </c>
      <c r="F819" s="53"/>
      <c r="G819" s="53"/>
      <c r="H819" s="53"/>
      <c r="I819" s="53"/>
      <c r="J819" s="53">
        <f t="shared" si="17"/>
        <v>0</v>
      </c>
    </row>
    <row r="820" spans="1:10" ht="18.75">
      <c r="A820" s="52"/>
      <c r="B820" s="53"/>
      <c r="C820" s="53"/>
      <c r="D820" s="53"/>
      <c r="E820" s="53" t="str">
        <f>IFERROR(VLOOKUP(المبيعات!D820,الاعدادات!$A$4:$B$5000,2,0),"")</f>
        <v/>
      </c>
      <c r="F820" s="53"/>
      <c r="G820" s="53"/>
      <c r="H820" s="53"/>
      <c r="I820" s="53"/>
      <c r="J820" s="53">
        <f t="shared" si="17"/>
        <v>0</v>
      </c>
    </row>
    <row r="821" spans="1:10" ht="18.75">
      <c r="A821" s="52"/>
      <c r="B821" s="53"/>
      <c r="C821" s="53"/>
      <c r="D821" s="53"/>
      <c r="E821" s="53" t="str">
        <f>IFERROR(VLOOKUP(المبيعات!D821,الاعدادات!$A$4:$B$5000,2,0),"")</f>
        <v/>
      </c>
      <c r="F821" s="53"/>
      <c r="G821" s="53"/>
      <c r="H821" s="53"/>
      <c r="I821" s="53"/>
      <c r="J821" s="53">
        <f t="shared" si="17"/>
        <v>0</v>
      </c>
    </row>
    <row r="822" spans="1:10" ht="18.75">
      <c r="A822" s="52"/>
      <c r="B822" s="53"/>
      <c r="C822" s="53"/>
      <c r="D822" s="53"/>
      <c r="E822" s="53" t="str">
        <f>IFERROR(VLOOKUP(المبيعات!D822,الاعدادات!$A$4:$B$5000,2,0),"")</f>
        <v/>
      </c>
      <c r="F822" s="53"/>
      <c r="G822" s="53"/>
      <c r="H822" s="53"/>
      <c r="I822" s="53"/>
      <c r="J822" s="53">
        <f t="shared" si="17"/>
        <v>0</v>
      </c>
    </row>
    <row r="823" spans="1:10" ht="18.75">
      <c r="A823" s="52"/>
      <c r="B823" s="53"/>
      <c r="C823" s="53"/>
      <c r="D823" s="53"/>
      <c r="E823" s="53" t="str">
        <f>IFERROR(VLOOKUP(المبيعات!D823,الاعدادات!$A$4:$B$5000,2,0),"")</f>
        <v/>
      </c>
      <c r="F823" s="53"/>
      <c r="G823" s="53"/>
      <c r="H823" s="53"/>
      <c r="I823" s="53"/>
      <c r="J823" s="53">
        <f t="shared" si="17"/>
        <v>0</v>
      </c>
    </row>
    <row r="824" spans="1:10" ht="18.75">
      <c r="A824" s="52"/>
      <c r="B824" s="53"/>
      <c r="C824" s="53"/>
      <c r="D824" s="53"/>
      <c r="E824" s="53" t="str">
        <f>IFERROR(VLOOKUP(المبيعات!D824,الاعدادات!$A$4:$B$5000,2,0),"")</f>
        <v/>
      </c>
      <c r="F824" s="53"/>
      <c r="G824" s="53"/>
      <c r="H824" s="53"/>
      <c r="I824" s="53"/>
      <c r="J824" s="53">
        <f t="shared" si="17"/>
        <v>0</v>
      </c>
    </row>
    <row r="825" spans="1:10" ht="18.75">
      <c r="A825" s="52"/>
      <c r="B825" s="53"/>
      <c r="C825" s="53"/>
      <c r="D825" s="53"/>
      <c r="E825" s="53" t="str">
        <f>IFERROR(VLOOKUP(المبيعات!D825,الاعدادات!$A$4:$B$5000,2,0),"")</f>
        <v/>
      </c>
      <c r="F825" s="53"/>
      <c r="G825" s="53"/>
      <c r="H825" s="53"/>
      <c r="I825" s="53"/>
      <c r="J825" s="53">
        <f t="shared" si="17"/>
        <v>0</v>
      </c>
    </row>
    <row r="826" spans="1:10" ht="18.75">
      <c r="A826" s="52"/>
      <c r="B826" s="53"/>
      <c r="C826" s="53"/>
      <c r="D826" s="53"/>
      <c r="E826" s="53" t="str">
        <f>IFERROR(VLOOKUP(المبيعات!D826,الاعدادات!$A$4:$B$5000,2,0),"")</f>
        <v/>
      </c>
      <c r="F826" s="53"/>
      <c r="G826" s="53"/>
      <c r="H826" s="53"/>
      <c r="I826" s="53"/>
      <c r="J826" s="53">
        <f t="shared" si="17"/>
        <v>0</v>
      </c>
    </row>
    <row r="827" spans="1:10" ht="18.75">
      <c r="A827" s="52"/>
      <c r="B827" s="53"/>
      <c r="C827" s="53"/>
      <c r="D827" s="53"/>
      <c r="E827" s="53" t="str">
        <f>IFERROR(VLOOKUP(المبيعات!D827,الاعدادات!$A$4:$B$5000,2,0),"")</f>
        <v/>
      </c>
      <c r="F827" s="53"/>
      <c r="G827" s="53"/>
      <c r="H827" s="53"/>
      <c r="I827" s="53"/>
      <c r="J827" s="53">
        <f t="shared" si="17"/>
        <v>0</v>
      </c>
    </row>
    <row r="828" spans="1:10" ht="18.75">
      <c r="A828" s="52"/>
      <c r="B828" s="53"/>
      <c r="C828" s="53"/>
      <c r="D828" s="53"/>
      <c r="E828" s="53" t="str">
        <f>IFERROR(VLOOKUP(المبيعات!D828,الاعدادات!$A$4:$B$5000,2,0),"")</f>
        <v/>
      </c>
      <c r="F828" s="53"/>
      <c r="G828" s="53"/>
      <c r="H828" s="53"/>
      <c r="I828" s="53"/>
      <c r="J828" s="53">
        <f t="shared" si="17"/>
        <v>0</v>
      </c>
    </row>
    <row r="829" spans="1:10" ht="18.75">
      <c r="A829" s="52"/>
      <c r="B829" s="53"/>
      <c r="C829" s="53"/>
      <c r="D829" s="53"/>
      <c r="E829" s="53" t="str">
        <f>IFERROR(VLOOKUP(المبيعات!D829,الاعدادات!$A$4:$B$5000,2,0),"")</f>
        <v/>
      </c>
      <c r="F829" s="53"/>
      <c r="G829" s="53"/>
      <c r="H829" s="53"/>
      <c r="I829" s="53"/>
      <c r="J829" s="53">
        <f t="shared" si="17"/>
        <v>0</v>
      </c>
    </row>
    <row r="830" spans="1:10" ht="18.75">
      <c r="A830" s="52"/>
      <c r="B830" s="53"/>
      <c r="C830" s="53"/>
      <c r="D830" s="53"/>
      <c r="E830" s="53" t="str">
        <f>IFERROR(VLOOKUP(المبيعات!D830,الاعدادات!$A$4:$B$5000,2,0),"")</f>
        <v/>
      </c>
      <c r="F830" s="53"/>
      <c r="G830" s="53"/>
      <c r="H830" s="53"/>
      <c r="I830" s="53"/>
      <c r="J830" s="53">
        <f t="shared" si="17"/>
        <v>0</v>
      </c>
    </row>
    <row r="831" spans="1:10" ht="18.75">
      <c r="A831" s="52"/>
      <c r="B831" s="53"/>
      <c r="C831" s="53"/>
      <c r="D831" s="53"/>
      <c r="E831" s="53" t="str">
        <f>IFERROR(VLOOKUP(المبيعات!D831,الاعدادات!$A$4:$B$5000,2,0),"")</f>
        <v/>
      </c>
      <c r="F831" s="53"/>
      <c r="G831" s="53"/>
      <c r="H831" s="53"/>
      <c r="I831" s="53"/>
      <c r="J831" s="53">
        <f t="shared" si="17"/>
        <v>0</v>
      </c>
    </row>
    <row r="832" spans="1:10" ht="18.75">
      <c r="A832" s="52"/>
      <c r="B832" s="53"/>
      <c r="C832" s="53"/>
      <c r="D832" s="53"/>
      <c r="E832" s="53" t="str">
        <f>IFERROR(VLOOKUP(المبيعات!D832,الاعدادات!$A$4:$B$5000,2,0),"")</f>
        <v/>
      </c>
      <c r="F832" s="53"/>
      <c r="G832" s="53"/>
      <c r="H832" s="53"/>
      <c r="I832" s="53"/>
      <c r="J832" s="53">
        <f t="shared" si="17"/>
        <v>0</v>
      </c>
    </row>
    <row r="833" spans="1:10" ht="18.75">
      <c r="A833" s="52"/>
      <c r="B833" s="53"/>
      <c r="C833" s="53"/>
      <c r="D833" s="53"/>
      <c r="E833" s="53" t="str">
        <f>IFERROR(VLOOKUP(المبيعات!D833,الاعدادات!$A$4:$B$5000,2,0),"")</f>
        <v/>
      </c>
      <c r="F833" s="53"/>
      <c r="G833" s="53"/>
      <c r="H833" s="53"/>
      <c r="I833" s="53"/>
      <c r="J833" s="53">
        <f t="shared" si="17"/>
        <v>0</v>
      </c>
    </row>
    <row r="834" spans="1:10" ht="18.75">
      <c r="A834" s="52"/>
      <c r="B834" s="53"/>
      <c r="C834" s="53"/>
      <c r="D834" s="53"/>
      <c r="E834" s="53" t="str">
        <f>IFERROR(VLOOKUP(المبيعات!D834,الاعدادات!$A$4:$B$5000,2,0),"")</f>
        <v/>
      </c>
      <c r="F834" s="53"/>
      <c r="G834" s="53"/>
      <c r="H834" s="53"/>
      <c r="I834" s="53"/>
      <c r="J834" s="53">
        <f t="shared" si="17"/>
        <v>0</v>
      </c>
    </row>
    <row r="835" spans="1:10" ht="18.75">
      <c r="A835" s="63"/>
      <c r="B835" s="53"/>
      <c r="C835" s="53"/>
      <c r="D835" s="53"/>
      <c r="E835" s="53" t="str">
        <f>IFERROR(VLOOKUP(المبيعات!D835,الاعدادات!$A$4:$B$5000,2,0),"")</f>
        <v/>
      </c>
      <c r="F835" s="53"/>
      <c r="G835" s="53"/>
      <c r="H835" s="53"/>
      <c r="I835" s="53"/>
      <c r="J835" s="53">
        <f t="shared" si="17"/>
        <v>0</v>
      </c>
    </row>
    <row r="836" spans="1:10" ht="18.75">
      <c r="A836" s="52"/>
      <c r="B836" s="53"/>
      <c r="C836" s="53"/>
      <c r="D836" s="53"/>
      <c r="E836" s="53" t="str">
        <f>IFERROR(VLOOKUP(المبيعات!D836,الاعدادات!$A$4:$B$5000,2,0),"")</f>
        <v/>
      </c>
      <c r="F836" s="53"/>
      <c r="G836" s="53"/>
      <c r="H836" s="53"/>
      <c r="I836" s="53"/>
      <c r="J836" s="53">
        <f t="shared" si="17"/>
        <v>0</v>
      </c>
    </row>
    <row r="837" spans="1:10" ht="18.75">
      <c r="A837" s="52"/>
      <c r="B837" s="53"/>
      <c r="C837" s="53"/>
      <c r="D837" s="53"/>
      <c r="E837" s="53" t="str">
        <f>IFERROR(VLOOKUP(المبيعات!D837,الاعدادات!$A$4:$B$5000,2,0),"")</f>
        <v/>
      </c>
      <c r="F837" s="53"/>
      <c r="G837" s="53"/>
      <c r="H837" s="53"/>
      <c r="I837" s="53"/>
      <c r="J837" s="53">
        <f t="shared" ref="J837:J900" si="18">I837*F837</f>
        <v>0</v>
      </c>
    </row>
    <row r="838" spans="1:10" ht="18.75">
      <c r="A838" s="52"/>
      <c r="B838" s="53"/>
      <c r="C838" s="53"/>
      <c r="D838" s="53"/>
      <c r="E838" s="53" t="str">
        <f>IFERROR(VLOOKUP(المبيعات!D838,الاعدادات!$A$4:$B$5000,2,0),"")</f>
        <v/>
      </c>
      <c r="F838" s="53"/>
      <c r="G838" s="53"/>
      <c r="H838" s="53"/>
      <c r="I838" s="53"/>
      <c r="J838" s="53">
        <f t="shared" si="18"/>
        <v>0</v>
      </c>
    </row>
    <row r="839" spans="1:10" ht="18.75">
      <c r="A839" s="52"/>
      <c r="B839" s="53"/>
      <c r="C839" s="53"/>
      <c r="D839" s="53"/>
      <c r="E839" s="53" t="str">
        <f>IFERROR(VLOOKUP(المبيعات!D839,الاعدادات!$A$4:$B$5000,2,0),"")</f>
        <v/>
      </c>
      <c r="F839" s="53"/>
      <c r="G839" s="53"/>
      <c r="H839" s="53"/>
      <c r="I839" s="53"/>
      <c r="J839" s="53">
        <f t="shared" si="18"/>
        <v>0</v>
      </c>
    </row>
    <row r="840" spans="1:10" ht="18.75">
      <c r="A840" s="52"/>
      <c r="B840" s="53"/>
      <c r="C840" s="53"/>
      <c r="D840" s="53"/>
      <c r="E840" s="53" t="str">
        <f>IFERROR(VLOOKUP(المبيعات!D840,الاعدادات!$A$4:$B$5000,2,0),"")</f>
        <v/>
      </c>
      <c r="F840" s="53"/>
      <c r="G840" s="53"/>
      <c r="H840" s="53"/>
      <c r="I840" s="53"/>
      <c r="J840" s="53">
        <f t="shared" si="18"/>
        <v>0</v>
      </c>
    </row>
    <row r="841" spans="1:10" ht="18.75">
      <c r="A841" s="52"/>
      <c r="B841" s="53"/>
      <c r="C841" s="53"/>
      <c r="D841" s="53"/>
      <c r="E841" s="53" t="str">
        <f>IFERROR(VLOOKUP(المبيعات!D841,الاعدادات!$A$4:$B$5000,2,0),"")</f>
        <v/>
      </c>
      <c r="F841" s="53"/>
      <c r="G841" s="53"/>
      <c r="H841" s="53"/>
      <c r="I841" s="53"/>
      <c r="J841" s="53">
        <f t="shared" si="18"/>
        <v>0</v>
      </c>
    </row>
    <row r="842" spans="1:10" ht="18.75">
      <c r="A842" s="52"/>
      <c r="B842" s="53"/>
      <c r="C842" s="53"/>
      <c r="D842" s="53"/>
      <c r="E842" s="53" t="str">
        <f>IFERROR(VLOOKUP(المبيعات!D842,الاعدادات!$A$4:$B$5000,2,0),"")</f>
        <v/>
      </c>
      <c r="F842" s="53"/>
      <c r="G842" s="53"/>
      <c r="H842" s="53"/>
      <c r="I842" s="53"/>
      <c r="J842" s="53">
        <f t="shared" si="18"/>
        <v>0</v>
      </c>
    </row>
    <row r="843" spans="1:10" ht="18.75">
      <c r="A843" s="52"/>
      <c r="B843" s="53"/>
      <c r="C843" s="53"/>
      <c r="D843" s="53"/>
      <c r="E843" s="53" t="str">
        <f>IFERROR(VLOOKUP(المبيعات!D843,الاعدادات!$A$4:$B$5000,2,0),"")</f>
        <v/>
      </c>
      <c r="F843" s="53"/>
      <c r="G843" s="53"/>
      <c r="H843" s="53"/>
      <c r="I843" s="53"/>
      <c r="J843" s="53">
        <f t="shared" si="18"/>
        <v>0</v>
      </c>
    </row>
    <row r="844" spans="1:10" ht="18.75">
      <c r="A844" s="52"/>
      <c r="B844" s="53"/>
      <c r="C844" s="53"/>
      <c r="D844" s="53"/>
      <c r="E844" s="53" t="str">
        <f>IFERROR(VLOOKUP(المبيعات!D844,الاعدادات!$A$4:$B$5000,2,0),"")</f>
        <v/>
      </c>
      <c r="F844" s="53"/>
      <c r="G844" s="53"/>
      <c r="H844" s="53"/>
      <c r="I844" s="53"/>
      <c r="J844" s="53">
        <f t="shared" si="18"/>
        <v>0</v>
      </c>
    </row>
    <row r="845" spans="1:10" ht="18.75">
      <c r="A845" s="52"/>
      <c r="B845" s="53"/>
      <c r="C845" s="53"/>
      <c r="D845" s="53"/>
      <c r="E845" s="53" t="str">
        <f>IFERROR(VLOOKUP(المبيعات!D845,الاعدادات!$A$4:$B$5000,2,0),"")</f>
        <v/>
      </c>
      <c r="F845" s="53"/>
      <c r="G845" s="53"/>
      <c r="H845" s="53"/>
      <c r="I845" s="53"/>
      <c r="J845" s="53">
        <f t="shared" si="18"/>
        <v>0</v>
      </c>
    </row>
    <row r="846" spans="1:10" ht="18.75">
      <c r="A846" s="52"/>
      <c r="B846" s="53"/>
      <c r="C846" s="53"/>
      <c r="D846" s="53"/>
      <c r="E846" s="53" t="str">
        <f>IFERROR(VLOOKUP(المبيعات!D846,الاعدادات!$A$4:$B$5000,2,0),"")</f>
        <v/>
      </c>
      <c r="F846" s="53"/>
      <c r="G846" s="53"/>
      <c r="H846" s="53"/>
      <c r="I846" s="53"/>
      <c r="J846" s="53">
        <f t="shared" si="18"/>
        <v>0</v>
      </c>
    </row>
    <row r="847" spans="1:10" ht="18.75">
      <c r="A847" s="52"/>
      <c r="B847" s="53"/>
      <c r="C847" s="53"/>
      <c r="D847" s="53"/>
      <c r="E847" s="53" t="str">
        <f>IFERROR(VLOOKUP(المبيعات!D847,الاعدادات!$A$4:$B$5000,2,0),"")</f>
        <v/>
      </c>
      <c r="F847" s="53"/>
      <c r="G847" s="53"/>
      <c r="H847" s="53"/>
      <c r="I847" s="53"/>
      <c r="J847" s="53">
        <f t="shared" si="18"/>
        <v>0</v>
      </c>
    </row>
    <row r="848" spans="1:10" ht="18.75">
      <c r="A848" s="52"/>
      <c r="B848" s="53"/>
      <c r="C848" s="53"/>
      <c r="D848" s="53"/>
      <c r="E848" s="53" t="str">
        <f>IFERROR(VLOOKUP(المبيعات!D848,الاعدادات!$A$4:$B$5000,2,0),"")</f>
        <v/>
      </c>
      <c r="F848" s="53"/>
      <c r="G848" s="53"/>
      <c r="H848" s="53"/>
      <c r="I848" s="53"/>
      <c r="J848" s="53">
        <f t="shared" si="18"/>
        <v>0</v>
      </c>
    </row>
    <row r="849" spans="1:10" ht="18.75">
      <c r="A849" s="52"/>
      <c r="B849" s="53"/>
      <c r="C849" s="53"/>
      <c r="D849" s="53"/>
      <c r="E849" s="53" t="str">
        <f>IFERROR(VLOOKUP(المبيعات!D849,الاعدادات!$A$4:$B$5000,2,0),"")</f>
        <v/>
      </c>
      <c r="F849" s="53"/>
      <c r="G849" s="53"/>
      <c r="H849" s="53"/>
      <c r="I849" s="53"/>
      <c r="J849" s="53">
        <f t="shared" si="18"/>
        <v>0</v>
      </c>
    </row>
    <row r="850" spans="1:10" ht="18.75">
      <c r="A850" s="52"/>
      <c r="B850" s="53"/>
      <c r="C850" s="53"/>
      <c r="D850" s="53"/>
      <c r="E850" s="53" t="str">
        <f>IFERROR(VLOOKUP(المبيعات!D850,الاعدادات!$A$4:$B$5000,2,0),"")</f>
        <v/>
      </c>
      <c r="F850" s="53"/>
      <c r="G850" s="53"/>
      <c r="H850" s="53"/>
      <c r="I850" s="53"/>
      <c r="J850" s="53">
        <f t="shared" si="18"/>
        <v>0</v>
      </c>
    </row>
    <row r="851" spans="1:10" ht="18.75">
      <c r="A851" s="52"/>
      <c r="B851" s="53"/>
      <c r="C851" s="53"/>
      <c r="D851" s="53"/>
      <c r="E851" s="53" t="str">
        <f>IFERROR(VLOOKUP(المبيعات!D851,الاعدادات!$A$4:$B$5000,2,0),"")</f>
        <v/>
      </c>
      <c r="F851" s="53"/>
      <c r="G851" s="53"/>
      <c r="H851" s="53"/>
      <c r="I851" s="53"/>
      <c r="J851" s="53">
        <f t="shared" si="18"/>
        <v>0</v>
      </c>
    </row>
    <row r="852" spans="1:10" ht="18.75">
      <c r="A852" s="52"/>
      <c r="B852" s="53"/>
      <c r="C852" s="53"/>
      <c r="D852" s="53"/>
      <c r="E852" s="53" t="str">
        <f>IFERROR(VLOOKUP(المبيعات!D852,الاعدادات!$A$4:$B$5000,2,0),"")</f>
        <v/>
      </c>
      <c r="F852" s="53"/>
      <c r="G852" s="53"/>
      <c r="H852" s="53"/>
      <c r="I852" s="53"/>
      <c r="J852" s="53">
        <f t="shared" si="18"/>
        <v>0</v>
      </c>
    </row>
    <row r="853" spans="1:10" ht="18.75">
      <c r="A853" s="52"/>
      <c r="B853" s="53"/>
      <c r="C853" s="53"/>
      <c r="D853" s="53"/>
      <c r="E853" s="53" t="str">
        <f>IFERROR(VLOOKUP(المبيعات!D853,الاعدادات!$A$4:$B$5000,2,0),"")</f>
        <v/>
      </c>
      <c r="F853" s="53"/>
      <c r="G853" s="53"/>
      <c r="H853" s="53"/>
      <c r="I853" s="53"/>
      <c r="J853" s="53">
        <f t="shared" si="18"/>
        <v>0</v>
      </c>
    </row>
    <row r="854" spans="1:10" ht="18.75">
      <c r="A854" s="52"/>
      <c r="B854" s="53"/>
      <c r="C854" s="53"/>
      <c r="D854" s="53"/>
      <c r="E854" s="53" t="str">
        <f>IFERROR(VLOOKUP(المبيعات!D854,الاعدادات!$A$4:$B$5000,2,0),"")</f>
        <v/>
      </c>
      <c r="F854" s="53"/>
      <c r="G854" s="53"/>
      <c r="H854" s="53"/>
      <c r="I854" s="53"/>
      <c r="J854" s="53">
        <f t="shared" si="18"/>
        <v>0</v>
      </c>
    </row>
    <row r="855" spans="1:10" ht="18.75">
      <c r="A855" s="52"/>
      <c r="B855" s="53"/>
      <c r="C855" s="53"/>
      <c r="D855" s="53"/>
      <c r="E855" s="53" t="str">
        <f>IFERROR(VLOOKUP(المبيعات!D855,الاعدادات!$A$4:$B$5000,2,0),"")</f>
        <v/>
      </c>
      <c r="F855" s="53"/>
      <c r="G855" s="53"/>
      <c r="H855" s="53"/>
      <c r="I855" s="53"/>
      <c r="J855" s="53">
        <f t="shared" si="18"/>
        <v>0</v>
      </c>
    </row>
    <row r="856" spans="1:10" ht="18.75">
      <c r="A856" s="52"/>
      <c r="B856" s="53"/>
      <c r="C856" s="53"/>
      <c r="D856" s="53"/>
      <c r="E856" s="53" t="str">
        <f>IFERROR(VLOOKUP(المبيعات!D856,الاعدادات!$A$4:$B$5000,2,0),"")</f>
        <v/>
      </c>
      <c r="F856" s="53"/>
      <c r="G856" s="53"/>
      <c r="H856" s="53"/>
      <c r="I856" s="53"/>
      <c r="J856" s="53">
        <f t="shared" si="18"/>
        <v>0</v>
      </c>
    </row>
    <row r="857" spans="1:10" ht="18.75">
      <c r="A857" s="52"/>
      <c r="B857" s="53"/>
      <c r="C857" s="53"/>
      <c r="D857" s="53"/>
      <c r="E857" s="53" t="str">
        <f>IFERROR(VLOOKUP(المبيعات!D857,الاعدادات!$A$4:$B$5000,2,0),"")</f>
        <v/>
      </c>
      <c r="F857" s="53"/>
      <c r="G857" s="53"/>
      <c r="H857" s="53"/>
      <c r="I857" s="53"/>
      <c r="J857" s="53">
        <f t="shared" si="18"/>
        <v>0</v>
      </c>
    </row>
    <row r="858" spans="1:10" ht="18.75">
      <c r="A858" s="52"/>
      <c r="B858" s="53"/>
      <c r="C858" s="53"/>
      <c r="D858" s="53"/>
      <c r="E858" s="53" t="str">
        <f>IFERROR(VLOOKUP(المبيعات!D858,الاعدادات!$A$4:$B$5000,2,0),"")</f>
        <v/>
      </c>
      <c r="F858" s="53"/>
      <c r="G858" s="53"/>
      <c r="H858" s="53"/>
      <c r="I858" s="53"/>
      <c r="J858" s="53">
        <f t="shared" si="18"/>
        <v>0</v>
      </c>
    </row>
    <row r="859" spans="1:10" ht="18.75">
      <c r="A859" s="52"/>
      <c r="B859" s="53"/>
      <c r="C859" s="53"/>
      <c r="D859" s="53"/>
      <c r="E859" s="53" t="str">
        <f>IFERROR(VLOOKUP(المبيعات!D859,الاعدادات!$A$4:$B$5000,2,0),"")</f>
        <v/>
      </c>
      <c r="F859" s="53"/>
      <c r="G859" s="53"/>
      <c r="H859" s="53"/>
      <c r="I859" s="53"/>
      <c r="J859" s="53">
        <f t="shared" si="18"/>
        <v>0</v>
      </c>
    </row>
    <row r="860" spans="1:10" ht="18.75">
      <c r="A860" s="52"/>
      <c r="B860" s="53"/>
      <c r="C860" s="53"/>
      <c r="D860" s="53"/>
      <c r="E860" s="53" t="str">
        <f>IFERROR(VLOOKUP(المبيعات!D860,الاعدادات!$A$4:$B$5000,2,0),"")</f>
        <v/>
      </c>
      <c r="F860" s="53"/>
      <c r="G860" s="53"/>
      <c r="H860" s="53"/>
      <c r="I860" s="53"/>
      <c r="J860" s="53">
        <f t="shared" si="18"/>
        <v>0</v>
      </c>
    </row>
    <row r="861" spans="1:10" ht="18.75">
      <c r="A861" s="52"/>
      <c r="B861" s="53"/>
      <c r="C861" s="53"/>
      <c r="D861" s="53"/>
      <c r="E861" s="53" t="str">
        <f>IFERROR(VLOOKUP(المبيعات!D861,الاعدادات!$A$4:$B$5000,2,0),"")</f>
        <v/>
      </c>
      <c r="F861" s="53"/>
      <c r="G861" s="53"/>
      <c r="H861" s="53"/>
      <c r="I861" s="53"/>
      <c r="J861" s="53">
        <f t="shared" si="18"/>
        <v>0</v>
      </c>
    </row>
    <row r="862" spans="1:10" ht="18.75">
      <c r="A862" s="52"/>
      <c r="B862" s="53"/>
      <c r="C862" s="53"/>
      <c r="D862" s="53"/>
      <c r="E862" s="53" t="str">
        <f>IFERROR(VLOOKUP(المبيعات!D862,الاعدادات!$A$4:$B$5000,2,0),"")</f>
        <v/>
      </c>
      <c r="F862" s="53"/>
      <c r="G862" s="53"/>
      <c r="H862" s="53"/>
      <c r="I862" s="53"/>
      <c r="J862" s="53">
        <f t="shared" si="18"/>
        <v>0</v>
      </c>
    </row>
    <row r="863" spans="1:10" ht="18.75">
      <c r="A863" s="52"/>
      <c r="B863" s="53"/>
      <c r="C863" s="53"/>
      <c r="D863" s="53"/>
      <c r="E863" s="53" t="str">
        <f>IFERROR(VLOOKUP(المبيعات!D863,الاعدادات!$A$4:$B$5000,2,0),"")</f>
        <v/>
      </c>
      <c r="F863" s="53"/>
      <c r="G863" s="53"/>
      <c r="H863" s="53"/>
      <c r="I863" s="53"/>
      <c r="J863" s="53">
        <f t="shared" si="18"/>
        <v>0</v>
      </c>
    </row>
    <row r="864" spans="1:10" ht="18.75">
      <c r="A864" s="52"/>
      <c r="B864" s="53"/>
      <c r="C864" s="53"/>
      <c r="D864" s="53"/>
      <c r="E864" s="53" t="str">
        <f>IFERROR(VLOOKUP(المبيعات!D864,الاعدادات!$A$4:$B$5000,2,0),"")</f>
        <v/>
      </c>
      <c r="F864" s="53"/>
      <c r="G864" s="53"/>
      <c r="H864" s="53"/>
      <c r="I864" s="53"/>
      <c r="J864" s="53">
        <f t="shared" si="18"/>
        <v>0</v>
      </c>
    </row>
    <row r="865" spans="1:10" ht="18.75">
      <c r="A865" s="52"/>
      <c r="B865" s="53"/>
      <c r="C865" s="53"/>
      <c r="D865" s="53"/>
      <c r="E865" s="53" t="str">
        <f>IFERROR(VLOOKUP(المبيعات!D865,الاعدادات!$A$4:$B$5000,2,0),"")</f>
        <v/>
      </c>
      <c r="F865" s="53"/>
      <c r="G865" s="53"/>
      <c r="H865" s="53"/>
      <c r="I865" s="53"/>
      <c r="J865" s="53">
        <f t="shared" si="18"/>
        <v>0</v>
      </c>
    </row>
    <row r="866" spans="1:10" ht="18.75">
      <c r="A866" s="52"/>
      <c r="B866" s="53"/>
      <c r="C866" s="53"/>
      <c r="D866" s="53"/>
      <c r="E866" s="53" t="str">
        <f>IFERROR(VLOOKUP(المبيعات!D866,الاعدادات!$A$4:$B$5000,2,0),"")</f>
        <v/>
      </c>
      <c r="F866" s="53"/>
      <c r="G866" s="53"/>
      <c r="H866" s="53"/>
      <c r="I866" s="53"/>
      <c r="J866" s="53">
        <f t="shared" si="18"/>
        <v>0</v>
      </c>
    </row>
    <row r="867" spans="1:10" ht="18.75">
      <c r="A867" s="52"/>
      <c r="B867" s="53"/>
      <c r="C867" s="53"/>
      <c r="D867" s="53"/>
      <c r="E867" s="53" t="str">
        <f>IFERROR(VLOOKUP(المبيعات!D867,الاعدادات!$A$4:$B$5000,2,0),"")</f>
        <v/>
      </c>
      <c r="F867" s="53"/>
      <c r="G867" s="53"/>
      <c r="H867" s="53"/>
      <c r="I867" s="53"/>
      <c r="J867" s="53">
        <f t="shared" si="18"/>
        <v>0</v>
      </c>
    </row>
    <row r="868" spans="1:10" ht="18.75">
      <c r="A868" s="52"/>
      <c r="B868" s="53"/>
      <c r="C868" s="53"/>
      <c r="D868" s="53"/>
      <c r="E868" s="53" t="str">
        <f>IFERROR(VLOOKUP(المبيعات!D868,الاعدادات!$A$4:$B$5000,2,0),"")</f>
        <v/>
      </c>
      <c r="F868" s="53"/>
      <c r="G868" s="53"/>
      <c r="H868" s="53"/>
      <c r="I868" s="53"/>
      <c r="J868" s="53">
        <f t="shared" si="18"/>
        <v>0</v>
      </c>
    </row>
    <row r="869" spans="1:10" ht="18.75">
      <c r="A869" s="52"/>
      <c r="B869" s="53"/>
      <c r="C869" s="53"/>
      <c r="D869" s="53"/>
      <c r="E869" s="53" t="str">
        <f>IFERROR(VLOOKUP(المبيعات!D869,الاعدادات!$A$4:$B$5000,2,0),"")</f>
        <v/>
      </c>
      <c r="F869" s="53"/>
      <c r="G869" s="53"/>
      <c r="H869" s="53"/>
      <c r="I869" s="53"/>
      <c r="J869" s="53">
        <f t="shared" si="18"/>
        <v>0</v>
      </c>
    </row>
    <row r="870" spans="1:10" ht="18.75">
      <c r="A870" s="52"/>
      <c r="B870" s="53"/>
      <c r="C870" s="53"/>
      <c r="D870" s="53"/>
      <c r="E870" s="53" t="str">
        <f>IFERROR(VLOOKUP(المبيعات!D870,الاعدادات!$A$4:$B$5000,2,0),"")</f>
        <v/>
      </c>
      <c r="F870" s="53"/>
      <c r="G870" s="53"/>
      <c r="H870" s="53"/>
      <c r="I870" s="53"/>
      <c r="J870" s="53">
        <f t="shared" si="18"/>
        <v>0</v>
      </c>
    </row>
    <row r="871" spans="1:10" ht="18.75">
      <c r="A871" s="52"/>
      <c r="B871" s="53"/>
      <c r="C871" s="53"/>
      <c r="D871" s="53"/>
      <c r="E871" s="53" t="str">
        <f>IFERROR(VLOOKUP(المبيعات!D871,الاعدادات!$A$4:$B$5000,2,0),"")</f>
        <v/>
      </c>
      <c r="F871" s="53"/>
      <c r="G871" s="53"/>
      <c r="H871" s="53"/>
      <c r="I871" s="53"/>
      <c r="J871" s="53">
        <f t="shared" si="18"/>
        <v>0</v>
      </c>
    </row>
    <row r="872" spans="1:10" ht="18.75">
      <c r="A872" s="52"/>
      <c r="B872" s="53"/>
      <c r="C872" s="53"/>
      <c r="D872" s="53"/>
      <c r="E872" s="53" t="str">
        <f>IFERROR(VLOOKUP(المبيعات!D872,الاعدادات!$A$4:$B$5000,2,0),"")</f>
        <v/>
      </c>
      <c r="F872" s="53"/>
      <c r="G872" s="53"/>
      <c r="H872" s="53"/>
      <c r="I872" s="53"/>
      <c r="J872" s="53">
        <f t="shared" si="18"/>
        <v>0</v>
      </c>
    </row>
    <row r="873" spans="1:10" ht="18.75">
      <c r="A873" s="52"/>
      <c r="B873" s="53"/>
      <c r="C873" s="53"/>
      <c r="D873" s="53"/>
      <c r="E873" s="53" t="str">
        <f>IFERROR(VLOOKUP(المبيعات!D873,الاعدادات!$A$4:$B$5000,2,0),"")</f>
        <v/>
      </c>
      <c r="F873" s="53"/>
      <c r="G873" s="53"/>
      <c r="H873" s="53"/>
      <c r="I873" s="53"/>
      <c r="J873" s="53">
        <f t="shared" si="18"/>
        <v>0</v>
      </c>
    </row>
    <row r="874" spans="1:10" ht="18.75">
      <c r="A874" s="52"/>
      <c r="B874" s="53"/>
      <c r="C874" s="53"/>
      <c r="D874" s="53"/>
      <c r="E874" s="53" t="str">
        <f>IFERROR(VLOOKUP(المبيعات!D874,الاعدادات!$A$4:$B$5000,2,0),"")</f>
        <v/>
      </c>
      <c r="F874" s="53"/>
      <c r="G874" s="53"/>
      <c r="H874" s="53"/>
      <c r="I874" s="53"/>
      <c r="J874" s="53">
        <f t="shared" si="18"/>
        <v>0</v>
      </c>
    </row>
    <row r="875" spans="1:10" ht="18.75">
      <c r="A875" s="52"/>
      <c r="B875" s="53"/>
      <c r="C875" s="53"/>
      <c r="D875" s="53"/>
      <c r="E875" s="53" t="str">
        <f>IFERROR(VLOOKUP(المبيعات!D875,الاعدادات!$A$4:$B$5000,2,0),"")</f>
        <v/>
      </c>
      <c r="F875" s="53"/>
      <c r="G875" s="53"/>
      <c r="H875" s="53"/>
      <c r="I875" s="53"/>
      <c r="J875" s="53">
        <f t="shared" si="18"/>
        <v>0</v>
      </c>
    </row>
    <row r="876" spans="1:10" ht="18.75">
      <c r="A876" s="52"/>
      <c r="B876" s="53"/>
      <c r="C876" s="53"/>
      <c r="D876" s="53"/>
      <c r="E876" s="53" t="str">
        <f>IFERROR(VLOOKUP(المبيعات!D876,الاعدادات!$A$4:$B$5000,2,0),"")</f>
        <v/>
      </c>
      <c r="F876" s="53"/>
      <c r="G876" s="53"/>
      <c r="H876" s="53"/>
      <c r="I876" s="53"/>
      <c r="J876" s="53">
        <f t="shared" si="18"/>
        <v>0</v>
      </c>
    </row>
    <row r="877" spans="1:10" ht="18.75">
      <c r="A877" s="52"/>
      <c r="B877" s="53"/>
      <c r="C877" s="53"/>
      <c r="D877" s="53"/>
      <c r="E877" s="53" t="str">
        <f>IFERROR(VLOOKUP(المبيعات!D877,الاعدادات!$A$4:$B$5000,2,0),"")</f>
        <v/>
      </c>
      <c r="F877" s="53"/>
      <c r="G877" s="53"/>
      <c r="H877" s="53"/>
      <c r="I877" s="53"/>
      <c r="J877" s="53">
        <f t="shared" si="18"/>
        <v>0</v>
      </c>
    </row>
    <row r="878" spans="1:10" ht="18.75">
      <c r="A878" s="52"/>
      <c r="B878" s="53"/>
      <c r="C878" s="53"/>
      <c r="D878" s="53"/>
      <c r="E878" s="53" t="str">
        <f>IFERROR(VLOOKUP(المبيعات!D878,الاعدادات!$A$4:$B$5000,2,0),"")</f>
        <v/>
      </c>
      <c r="F878" s="53"/>
      <c r="G878" s="53"/>
      <c r="H878" s="53"/>
      <c r="I878" s="53"/>
      <c r="J878" s="53">
        <f t="shared" si="18"/>
        <v>0</v>
      </c>
    </row>
    <row r="879" spans="1:10" ht="18.75">
      <c r="A879" s="52"/>
      <c r="B879" s="53"/>
      <c r="C879" s="53"/>
      <c r="D879" s="53"/>
      <c r="E879" s="53" t="str">
        <f>IFERROR(VLOOKUP(المبيعات!D879,الاعدادات!$A$4:$B$5000,2,0),"")</f>
        <v/>
      </c>
      <c r="F879" s="53"/>
      <c r="G879" s="53"/>
      <c r="H879" s="53"/>
      <c r="I879" s="53"/>
      <c r="J879" s="53">
        <f t="shared" si="18"/>
        <v>0</v>
      </c>
    </row>
    <row r="880" spans="1:10" ht="18.75">
      <c r="A880" s="52"/>
      <c r="B880" s="53"/>
      <c r="C880" s="53"/>
      <c r="D880" s="53"/>
      <c r="E880" s="53" t="str">
        <f>IFERROR(VLOOKUP(المبيعات!D880,الاعدادات!$A$4:$B$5000,2,0),"")</f>
        <v/>
      </c>
      <c r="F880" s="53"/>
      <c r="G880" s="53"/>
      <c r="H880" s="53"/>
      <c r="I880" s="53"/>
      <c r="J880" s="53">
        <f t="shared" si="18"/>
        <v>0</v>
      </c>
    </row>
    <row r="881" spans="1:10" ht="18.75">
      <c r="A881" s="52"/>
      <c r="B881" s="53"/>
      <c r="C881" s="53"/>
      <c r="D881" s="53"/>
      <c r="E881" s="53" t="str">
        <f>IFERROR(VLOOKUP(المبيعات!D881,الاعدادات!$A$4:$B$5000,2,0),"")</f>
        <v/>
      </c>
      <c r="F881" s="53"/>
      <c r="G881" s="53"/>
      <c r="H881" s="53"/>
      <c r="I881" s="53"/>
      <c r="J881" s="53">
        <f t="shared" si="18"/>
        <v>0</v>
      </c>
    </row>
    <row r="882" spans="1:10" ht="18.75">
      <c r="A882" s="52"/>
      <c r="B882" s="53"/>
      <c r="C882" s="53"/>
      <c r="D882" s="53"/>
      <c r="E882" s="53" t="str">
        <f>IFERROR(VLOOKUP(المبيعات!D882,الاعدادات!$A$4:$B$5000,2,0),"")</f>
        <v/>
      </c>
      <c r="F882" s="53"/>
      <c r="G882" s="53"/>
      <c r="H882" s="53"/>
      <c r="I882" s="53"/>
      <c r="J882" s="53">
        <f t="shared" si="18"/>
        <v>0</v>
      </c>
    </row>
    <row r="883" spans="1:10" ht="18.75">
      <c r="A883" s="52"/>
      <c r="B883" s="53"/>
      <c r="C883" s="53"/>
      <c r="D883" s="53"/>
      <c r="E883" s="53" t="str">
        <f>IFERROR(VLOOKUP(المبيعات!D883,الاعدادات!$A$4:$B$5000,2,0),"")</f>
        <v/>
      </c>
      <c r="F883" s="53"/>
      <c r="G883" s="53"/>
      <c r="H883" s="53"/>
      <c r="I883" s="53"/>
      <c r="J883" s="53">
        <f t="shared" si="18"/>
        <v>0</v>
      </c>
    </row>
    <row r="884" spans="1:10" ht="18.75">
      <c r="A884" s="52"/>
      <c r="B884" s="53"/>
      <c r="C884" s="53"/>
      <c r="D884" s="53"/>
      <c r="E884" s="53" t="str">
        <f>IFERROR(VLOOKUP(المبيعات!D884,الاعدادات!$A$4:$B$5000,2,0),"")</f>
        <v/>
      </c>
      <c r="F884" s="53"/>
      <c r="G884" s="53"/>
      <c r="H884" s="53"/>
      <c r="I884" s="53"/>
      <c r="J884" s="53">
        <f t="shared" si="18"/>
        <v>0</v>
      </c>
    </row>
    <row r="885" spans="1:10" ht="18.75">
      <c r="A885" s="52"/>
      <c r="B885" s="53"/>
      <c r="C885" s="53"/>
      <c r="D885" s="53"/>
      <c r="E885" s="53" t="str">
        <f>IFERROR(VLOOKUP(المبيعات!D885,الاعدادات!$A$4:$B$5000,2,0),"")</f>
        <v/>
      </c>
      <c r="F885" s="53"/>
      <c r="G885" s="53"/>
      <c r="H885" s="53"/>
      <c r="I885" s="53"/>
      <c r="J885" s="53">
        <f t="shared" si="18"/>
        <v>0</v>
      </c>
    </row>
    <row r="886" spans="1:10" ht="18.75">
      <c r="A886" s="52"/>
      <c r="B886" s="53"/>
      <c r="C886" s="53"/>
      <c r="D886" s="53"/>
      <c r="E886" s="53" t="str">
        <f>IFERROR(VLOOKUP(المبيعات!D886,الاعدادات!$A$4:$B$5000,2,0),"")</f>
        <v/>
      </c>
      <c r="F886" s="53"/>
      <c r="G886" s="53"/>
      <c r="H886" s="53"/>
      <c r="I886" s="53"/>
      <c r="J886" s="53">
        <f t="shared" si="18"/>
        <v>0</v>
      </c>
    </row>
    <row r="887" spans="1:10" ht="18.75">
      <c r="A887" s="52"/>
      <c r="B887" s="53"/>
      <c r="C887" s="53"/>
      <c r="D887" s="53"/>
      <c r="E887" s="53" t="str">
        <f>IFERROR(VLOOKUP(المبيعات!D887,الاعدادات!$A$4:$B$5000,2,0),"")</f>
        <v/>
      </c>
      <c r="F887" s="53"/>
      <c r="G887" s="53"/>
      <c r="H887" s="53"/>
      <c r="I887" s="53"/>
      <c r="J887" s="53">
        <f t="shared" si="18"/>
        <v>0</v>
      </c>
    </row>
    <row r="888" spans="1:10" ht="18.75">
      <c r="A888" s="52"/>
      <c r="B888" s="53"/>
      <c r="C888" s="53"/>
      <c r="D888" s="53"/>
      <c r="E888" s="53" t="str">
        <f>IFERROR(VLOOKUP(المبيعات!D888,الاعدادات!$A$4:$B$5000,2,0),"")</f>
        <v/>
      </c>
      <c r="F888" s="53"/>
      <c r="G888" s="53"/>
      <c r="H888" s="53"/>
      <c r="I888" s="53"/>
      <c r="J888" s="53">
        <f t="shared" si="18"/>
        <v>0</v>
      </c>
    </row>
    <row r="889" spans="1:10" ht="18.75">
      <c r="A889" s="52"/>
      <c r="B889" s="53"/>
      <c r="C889" s="53"/>
      <c r="D889" s="53"/>
      <c r="E889" s="53" t="str">
        <f>IFERROR(VLOOKUP(المبيعات!D889,الاعدادات!$A$4:$B$5000,2,0),"")</f>
        <v/>
      </c>
      <c r="F889" s="53"/>
      <c r="G889" s="53"/>
      <c r="H889" s="53"/>
      <c r="I889" s="53"/>
      <c r="J889" s="53">
        <f t="shared" si="18"/>
        <v>0</v>
      </c>
    </row>
    <row r="890" spans="1:10" ht="18.75">
      <c r="A890" s="52"/>
      <c r="B890" s="53"/>
      <c r="C890" s="53"/>
      <c r="D890" s="53"/>
      <c r="E890" s="53" t="str">
        <f>IFERROR(VLOOKUP(المبيعات!D890,الاعدادات!$A$4:$B$5000,2,0),"")</f>
        <v/>
      </c>
      <c r="F890" s="53"/>
      <c r="G890" s="53"/>
      <c r="H890" s="53"/>
      <c r="I890" s="53"/>
      <c r="J890" s="53">
        <f t="shared" si="18"/>
        <v>0</v>
      </c>
    </row>
    <row r="891" spans="1:10" ht="18.75">
      <c r="A891" s="52"/>
      <c r="B891" s="53"/>
      <c r="C891" s="53"/>
      <c r="D891" s="53"/>
      <c r="E891" s="53" t="str">
        <f>IFERROR(VLOOKUP(المبيعات!D891,الاعدادات!$A$4:$B$5000,2,0),"")</f>
        <v/>
      </c>
      <c r="F891" s="53"/>
      <c r="G891" s="53"/>
      <c r="H891" s="53"/>
      <c r="I891" s="53"/>
      <c r="J891" s="53">
        <f t="shared" si="18"/>
        <v>0</v>
      </c>
    </row>
    <row r="892" spans="1:10" ht="18.75">
      <c r="A892" s="52"/>
      <c r="B892" s="53"/>
      <c r="C892" s="53"/>
      <c r="D892" s="53"/>
      <c r="E892" s="53" t="str">
        <f>IFERROR(VLOOKUP(المبيعات!D892,الاعدادات!$A$4:$B$5000,2,0),"")</f>
        <v/>
      </c>
      <c r="F892" s="53"/>
      <c r="G892" s="53"/>
      <c r="H892" s="53"/>
      <c r="I892" s="53"/>
      <c r="J892" s="53">
        <f t="shared" si="18"/>
        <v>0</v>
      </c>
    </row>
    <row r="893" spans="1:10" ht="18.75">
      <c r="A893" s="52"/>
      <c r="B893" s="53"/>
      <c r="C893" s="53"/>
      <c r="D893" s="53"/>
      <c r="E893" s="53" t="str">
        <f>IFERROR(VLOOKUP(المبيعات!D893,الاعدادات!$A$4:$B$5000,2,0),"")</f>
        <v/>
      </c>
      <c r="F893" s="53"/>
      <c r="G893" s="53"/>
      <c r="H893" s="53"/>
      <c r="I893" s="53"/>
      <c r="J893" s="53">
        <f t="shared" si="18"/>
        <v>0</v>
      </c>
    </row>
    <row r="894" spans="1:10" ht="18.75">
      <c r="A894" s="52"/>
      <c r="B894" s="53"/>
      <c r="C894" s="53"/>
      <c r="D894" s="53"/>
      <c r="E894" s="53" t="str">
        <f>IFERROR(VLOOKUP(المبيعات!D894,الاعدادات!$A$4:$B$5000,2,0),"")</f>
        <v/>
      </c>
      <c r="F894" s="53"/>
      <c r="G894" s="53"/>
      <c r="H894" s="53"/>
      <c r="I894" s="53"/>
      <c r="J894" s="53">
        <f t="shared" si="18"/>
        <v>0</v>
      </c>
    </row>
    <row r="895" spans="1:10" ht="18.75">
      <c r="A895" s="52"/>
      <c r="B895" s="53"/>
      <c r="C895" s="53"/>
      <c r="D895" s="53"/>
      <c r="E895" s="53" t="str">
        <f>IFERROR(VLOOKUP(المبيعات!D895,الاعدادات!$A$4:$B$5000,2,0),"")</f>
        <v/>
      </c>
      <c r="F895" s="53"/>
      <c r="G895" s="53"/>
      <c r="H895" s="53"/>
      <c r="I895" s="53"/>
      <c r="J895" s="53">
        <f t="shared" si="18"/>
        <v>0</v>
      </c>
    </row>
    <row r="896" spans="1:10" ht="18.75">
      <c r="A896" s="52"/>
      <c r="B896" s="53"/>
      <c r="C896" s="53"/>
      <c r="D896" s="53"/>
      <c r="E896" s="53" t="str">
        <f>IFERROR(VLOOKUP(المبيعات!D896,الاعدادات!$A$4:$B$5000,2,0),"")</f>
        <v/>
      </c>
      <c r="F896" s="53"/>
      <c r="G896" s="53"/>
      <c r="H896" s="53"/>
      <c r="I896" s="53"/>
      <c r="J896" s="53">
        <f t="shared" si="18"/>
        <v>0</v>
      </c>
    </row>
    <row r="897" spans="1:10" ht="18.75">
      <c r="A897" s="52"/>
      <c r="B897" s="53"/>
      <c r="C897" s="53"/>
      <c r="D897" s="53"/>
      <c r="E897" s="53" t="str">
        <f>IFERROR(VLOOKUP(المبيعات!D897,الاعدادات!$A$4:$B$5000,2,0),"")</f>
        <v/>
      </c>
      <c r="F897" s="53"/>
      <c r="G897" s="53"/>
      <c r="H897" s="53"/>
      <c r="I897" s="53"/>
      <c r="J897" s="53">
        <f t="shared" si="18"/>
        <v>0</v>
      </c>
    </row>
    <row r="898" spans="1:10" ht="18.75">
      <c r="A898" s="52"/>
      <c r="B898" s="53"/>
      <c r="C898" s="53"/>
      <c r="D898" s="53"/>
      <c r="E898" s="53" t="str">
        <f>IFERROR(VLOOKUP(المبيعات!D898,الاعدادات!$A$4:$B$5000,2,0),"")</f>
        <v/>
      </c>
      <c r="F898" s="53"/>
      <c r="G898" s="53"/>
      <c r="H898" s="53"/>
      <c r="I898" s="53"/>
      <c r="J898" s="53">
        <f t="shared" si="18"/>
        <v>0</v>
      </c>
    </row>
    <row r="899" spans="1:10" ht="18.75">
      <c r="A899" s="52"/>
      <c r="B899" s="53"/>
      <c r="C899" s="53"/>
      <c r="D899" s="53"/>
      <c r="E899" s="53" t="str">
        <f>IFERROR(VLOOKUP(المبيعات!D899,الاعدادات!$A$4:$B$5000,2,0),"")</f>
        <v/>
      </c>
      <c r="F899" s="53"/>
      <c r="G899" s="53"/>
      <c r="H899" s="53"/>
      <c r="I899" s="53"/>
      <c r="J899" s="53">
        <f t="shared" si="18"/>
        <v>0</v>
      </c>
    </row>
    <row r="900" spans="1:10" ht="18.75">
      <c r="A900" s="52"/>
      <c r="B900" s="53"/>
      <c r="C900" s="53"/>
      <c r="D900" s="53"/>
      <c r="E900" s="53" t="str">
        <f>IFERROR(VLOOKUP(المبيعات!D900,الاعدادات!$A$4:$B$5000,2,0),"")</f>
        <v/>
      </c>
      <c r="F900" s="53"/>
      <c r="G900" s="53"/>
      <c r="H900" s="53"/>
      <c r="I900" s="53"/>
      <c r="J900" s="53">
        <f t="shared" si="18"/>
        <v>0</v>
      </c>
    </row>
    <row r="901" spans="1:10" ht="18.75">
      <c r="A901" s="52"/>
      <c r="B901" s="53"/>
      <c r="C901" s="53"/>
      <c r="D901" s="53"/>
      <c r="E901" s="53" t="str">
        <f>IFERROR(VLOOKUP(المبيعات!D901,الاعدادات!$A$4:$B$5000,2,0),"")</f>
        <v/>
      </c>
      <c r="F901" s="53"/>
      <c r="G901" s="53"/>
      <c r="H901" s="53"/>
      <c r="I901" s="53"/>
      <c r="J901" s="53">
        <f t="shared" ref="J901:J964" si="19">I901*F901</f>
        <v>0</v>
      </c>
    </row>
    <row r="902" spans="1:10" ht="18.75">
      <c r="A902" s="52"/>
      <c r="B902" s="53"/>
      <c r="C902" s="53"/>
      <c r="D902" s="53"/>
      <c r="E902" s="53" t="str">
        <f>IFERROR(VLOOKUP(المبيعات!D902,الاعدادات!$A$4:$B$5000,2,0),"")</f>
        <v/>
      </c>
      <c r="F902" s="53"/>
      <c r="G902" s="53"/>
      <c r="H902" s="53"/>
      <c r="I902" s="53"/>
      <c r="J902" s="53">
        <f t="shared" si="19"/>
        <v>0</v>
      </c>
    </row>
    <row r="903" spans="1:10" ht="18.75">
      <c r="A903" s="52"/>
      <c r="B903" s="53"/>
      <c r="C903" s="53"/>
      <c r="D903" s="53"/>
      <c r="E903" s="53" t="str">
        <f>IFERROR(VLOOKUP(المبيعات!D903,الاعدادات!$A$4:$B$5000,2,0),"")</f>
        <v/>
      </c>
      <c r="F903" s="53"/>
      <c r="G903" s="53"/>
      <c r="H903" s="53"/>
      <c r="I903" s="53"/>
      <c r="J903" s="53">
        <f t="shared" si="19"/>
        <v>0</v>
      </c>
    </row>
    <row r="904" spans="1:10" ht="18.75">
      <c r="A904" s="52"/>
      <c r="B904" s="53"/>
      <c r="C904" s="53"/>
      <c r="D904" s="53"/>
      <c r="E904" s="53" t="str">
        <f>IFERROR(VLOOKUP(المبيعات!D904,الاعدادات!$A$4:$B$5000,2,0),"")</f>
        <v/>
      </c>
      <c r="F904" s="53"/>
      <c r="G904" s="53"/>
      <c r="H904" s="53"/>
      <c r="I904" s="53"/>
      <c r="J904" s="53">
        <f t="shared" si="19"/>
        <v>0</v>
      </c>
    </row>
    <row r="905" spans="1:10" ht="18.75">
      <c r="A905" s="52"/>
      <c r="B905" s="53"/>
      <c r="C905" s="53"/>
      <c r="D905" s="53"/>
      <c r="E905" s="53" t="str">
        <f>IFERROR(VLOOKUP(المبيعات!D905,الاعدادات!$A$4:$B$5000,2,0),"")</f>
        <v/>
      </c>
      <c r="F905" s="53"/>
      <c r="G905" s="53"/>
      <c r="H905" s="53"/>
      <c r="I905" s="53"/>
      <c r="J905" s="53">
        <f t="shared" si="19"/>
        <v>0</v>
      </c>
    </row>
    <row r="906" spans="1:10" ht="18.75">
      <c r="A906" s="52"/>
      <c r="B906" s="53"/>
      <c r="C906" s="53"/>
      <c r="D906" s="53"/>
      <c r="E906" s="53" t="str">
        <f>IFERROR(VLOOKUP(المبيعات!D906,الاعدادات!$A$4:$B$5000,2,0),"")</f>
        <v/>
      </c>
      <c r="F906" s="53"/>
      <c r="G906" s="53"/>
      <c r="H906" s="53"/>
      <c r="I906" s="53"/>
      <c r="J906" s="53">
        <f t="shared" si="19"/>
        <v>0</v>
      </c>
    </row>
    <row r="907" spans="1:10" ht="18.75">
      <c r="A907" s="52"/>
      <c r="B907" s="53"/>
      <c r="C907" s="53"/>
      <c r="D907" s="53"/>
      <c r="E907" s="53" t="str">
        <f>IFERROR(VLOOKUP(المبيعات!D907,الاعدادات!$A$4:$B$5000,2,0),"")</f>
        <v/>
      </c>
      <c r="F907" s="53"/>
      <c r="G907" s="53"/>
      <c r="H907" s="53"/>
      <c r="I907" s="53"/>
      <c r="J907" s="53">
        <f t="shared" si="19"/>
        <v>0</v>
      </c>
    </row>
    <row r="908" spans="1:10" ht="18.75">
      <c r="A908" s="52"/>
      <c r="B908" s="53"/>
      <c r="C908" s="53"/>
      <c r="D908" s="53"/>
      <c r="E908" s="53" t="str">
        <f>IFERROR(VLOOKUP(المبيعات!D908,الاعدادات!$A$4:$B$5000,2,0),"")</f>
        <v/>
      </c>
      <c r="F908" s="53"/>
      <c r="G908" s="53"/>
      <c r="H908" s="53"/>
      <c r="I908" s="53"/>
      <c r="J908" s="53">
        <f t="shared" si="19"/>
        <v>0</v>
      </c>
    </row>
    <row r="909" spans="1:10" ht="18.75">
      <c r="A909" s="52"/>
      <c r="B909" s="53"/>
      <c r="C909" s="53"/>
      <c r="D909" s="53"/>
      <c r="E909" s="53" t="str">
        <f>IFERROR(VLOOKUP(المبيعات!D909,الاعدادات!$A$4:$B$5000,2,0),"")</f>
        <v/>
      </c>
      <c r="F909" s="53"/>
      <c r="G909" s="53"/>
      <c r="H909" s="53"/>
      <c r="I909" s="53"/>
      <c r="J909" s="53">
        <f t="shared" si="19"/>
        <v>0</v>
      </c>
    </row>
    <row r="910" spans="1:10" ht="18.75">
      <c r="A910" s="52"/>
      <c r="B910" s="53"/>
      <c r="C910" s="53"/>
      <c r="D910" s="53"/>
      <c r="E910" s="53" t="str">
        <f>IFERROR(VLOOKUP(المبيعات!D910,الاعدادات!$A$4:$B$5000,2,0),"")</f>
        <v/>
      </c>
      <c r="F910" s="53"/>
      <c r="G910" s="53"/>
      <c r="H910" s="53"/>
      <c r="I910" s="53"/>
      <c r="J910" s="53">
        <f t="shared" si="19"/>
        <v>0</v>
      </c>
    </row>
    <row r="911" spans="1:10" ht="18.75">
      <c r="A911" s="52"/>
      <c r="B911" s="53"/>
      <c r="C911" s="53"/>
      <c r="D911" s="53"/>
      <c r="E911" s="53" t="str">
        <f>IFERROR(VLOOKUP(المبيعات!D911,الاعدادات!$A$4:$B$5000,2,0),"")</f>
        <v/>
      </c>
      <c r="F911" s="53"/>
      <c r="G911" s="53"/>
      <c r="H911" s="53"/>
      <c r="I911" s="53"/>
      <c r="J911" s="53">
        <f t="shared" si="19"/>
        <v>0</v>
      </c>
    </row>
    <row r="912" spans="1:10" ht="18.75">
      <c r="A912" s="52"/>
      <c r="B912" s="53"/>
      <c r="C912" s="53"/>
      <c r="D912" s="53"/>
      <c r="E912" s="53" t="str">
        <f>IFERROR(VLOOKUP(المبيعات!D912,الاعدادات!$A$4:$B$5000,2,0),"")</f>
        <v/>
      </c>
      <c r="F912" s="53"/>
      <c r="G912" s="53"/>
      <c r="H912" s="53"/>
      <c r="I912" s="53"/>
      <c r="J912" s="53">
        <f t="shared" si="19"/>
        <v>0</v>
      </c>
    </row>
    <row r="913" spans="1:10" ht="18.75">
      <c r="A913" s="52"/>
      <c r="B913" s="53"/>
      <c r="C913" s="53"/>
      <c r="D913" s="53"/>
      <c r="E913" s="53" t="str">
        <f>IFERROR(VLOOKUP(المبيعات!D913,الاعدادات!$A$4:$B$5000,2,0),"")</f>
        <v/>
      </c>
      <c r="F913" s="53"/>
      <c r="G913" s="53"/>
      <c r="H913" s="53"/>
      <c r="I913" s="53"/>
      <c r="J913" s="53">
        <f t="shared" si="19"/>
        <v>0</v>
      </c>
    </row>
    <row r="914" spans="1:10" ht="18.75">
      <c r="A914" s="52"/>
      <c r="B914" s="53"/>
      <c r="C914" s="53"/>
      <c r="D914" s="53"/>
      <c r="E914" s="53" t="str">
        <f>IFERROR(VLOOKUP(المبيعات!D914,الاعدادات!$A$4:$B$5000,2,0),"")</f>
        <v/>
      </c>
      <c r="F914" s="53"/>
      <c r="G914" s="53"/>
      <c r="H914" s="53"/>
      <c r="I914" s="53"/>
      <c r="J914" s="53">
        <f t="shared" si="19"/>
        <v>0</v>
      </c>
    </row>
    <row r="915" spans="1:10" ht="18.75">
      <c r="A915" s="52"/>
      <c r="B915" s="53"/>
      <c r="C915" s="53"/>
      <c r="D915" s="53"/>
      <c r="E915" s="53" t="str">
        <f>IFERROR(VLOOKUP(المبيعات!D915,الاعدادات!$A$4:$B$5000,2,0),"")</f>
        <v/>
      </c>
      <c r="F915" s="53"/>
      <c r="G915" s="53"/>
      <c r="H915" s="53"/>
      <c r="I915" s="53"/>
      <c r="J915" s="53">
        <f t="shared" si="19"/>
        <v>0</v>
      </c>
    </row>
    <row r="916" spans="1:10" ht="18.75">
      <c r="A916" s="52"/>
      <c r="B916" s="53"/>
      <c r="C916" s="53"/>
      <c r="D916" s="53"/>
      <c r="E916" s="53" t="str">
        <f>IFERROR(VLOOKUP(المبيعات!D916,الاعدادات!$A$4:$B$5000,2,0),"")</f>
        <v/>
      </c>
      <c r="F916" s="53"/>
      <c r="G916" s="53"/>
      <c r="H916" s="53"/>
      <c r="I916" s="53"/>
      <c r="J916" s="53">
        <f t="shared" si="19"/>
        <v>0</v>
      </c>
    </row>
    <row r="917" spans="1:10" ht="18.75">
      <c r="A917" s="52"/>
      <c r="B917" s="53"/>
      <c r="C917" s="53"/>
      <c r="D917" s="53"/>
      <c r="E917" s="53" t="str">
        <f>IFERROR(VLOOKUP(المبيعات!D917,الاعدادات!$A$4:$B$5000,2,0),"")</f>
        <v/>
      </c>
      <c r="F917" s="53"/>
      <c r="G917" s="53"/>
      <c r="H917" s="53"/>
      <c r="I917" s="53"/>
      <c r="J917" s="53">
        <f t="shared" si="19"/>
        <v>0</v>
      </c>
    </row>
    <row r="918" spans="1:10" ht="18.75">
      <c r="A918" s="52"/>
      <c r="B918" s="53"/>
      <c r="C918" s="53"/>
      <c r="D918" s="53"/>
      <c r="E918" s="53" t="str">
        <f>IFERROR(VLOOKUP(المبيعات!D918,الاعدادات!$A$4:$B$5000,2,0),"")</f>
        <v/>
      </c>
      <c r="F918" s="53"/>
      <c r="G918" s="53"/>
      <c r="H918" s="53"/>
      <c r="I918" s="53"/>
      <c r="J918" s="53">
        <f t="shared" si="19"/>
        <v>0</v>
      </c>
    </row>
    <row r="919" spans="1:10" ht="18.75">
      <c r="A919" s="52"/>
      <c r="B919" s="53"/>
      <c r="C919" s="53"/>
      <c r="D919" s="53"/>
      <c r="E919" s="53" t="str">
        <f>IFERROR(VLOOKUP(المبيعات!D919,الاعدادات!$A$4:$B$5000,2,0),"")</f>
        <v/>
      </c>
      <c r="F919" s="53"/>
      <c r="G919" s="53"/>
      <c r="H919" s="53"/>
      <c r="I919" s="53"/>
      <c r="J919" s="53">
        <f t="shared" si="19"/>
        <v>0</v>
      </c>
    </row>
    <row r="920" spans="1:10" ht="18.75">
      <c r="A920" s="52"/>
      <c r="B920" s="53"/>
      <c r="C920" s="53"/>
      <c r="D920" s="53"/>
      <c r="E920" s="53" t="str">
        <f>IFERROR(VLOOKUP(المبيعات!D920,الاعدادات!$A$4:$B$5000,2,0),"")</f>
        <v/>
      </c>
      <c r="F920" s="53"/>
      <c r="G920" s="53"/>
      <c r="H920" s="53"/>
      <c r="I920" s="53"/>
      <c r="J920" s="53">
        <f t="shared" si="19"/>
        <v>0</v>
      </c>
    </row>
    <row r="921" spans="1:10" ht="18.75">
      <c r="A921" s="52"/>
      <c r="B921" s="53"/>
      <c r="C921" s="53"/>
      <c r="D921" s="53"/>
      <c r="E921" s="53" t="str">
        <f>IFERROR(VLOOKUP(المبيعات!D921,الاعدادات!$A$4:$B$5000,2,0),"")</f>
        <v/>
      </c>
      <c r="F921" s="53"/>
      <c r="G921" s="53"/>
      <c r="H921" s="53"/>
      <c r="I921" s="53"/>
      <c r="J921" s="53">
        <f t="shared" si="19"/>
        <v>0</v>
      </c>
    </row>
    <row r="922" spans="1:10" ht="18.75">
      <c r="A922" s="52"/>
      <c r="B922" s="53"/>
      <c r="C922" s="53"/>
      <c r="D922" s="53"/>
      <c r="E922" s="53" t="str">
        <f>IFERROR(VLOOKUP(المبيعات!D922,الاعدادات!$A$4:$B$5000,2,0),"")</f>
        <v/>
      </c>
      <c r="F922" s="53"/>
      <c r="G922" s="53"/>
      <c r="H922" s="53"/>
      <c r="I922" s="53"/>
      <c r="J922" s="53">
        <f t="shared" si="19"/>
        <v>0</v>
      </c>
    </row>
    <row r="923" spans="1:10" ht="18.75">
      <c r="A923" s="52"/>
      <c r="B923" s="53"/>
      <c r="C923" s="53"/>
      <c r="D923" s="53"/>
      <c r="E923" s="53" t="str">
        <f>IFERROR(VLOOKUP(المبيعات!D923,الاعدادات!$A$4:$B$5000,2,0),"")</f>
        <v/>
      </c>
      <c r="F923" s="53"/>
      <c r="G923" s="53"/>
      <c r="H923" s="53"/>
      <c r="I923" s="53"/>
      <c r="J923" s="53">
        <f t="shared" si="19"/>
        <v>0</v>
      </c>
    </row>
    <row r="924" spans="1:10" ht="18.75">
      <c r="A924" s="52"/>
      <c r="B924" s="53"/>
      <c r="C924" s="53"/>
      <c r="D924" s="53"/>
      <c r="E924" s="53" t="str">
        <f>IFERROR(VLOOKUP(المبيعات!D924,الاعدادات!$A$4:$B$5000,2,0),"")</f>
        <v/>
      </c>
      <c r="F924" s="53"/>
      <c r="G924" s="53"/>
      <c r="H924" s="53"/>
      <c r="I924" s="53"/>
      <c r="J924" s="53">
        <f t="shared" si="19"/>
        <v>0</v>
      </c>
    </row>
    <row r="925" spans="1:10" ht="18.75">
      <c r="A925" s="52"/>
      <c r="B925" s="53"/>
      <c r="C925" s="53"/>
      <c r="D925" s="53"/>
      <c r="E925" s="53" t="str">
        <f>IFERROR(VLOOKUP(المبيعات!D925,الاعدادات!$A$4:$B$5000,2,0),"")</f>
        <v/>
      </c>
      <c r="F925" s="53"/>
      <c r="G925" s="53"/>
      <c r="H925" s="53"/>
      <c r="I925" s="53"/>
      <c r="J925" s="53">
        <f t="shared" si="19"/>
        <v>0</v>
      </c>
    </row>
    <row r="926" spans="1:10" ht="18.75">
      <c r="A926" s="52"/>
      <c r="B926" s="53"/>
      <c r="C926" s="53"/>
      <c r="D926" s="53"/>
      <c r="E926" s="53" t="str">
        <f>IFERROR(VLOOKUP(المبيعات!D926,الاعدادات!$A$4:$B$5000,2,0),"")</f>
        <v/>
      </c>
      <c r="F926" s="53"/>
      <c r="G926" s="53"/>
      <c r="H926" s="53"/>
      <c r="I926" s="53"/>
      <c r="J926" s="53">
        <f t="shared" si="19"/>
        <v>0</v>
      </c>
    </row>
    <row r="927" spans="1:10" ht="18.75">
      <c r="A927" s="52"/>
      <c r="B927" s="53"/>
      <c r="C927" s="53"/>
      <c r="D927" s="53"/>
      <c r="E927" s="53" t="str">
        <f>IFERROR(VLOOKUP(المبيعات!D927,الاعدادات!$A$4:$B$5000,2,0),"")</f>
        <v/>
      </c>
      <c r="F927" s="53"/>
      <c r="G927" s="53"/>
      <c r="H927" s="53"/>
      <c r="I927" s="53"/>
      <c r="J927" s="53">
        <f t="shared" si="19"/>
        <v>0</v>
      </c>
    </row>
    <row r="928" spans="1:10" ht="18.75">
      <c r="A928" s="52"/>
      <c r="B928" s="53"/>
      <c r="C928" s="53"/>
      <c r="D928" s="53"/>
      <c r="E928" s="53" t="str">
        <f>IFERROR(VLOOKUP(المبيعات!D928,الاعدادات!$A$4:$B$5000,2,0),"")</f>
        <v/>
      </c>
      <c r="F928" s="53"/>
      <c r="G928" s="53"/>
      <c r="H928" s="53"/>
      <c r="I928" s="53"/>
      <c r="J928" s="53">
        <f t="shared" si="19"/>
        <v>0</v>
      </c>
    </row>
    <row r="929" spans="1:10" ht="18.75">
      <c r="A929" s="52"/>
      <c r="B929" s="53"/>
      <c r="C929" s="53"/>
      <c r="D929" s="53"/>
      <c r="E929" s="53" t="str">
        <f>IFERROR(VLOOKUP(المبيعات!D929,الاعدادات!$A$4:$B$5000,2,0),"")</f>
        <v/>
      </c>
      <c r="F929" s="53"/>
      <c r="G929" s="53"/>
      <c r="H929" s="53"/>
      <c r="I929" s="53"/>
      <c r="J929" s="53">
        <f t="shared" si="19"/>
        <v>0</v>
      </c>
    </row>
    <row r="930" spans="1:10" ht="18.75">
      <c r="A930" s="52"/>
      <c r="B930" s="53"/>
      <c r="C930" s="53"/>
      <c r="D930" s="53"/>
      <c r="E930" s="53" t="str">
        <f>IFERROR(VLOOKUP(المبيعات!D930,الاعدادات!$A$4:$B$5000,2,0),"")</f>
        <v/>
      </c>
      <c r="F930" s="53"/>
      <c r="G930" s="53"/>
      <c r="H930" s="53"/>
      <c r="I930" s="53"/>
      <c r="J930" s="53">
        <f t="shared" si="19"/>
        <v>0</v>
      </c>
    </row>
    <row r="931" spans="1:10" ht="18.75">
      <c r="A931" s="52"/>
      <c r="B931" s="53"/>
      <c r="C931" s="53"/>
      <c r="D931" s="53"/>
      <c r="E931" s="53" t="str">
        <f>IFERROR(VLOOKUP(المبيعات!D931,الاعدادات!$A$4:$B$5000,2,0),"")</f>
        <v/>
      </c>
      <c r="F931" s="53"/>
      <c r="G931" s="53"/>
      <c r="H931" s="53"/>
      <c r="I931" s="53"/>
      <c r="J931" s="53">
        <f t="shared" si="19"/>
        <v>0</v>
      </c>
    </row>
    <row r="932" spans="1:10" ht="18.75">
      <c r="A932" s="52"/>
      <c r="B932" s="53"/>
      <c r="C932" s="53"/>
      <c r="D932" s="53"/>
      <c r="E932" s="53" t="str">
        <f>IFERROR(VLOOKUP(المبيعات!D932,الاعدادات!$A$4:$B$5000,2,0),"")</f>
        <v/>
      </c>
      <c r="F932" s="53"/>
      <c r="G932" s="53"/>
      <c r="H932" s="53"/>
      <c r="I932" s="53"/>
      <c r="J932" s="53">
        <f t="shared" si="19"/>
        <v>0</v>
      </c>
    </row>
    <row r="933" spans="1:10" ht="18.75">
      <c r="A933" s="52"/>
      <c r="B933" s="53"/>
      <c r="C933" s="53"/>
      <c r="D933" s="53"/>
      <c r="E933" s="53" t="str">
        <f>IFERROR(VLOOKUP(المبيعات!D933,الاعدادات!$A$4:$B$5000,2,0),"")</f>
        <v/>
      </c>
      <c r="F933" s="53"/>
      <c r="G933" s="53"/>
      <c r="H933" s="53"/>
      <c r="I933" s="53"/>
      <c r="J933" s="53">
        <f t="shared" si="19"/>
        <v>0</v>
      </c>
    </row>
    <row r="934" spans="1:10" ht="18.75">
      <c r="A934" s="52"/>
      <c r="B934" s="53"/>
      <c r="C934" s="53"/>
      <c r="D934" s="53"/>
      <c r="E934" s="53" t="str">
        <f>IFERROR(VLOOKUP(المبيعات!D934,الاعدادات!$A$4:$B$5000,2,0),"")</f>
        <v/>
      </c>
      <c r="F934" s="53"/>
      <c r="G934" s="53"/>
      <c r="H934" s="53"/>
      <c r="I934" s="53"/>
      <c r="J934" s="53">
        <f t="shared" si="19"/>
        <v>0</v>
      </c>
    </row>
    <row r="935" spans="1:10" ht="18.75">
      <c r="A935" s="52"/>
      <c r="B935" s="53"/>
      <c r="C935" s="53"/>
      <c r="D935" s="53"/>
      <c r="E935" s="53" t="str">
        <f>IFERROR(VLOOKUP(المبيعات!D935,الاعدادات!$A$4:$B$5000,2,0),"")</f>
        <v/>
      </c>
      <c r="F935" s="53"/>
      <c r="G935" s="53"/>
      <c r="H935" s="53"/>
      <c r="I935" s="53"/>
      <c r="J935" s="53">
        <f t="shared" si="19"/>
        <v>0</v>
      </c>
    </row>
    <row r="936" spans="1:10" ht="18.75">
      <c r="A936" s="52"/>
      <c r="B936" s="53"/>
      <c r="C936" s="53"/>
      <c r="D936" s="53"/>
      <c r="E936" s="53" t="str">
        <f>IFERROR(VLOOKUP(المبيعات!D936,الاعدادات!$A$4:$B$5000,2,0),"")</f>
        <v/>
      </c>
      <c r="F936" s="53"/>
      <c r="G936" s="53"/>
      <c r="H936" s="53"/>
      <c r="I936" s="53"/>
      <c r="J936" s="53">
        <f t="shared" si="19"/>
        <v>0</v>
      </c>
    </row>
    <row r="937" spans="1:10" ht="18.75">
      <c r="A937" s="52"/>
      <c r="B937" s="53"/>
      <c r="C937" s="53"/>
      <c r="D937" s="53"/>
      <c r="E937" s="53" t="str">
        <f>IFERROR(VLOOKUP(المبيعات!D937,الاعدادات!$A$4:$B$5000,2,0),"")</f>
        <v/>
      </c>
      <c r="F937" s="53"/>
      <c r="G937" s="53"/>
      <c r="H937" s="53"/>
      <c r="I937" s="53"/>
      <c r="J937" s="53">
        <f t="shared" si="19"/>
        <v>0</v>
      </c>
    </row>
    <row r="938" spans="1:10" ht="18.75">
      <c r="A938" s="52"/>
      <c r="B938" s="53"/>
      <c r="C938" s="53"/>
      <c r="D938" s="53"/>
      <c r="E938" s="53" t="str">
        <f>IFERROR(VLOOKUP(المبيعات!D938,الاعدادات!$A$4:$B$5000,2,0),"")</f>
        <v/>
      </c>
      <c r="F938" s="53"/>
      <c r="G938" s="53"/>
      <c r="H938" s="53"/>
      <c r="I938" s="53"/>
      <c r="J938" s="53">
        <f t="shared" si="19"/>
        <v>0</v>
      </c>
    </row>
    <row r="939" spans="1:10" ht="18.75">
      <c r="A939" s="52"/>
      <c r="B939" s="53"/>
      <c r="C939" s="53"/>
      <c r="D939" s="53"/>
      <c r="E939" s="53" t="str">
        <f>IFERROR(VLOOKUP(المبيعات!D939,الاعدادات!$A$4:$B$5000,2,0),"")</f>
        <v/>
      </c>
      <c r="F939" s="53"/>
      <c r="G939" s="53"/>
      <c r="H939" s="53"/>
      <c r="I939" s="53"/>
      <c r="J939" s="53">
        <f t="shared" si="19"/>
        <v>0</v>
      </c>
    </row>
    <row r="940" spans="1:10" ht="18.75">
      <c r="A940" s="52"/>
      <c r="B940" s="53"/>
      <c r="C940" s="53"/>
      <c r="D940" s="53"/>
      <c r="E940" s="53" t="str">
        <f>IFERROR(VLOOKUP(المبيعات!D940,الاعدادات!$A$4:$B$5000,2,0),"")</f>
        <v/>
      </c>
      <c r="F940" s="53"/>
      <c r="G940" s="53"/>
      <c r="H940" s="53"/>
      <c r="I940" s="53"/>
      <c r="J940" s="53">
        <f t="shared" si="19"/>
        <v>0</v>
      </c>
    </row>
    <row r="941" spans="1:10" ht="18.75">
      <c r="A941" s="52"/>
      <c r="B941" s="53"/>
      <c r="C941" s="53"/>
      <c r="D941" s="53"/>
      <c r="E941" s="53" t="str">
        <f>IFERROR(VLOOKUP(المبيعات!D941,الاعدادات!$A$4:$B$5000,2,0),"")</f>
        <v/>
      </c>
      <c r="F941" s="53"/>
      <c r="G941" s="53"/>
      <c r="H941" s="53"/>
      <c r="I941" s="53"/>
      <c r="J941" s="53">
        <f t="shared" si="19"/>
        <v>0</v>
      </c>
    </row>
    <row r="942" spans="1:10" ht="18.75">
      <c r="A942" s="52"/>
      <c r="B942" s="53"/>
      <c r="C942" s="53"/>
      <c r="D942" s="53"/>
      <c r="E942" s="53" t="str">
        <f>IFERROR(VLOOKUP(المبيعات!D942,الاعدادات!$A$4:$B$5000,2,0),"")</f>
        <v/>
      </c>
      <c r="F942" s="53"/>
      <c r="G942" s="53"/>
      <c r="H942" s="53"/>
      <c r="I942" s="53"/>
      <c r="J942" s="53">
        <f t="shared" si="19"/>
        <v>0</v>
      </c>
    </row>
    <row r="943" spans="1:10" ht="18.75">
      <c r="A943" s="52"/>
      <c r="B943" s="53"/>
      <c r="C943" s="53"/>
      <c r="D943" s="53"/>
      <c r="E943" s="53" t="str">
        <f>IFERROR(VLOOKUP(المبيعات!D943,الاعدادات!$A$4:$B$5000,2,0),"")</f>
        <v/>
      </c>
      <c r="F943" s="53"/>
      <c r="G943" s="53"/>
      <c r="H943" s="53"/>
      <c r="I943" s="53"/>
      <c r="J943" s="53">
        <f t="shared" si="19"/>
        <v>0</v>
      </c>
    </row>
    <row r="944" spans="1:10" ht="18.75">
      <c r="A944" s="52"/>
      <c r="B944" s="53"/>
      <c r="C944" s="53"/>
      <c r="D944" s="53"/>
      <c r="E944" s="53" t="str">
        <f>IFERROR(VLOOKUP(المبيعات!D944,الاعدادات!$A$4:$B$5000,2,0),"")</f>
        <v/>
      </c>
      <c r="F944" s="53"/>
      <c r="G944" s="53"/>
      <c r="H944" s="53"/>
      <c r="I944" s="53"/>
      <c r="J944" s="53">
        <f t="shared" si="19"/>
        <v>0</v>
      </c>
    </row>
    <row r="945" spans="1:10" ht="18.75">
      <c r="A945" s="52"/>
      <c r="B945" s="53"/>
      <c r="C945" s="53"/>
      <c r="D945" s="53"/>
      <c r="E945" s="53" t="str">
        <f>IFERROR(VLOOKUP(المبيعات!D945,الاعدادات!$A$4:$B$5000,2,0),"")</f>
        <v/>
      </c>
      <c r="F945" s="53"/>
      <c r="G945" s="53"/>
      <c r="H945" s="53"/>
      <c r="I945" s="53"/>
      <c r="J945" s="53">
        <f t="shared" si="19"/>
        <v>0</v>
      </c>
    </row>
    <row r="946" spans="1:10" ht="18.75">
      <c r="A946" s="52"/>
      <c r="B946" s="53"/>
      <c r="C946" s="53"/>
      <c r="D946" s="53"/>
      <c r="E946" s="53" t="str">
        <f>IFERROR(VLOOKUP(المبيعات!D946,الاعدادات!$A$4:$B$5000,2,0),"")</f>
        <v/>
      </c>
      <c r="F946" s="53"/>
      <c r="G946" s="53"/>
      <c r="H946" s="53"/>
      <c r="I946" s="53"/>
      <c r="J946" s="53">
        <f t="shared" si="19"/>
        <v>0</v>
      </c>
    </row>
    <row r="947" spans="1:10" ht="18.75">
      <c r="A947" s="52"/>
      <c r="B947" s="53"/>
      <c r="C947" s="53"/>
      <c r="D947" s="53"/>
      <c r="E947" s="53" t="str">
        <f>IFERROR(VLOOKUP(المبيعات!D947,الاعدادات!$A$4:$B$5000,2,0),"")</f>
        <v/>
      </c>
      <c r="F947" s="53"/>
      <c r="G947" s="53"/>
      <c r="H947" s="53"/>
      <c r="I947" s="53"/>
      <c r="J947" s="53">
        <f t="shared" si="19"/>
        <v>0</v>
      </c>
    </row>
    <row r="948" spans="1:10" ht="18.75">
      <c r="A948" s="52"/>
      <c r="B948" s="53"/>
      <c r="C948" s="53"/>
      <c r="D948" s="53"/>
      <c r="E948" s="53" t="str">
        <f>IFERROR(VLOOKUP(المبيعات!D948,الاعدادات!$A$4:$B$5000,2,0),"")</f>
        <v/>
      </c>
      <c r="F948" s="53"/>
      <c r="G948" s="53"/>
      <c r="H948" s="53"/>
      <c r="I948" s="53"/>
      <c r="J948" s="53">
        <f t="shared" si="19"/>
        <v>0</v>
      </c>
    </row>
    <row r="949" spans="1:10" ht="18.75">
      <c r="A949" s="52"/>
      <c r="B949" s="53"/>
      <c r="C949" s="53"/>
      <c r="D949" s="53"/>
      <c r="E949" s="53" t="str">
        <f>IFERROR(VLOOKUP(المبيعات!D949,الاعدادات!$A$4:$B$5000,2,0),"")</f>
        <v/>
      </c>
      <c r="F949" s="53"/>
      <c r="G949" s="53"/>
      <c r="H949" s="53"/>
      <c r="I949" s="53"/>
      <c r="J949" s="53">
        <f t="shared" si="19"/>
        <v>0</v>
      </c>
    </row>
    <row r="950" spans="1:10" ht="18.75">
      <c r="A950" s="52"/>
      <c r="B950" s="53"/>
      <c r="C950" s="53"/>
      <c r="D950" s="53"/>
      <c r="E950" s="53" t="str">
        <f>IFERROR(VLOOKUP(المبيعات!D950,الاعدادات!$A$4:$B$5000,2,0),"")</f>
        <v/>
      </c>
      <c r="F950" s="53"/>
      <c r="G950" s="53"/>
      <c r="H950" s="53"/>
      <c r="I950" s="53"/>
      <c r="J950" s="53">
        <f t="shared" si="19"/>
        <v>0</v>
      </c>
    </row>
    <row r="951" spans="1:10" ht="18.75">
      <c r="A951" s="52"/>
      <c r="B951" s="53"/>
      <c r="C951" s="53"/>
      <c r="D951" s="53"/>
      <c r="E951" s="53" t="str">
        <f>IFERROR(VLOOKUP(المبيعات!D951,الاعدادات!$A$4:$B$5000,2,0),"")</f>
        <v/>
      </c>
      <c r="F951" s="53"/>
      <c r="G951" s="53"/>
      <c r="H951" s="53"/>
      <c r="I951" s="53"/>
      <c r="J951" s="53">
        <f t="shared" si="19"/>
        <v>0</v>
      </c>
    </row>
    <row r="952" spans="1:10" ht="18.75">
      <c r="A952" s="52"/>
      <c r="B952" s="53"/>
      <c r="C952" s="53"/>
      <c r="D952" s="53"/>
      <c r="E952" s="53" t="str">
        <f>IFERROR(VLOOKUP(المبيعات!D952,الاعدادات!$A$4:$B$5000,2,0),"")</f>
        <v/>
      </c>
      <c r="F952" s="53"/>
      <c r="G952" s="53"/>
      <c r="H952" s="53"/>
      <c r="I952" s="53"/>
      <c r="J952" s="53">
        <f t="shared" si="19"/>
        <v>0</v>
      </c>
    </row>
    <row r="953" spans="1:10" ht="18.75">
      <c r="A953" s="52"/>
      <c r="B953" s="53"/>
      <c r="C953" s="53"/>
      <c r="D953" s="53"/>
      <c r="E953" s="53" t="str">
        <f>IFERROR(VLOOKUP(المبيعات!D953,الاعدادات!$A$4:$B$5000,2,0),"")</f>
        <v/>
      </c>
      <c r="F953" s="53"/>
      <c r="G953" s="53"/>
      <c r="H953" s="53"/>
      <c r="I953" s="53"/>
      <c r="J953" s="53">
        <f t="shared" si="19"/>
        <v>0</v>
      </c>
    </row>
    <row r="954" spans="1:10" ht="18.75">
      <c r="A954" s="52"/>
      <c r="B954" s="53"/>
      <c r="C954" s="53"/>
      <c r="D954" s="53"/>
      <c r="E954" s="53" t="str">
        <f>IFERROR(VLOOKUP(المبيعات!D954,الاعدادات!$A$4:$B$5000,2,0),"")</f>
        <v/>
      </c>
      <c r="F954" s="53"/>
      <c r="G954" s="53"/>
      <c r="H954" s="53"/>
      <c r="I954" s="53"/>
      <c r="J954" s="53">
        <f t="shared" si="19"/>
        <v>0</v>
      </c>
    </row>
    <row r="955" spans="1:10" ht="18.75">
      <c r="A955" s="52"/>
      <c r="B955" s="53"/>
      <c r="C955" s="53"/>
      <c r="D955" s="53"/>
      <c r="E955" s="53" t="str">
        <f>IFERROR(VLOOKUP(المبيعات!D955,الاعدادات!$A$4:$B$5000,2,0),"")</f>
        <v/>
      </c>
      <c r="F955" s="53"/>
      <c r="G955" s="53"/>
      <c r="H955" s="53"/>
      <c r="I955" s="53"/>
      <c r="J955" s="53">
        <f t="shared" si="19"/>
        <v>0</v>
      </c>
    </row>
    <row r="956" spans="1:10" ht="18.75">
      <c r="A956" s="52"/>
      <c r="B956" s="53"/>
      <c r="C956" s="53"/>
      <c r="D956" s="53"/>
      <c r="E956" s="53" t="str">
        <f>IFERROR(VLOOKUP(المبيعات!D956,الاعدادات!$A$4:$B$5000,2,0),"")</f>
        <v/>
      </c>
      <c r="F956" s="53"/>
      <c r="G956" s="53"/>
      <c r="H956" s="53"/>
      <c r="I956" s="53"/>
      <c r="J956" s="53">
        <f t="shared" si="19"/>
        <v>0</v>
      </c>
    </row>
    <row r="957" spans="1:10" ht="18.75">
      <c r="A957" s="52"/>
      <c r="B957" s="53"/>
      <c r="C957" s="53"/>
      <c r="D957" s="53"/>
      <c r="E957" s="53" t="str">
        <f>IFERROR(VLOOKUP(المبيعات!D957,الاعدادات!$A$4:$B$5000,2,0),"")</f>
        <v/>
      </c>
      <c r="F957" s="53"/>
      <c r="G957" s="53"/>
      <c r="H957" s="53"/>
      <c r="I957" s="53"/>
      <c r="J957" s="53">
        <f t="shared" si="19"/>
        <v>0</v>
      </c>
    </row>
    <row r="958" spans="1:10" ht="18.75">
      <c r="A958" s="52"/>
      <c r="B958" s="53"/>
      <c r="C958" s="53"/>
      <c r="D958" s="53"/>
      <c r="E958" s="53" t="str">
        <f>IFERROR(VLOOKUP(المبيعات!D958,الاعدادات!$A$4:$B$5000,2,0),"")</f>
        <v/>
      </c>
      <c r="F958" s="53"/>
      <c r="G958" s="53"/>
      <c r="H958" s="53"/>
      <c r="I958" s="53"/>
      <c r="J958" s="53">
        <f t="shared" si="19"/>
        <v>0</v>
      </c>
    </row>
    <row r="959" spans="1:10" ht="18.75">
      <c r="A959" s="52"/>
      <c r="B959" s="53"/>
      <c r="C959" s="53"/>
      <c r="D959" s="53"/>
      <c r="E959" s="53" t="str">
        <f>IFERROR(VLOOKUP(المبيعات!D959,الاعدادات!$A$4:$B$5000,2,0),"")</f>
        <v/>
      </c>
      <c r="F959" s="53"/>
      <c r="G959" s="53"/>
      <c r="H959" s="53"/>
      <c r="I959" s="53"/>
      <c r="J959" s="53">
        <f t="shared" si="19"/>
        <v>0</v>
      </c>
    </row>
    <row r="960" spans="1:10" ht="18.75">
      <c r="A960" s="52"/>
      <c r="B960" s="53"/>
      <c r="C960" s="53"/>
      <c r="D960" s="53"/>
      <c r="E960" s="53" t="str">
        <f>IFERROR(VLOOKUP(المبيعات!D960,الاعدادات!$A$4:$B$5000,2,0),"")</f>
        <v/>
      </c>
      <c r="F960" s="53"/>
      <c r="G960" s="53"/>
      <c r="H960" s="53"/>
      <c r="I960" s="53"/>
      <c r="J960" s="53">
        <f t="shared" si="19"/>
        <v>0</v>
      </c>
    </row>
    <row r="961" spans="1:10" ht="18.75">
      <c r="A961" s="52"/>
      <c r="B961" s="53"/>
      <c r="C961" s="53"/>
      <c r="D961" s="53"/>
      <c r="E961" s="53" t="str">
        <f>IFERROR(VLOOKUP(المبيعات!D961,الاعدادات!$A$4:$B$5000,2,0),"")</f>
        <v/>
      </c>
      <c r="F961" s="53"/>
      <c r="G961" s="53"/>
      <c r="H961" s="53"/>
      <c r="I961" s="53"/>
      <c r="J961" s="53">
        <f t="shared" si="19"/>
        <v>0</v>
      </c>
    </row>
    <row r="962" spans="1:10" ht="18.75">
      <c r="A962" s="52"/>
      <c r="B962" s="53"/>
      <c r="C962" s="53"/>
      <c r="D962" s="53"/>
      <c r="E962" s="53" t="str">
        <f>IFERROR(VLOOKUP(المبيعات!D962,الاعدادات!$A$4:$B$5000,2,0),"")</f>
        <v/>
      </c>
      <c r="F962" s="53"/>
      <c r="G962" s="53"/>
      <c r="H962" s="53"/>
      <c r="I962" s="53"/>
      <c r="J962" s="53">
        <f t="shared" si="19"/>
        <v>0</v>
      </c>
    </row>
    <row r="963" spans="1:10" ht="18.75">
      <c r="A963" s="52"/>
      <c r="B963" s="53"/>
      <c r="C963" s="53"/>
      <c r="D963" s="53"/>
      <c r="E963" s="53" t="str">
        <f>IFERROR(VLOOKUP(المبيعات!D963,الاعدادات!$A$4:$B$5000,2,0),"")</f>
        <v/>
      </c>
      <c r="F963" s="53"/>
      <c r="G963" s="53"/>
      <c r="H963" s="53"/>
      <c r="I963" s="53"/>
      <c r="J963" s="53">
        <f t="shared" si="19"/>
        <v>0</v>
      </c>
    </row>
    <row r="964" spans="1:10" ht="18.75">
      <c r="A964" s="52"/>
      <c r="B964" s="53"/>
      <c r="C964" s="53"/>
      <c r="D964" s="53"/>
      <c r="E964" s="53" t="str">
        <f>IFERROR(VLOOKUP(المبيعات!D964,الاعدادات!$A$4:$B$5000,2,0),"")</f>
        <v/>
      </c>
      <c r="F964" s="53"/>
      <c r="G964" s="53"/>
      <c r="H964" s="53"/>
      <c r="I964" s="53"/>
      <c r="J964" s="53">
        <f t="shared" si="19"/>
        <v>0</v>
      </c>
    </row>
    <row r="965" spans="1:10" ht="18.75">
      <c r="A965" s="52"/>
      <c r="B965" s="53"/>
      <c r="C965" s="53"/>
      <c r="D965" s="53"/>
      <c r="E965" s="53" t="str">
        <f>IFERROR(VLOOKUP(المبيعات!D965,الاعدادات!$A$4:$B$5000,2,0),"")</f>
        <v/>
      </c>
      <c r="F965" s="53"/>
      <c r="G965" s="53"/>
      <c r="H965" s="53"/>
      <c r="I965" s="53"/>
      <c r="J965" s="53">
        <f t="shared" ref="J965:J1028" si="20">I965*F965</f>
        <v>0</v>
      </c>
    </row>
    <row r="966" spans="1:10" ht="18.75">
      <c r="A966" s="52"/>
      <c r="B966" s="53"/>
      <c r="C966" s="53"/>
      <c r="D966" s="53"/>
      <c r="E966" s="53" t="str">
        <f>IFERROR(VLOOKUP(المبيعات!D966,الاعدادات!$A$4:$B$5000,2,0),"")</f>
        <v/>
      </c>
      <c r="F966" s="53"/>
      <c r="G966" s="53"/>
      <c r="H966" s="53"/>
      <c r="I966" s="53"/>
      <c r="J966" s="53">
        <f t="shared" si="20"/>
        <v>0</v>
      </c>
    </row>
    <row r="967" spans="1:10" ht="18.75">
      <c r="A967" s="52"/>
      <c r="B967" s="53"/>
      <c r="C967" s="53"/>
      <c r="D967" s="53"/>
      <c r="E967" s="53" t="str">
        <f>IFERROR(VLOOKUP(المبيعات!D967,الاعدادات!$A$4:$B$5000,2,0),"")</f>
        <v/>
      </c>
      <c r="F967" s="53"/>
      <c r="G967" s="53"/>
      <c r="H967" s="53"/>
      <c r="I967" s="53"/>
      <c r="J967" s="53">
        <f t="shared" si="20"/>
        <v>0</v>
      </c>
    </row>
    <row r="968" spans="1:10" ht="18.75">
      <c r="A968" s="52"/>
      <c r="B968" s="53"/>
      <c r="C968" s="53"/>
      <c r="D968" s="53"/>
      <c r="E968" s="53" t="str">
        <f>IFERROR(VLOOKUP(المبيعات!D968,الاعدادات!$A$4:$B$5000,2,0),"")</f>
        <v/>
      </c>
      <c r="F968" s="53"/>
      <c r="G968" s="53"/>
      <c r="H968" s="53"/>
      <c r="I968" s="53"/>
      <c r="J968" s="53">
        <f t="shared" si="20"/>
        <v>0</v>
      </c>
    </row>
    <row r="969" spans="1:10" ht="18.75">
      <c r="A969" s="52"/>
      <c r="B969" s="53"/>
      <c r="C969" s="53"/>
      <c r="D969" s="53"/>
      <c r="E969" s="53" t="str">
        <f>IFERROR(VLOOKUP(المبيعات!D969,الاعدادات!$A$4:$B$5000,2,0),"")</f>
        <v/>
      </c>
      <c r="F969" s="53"/>
      <c r="G969" s="53"/>
      <c r="H969" s="53"/>
      <c r="I969" s="53"/>
      <c r="J969" s="53">
        <f t="shared" si="20"/>
        <v>0</v>
      </c>
    </row>
    <row r="970" spans="1:10" ht="18.75">
      <c r="A970" s="52"/>
      <c r="B970" s="53"/>
      <c r="C970" s="53"/>
      <c r="D970" s="53"/>
      <c r="E970" s="53" t="str">
        <f>IFERROR(VLOOKUP(المبيعات!D970,الاعدادات!$A$4:$B$5000,2,0),"")</f>
        <v/>
      </c>
      <c r="F970" s="53"/>
      <c r="G970" s="53"/>
      <c r="H970" s="53"/>
      <c r="I970" s="53"/>
      <c r="J970" s="53">
        <f t="shared" si="20"/>
        <v>0</v>
      </c>
    </row>
    <row r="971" spans="1:10" ht="18.75">
      <c r="A971" s="52"/>
      <c r="B971" s="53"/>
      <c r="C971" s="53"/>
      <c r="D971" s="53"/>
      <c r="E971" s="53" t="str">
        <f>IFERROR(VLOOKUP(المبيعات!D971,الاعدادات!$A$4:$B$5000,2,0),"")</f>
        <v/>
      </c>
      <c r="F971" s="53"/>
      <c r="G971" s="53"/>
      <c r="H971" s="53"/>
      <c r="I971" s="53"/>
      <c r="J971" s="53">
        <f t="shared" si="20"/>
        <v>0</v>
      </c>
    </row>
    <row r="972" spans="1:10" ht="18.75">
      <c r="A972" s="52"/>
      <c r="B972" s="53"/>
      <c r="C972" s="53"/>
      <c r="D972" s="53"/>
      <c r="E972" s="53" t="str">
        <f>IFERROR(VLOOKUP(المبيعات!D972,الاعدادات!$A$4:$B$5000,2,0),"")</f>
        <v/>
      </c>
      <c r="F972" s="53"/>
      <c r="G972" s="53"/>
      <c r="H972" s="53"/>
      <c r="I972" s="53"/>
      <c r="J972" s="53">
        <f t="shared" si="20"/>
        <v>0</v>
      </c>
    </row>
    <row r="973" spans="1:10" ht="18.75">
      <c r="A973" s="52"/>
      <c r="B973" s="53"/>
      <c r="C973" s="53"/>
      <c r="D973" s="53"/>
      <c r="E973" s="53" t="str">
        <f>IFERROR(VLOOKUP(المبيعات!D973,الاعدادات!$A$4:$B$5000,2,0),"")</f>
        <v/>
      </c>
      <c r="F973" s="53"/>
      <c r="G973" s="53"/>
      <c r="H973" s="53"/>
      <c r="I973" s="53"/>
      <c r="J973" s="53">
        <f t="shared" si="20"/>
        <v>0</v>
      </c>
    </row>
    <row r="974" spans="1:10" ht="18.75">
      <c r="A974" s="52"/>
      <c r="B974" s="53"/>
      <c r="C974" s="53"/>
      <c r="D974" s="53"/>
      <c r="E974" s="53" t="str">
        <f>IFERROR(VLOOKUP(المبيعات!D974,الاعدادات!$A$4:$B$5000,2,0),"")</f>
        <v/>
      </c>
      <c r="F974" s="53"/>
      <c r="G974" s="53"/>
      <c r="H974" s="53"/>
      <c r="I974" s="53"/>
      <c r="J974" s="53">
        <f t="shared" si="20"/>
        <v>0</v>
      </c>
    </row>
    <row r="975" spans="1:10" ht="18.75">
      <c r="A975" s="52"/>
      <c r="B975" s="53"/>
      <c r="C975" s="53"/>
      <c r="D975" s="53"/>
      <c r="E975" s="53" t="str">
        <f>IFERROR(VLOOKUP(المبيعات!D975,الاعدادات!$A$4:$B$5000,2,0),"")</f>
        <v/>
      </c>
      <c r="F975" s="53"/>
      <c r="G975" s="53"/>
      <c r="H975" s="53"/>
      <c r="I975" s="53"/>
      <c r="J975" s="53">
        <f t="shared" si="20"/>
        <v>0</v>
      </c>
    </row>
    <row r="976" spans="1:10" ht="18.75">
      <c r="A976" s="52"/>
      <c r="B976" s="53"/>
      <c r="C976" s="53"/>
      <c r="D976" s="53"/>
      <c r="E976" s="53" t="str">
        <f>IFERROR(VLOOKUP(المبيعات!D976,الاعدادات!$A$4:$B$5000,2,0),"")</f>
        <v/>
      </c>
      <c r="F976" s="53"/>
      <c r="G976" s="53"/>
      <c r="H976" s="53"/>
      <c r="I976" s="53"/>
      <c r="J976" s="53">
        <f t="shared" si="20"/>
        <v>0</v>
      </c>
    </row>
    <row r="977" spans="1:10" ht="18.75">
      <c r="A977" s="52"/>
      <c r="B977" s="53"/>
      <c r="C977" s="53"/>
      <c r="D977" s="53"/>
      <c r="E977" s="53" t="str">
        <f>IFERROR(VLOOKUP(المبيعات!D977,الاعدادات!$A$4:$B$5000,2,0),"")</f>
        <v/>
      </c>
      <c r="F977" s="53"/>
      <c r="G977" s="53"/>
      <c r="H977" s="53"/>
      <c r="I977" s="53"/>
      <c r="J977" s="53">
        <f t="shared" si="20"/>
        <v>0</v>
      </c>
    </row>
    <row r="978" spans="1:10" ht="18.75">
      <c r="A978" s="52"/>
      <c r="B978" s="53"/>
      <c r="C978" s="53"/>
      <c r="D978" s="53"/>
      <c r="E978" s="53" t="str">
        <f>IFERROR(VLOOKUP(المبيعات!D978,الاعدادات!$A$4:$B$5000,2,0),"")</f>
        <v/>
      </c>
      <c r="F978" s="53"/>
      <c r="G978" s="53"/>
      <c r="H978" s="53"/>
      <c r="I978" s="53"/>
      <c r="J978" s="53">
        <f t="shared" si="20"/>
        <v>0</v>
      </c>
    </row>
    <row r="979" spans="1:10" ht="18.75">
      <c r="A979" s="52"/>
      <c r="B979" s="53"/>
      <c r="C979" s="53"/>
      <c r="D979" s="53"/>
      <c r="E979" s="53" t="str">
        <f>IFERROR(VLOOKUP(المبيعات!D979,الاعدادات!$A$4:$B$5000,2,0),"")</f>
        <v/>
      </c>
      <c r="F979" s="53"/>
      <c r="G979" s="53"/>
      <c r="H979" s="53"/>
      <c r="I979" s="53"/>
      <c r="J979" s="53">
        <f t="shared" si="20"/>
        <v>0</v>
      </c>
    </row>
    <row r="980" spans="1:10" ht="18.75">
      <c r="A980" s="52"/>
      <c r="B980" s="53"/>
      <c r="C980" s="53"/>
      <c r="D980" s="53"/>
      <c r="E980" s="53" t="str">
        <f>IFERROR(VLOOKUP(المبيعات!D980,الاعدادات!$A$4:$B$5000,2,0),"")</f>
        <v/>
      </c>
      <c r="F980" s="53"/>
      <c r="G980" s="53"/>
      <c r="H980" s="53"/>
      <c r="I980" s="53"/>
      <c r="J980" s="53">
        <f t="shared" si="20"/>
        <v>0</v>
      </c>
    </row>
    <row r="981" spans="1:10" ht="18.75">
      <c r="A981" s="52"/>
      <c r="B981" s="53"/>
      <c r="C981" s="53"/>
      <c r="D981" s="53"/>
      <c r="E981" s="53" t="str">
        <f>IFERROR(VLOOKUP(المبيعات!D981,الاعدادات!$A$4:$B$5000,2,0),"")</f>
        <v/>
      </c>
      <c r="F981" s="53"/>
      <c r="G981" s="53"/>
      <c r="H981" s="53"/>
      <c r="I981" s="53"/>
      <c r="J981" s="53">
        <f t="shared" si="20"/>
        <v>0</v>
      </c>
    </row>
    <row r="982" spans="1:10" ht="18.75">
      <c r="A982" s="52"/>
      <c r="B982" s="53"/>
      <c r="C982" s="53"/>
      <c r="D982" s="53"/>
      <c r="E982" s="53" t="str">
        <f>IFERROR(VLOOKUP(المبيعات!D982,الاعدادات!$A$4:$B$5000,2,0),"")</f>
        <v/>
      </c>
      <c r="F982" s="53"/>
      <c r="G982" s="53"/>
      <c r="H982" s="53"/>
      <c r="I982" s="53"/>
      <c r="J982" s="53">
        <f t="shared" si="20"/>
        <v>0</v>
      </c>
    </row>
    <row r="983" spans="1:10" ht="18.75">
      <c r="A983" s="52"/>
      <c r="B983" s="53"/>
      <c r="C983" s="53"/>
      <c r="D983" s="53"/>
      <c r="E983" s="53" t="str">
        <f>IFERROR(VLOOKUP(المبيعات!D983,الاعدادات!$A$4:$B$5000,2,0),"")</f>
        <v/>
      </c>
      <c r="F983" s="53"/>
      <c r="G983" s="53"/>
      <c r="H983" s="53"/>
      <c r="I983" s="53"/>
      <c r="J983" s="53">
        <f t="shared" si="20"/>
        <v>0</v>
      </c>
    </row>
    <row r="984" spans="1:10" ht="18.75">
      <c r="A984" s="52"/>
      <c r="B984" s="53"/>
      <c r="C984" s="53"/>
      <c r="D984" s="53"/>
      <c r="E984" s="53" t="str">
        <f>IFERROR(VLOOKUP(المبيعات!D984,الاعدادات!$A$4:$B$5000,2,0),"")</f>
        <v/>
      </c>
      <c r="F984" s="53"/>
      <c r="G984" s="53"/>
      <c r="H984" s="53"/>
      <c r="I984" s="53"/>
      <c r="J984" s="53">
        <f t="shared" si="20"/>
        <v>0</v>
      </c>
    </row>
    <row r="985" spans="1:10" ht="18.75">
      <c r="A985" s="52"/>
      <c r="B985" s="53"/>
      <c r="C985" s="53"/>
      <c r="D985" s="53"/>
      <c r="E985" s="53" t="str">
        <f>IFERROR(VLOOKUP(المبيعات!D985,الاعدادات!$A$4:$B$5000,2,0),"")</f>
        <v/>
      </c>
      <c r="F985" s="53"/>
      <c r="G985" s="53"/>
      <c r="H985" s="53"/>
      <c r="I985" s="53"/>
      <c r="J985" s="53">
        <f t="shared" si="20"/>
        <v>0</v>
      </c>
    </row>
    <row r="986" spans="1:10" ht="18.75">
      <c r="A986" s="52"/>
      <c r="B986" s="53"/>
      <c r="C986" s="53"/>
      <c r="D986" s="53"/>
      <c r="E986" s="53" t="str">
        <f>IFERROR(VLOOKUP(المبيعات!D986,الاعدادات!$A$4:$B$5000,2,0),"")</f>
        <v/>
      </c>
      <c r="F986" s="53"/>
      <c r="G986" s="53"/>
      <c r="H986" s="53"/>
      <c r="I986" s="53"/>
      <c r="J986" s="53">
        <f t="shared" si="20"/>
        <v>0</v>
      </c>
    </row>
    <row r="987" spans="1:10" ht="18.75">
      <c r="A987" s="52"/>
      <c r="B987" s="53"/>
      <c r="C987" s="53"/>
      <c r="D987" s="53"/>
      <c r="E987" s="53" t="str">
        <f>IFERROR(VLOOKUP(المبيعات!D987,الاعدادات!$A$4:$B$5000,2,0),"")</f>
        <v/>
      </c>
      <c r="F987" s="53"/>
      <c r="G987" s="53"/>
      <c r="H987" s="53"/>
      <c r="I987" s="53"/>
      <c r="J987" s="53">
        <f t="shared" si="20"/>
        <v>0</v>
      </c>
    </row>
    <row r="988" spans="1:10" ht="18.75">
      <c r="A988" s="52"/>
      <c r="B988" s="53"/>
      <c r="C988" s="53"/>
      <c r="D988" s="53"/>
      <c r="E988" s="53" t="str">
        <f>IFERROR(VLOOKUP(المبيعات!D988,الاعدادات!$A$4:$B$5000,2,0),"")</f>
        <v/>
      </c>
      <c r="F988" s="53"/>
      <c r="G988" s="53"/>
      <c r="H988" s="53"/>
      <c r="I988" s="53"/>
      <c r="J988" s="53">
        <f t="shared" si="20"/>
        <v>0</v>
      </c>
    </row>
    <row r="989" spans="1:10" ht="18.75">
      <c r="A989" s="52"/>
      <c r="B989" s="53"/>
      <c r="C989" s="53"/>
      <c r="D989" s="53"/>
      <c r="E989" s="53" t="str">
        <f>IFERROR(VLOOKUP(المبيعات!D989,الاعدادات!$A$4:$B$5000,2,0),"")</f>
        <v/>
      </c>
      <c r="F989" s="53"/>
      <c r="G989" s="53"/>
      <c r="H989" s="53"/>
      <c r="I989" s="53"/>
      <c r="J989" s="53">
        <f t="shared" si="20"/>
        <v>0</v>
      </c>
    </row>
    <row r="990" spans="1:10" ht="18.75">
      <c r="A990" s="52"/>
      <c r="B990" s="53"/>
      <c r="C990" s="53"/>
      <c r="D990" s="53"/>
      <c r="E990" s="53" t="str">
        <f>IFERROR(VLOOKUP(المبيعات!D990,الاعدادات!$A$4:$B$5000,2,0),"")</f>
        <v/>
      </c>
      <c r="F990" s="53"/>
      <c r="G990" s="53"/>
      <c r="H990" s="53"/>
      <c r="I990" s="53"/>
      <c r="J990" s="53">
        <f t="shared" si="20"/>
        <v>0</v>
      </c>
    </row>
    <row r="991" spans="1:10" ht="18.75">
      <c r="A991" s="52"/>
      <c r="B991" s="53"/>
      <c r="C991" s="53"/>
      <c r="D991" s="53"/>
      <c r="E991" s="53" t="str">
        <f>IFERROR(VLOOKUP(المبيعات!D991,الاعدادات!$A$4:$B$5000,2,0),"")</f>
        <v/>
      </c>
      <c r="F991" s="53"/>
      <c r="G991" s="53"/>
      <c r="H991" s="53"/>
      <c r="I991" s="53"/>
      <c r="J991" s="53">
        <f t="shared" si="20"/>
        <v>0</v>
      </c>
    </row>
    <row r="992" spans="1:10" ht="18.75">
      <c r="A992" s="52"/>
      <c r="B992" s="53"/>
      <c r="C992" s="53"/>
      <c r="D992" s="53"/>
      <c r="E992" s="53" t="str">
        <f>IFERROR(VLOOKUP(المبيعات!D992,الاعدادات!$A$4:$B$5000,2,0),"")</f>
        <v/>
      </c>
      <c r="F992" s="53"/>
      <c r="G992" s="53"/>
      <c r="H992" s="53"/>
      <c r="I992" s="53"/>
      <c r="J992" s="53">
        <f t="shared" si="20"/>
        <v>0</v>
      </c>
    </row>
    <row r="993" spans="1:10" ht="18.75">
      <c r="A993" s="52"/>
      <c r="B993" s="53"/>
      <c r="C993" s="53"/>
      <c r="D993" s="53"/>
      <c r="E993" s="53" t="str">
        <f>IFERROR(VLOOKUP(المبيعات!D993,الاعدادات!$A$4:$B$5000,2,0),"")</f>
        <v/>
      </c>
      <c r="F993" s="53"/>
      <c r="G993" s="53"/>
      <c r="H993" s="53"/>
      <c r="I993" s="53"/>
      <c r="J993" s="53">
        <f t="shared" si="20"/>
        <v>0</v>
      </c>
    </row>
    <row r="994" spans="1:10" ht="18.75">
      <c r="A994" s="52"/>
      <c r="B994" s="53"/>
      <c r="C994" s="53"/>
      <c r="D994" s="53"/>
      <c r="E994" s="53" t="str">
        <f>IFERROR(VLOOKUP(المبيعات!D994,الاعدادات!$A$4:$B$5000,2,0),"")</f>
        <v/>
      </c>
      <c r="F994" s="53"/>
      <c r="G994" s="53"/>
      <c r="H994" s="53"/>
      <c r="I994" s="53"/>
      <c r="J994" s="53">
        <f t="shared" si="20"/>
        <v>0</v>
      </c>
    </row>
    <row r="995" spans="1:10" ht="18.75">
      <c r="A995" s="52"/>
      <c r="B995" s="53"/>
      <c r="C995" s="53"/>
      <c r="D995" s="53"/>
      <c r="E995" s="53" t="str">
        <f>IFERROR(VLOOKUP(المبيعات!D995,الاعدادات!$A$4:$B$5000,2,0),"")</f>
        <v/>
      </c>
      <c r="F995" s="53"/>
      <c r="G995" s="53"/>
      <c r="H995" s="53"/>
      <c r="I995" s="53"/>
      <c r="J995" s="53">
        <f t="shared" si="20"/>
        <v>0</v>
      </c>
    </row>
    <row r="996" spans="1:10" ht="18.75">
      <c r="A996" s="52"/>
      <c r="B996" s="53"/>
      <c r="C996" s="53"/>
      <c r="D996" s="53"/>
      <c r="E996" s="53" t="str">
        <f>IFERROR(VLOOKUP(المبيعات!D996,الاعدادات!$A$4:$B$5000,2,0),"")</f>
        <v/>
      </c>
      <c r="F996" s="53"/>
      <c r="G996" s="53"/>
      <c r="H996" s="53"/>
      <c r="I996" s="53"/>
      <c r="J996" s="53">
        <f t="shared" si="20"/>
        <v>0</v>
      </c>
    </row>
    <row r="997" spans="1:10" ht="18.75">
      <c r="A997" s="52"/>
      <c r="B997" s="53"/>
      <c r="C997" s="53"/>
      <c r="D997" s="53"/>
      <c r="E997" s="53" t="str">
        <f>IFERROR(VLOOKUP(المبيعات!D997,الاعدادات!$A$4:$B$5000,2,0),"")</f>
        <v/>
      </c>
      <c r="F997" s="53"/>
      <c r="G997" s="53"/>
      <c r="H997" s="53"/>
      <c r="I997" s="53"/>
      <c r="J997" s="53">
        <f t="shared" si="20"/>
        <v>0</v>
      </c>
    </row>
    <row r="998" spans="1:10" ht="18.75">
      <c r="A998" s="52"/>
      <c r="B998" s="53"/>
      <c r="C998" s="53"/>
      <c r="D998" s="53"/>
      <c r="E998" s="53" t="str">
        <f>IFERROR(VLOOKUP(المبيعات!D998,الاعدادات!$A$4:$B$5000,2,0),"")</f>
        <v/>
      </c>
      <c r="F998" s="53"/>
      <c r="G998" s="53"/>
      <c r="H998" s="53"/>
      <c r="I998" s="53"/>
      <c r="J998" s="53">
        <f t="shared" si="20"/>
        <v>0</v>
      </c>
    </row>
    <row r="999" spans="1:10" ht="18.75">
      <c r="A999" s="52"/>
      <c r="B999" s="53"/>
      <c r="C999" s="53"/>
      <c r="D999" s="53"/>
      <c r="E999" s="53" t="str">
        <f>IFERROR(VLOOKUP(المبيعات!D999,الاعدادات!$A$4:$B$5000,2,0),"")</f>
        <v/>
      </c>
      <c r="F999" s="53"/>
      <c r="G999" s="53"/>
      <c r="H999" s="53"/>
      <c r="I999" s="53"/>
      <c r="J999" s="53">
        <f t="shared" si="20"/>
        <v>0</v>
      </c>
    </row>
    <row r="1000" spans="1:10" ht="18.75">
      <c r="A1000" s="52"/>
      <c r="B1000" s="53"/>
      <c r="C1000" s="53"/>
      <c r="D1000" s="53"/>
      <c r="E1000" s="53" t="str">
        <f>IFERROR(VLOOKUP(المبيعات!D1000,الاعدادات!$A$4:$B$5000,2,0),"")</f>
        <v/>
      </c>
      <c r="F1000" s="53"/>
      <c r="G1000" s="53"/>
      <c r="H1000" s="53"/>
      <c r="I1000" s="53"/>
      <c r="J1000" s="53">
        <f t="shared" si="20"/>
        <v>0</v>
      </c>
    </row>
    <row r="1001" spans="1:10" ht="18.75">
      <c r="A1001" s="52"/>
      <c r="B1001" s="53"/>
      <c r="C1001" s="53"/>
      <c r="D1001" s="53"/>
      <c r="E1001" s="53" t="str">
        <f>IFERROR(VLOOKUP(المبيعات!D1001,الاعدادات!$A$4:$B$5000,2,0),"")</f>
        <v/>
      </c>
      <c r="F1001" s="53"/>
      <c r="G1001" s="53"/>
      <c r="H1001" s="53"/>
      <c r="I1001" s="53"/>
      <c r="J1001" s="53">
        <f t="shared" si="20"/>
        <v>0</v>
      </c>
    </row>
    <row r="1002" spans="1:10" ht="18.75">
      <c r="A1002" s="52"/>
      <c r="B1002" s="53"/>
      <c r="C1002" s="53"/>
      <c r="D1002" s="53"/>
      <c r="E1002" s="53" t="str">
        <f>IFERROR(VLOOKUP(المبيعات!D1002,الاعدادات!$A$4:$B$5000,2,0),"")</f>
        <v/>
      </c>
      <c r="F1002" s="53"/>
      <c r="G1002" s="53"/>
      <c r="H1002" s="53"/>
      <c r="I1002" s="53"/>
      <c r="J1002" s="53">
        <f t="shared" si="20"/>
        <v>0</v>
      </c>
    </row>
    <row r="1003" spans="1:10" ht="18.75">
      <c r="A1003" s="52"/>
      <c r="B1003" s="53"/>
      <c r="C1003" s="53"/>
      <c r="D1003" s="53"/>
      <c r="E1003" s="53" t="str">
        <f>IFERROR(VLOOKUP(المبيعات!D1003,الاعدادات!$A$4:$B$5000,2,0),"")</f>
        <v/>
      </c>
      <c r="F1003" s="53"/>
      <c r="G1003" s="53"/>
      <c r="H1003" s="53"/>
      <c r="I1003" s="53"/>
      <c r="J1003" s="53">
        <f t="shared" si="20"/>
        <v>0</v>
      </c>
    </row>
    <row r="1004" spans="1:10" ht="18.75">
      <c r="A1004" s="52"/>
      <c r="B1004" s="53"/>
      <c r="C1004" s="53"/>
      <c r="D1004" s="53"/>
      <c r="E1004" s="53" t="str">
        <f>IFERROR(VLOOKUP(المبيعات!D1004,الاعدادات!$A$4:$B$5000,2,0),"")</f>
        <v/>
      </c>
      <c r="F1004" s="53"/>
      <c r="G1004" s="53"/>
      <c r="H1004" s="53"/>
      <c r="I1004" s="53"/>
      <c r="J1004" s="53">
        <f t="shared" si="20"/>
        <v>0</v>
      </c>
    </row>
    <row r="1005" spans="1:10" ht="18.75">
      <c r="A1005" s="52"/>
      <c r="B1005" s="53"/>
      <c r="C1005" s="53"/>
      <c r="D1005" s="53"/>
      <c r="E1005" s="53" t="str">
        <f>IFERROR(VLOOKUP(المبيعات!D1005,الاعدادات!$A$4:$B$5000,2,0),"")</f>
        <v/>
      </c>
      <c r="F1005" s="53"/>
      <c r="G1005" s="53"/>
      <c r="H1005" s="53"/>
      <c r="I1005" s="53"/>
      <c r="J1005" s="53">
        <f t="shared" si="20"/>
        <v>0</v>
      </c>
    </row>
    <row r="1006" spans="1:10" ht="18.75">
      <c r="A1006" s="52"/>
      <c r="B1006" s="53"/>
      <c r="C1006" s="53"/>
      <c r="D1006" s="53"/>
      <c r="E1006" s="53" t="str">
        <f>IFERROR(VLOOKUP(المبيعات!D1006,الاعدادات!$A$4:$B$5000,2,0),"")</f>
        <v/>
      </c>
      <c r="F1006" s="53"/>
      <c r="G1006" s="53"/>
      <c r="H1006" s="53"/>
      <c r="I1006" s="53"/>
      <c r="J1006" s="53">
        <f t="shared" si="20"/>
        <v>0</v>
      </c>
    </row>
    <row r="1007" spans="1:10" ht="18.75">
      <c r="A1007" s="52"/>
      <c r="B1007" s="53"/>
      <c r="C1007" s="53"/>
      <c r="D1007" s="53"/>
      <c r="E1007" s="53" t="str">
        <f>IFERROR(VLOOKUP(المبيعات!D1007,الاعدادات!$A$4:$B$5000,2,0),"")</f>
        <v/>
      </c>
      <c r="F1007" s="53"/>
      <c r="G1007" s="53"/>
      <c r="H1007" s="53"/>
      <c r="I1007" s="53"/>
      <c r="J1007" s="53">
        <f t="shared" si="20"/>
        <v>0</v>
      </c>
    </row>
    <row r="1008" spans="1:10" ht="18.75">
      <c r="A1008" s="52"/>
      <c r="B1008" s="53"/>
      <c r="C1008" s="53"/>
      <c r="D1008" s="53"/>
      <c r="E1008" s="53" t="str">
        <f>IFERROR(VLOOKUP(المبيعات!D1008,الاعدادات!$A$4:$B$5000,2,0),"")</f>
        <v/>
      </c>
      <c r="F1008" s="53"/>
      <c r="G1008" s="53"/>
      <c r="H1008" s="53"/>
      <c r="I1008" s="53"/>
      <c r="J1008" s="53">
        <f t="shared" si="20"/>
        <v>0</v>
      </c>
    </row>
    <row r="1009" spans="1:10" ht="18.75">
      <c r="A1009" s="52"/>
      <c r="B1009" s="53"/>
      <c r="C1009" s="53"/>
      <c r="D1009" s="53"/>
      <c r="E1009" s="53" t="str">
        <f>IFERROR(VLOOKUP(المبيعات!D1009,الاعدادات!$A$4:$B$5000,2,0),"")</f>
        <v/>
      </c>
      <c r="F1009" s="53"/>
      <c r="G1009" s="53"/>
      <c r="H1009" s="53"/>
      <c r="I1009" s="53"/>
      <c r="J1009" s="53">
        <f t="shared" si="20"/>
        <v>0</v>
      </c>
    </row>
    <row r="1010" spans="1:10" ht="18.75">
      <c r="A1010" s="52"/>
      <c r="B1010" s="53"/>
      <c r="C1010" s="53"/>
      <c r="D1010" s="53"/>
      <c r="E1010" s="53" t="str">
        <f>IFERROR(VLOOKUP(المبيعات!D1010,الاعدادات!$A$4:$B$5000,2,0),"")</f>
        <v/>
      </c>
      <c r="F1010" s="53"/>
      <c r="G1010" s="53"/>
      <c r="H1010" s="53"/>
      <c r="I1010" s="53"/>
      <c r="J1010" s="53">
        <f t="shared" si="20"/>
        <v>0</v>
      </c>
    </row>
    <row r="1011" spans="1:10" ht="18.75">
      <c r="A1011" s="52"/>
      <c r="B1011" s="53"/>
      <c r="C1011" s="53"/>
      <c r="D1011" s="53"/>
      <c r="E1011" s="53" t="str">
        <f>IFERROR(VLOOKUP(المبيعات!D1011,الاعدادات!$A$4:$B$5000,2,0),"")</f>
        <v/>
      </c>
      <c r="F1011" s="53"/>
      <c r="G1011" s="53"/>
      <c r="H1011" s="53"/>
      <c r="I1011" s="53"/>
      <c r="J1011" s="53">
        <f t="shared" si="20"/>
        <v>0</v>
      </c>
    </row>
    <row r="1012" spans="1:10" ht="18.75">
      <c r="A1012" s="52"/>
      <c r="B1012" s="53"/>
      <c r="C1012" s="53"/>
      <c r="D1012" s="53"/>
      <c r="E1012" s="53" t="str">
        <f>IFERROR(VLOOKUP(المبيعات!D1012,الاعدادات!$A$4:$B$5000,2,0),"")</f>
        <v/>
      </c>
      <c r="F1012" s="53"/>
      <c r="G1012" s="53"/>
      <c r="H1012" s="53"/>
      <c r="I1012" s="53"/>
      <c r="J1012" s="53">
        <f t="shared" si="20"/>
        <v>0</v>
      </c>
    </row>
    <row r="1013" spans="1:10" ht="18.75">
      <c r="A1013" s="52"/>
      <c r="B1013" s="53"/>
      <c r="C1013" s="53"/>
      <c r="D1013" s="53"/>
      <c r="E1013" s="53" t="str">
        <f>IFERROR(VLOOKUP(المبيعات!D1013,الاعدادات!$A$4:$B$5000,2,0),"")</f>
        <v/>
      </c>
      <c r="F1013" s="53"/>
      <c r="G1013" s="53"/>
      <c r="H1013" s="53"/>
      <c r="I1013" s="53"/>
      <c r="J1013" s="53">
        <f t="shared" si="20"/>
        <v>0</v>
      </c>
    </row>
    <row r="1014" spans="1:10" ht="18.75">
      <c r="A1014" s="52"/>
      <c r="B1014" s="53"/>
      <c r="C1014" s="53"/>
      <c r="D1014" s="53"/>
      <c r="E1014" s="53" t="str">
        <f>IFERROR(VLOOKUP(المبيعات!D1014,الاعدادات!$A$4:$B$5000,2,0),"")</f>
        <v/>
      </c>
      <c r="F1014" s="53"/>
      <c r="G1014" s="53"/>
      <c r="H1014" s="53"/>
      <c r="I1014" s="53"/>
      <c r="J1014" s="53">
        <f t="shared" si="20"/>
        <v>0</v>
      </c>
    </row>
    <row r="1015" spans="1:10" ht="18.75">
      <c r="A1015" s="52"/>
      <c r="B1015" s="53"/>
      <c r="C1015" s="53"/>
      <c r="D1015" s="53"/>
      <c r="E1015" s="53" t="str">
        <f>IFERROR(VLOOKUP(المبيعات!D1015,الاعدادات!$A$4:$B$5000,2,0),"")</f>
        <v/>
      </c>
      <c r="F1015" s="53"/>
      <c r="G1015" s="53"/>
      <c r="H1015" s="53"/>
      <c r="I1015" s="53"/>
      <c r="J1015" s="53">
        <f t="shared" si="20"/>
        <v>0</v>
      </c>
    </row>
    <row r="1016" spans="1:10" ht="18.75">
      <c r="A1016" s="52"/>
      <c r="B1016" s="53"/>
      <c r="C1016" s="53"/>
      <c r="D1016" s="53"/>
      <c r="E1016" s="53" t="str">
        <f>IFERROR(VLOOKUP(المبيعات!D1016,الاعدادات!$A$4:$B$5000,2,0),"")</f>
        <v/>
      </c>
      <c r="F1016" s="53"/>
      <c r="G1016" s="53"/>
      <c r="H1016" s="53"/>
      <c r="I1016" s="53"/>
      <c r="J1016" s="53">
        <f t="shared" si="20"/>
        <v>0</v>
      </c>
    </row>
    <row r="1017" spans="1:10" ht="18.75">
      <c r="A1017" s="52"/>
      <c r="B1017" s="53"/>
      <c r="C1017" s="53"/>
      <c r="D1017" s="53"/>
      <c r="E1017" s="53" t="str">
        <f>IFERROR(VLOOKUP(المبيعات!D1017,الاعدادات!$A$4:$B$5000,2,0),"")</f>
        <v/>
      </c>
      <c r="F1017" s="53"/>
      <c r="G1017" s="53"/>
      <c r="H1017" s="53"/>
      <c r="I1017" s="53"/>
      <c r="J1017" s="53">
        <f t="shared" si="20"/>
        <v>0</v>
      </c>
    </row>
    <row r="1018" spans="1:10" ht="18.75">
      <c r="A1018" s="52"/>
      <c r="B1018" s="53"/>
      <c r="C1018" s="53"/>
      <c r="D1018" s="53"/>
      <c r="E1018" s="53" t="str">
        <f>IFERROR(VLOOKUP(المبيعات!D1018,الاعدادات!$A$4:$B$5000,2,0),"")</f>
        <v/>
      </c>
      <c r="F1018" s="53"/>
      <c r="G1018" s="53"/>
      <c r="H1018" s="53"/>
      <c r="I1018" s="53"/>
      <c r="J1018" s="53">
        <f t="shared" si="20"/>
        <v>0</v>
      </c>
    </row>
    <row r="1019" spans="1:10" ht="18.75">
      <c r="A1019" s="52"/>
      <c r="B1019" s="53"/>
      <c r="C1019" s="53"/>
      <c r="D1019" s="53"/>
      <c r="E1019" s="53" t="str">
        <f>IFERROR(VLOOKUP(المبيعات!D1019,الاعدادات!$A$4:$B$5000,2,0),"")</f>
        <v/>
      </c>
      <c r="F1019" s="53"/>
      <c r="G1019" s="53"/>
      <c r="H1019" s="53"/>
      <c r="I1019" s="53"/>
      <c r="J1019" s="53">
        <f t="shared" si="20"/>
        <v>0</v>
      </c>
    </row>
    <row r="1020" spans="1:10" ht="18.75">
      <c r="A1020" s="52"/>
      <c r="B1020" s="53"/>
      <c r="C1020" s="53"/>
      <c r="D1020" s="53"/>
      <c r="E1020" s="53" t="str">
        <f>IFERROR(VLOOKUP(المبيعات!D1020,الاعدادات!$A$4:$B$5000,2,0),"")</f>
        <v/>
      </c>
      <c r="F1020" s="53"/>
      <c r="G1020" s="53"/>
      <c r="H1020" s="53"/>
      <c r="I1020" s="53"/>
      <c r="J1020" s="53">
        <f t="shared" si="20"/>
        <v>0</v>
      </c>
    </row>
    <row r="1021" spans="1:10" ht="18.75">
      <c r="A1021" s="52"/>
      <c r="B1021" s="53"/>
      <c r="C1021" s="53"/>
      <c r="D1021" s="53"/>
      <c r="E1021" s="53" t="str">
        <f>IFERROR(VLOOKUP(المبيعات!D1021,الاعدادات!$A$4:$B$5000,2,0),"")</f>
        <v/>
      </c>
      <c r="F1021" s="53"/>
      <c r="G1021" s="53"/>
      <c r="H1021" s="53"/>
      <c r="I1021" s="53"/>
      <c r="J1021" s="53">
        <f t="shared" si="20"/>
        <v>0</v>
      </c>
    </row>
    <row r="1022" spans="1:10" ht="18.75">
      <c r="A1022" s="52"/>
      <c r="B1022" s="53"/>
      <c r="C1022" s="53"/>
      <c r="D1022" s="53"/>
      <c r="E1022" s="53" t="str">
        <f>IFERROR(VLOOKUP(المبيعات!D1022,الاعدادات!$A$4:$B$5000,2,0),"")</f>
        <v/>
      </c>
      <c r="F1022" s="53"/>
      <c r="G1022" s="53"/>
      <c r="H1022" s="53"/>
      <c r="I1022" s="53"/>
      <c r="J1022" s="53">
        <f t="shared" si="20"/>
        <v>0</v>
      </c>
    </row>
    <row r="1023" spans="1:10" ht="18.75">
      <c r="A1023" s="52"/>
      <c r="B1023" s="53"/>
      <c r="C1023" s="53"/>
      <c r="D1023" s="53"/>
      <c r="E1023" s="53" t="str">
        <f>IFERROR(VLOOKUP(المبيعات!D1023,الاعدادات!$A$4:$B$5000,2,0),"")</f>
        <v/>
      </c>
      <c r="F1023" s="53"/>
      <c r="G1023" s="53"/>
      <c r="H1023" s="53"/>
      <c r="I1023" s="53"/>
      <c r="J1023" s="53">
        <f t="shared" si="20"/>
        <v>0</v>
      </c>
    </row>
    <row r="1024" spans="1:10" ht="18.75">
      <c r="A1024" s="52"/>
      <c r="B1024" s="53"/>
      <c r="C1024" s="53"/>
      <c r="D1024" s="53"/>
      <c r="E1024" s="53" t="str">
        <f>IFERROR(VLOOKUP(المبيعات!D1024,الاعدادات!$A$4:$B$5000,2,0),"")</f>
        <v/>
      </c>
      <c r="F1024" s="53"/>
      <c r="G1024" s="53"/>
      <c r="H1024" s="53"/>
      <c r="I1024" s="53"/>
      <c r="J1024" s="53">
        <f t="shared" si="20"/>
        <v>0</v>
      </c>
    </row>
    <row r="1025" spans="1:10" ht="18.75">
      <c r="A1025" s="52"/>
      <c r="B1025" s="53"/>
      <c r="C1025" s="53"/>
      <c r="D1025" s="53"/>
      <c r="E1025" s="53" t="str">
        <f>IFERROR(VLOOKUP(المبيعات!D1025,الاعدادات!$A$4:$B$5000,2,0),"")</f>
        <v/>
      </c>
      <c r="F1025" s="53"/>
      <c r="G1025" s="53"/>
      <c r="H1025" s="53"/>
      <c r="I1025" s="53"/>
      <c r="J1025" s="53">
        <f t="shared" si="20"/>
        <v>0</v>
      </c>
    </row>
    <row r="1026" spans="1:10" ht="18.75">
      <c r="A1026" s="52"/>
      <c r="B1026" s="53"/>
      <c r="C1026" s="53"/>
      <c r="D1026" s="53"/>
      <c r="E1026" s="53" t="str">
        <f>IFERROR(VLOOKUP(المبيعات!D1026,الاعدادات!$A$4:$B$5000,2,0),"")</f>
        <v/>
      </c>
      <c r="F1026" s="53"/>
      <c r="G1026" s="53"/>
      <c r="H1026" s="53"/>
      <c r="I1026" s="53"/>
      <c r="J1026" s="53">
        <f t="shared" si="20"/>
        <v>0</v>
      </c>
    </row>
    <row r="1027" spans="1:10" ht="18.75">
      <c r="A1027" s="52"/>
      <c r="B1027" s="53"/>
      <c r="C1027" s="53"/>
      <c r="D1027" s="53"/>
      <c r="E1027" s="53" t="str">
        <f>IFERROR(VLOOKUP(المبيعات!D1027,الاعدادات!$A$4:$B$5000,2,0),"")</f>
        <v/>
      </c>
      <c r="F1027" s="53"/>
      <c r="G1027" s="53"/>
      <c r="H1027" s="53"/>
      <c r="I1027" s="53"/>
      <c r="J1027" s="53">
        <f t="shared" si="20"/>
        <v>0</v>
      </c>
    </row>
    <row r="1028" spans="1:10" ht="18.75">
      <c r="A1028" s="52"/>
      <c r="B1028" s="53"/>
      <c r="C1028" s="53"/>
      <c r="D1028" s="53"/>
      <c r="E1028" s="53" t="str">
        <f>IFERROR(VLOOKUP(المبيعات!D1028,الاعدادات!$A$4:$B$5000,2,0),"")</f>
        <v/>
      </c>
      <c r="F1028" s="53"/>
      <c r="G1028" s="53"/>
      <c r="H1028" s="53"/>
      <c r="I1028" s="53"/>
      <c r="J1028" s="53">
        <f t="shared" si="20"/>
        <v>0</v>
      </c>
    </row>
    <row r="1029" spans="1:10" ht="18.75">
      <c r="A1029" s="52"/>
      <c r="B1029" s="53"/>
      <c r="C1029" s="53"/>
      <c r="D1029" s="53"/>
      <c r="E1029" s="53" t="str">
        <f>IFERROR(VLOOKUP(المبيعات!D1029,الاعدادات!$A$4:$B$5000,2,0),"")</f>
        <v/>
      </c>
      <c r="F1029" s="53"/>
      <c r="G1029" s="53"/>
      <c r="H1029" s="53"/>
      <c r="I1029" s="53"/>
      <c r="J1029" s="53">
        <f t="shared" ref="J1029:J1092" si="21">I1029*F1029</f>
        <v>0</v>
      </c>
    </row>
    <row r="1030" spans="1:10" ht="18.75">
      <c r="A1030" s="52"/>
      <c r="B1030" s="53"/>
      <c r="C1030" s="53"/>
      <c r="D1030" s="53"/>
      <c r="E1030" s="53" t="str">
        <f>IFERROR(VLOOKUP(المبيعات!D1030,الاعدادات!$A$4:$B$5000,2,0),"")</f>
        <v/>
      </c>
      <c r="F1030" s="53"/>
      <c r="G1030" s="53"/>
      <c r="H1030" s="53"/>
      <c r="I1030" s="53"/>
      <c r="J1030" s="53">
        <f t="shared" si="21"/>
        <v>0</v>
      </c>
    </row>
    <row r="1031" spans="1:10" ht="18.75">
      <c r="A1031" s="52"/>
      <c r="B1031" s="53"/>
      <c r="C1031" s="53"/>
      <c r="D1031" s="53"/>
      <c r="E1031" s="53" t="str">
        <f>IFERROR(VLOOKUP(المبيعات!D1031,الاعدادات!$A$4:$B$5000,2,0),"")</f>
        <v/>
      </c>
      <c r="F1031" s="53"/>
      <c r="G1031" s="53"/>
      <c r="H1031" s="53"/>
      <c r="I1031" s="53"/>
      <c r="J1031" s="53">
        <f t="shared" si="21"/>
        <v>0</v>
      </c>
    </row>
    <row r="1032" spans="1:10" ht="18.75">
      <c r="A1032" s="52"/>
      <c r="B1032" s="53"/>
      <c r="C1032" s="53"/>
      <c r="D1032" s="53"/>
      <c r="E1032" s="53" t="str">
        <f>IFERROR(VLOOKUP(المبيعات!D1032,الاعدادات!$A$4:$B$5000,2,0),"")</f>
        <v/>
      </c>
      <c r="F1032" s="53"/>
      <c r="G1032" s="53"/>
      <c r="H1032" s="53"/>
      <c r="I1032" s="53"/>
      <c r="J1032" s="53">
        <f t="shared" si="21"/>
        <v>0</v>
      </c>
    </row>
    <row r="1033" spans="1:10" ht="18.75">
      <c r="A1033" s="52"/>
      <c r="B1033" s="53"/>
      <c r="C1033" s="53"/>
      <c r="D1033" s="53"/>
      <c r="E1033" s="53" t="str">
        <f>IFERROR(VLOOKUP(المبيعات!D1033,الاعدادات!$A$4:$B$5000,2,0),"")</f>
        <v/>
      </c>
      <c r="F1033" s="53"/>
      <c r="G1033" s="53"/>
      <c r="H1033" s="53"/>
      <c r="I1033" s="53"/>
      <c r="J1033" s="53">
        <f t="shared" si="21"/>
        <v>0</v>
      </c>
    </row>
    <row r="1034" spans="1:10" ht="18.75">
      <c r="A1034" s="52"/>
      <c r="B1034" s="53"/>
      <c r="C1034" s="53"/>
      <c r="D1034" s="53"/>
      <c r="E1034" s="53" t="str">
        <f>IFERROR(VLOOKUP(المبيعات!D1034,الاعدادات!$A$4:$B$5000,2,0),"")</f>
        <v/>
      </c>
      <c r="F1034" s="53"/>
      <c r="G1034" s="53"/>
      <c r="H1034" s="53"/>
      <c r="I1034" s="53"/>
      <c r="J1034" s="53">
        <f t="shared" si="21"/>
        <v>0</v>
      </c>
    </row>
    <row r="1035" spans="1:10" ht="18.75">
      <c r="A1035" s="52"/>
      <c r="B1035" s="53"/>
      <c r="C1035" s="53"/>
      <c r="D1035" s="53"/>
      <c r="E1035" s="53" t="str">
        <f>IFERROR(VLOOKUP(المبيعات!D1035,الاعدادات!$A$4:$B$5000,2,0),"")</f>
        <v/>
      </c>
      <c r="F1035" s="53"/>
      <c r="G1035" s="53"/>
      <c r="H1035" s="53"/>
      <c r="I1035" s="53"/>
      <c r="J1035" s="53">
        <f t="shared" si="21"/>
        <v>0</v>
      </c>
    </row>
    <row r="1036" spans="1:10" ht="18.75">
      <c r="A1036" s="52"/>
      <c r="B1036" s="53"/>
      <c r="C1036" s="53"/>
      <c r="D1036" s="53"/>
      <c r="E1036" s="53" t="str">
        <f>IFERROR(VLOOKUP(المبيعات!D1036,الاعدادات!$A$4:$B$5000,2,0),"")</f>
        <v/>
      </c>
      <c r="F1036" s="53"/>
      <c r="G1036" s="53"/>
      <c r="H1036" s="53"/>
      <c r="I1036" s="53"/>
      <c r="J1036" s="53">
        <f t="shared" si="21"/>
        <v>0</v>
      </c>
    </row>
    <row r="1037" spans="1:10" ht="18.75">
      <c r="A1037" s="52"/>
      <c r="B1037" s="53"/>
      <c r="C1037" s="53"/>
      <c r="D1037" s="53"/>
      <c r="E1037" s="53" t="str">
        <f>IFERROR(VLOOKUP(المبيعات!D1037,الاعدادات!$A$4:$B$5000,2,0),"")</f>
        <v/>
      </c>
      <c r="F1037" s="53"/>
      <c r="G1037" s="53"/>
      <c r="H1037" s="53"/>
      <c r="I1037" s="53"/>
      <c r="J1037" s="53">
        <f t="shared" si="21"/>
        <v>0</v>
      </c>
    </row>
    <row r="1038" spans="1:10" ht="18.75">
      <c r="A1038" s="52"/>
      <c r="B1038" s="53"/>
      <c r="C1038" s="53"/>
      <c r="D1038" s="53"/>
      <c r="E1038" s="53" t="str">
        <f>IFERROR(VLOOKUP(المبيعات!D1038,الاعدادات!$A$4:$B$5000,2,0),"")</f>
        <v/>
      </c>
      <c r="F1038" s="53"/>
      <c r="G1038" s="53"/>
      <c r="H1038" s="53"/>
      <c r="I1038" s="53"/>
      <c r="J1038" s="53">
        <f t="shared" si="21"/>
        <v>0</v>
      </c>
    </row>
    <row r="1039" spans="1:10" ht="18.75">
      <c r="A1039" s="52"/>
      <c r="B1039" s="53"/>
      <c r="C1039" s="53"/>
      <c r="D1039" s="53"/>
      <c r="E1039" s="53" t="str">
        <f>IFERROR(VLOOKUP(المبيعات!D1039,الاعدادات!$A$4:$B$5000,2,0),"")</f>
        <v/>
      </c>
      <c r="F1039" s="53"/>
      <c r="G1039" s="53"/>
      <c r="H1039" s="53"/>
      <c r="I1039" s="53"/>
      <c r="J1039" s="53">
        <f t="shared" si="21"/>
        <v>0</v>
      </c>
    </row>
    <row r="1040" spans="1:10" ht="18.75">
      <c r="A1040" s="52"/>
      <c r="B1040" s="53"/>
      <c r="C1040" s="53"/>
      <c r="D1040" s="53"/>
      <c r="E1040" s="53" t="str">
        <f>IFERROR(VLOOKUP(المبيعات!D1040,الاعدادات!$A$4:$B$5000,2,0),"")</f>
        <v/>
      </c>
      <c r="F1040" s="53"/>
      <c r="G1040" s="53"/>
      <c r="H1040" s="53"/>
      <c r="I1040" s="53"/>
      <c r="J1040" s="53">
        <f t="shared" si="21"/>
        <v>0</v>
      </c>
    </row>
    <row r="1041" spans="1:10" ht="18.75">
      <c r="A1041" s="52"/>
      <c r="B1041" s="53"/>
      <c r="C1041" s="53"/>
      <c r="D1041" s="53"/>
      <c r="E1041" s="53" t="str">
        <f>IFERROR(VLOOKUP(المبيعات!D1041,الاعدادات!$A$4:$B$5000,2,0),"")</f>
        <v/>
      </c>
      <c r="F1041" s="53"/>
      <c r="G1041" s="53"/>
      <c r="H1041" s="53"/>
      <c r="I1041" s="53"/>
      <c r="J1041" s="53">
        <f t="shared" si="21"/>
        <v>0</v>
      </c>
    </row>
    <row r="1042" spans="1:10" ht="18.75">
      <c r="A1042" s="52"/>
      <c r="B1042" s="53"/>
      <c r="C1042" s="53"/>
      <c r="D1042" s="53"/>
      <c r="E1042" s="53" t="str">
        <f>IFERROR(VLOOKUP(المبيعات!D1042,الاعدادات!$A$4:$B$5000,2,0),"")</f>
        <v/>
      </c>
      <c r="F1042" s="53"/>
      <c r="G1042" s="53"/>
      <c r="H1042" s="53"/>
      <c r="I1042" s="53"/>
      <c r="J1042" s="53">
        <f t="shared" si="21"/>
        <v>0</v>
      </c>
    </row>
    <row r="1043" spans="1:10" ht="18.75">
      <c r="A1043" s="52"/>
      <c r="B1043" s="53"/>
      <c r="C1043" s="53"/>
      <c r="D1043" s="53"/>
      <c r="E1043" s="53" t="str">
        <f>IFERROR(VLOOKUP(المبيعات!D1043,الاعدادات!$A$4:$B$5000,2,0),"")</f>
        <v/>
      </c>
      <c r="F1043" s="53"/>
      <c r="G1043" s="53"/>
      <c r="H1043" s="53"/>
      <c r="I1043" s="53"/>
      <c r="J1043" s="53">
        <f t="shared" si="21"/>
        <v>0</v>
      </c>
    </row>
    <row r="1044" spans="1:10" ht="18.75">
      <c r="A1044" s="52"/>
      <c r="B1044" s="53"/>
      <c r="C1044" s="53"/>
      <c r="D1044" s="53"/>
      <c r="E1044" s="53" t="str">
        <f>IFERROR(VLOOKUP(المبيعات!D1044,الاعدادات!$A$4:$B$5000,2,0),"")</f>
        <v/>
      </c>
      <c r="F1044" s="53"/>
      <c r="G1044" s="53"/>
      <c r="H1044" s="53"/>
      <c r="I1044" s="53"/>
      <c r="J1044" s="53">
        <f t="shared" si="21"/>
        <v>0</v>
      </c>
    </row>
    <row r="1045" spans="1:10" ht="18.75">
      <c r="A1045" s="52"/>
      <c r="B1045" s="53"/>
      <c r="C1045" s="53"/>
      <c r="D1045" s="53"/>
      <c r="E1045" s="53" t="str">
        <f>IFERROR(VLOOKUP(المبيعات!D1045,الاعدادات!$A$4:$B$5000,2,0),"")</f>
        <v/>
      </c>
      <c r="F1045" s="53"/>
      <c r="G1045" s="53"/>
      <c r="H1045" s="53"/>
      <c r="I1045" s="53"/>
      <c r="J1045" s="53">
        <f t="shared" si="21"/>
        <v>0</v>
      </c>
    </row>
    <row r="1046" spans="1:10" ht="18.75">
      <c r="A1046" s="52"/>
      <c r="B1046" s="53"/>
      <c r="C1046" s="53"/>
      <c r="D1046" s="53"/>
      <c r="E1046" s="53" t="str">
        <f>IFERROR(VLOOKUP(المبيعات!D1046,الاعدادات!$A$4:$B$5000,2,0),"")</f>
        <v/>
      </c>
      <c r="F1046" s="53"/>
      <c r="G1046" s="53"/>
      <c r="H1046" s="53"/>
      <c r="I1046" s="53"/>
      <c r="J1046" s="53">
        <f t="shared" si="21"/>
        <v>0</v>
      </c>
    </row>
    <row r="1047" spans="1:10" ht="18.75">
      <c r="A1047" s="52"/>
      <c r="B1047" s="53"/>
      <c r="C1047" s="53"/>
      <c r="D1047" s="53"/>
      <c r="E1047" s="53" t="str">
        <f>IFERROR(VLOOKUP(المبيعات!D1047,الاعدادات!$A$4:$B$5000,2,0),"")</f>
        <v/>
      </c>
      <c r="F1047" s="53"/>
      <c r="G1047" s="53"/>
      <c r="H1047" s="53"/>
      <c r="I1047" s="53"/>
      <c r="J1047" s="53">
        <f t="shared" si="21"/>
        <v>0</v>
      </c>
    </row>
    <row r="1048" spans="1:10" ht="18.75">
      <c r="A1048" s="52"/>
      <c r="B1048" s="53"/>
      <c r="C1048" s="53"/>
      <c r="D1048" s="53"/>
      <c r="E1048" s="53" t="str">
        <f>IFERROR(VLOOKUP(المبيعات!D1048,الاعدادات!$A$4:$B$5000,2,0),"")</f>
        <v/>
      </c>
      <c r="F1048" s="53"/>
      <c r="G1048" s="53"/>
      <c r="H1048" s="53"/>
      <c r="I1048" s="53"/>
      <c r="J1048" s="53">
        <f t="shared" si="21"/>
        <v>0</v>
      </c>
    </row>
    <row r="1049" spans="1:10" ht="18.75">
      <c r="A1049" s="52"/>
      <c r="B1049" s="53"/>
      <c r="C1049" s="53"/>
      <c r="D1049" s="53"/>
      <c r="E1049" s="53" t="str">
        <f>IFERROR(VLOOKUP(المبيعات!D1049,الاعدادات!$A$4:$B$5000,2,0),"")</f>
        <v/>
      </c>
      <c r="F1049" s="53"/>
      <c r="G1049" s="53"/>
      <c r="H1049" s="53"/>
      <c r="I1049" s="53"/>
      <c r="J1049" s="53">
        <f t="shared" si="21"/>
        <v>0</v>
      </c>
    </row>
    <row r="1050" spans="1:10" ht="18.75">
      <c r="A1050" s="52"/>
      <c r="B1050" s="53"/>
      <c r="C1050" s="53"/>
      <c r="D1050" s="53"/>
      <c r="E1050" s="53" t="str">
        <f>IFERROR(VLOOKUP(المبيعات!D1050,الاعدادات!$A$4:$B$5000,2,0),"")</f>
        <v/>
      </c>
      <c r="F1050" s="53"/>
      <c r="G1050" s="53"/>
      <c r="H1050" s="53"/>
      <c r="I1050" s="53"/>
      <c r="J1050" s="53">
        <f t="shared" si="21"/>
        <v>0</v>
      </c>
    </row>
    <row r="1051" spans="1:10" ht="18.75">
      <c r="A1051" s="52"/>
      <c r="B1051" s="53"/>
      <c r="C1051" s="53"/>
      <c r="D1051" s="53"/>
      <c r="E1051" s="53" t="str">
        <f>IFERROR(VLOOKUP(المبيعات!D1051,الاعدادات!$A$4:$B$5000,2,0),"")</f>
        <v/>
      </c>
      <c r="F1051" s="53"/>
      <c r="G1051" s="53"/>
      <c r="H1051" s="53"/>
      <c r="I1051" s="53"/>
      <c r="J1051" s="53">
        <f t="shared" si="21"/>
        <v>0</v>
      </c>
    </row>
    <row r="1052" spans="1:10" ht="18.75">
      <c r="A1052" s="52"/>
      <c r="B1052" s="53"/>
      <c r="C1052" s="53"/>
      <c r="D1052" s="53"/>
      <c r="E1052" s="53" t="str">
        <f>IFERROR(VLOOKUP(المبيعات!D1052,الاعدادات!$A$4:$B$5000,2,0),"")</f>
        <v/>
      </c>
      <c r="F1052" s="53"/>
      <c r="G1052" s="53"/>
      <c r="H1052" s="53"/>
      <c r="I1052" s="53"/>
      <c r="J1052" s="53">
        <f t="shared" si="21"/>
        <v>0</v>
      </c>
    </row>
    <row r="1053" spans="1:10" ht="18.75">
      <c r="A1053" s="52"/>
      <c r="B1053" s="53"/>
      <c r="C1053" s="53"/>
      <c r="D1053" s="53"/>
      <c r="E1053" s="53" t="str">
        <f>IFERROR(VLOOKUP(المبيعات!D1053,الاعدادات!$A$4:$B$5000,2,0),"")</f>
        <v/>
      </c>
      <c r="F1053" s="53"/>
      <c r="G1053" s="53"/>
      <c r="H1053" s="53"/>
      <c r="I1053" s="53"/>
      <c r="J1053" s="53">
        <f t="shared" si="21"/>
        <v>0</v>
      </c>
    </row>
    <row r="1054" spans="1:10" ht="18.75">
      <c r="A1054" s="52"/>
      <c r="B1054" s="53"/>
      <c r="C1054" s="53"/>
      <c r="D1054" s="53"/>
      <c r="E1054" s="53" t="str">
        <f>IFERROR(VLOOKUP(المبيعات!D1054,الاعدادات!$A$4:$B$5000,2,0),"")</f>
        <v/>
      </c>
      <c r="F1054" s="53"/>
      <c r="G1054" s="53"/>
      <c r="H1054" s="53"/>
      <c r="I1054" s="53"/>
      <c r="J1054" s="53">
        <f t="shared" si="21"/>
        <v>0</v>
      </c>
    </row>
    <row r="1055" spans="1:10" ht="18.75">
      <c r="A1055" s="52"/>
      <c r="B1055" s="53"/>
      <c r="C1055" s="53"/>
      <c r="D1055" s="53"/>
      <c r="E1055" s="53" t="str">
        <f>IFERROR(VLOOKUP(المبيعات!D1055,الاعدادات!$A$4:$B$5000,2,0),"")</f>
        <v/>
      </c>
      <c r="F1055" s="53"/>
      <c r="G1055" s="53"/>
      <c r="H1055" s="53"/>
      <c r="I1055" s="53"/>
      <c r="J1055" s="53">
        <f t="shared" si="21"/>
        <v>0</v>
      </c>
    </row>
    <row r="1056" spans="1:10" ht="18.75">
      <c r="A1056" s="52"/>
      <c r="B1056" s="53"/>
      <c r="C1056" s="53"/>
      <c r="D1056" s="53"/>
      <c r="E1056" s="53" t="str">
        <f>IFERROR(VLOOKUP(المبيعات!D1056,الاعدادات!$A$4:$B$5000,2,0),"")</f>
        <v/>
      </c>
      <c r="F1056" s="53"/>
      <c r="G1056" s="53"/>
      <c r="H1056" s="53"/>
      <c r="I1056" s="53"/>
      <c r="J1056" s="53">
        <f t="shared" si="21"/>
        <v>0</v>
      </c>
    </row>
    <row r="1057" spans="1:10" ht="18.75">
      <c r="A1057" s="52"/>
      <c r="B1057" s="53"/>
      <c r="C1057" s="53"/>
      <c r="D1057" s="53"/>
      <c r="E1057" s="53" t="str">
        <f>IFERROR(VLOOKUP(المبيعات!D1057,الاعدادات!$A$4:$B$5000,2,0),"")</f>
        <v/>
      </c>
      <c r="F1057" s="53"/>
      <c r="G1057" s="53"/>
      <c r="H1057" s="53"/>
      <c r="I1057" s="53"/>
      <c r="J1057" s="53">
        <f t="shared" si="21"/>
        <v>0</v>
      </c>
    </row>
    <row r="1058" spans="1:10" ht="18.75">
      <c r="A1058" s="52"/>
      <c r="B1058" s="53"/>
      <c r="C1058" s="53"/>
      <c r="D1058" s="53"/>
      <c r="E1058" s="53" t="str">
        <f>IFERROR(VLOOKUP(المبيعات!D1058,الاعدادات!$A$4:$B$5000,2,0),"")</f>
        <v/>
      </c>
      <c r="F1058" s="53"/>
      <c r="G1058" s="53"/>
      <c r="H1058" s="53"/>
      <c r="I1058" s="53"/>
      <c r="J1058" s="53">
        <f t="shared" si="21"/>
        <v>0</v>
      </c>
    </row>
    <row r="1059" spans="1:10" ht="18.75">
      <c r="A1059" s="52"/>
      <c r="B1059" s="53"/>
      <c r="C1059" s="53"/>
      <c r="D1059" s="53"/>
      <c r="E1059" s="53" t="str">
        <f>IFERROR(VLOOKUP(المبيعات!D1059,الاعدادات!$A$4:$B$5000,2,0),"")</f>
        <v/>
      </c>
      <c r="F1059" s="53"/>
      <c r="G1059" s="53"/>
      <c r="H1059" s="53"/>
      <c r="I1059" s="53"/>
      <c r="J1059" s="53">
        <f t="shared" si="21"/>
        <v>0</v>
      </c>
    </row>
    <row r="1060" spans="1:10" ht="18.75">
      <c r="A1060" s="52"/>
      <c r="B1060" s="53"/>
      <c r="C1060" s="53"/>
      <c r="D1060" s="53"/>
      <c r="E1060" s="53" t="str">
        <f>IFERROR(VLOOKUP(المبيعات!D1060,الاعدادات!$A$4:$B$5000,2,0),"")</f>
        <v/>
      </c>
      <c r="F1060" s="53"/>
      <c r="G1060" s="53"/>
      <c r="H1060" s="53"/>
      <c r="I1060" s="53"/>
      <c r="J1060" s="53">
        <f t="shared" si="21"/>
        <v>0</v>
      </c>
    </row>
    <row r="1061" spans="1:10" ht="18.75">
      <c r="A1061" s="52"/>
      <c r="B1061" s="53"/>
      <c r="C1061" s="53"/>
      <c r="D1061" s="53"/>
      <c r="E1061" s="53" t="str">
        <f>IFERROR(VLOOKUP(المبيعات!D1061,الاعدادات!$A$4:$B$5000,2,0),"")</f>
        <v/>
      </c>
      <c r="F1061" s="53"/>
      <c r="G1061" s="53"/>
      <c r="H1061" s="53"/>
      <c r="I1061" s="53"/>
      <c r="J1061" s="53">
        <f t="shared" si="21"/>
        <v>0</v>
      </c>
    </row>
    <row r="1062" spans="1:10" ht="18.75">
      <c r="A1062" s="52"/>
      <c r="B1062" s="53"/>
      <c r="C1062" s="53"/>
      <c r="D1062" s="53"/>
      <c r="E1062" s="53" t="str">
        <f>IFERROR(VLOOKUP(المبيعات!D1062,الاعدادات!$A$4:$B$5000,2,0),"")</f>
        <v/>
      </c>
      <c r="F1062" s="53"/>
      <c r="G1062" s="53"/>
      <c r="H1062" s="53"/>
      <c r="I1062" s="53"/>
      <c r="J1062" s="53">
        <f t="shared" si="21"/>
        <v>0</v>
      </c>
    </row>
    <row r="1063" spans="1:10" ht="18.75">
      <c r="A1063" s="52"/>
      <c r="B1063" s="53"/>
      <c r="C1063" s="53"/>
      <c r="D1063" s="53"/>
      <c r="E1063" s="53" t="str">
        <f>IFERROR(VLOOKUP(المبيعات!D1063,الاعدادات!$A$4:$B$5000,2,0),"")</f>
        <v/>
      </c>
      <c r="F1063" s="53"/>
      <c r="G1063" s="53"/>
      <c r="H1063" s="53"/>
      <c r="I1063" s="53"/>
      <c r="J1063" s="53">
        <f t="shared" si="21"/>
        <v>0</v>
      </c>
    </row>
    <row r="1064" spans="1:10" ht="18.75">
      <c r="A1064" s="52"/>
      <c r="B1064" s="53"/>
      <c r="C1064" s="53"/>
      <c r="D1064" s="53"/>
      <c r="E1064" s="53" t="str">
        <f>IFERROR(VLOOKUP(المبيعات!D1064,الاعدادات!$A$4:$B$5000,2,0),"")</f>
        <v/>
      </c>
      <c r="F1064" s="53"/>
      <c r="G1064" s="53"/>
      <c r="H1064" s="53"/>
      <c r="I1064" s="53"/>
      <c r="J1064" s="53">
        <f t="shared" si="21"/>
        <v>0</v>
      </c>
    </row>
    <row r="1065" spans="1:10" ht="18.75">
      <c r="A1065" s="52"/>
      <c r="B1065" s="53"/>
      <c r="C1065" s="53"/>
      <c r="D1065" s="53"/>
      <c r="E1065" s="53" t="str">
        <f>IFERROR(VLOOKUP(المبيعات!D1065,الاعدادات!$A$4:$B$5000,2,0),"")</f>
        <v/>
      </c>
      <c r="F1065" s="53"/>
      <c r="G1065" s="53"/>
      <c r="H1065" s="53"/>
      <c r="I1065" s="53"/>
      <c r="J1065" s="53">
        <f t="shared" si="21"/>
        <v>0</v>
      </c>
    </row>
    <row r="1066" spans="1:10" ht="18.75">
      <c r="A1066" s="52"/>
      <c r="B1066" s="53"/>
      <c r="C1066" s="53"/>
      <c r="D1066" s="53"/>
      <c r="E1066" s="53" t="str">
        <f>IFERROR(VLOOKUP(المبيعات!D1066,الاعدادات!$A$4:$B$5000,2,0),"")</f>
        <v/>
      </c>
      <c r="F1066" s="53"/>
      <c r="G1066" s="53"/>
      <c r="H1066" s="53"/>
      <c r="I1066" s="53"/>
      <c r="J1066" s="53">
        <f t="shared" si="21"/>
        <v>0</v>
      </c>
    </row>
    <row r="1067" spans="1:10" ht="18.75">
      <c r="A1067" s="52"/>
      <c r="B1067" s="53"/>
      <c r="C1067" s="53"/>
      <c r="D1067" s="53"/>
      <c r="E1067" s="53" t="str">
        <f>IFERROR(VLOOKUP(المبيعات!D1067,الاعدادات!$A$4:$B$5000,2,0),"")</f>
        <v/>
      </c>
      <c r="F1067" s="53"/>
      <c r="G1067" s="53"/>
      <c r="H1067" s="53"/>
      <c r="I1067" s="53"/>
      <c r="J1067" s="53">
        <f t="shared" si="21"/>
        <v>0</v>
      </c>
    </row>
    <row r="1068" spans="1:10" ht="18.75">
      <c r="A1068" s="52"/>
      <c r="B1068" s="53"/>
      <c r="C1068" s="53"/>
      <c r="D1068" s="53"/>
      <c r="E1068" s="53" t="str">
        <f>IFERROR(VLOOKUP(المبيعات!D1068,الاعدادات!$A$4:$B$5000,2,0),"")</f>
        <v/>
      </c>
      <c r="F1068" s="53"/>
      <c r="G1068" s="53"/>
      <c r="H1068" s="53"/>
      <c r="I1068" s="53"/>
      <c r="J1068" s="53">
        <f t="shared" si="21"/>
        <v>0</v>
      </c>
    </row>
    <row r="1069" spans="1:10" ht="18.75">
      <c r="A1069" s="52"/>
      <c r="B1069" s="53"/>
      <c r="C1069" s="53"/>
      <c r="D1069" s="53"/>
      <c r="E1069" s="53" t="str">
        <f>IFERROR(VLOOKUP(المبيعات!D1069,الاعدادات!$A$4:$B$5000,2,0),"")</f>
        <v/>
      </c>
      <c r="F1069" s="53"/>
      <c r="G1069" s="53"/>
      <c r="H1069" s="53"/>
      <c r="I1069" s="53"/>
      <c r="J1069" s="53">
        <f t="shared" si="21"/>
        <v>0</v>
      </c>
    </row>
    <row r="1070" spans="1:10" ht="18.75">
      <c r="A1070" s="52"/>
      <c r="B1070" s="53"/>
      <c r="C1070" s="53"/>
      <c r="D1070" s="53"/>
      <c r="E1070" s="53" t="str">
        <f>IFERROR(VLOOKUP(المبيعات!D1070,الاعدادات!$A$4:$B$5000,2,0),"")</f>
        <v/>
      </c>
      <c r="F1070" s="53"/>
      <c r="G1070" s="53"/>
      <c r="H1070" s="53"/>
      <c r="I1070" s="53"/>
      <c r="J1070" s="53">
        <f t="shared" si="21"/>
        <v>0</v>
      </c>
    </row>
    <row r="1071" spans="1:10" ht="18.75">
      <c r="A1071" s="52"/>
      <c r="B1071" s="53"/>
      <c r="C1071" s="53"/>
      <c r="D1071" s="53"/>
      <c r="E1071" s="53" t="str">
        <f>IFERROR(VLOOKUP(المبيعات!D1071,الاعدادات!$A$4:$B$5000,2,0),"")</f>
        <v/>
      </c>
      <c r="F1071" s="53"/>
      <c r="G1071" s="53"/>
      <c r="H1071" s="53"/>
      <c r="I1071" s="53"/>
      <c r="J1071" s="53">
        <f t="shared" si="21"/>
        <v>0</v>
      </c>
    </row>
    <row r="1072" spans="1:10" ht="18.75">
      <c r="A1072" s="52"/>
      <c r="B1072" s="53"/>
      <c r="C1072" s="53"/>
      <c r="D1072" s="53"/>
      <c r="E1072" s="53" t="str">
        <f>IFERROR(VLOOKUP(المبيعات!D1072,الاعدادات!$A$4:$B$5000,2,0),"")</f>
        <v/>
      </c>
      <c r="F1072" s="53"/>
      <c r="G1072" s="53"/>
      <c r="H1072" s="53"/>
      <c r="I1072" s="53"/>
      <c r="J1072" s="53">
        <f t="shared" si="21"/>
        <v>0</v>
      </c>
    </row>
    <row r="1073" spans="1:10" ht="18.75">
      <c r="A1073" s="52"/>
      <c r="B1073" s="53"/>
      <c r="C1073" s="53"/>
      <c r="D1073" s="53"/>
      <c r="E1073" s="53" t="str">
        <f>IFERROR(VLOOKUP(المبيعات!D1073,الاعدادات!$A$4:$B$5000,2,0),"")</f>
        <v/>
      </c>
      <c r="F1073" s="53"/>
      <c r="G1073" s="53"/>
      <c r="H1073" s="53"/>
      <c r="I1073" s="53"/>
      <c r="J1073" s="53">
        <f t="shared" si="21"/>
        <v>0</v>
      </c>
    </row>
    <row r="1074" spans="1:10" ht="18.75">
      <c r="A1074" s="52"/>
      <c r="B1074" s="53"/>
      <c r="C1074" s="53"/>
      <c r="D1074" s="53"/>
      <c r="E1074" s="53" t="str">
        <f>IFERROR(VLOOKUP(المبيعات!D1074,الاعدادات!$A$4:$B$5000,2,0),"")</f>
        <v/>
      </c>
      <c r="F1074" s="53"/>
      <c r="G1074" s="53"/>
      <c r="H1074" s="53"/>
      <c r="I1074" s="53"/>
      <c r="J1074" s="53">
        <f t="shared" si="21"/>
        <v>0</v>
      </c>
    </row>
    <row r="1075" spans="1:10" ht="18.75">
      <c r="A1075" s="52"/>
      <c r="B1075" s="53"/>
      <c r="C1075" s="53"/>
      <c r="D1075" s="53"/>
      <c r="E1075" s="53" t="str">
        <f>IFERROR(VLOOKUP(المبيعات!D1075,الاعدادات!$A$4:$B$5000,2,0),"")</f>
        <v/>
      </c>
      <c r="F1075" s="53"/>
      <c r="G1075" s="53"/>
      <c r="H1075" s="53"/>
      <c r="I1075" s="53"/>
      <c r="J1075" s="53">
        <f t="shared" si="21"/>
        <v>0</v>
      </c>
    </row>
    <row r="1076" spans="1:10" ht="18.75">
      <c r="A1076" s="52"/>
      <c r="B1076" s="53"/>
      <c r="C1076" s="53"/>
      <c r="D1076" s="53"/>
      <c r="E1076" s="53" t="str">
        <f>IFERROR(VLOOKUP(المبيعات!D1076,الاعدادات!$A$4:$B$5000,2,0),"")</f>
        <v/>
      </c>
      <c r="F1076" s="53"/>
      <c r="G1076" s="53"/>
      <c r="H1076" s="53"/>
      <c r="I1076" s="53"/>
      <c r="J1076" s="53">
        <f t="shared" si="21"/>
        <v>0</v>
      </c>
    </row>
    <row r="1077" spans="1:10" ht="18.75">
      <c r="A1077" s="52"/>
      <c r="B1077" s="53"/>
      <c r="C1077" s="53"/>
      <c r="D1077" s="53"/>
      <c r="E1077" s="53" t="str">
        <f>IFERROR(VLOOKUP(المبيعات!D1077,الاعدادات!$A$4:$B$5000,2,0),"")</f>
        <v/>
      </c>
      <c r="F1077" s="53"/>
      <c r="G1077" s="53"/>
      <c r="H1077" s="53"/>
      <c r="I1077" s="53"/>
      <c r="J1077" s="53">
        <f t="shared" si="21"/>
        <v>0</v>
      </c>
    </row>
    <row r="1078" spans="1:10" ht="18.75">
      <c r="A1078" s="52"/>
      <c r="B1078" s="53"/>
      <c r="C1078" s="53"/>
      <c r="D1078" s="53"/>
      <c r="E1078" s="53" t="str">
        <f>IFERROR(VLOOKUP(المبيعات!D1078,الاعدادات!$A$4:$B$5000,2,0),"")</f>
        <v/>
      </c>
      <c r="F1078" s="53"/>
      <c r="G1078" s="53"/>
      <c r="H1078" s="53"/>
      <c r="I1078" s="53"/>
      <c r="J1078" s="53">
        <f t="shared" si="21"/>
        <v>0</v>
      </c>
    </row>
    <row r="1079" spans="1:10" ht="18.75">
      <c r="A1079" s="52"/>
      <c r="B1079" s="53"/>
      <c r="C1079" s="53"/>
      <c r="D1079" s="53"/>
      <c r="E1079" s="53" t="str">
        <f>IFERROR(VLOOKUP(المبيعات!D1079,الاعدادات!$A$4:$B$5000,2,0),"")</f>
        <v/>
      </c>
      <c r="F1079" s="53"/>
      <c r="G1079" s="53"/>
      <c r="H1079" s="53"/>
      <c r="I1079" s="53"/>
      <c r="J1079" s="53">
        <f t="shared" si="21"/>
        <v>0</v>
      </c>
    </row>
    <row r="1080" spans="1:10" ht="18.75">
      <c r="A1080" s="52"/>
      <c r="B1080" s="53"/>
      <c r="C1080" s="53"/>
      <c r="D1080" s="53"/>
      <c r="E1080" s="53" t="str">
        <f>IFERROR(VLOOKUP(المبيعات!D1080,الاعدادات!$A$4:$B$5000,2,0),"")</f>
        <v/>
      </c>
      <c r="F1080" s="53"/>
      <c r="G1080" s="53"/>
      <c r="H1080" s="53"/>
      <c r="I1080" s="53"/>
      <c r="J1080" s="53">
        <f t="shared" si="21"/>
        <v>0</v>
      </c>
    </row>
    <row r="1081" spans="1:10" ht="18.75">
      <c r="A1081" s="52"/>
      <c r="B1081" s="53"/>
      <c r="C1081" s="53"/>
      <c r="D1081" s="53"/>
      <c r="E1081" s="53" t="str">
        <f>IFERROR(VLOOKUP(المبيعات!D1081,الاعدادات!$A$4:$B$5000,2,0),"")</f>
        <v/>
      </c>
      <c r="F1081" s="53"/>
      <c r="G1081" s="53"/>
      <c r="H1081" s="53"/>
      <c r="I1081" s="53"/>
      <c r="J1081" s="53">
        <f t="shared" si="21"/>
        <v>0</v>
      </c>
    </row>
    <row r="1082" spans="1:10" ht="18.75">
      <c r="A1082" s="52"/>
      <c r="B1082" s="53"/>
      <c r="C1082" s="53"/>
      <c r="D1082" s="53"/>
      <c r="E1082" s="53" t="str">
        <f>IFERROR(VLOOKUP(المبيعات!D1082,الاعدادات!$A$4:$B$5000,2,0),"")</f>
        <v/>
      </c>
      <c r="F1082" s="53"/>
      <c r="G1082" s="53"/>
      <c r="H1082" s="53"/>
      <c r="I1082" s="53"/>
      <c r="J1082" s="53">
        <f t="shared" si="21"/>
        <v>0</v>
      </c>
    </row>
    <row r="1083" spans="1:10" ht="18.75">
      <c r="A1083" s="52"/>
      <c r="B1083" s="53"/>
      <c r="C1083" s="53"/>
      <c r="D1083" s="53"/>
      <c r="E1083" s="53" t="str">
        <f>IFERROR(VLOOKUP(المبيعات!D1083,الاعدادات!$A$4:$B$5000,2,0),"")</f>
        <v/>
      </c>
      <c r="F1083" s="53"/>
      <c r="G1083" s="53"/>
      <c r="H1083" s="53"/>
      <c r="I1083" s="53"/>
      <c r="J1083" s="53">
        <f t="shared" si="21"/>
        <v>0</v>
      </c>
    </row>
    <row r="1084" spans="1:10" ht="18.75">
      <c r="A1084" s="52"/>
      <c r="B1084" s="53"/>
      <c r="C1084" s="53"/>
      <c r="D1084" s="53"/>
      <c r="E1084" s="53" t="str">
        <f>IFERROR(VLOOKUP(المبيعات!D1084,الاعدادات!$A$4:$B$5000,2,0),"")</f>
        <v/>
      </c>
      <c r="F1084" s="53"/>
      <c r="G1084" s="53"/>
      <c r="H1084" s="53"/>
      <c r="I1084" s="53"/>
      <c r="J1084" s="53">
        <f t="shared" si="21"/>
        <v>0</v>
      </c>
    </row>
    <row r="1085" spans="1:10" ht="18.75">
      <c r="A1085" s="52"/>
      <c r="B1085" s="53"/>
      <c r="C1085" s="53"/>
      <c r="D1085" s="53"/>
      <c r="E1085" s="53" t="str">
        <f>IFERROR(VLOOKUP(المبيعات!D1085,الاعدادات!$A$4:$B$5000,2,0),"")</f>
        <v/>
      </c>
      <c r="F1085" s="53"/>
      <c r="G1085" s="53"/>
      <c r="H1085" s="53"/>
      <c r="I1085" s="53"/>
      <c r="J1085" s="53">
        <f t="shared" si="21"/>
        <v>0</v>
      </c>
    </row>
    <row r="1086" spans="1:10" ht="18.75">
      <c r="A1086" s="52"/>
      <c r="B1086" s="53"/>
      <c r="C1086" s="53"/>
      <c r="D1086" s="53"/>
      <c r="E1086" s="53" t="str">
        <f>IFERROR(VLOOKUP(المبيعات!D1086,الاعدادات!$A$4:$B$5000,2,0),"")</f>
        <v/>
      </c>
      <c r="F1086" s="53"/>
      <c r="G1086" s="53"/>
      <c r="H1086" s="53"/>
      <c r="I1086" s="53"/>
      <c r="J1086" s="53">
        <f t="shared" si="21"/>
        <v>0</v>
      </c>
    </row>
    <row r="1087" spans="1:10" ht="18.75">
      <c r="A1087" s="52"/>
      <c r="B1087" s="53"/>
      <c r="C1087" s="53"/>
      <c r="D1087" s="53"/>
      <c r="E1087" s="53" t="str">
        <f>IFERROR(VLOOKUP(المبيعات!D1087,الاعدادات!$A$4:$B$5000,2,0),"")</f>
        <v/>
      </c>
      <c r="F1087" s="53"/>
      <c r="G1087" s="53"/>
      <c r="H1087" s="53"/>
      <c r="I1087" s="53"/>
      <c r="J1087" s="53">
        <f t="shared" si="21"/>
        <v>0</v>
      </c>
    </row>
    <row r="1088" spans="1:10" ht="18.75">
      <c r="A1088" s="52"/>
      <c r="B1088" s="53"/>
      <c r="C1088" s="53"/>
      <c r="D1088" s="53"/>
      <c r="E1088" s="53" t="str">
        <f>IFERROR(VLOOKUP(المبيعات!D1088,الاعدادات!$A$4:$B$5000,2,0),"")</f>
        <v/>
      </c>
      <c r="F1088" s="53"/>
      <c r="G1088" s="53"/>
      <c r="H1088" s="53"/>
      <c r="I1088" s="53"/>
      <c r="J1088" s="53">
        <f t="shared" si="21"/>
        <v>0</v>
      </c>
    </row>
    <row r="1089" spans="1:10" ht="18.75">
      <c r="A1089" s="52"/>
      <c r="B1089" s="53"/>
      <c r="C1089" s="53"/>
      <c r="D1089" s="53"/>
      <c r="E1089" s="53" t="str">
        <f>IFERROR(VLOOKUP(المبيعات!D1089,الاعدادات!$A$4:$B$5000,2,0),"")</f>
        <v/>
      </c>
      <c r="F1089" s="53"/>
      <c r="G1089" s="53"/>
      <c r="H1089" s="53"/>
      <c r="I1089" s="53"/>
      <c r="J1089" s="53">
        <f t="shared" si="21"/>
        <v>0</v>
      </c>
    </row>
    <row r="1090" spans="1:10" ht="18.75">
      <c r="A1090" s="52"/>
      <c r="B1090" s="53"/>
      <c r="C1090" s="53"/>
      <c r="D1090" s="53"/>
      <c r="E1090" s="53" t="str">
        <f>IFERROR(VLOOKUP(المبيعات!D1090,الاعدادات!$A$4:$B$5000,2,0),"")</f>
        <v/>
      </c>
      <c r="F1090" s="53"/>
      <c r="G1090" s="53"/>
      <c r="H1090" s="53"/>
      <c r="I1090" s="53"/>
      <c r="J1090" s="53">
        <f t="shared" si="21"/>
        <v>0</v>
      </c>
    </row>
    <row r="1091" spans="1:10" ht="18.75">
      <c r="A1091" s="52"/>
      <c r="B1091" s="53"/>
      <c r="C1091" s="53"/>
      <c r="D1091" s="53"/>
      <c r="E1091" s="53" t="str">
        <f>IFERROR(VLOOKUP(المبيعات!D1091,الاعدادات!$A$4:$B$5000,2,0),"")</f>
        <v/>
      </c>
      <c r="F1091" s="53"/>
      <c r="G1091" s="53"/>
      <c r="H1091" s="53"/>
      <c r="I1091" s="53"/>
      <c r="J1091" s="53">
        <f t="shared" si="21"/>
        <v>0</v>
      </c>
    </row>
    <row r="1092" spans="1:10" ht="18.75">
      <c r="A1092" s="52"/>
      <c r="B1092" s="53"/>
      <c r="C1092" s="53"/>
      <c r="D1092" s="53"/>
      <c r="E1092" s="53" t="str">
        <f>IFERROR(VLOOKUP(المبيعات!D1092,الاعدادات!$A$4:$B$5000,2,0),"")</f>
        <v/>
      </c>
      <c r="F1092" s="53"/>
      <c r="G1092" s="53"/>
      <c r="H1092" s="53"/>
      <c r="I1092" s="53"/>
      <c r="J1092" s="53">
        <f t="shared" si="21"/>
        <v>0</v>
      </c>
    </row>
    <row r="1093" spans="1:10" ht="18.75">
      <c r="A1093" s="52"/>
      <c r="B1093" s="53"/>
      <c r="C1093" s="53"/>
      <c r="D1093" s="53"/>
      <c r="E1093" s="53" t="str">
        <f>IFERROR(VLOOKUP(المبيعات!D1093,الاعدادات!$A$4:$B$5000,2,0),"")</f>
        <v/>
      </c>
      <c r="F1093" s="53"/>
      <c r="G1093" s="53"/>
      <c r="H1093" s="53"/>
      <c r="I1093" s="53"/>
      <c r="J1093" s="53">
        <f t="shared" ref="J1093:J1156" si="22">I1093*F1093</f>
        <v>0</v>
      </c>
    </row>
    <row r="1094" spans="1:10" ht="18.75">
      <c r="A1094" s="52"/>
      <c r="B1094" s="53"/>
      <c r="C1094" s="53"/>
      <c r="D1094" s="53"/>
      <c r="E1094" s="53" t="str">
        <f>IFERROR(VLOOKUP(المبيعات!D1094,الاعدادات!$A$4:$B$5000,2,0),"")</f>
        <v/>
      </c>
      <c r="F1094" s="53"/>
      <c r="G1094" s="53"/>
      <c r="H1094" s="53"/>
      <c r="I1094" s="53"/>
      <c r="J1094" s="53">
        <f t="shared" si="22"/>
        <v>0</v>
      </c>
    </row>
    <row r="1095" spans="1:10" ht="18.75">
      <c r="A1095" s="52"/>
      <c r="B1095" s="53"/>
      <c r="C1095" s="53"/>
      <c r="D1095" s="53"/>
      <c r="E1095" s="53" t="str">
        <f>IFERROR(VLOOKUP(المبيعات!D1095,الاعدادات!$A$4:$B$5000,2,0),"")</f>
        <v/>
      </c>
      <c r="F1095" s="53"/>
      <c r="G1095" s="53"/>
      <c r="H1095" s="53"/>
      <c r="I1095" s="53"/>
      <c r="J1095" s="53">
        <f t="shared" si="22"/>
        <v>0</v>
      </c>
    </row>
    <row r="1096" spans="1:10" ht="18.75">
      <c r="A1096" s="52"/>
      <c r="B1096" s="53"/>
      <c r="C1096" s="53"/>
      <c r="D1096" s="53"/>
      <c r="E1096" s="53" t="str">
        <f>IFERROR(VLOOKUP(المبيعات!D1096,الاعدادات!$A$4:$B$5000,2,0),"")</f>
        <v/>
      </c>
      <c r="F1096" s="53"/>
      <c r="G1096" s="53"/>
      <c r="H1096" s="53"/>
      <c r="I1096" s="53"/>
      <c r="J1096" s="53">
        <f t="shared" si="22"/>
        <v>0</v>
      </c>
    </row>
    <row r="1097" spans="1:10" ht="18.75">
      <c r="A1097" s="52"/>
      <c r="B1097" s="53"/>
      <c r="C1097" s="53"/>
      <c r="D1097" s="53"/>
      <c r="E1097" s="53" t="str">
        <f>IFERROR(VLOOKUP(المبيعات!D1097,الاعدادات!$A$4:$B$5000,2,0),"")</f>
        <v/>
      </c>
      <c r="F1097" s="53"/>
      <c r="G1097" s="53"/>
      <c r="H1097" s="53"/>
      <c r="I1097" s="53"/>
      <c r="J1097" s="53">
        <f t="shared" si="22"/>
        <v>0</v>
      </c>
    </row>
    <row r="1098" spans="1:10" ht="18.75">
      <c r="A1098" s="52"/>
      <c r="B1098" s="53"/>
      <c r="C1098" s="53"/>
      <c r="D1098" s="53"/>
      <c r="E1098" s="53" t="str">
        <f>IFERROR(VLOOKUP(المبيعات!D1098,الاعدادات!$A$4:$B$5000,2,0),"")</f>
        <v/>
      </c>
      <c r="F1098" s="53"/>
      <c r="G1098" s="53"/>
      <c r="H1098" s="53"/>
      <c r="I1098" s="53"/>
      <c r="J1098" s="53">
        <f t="shared" si="22"/>
        <v>0</v>
      </c>
    </row>
    <row r="1099" spans="1:10" ht="18.75">
      <c r="A1099" s="52"/>
      <c r="B1099" s="53"/>
      <c r="C1099" s="53"/>
      <c r="D1099" s="53"/>
      <c r="E1099" s="53" t="str">
        <f>IFERROR(VLOOKUP(المبيعات!D1099,الاعدادات!$A$4:$B$5000,2,0),"")</f>
        <v/>
      </c>
      <c r="F1099" s="53"/>
      <c r="G1099" s="53"/>
      <c r="H1099" s="53"/>
      <c r="I1099" s="53"/>
      <c r="J1099" s="53">
        <f t="shared" si="22"/>
        <v>0</v>
      </c>
    </row>
    <row r="1100" spans="1:10" ht="18.75">
      <c r="A1100" s="52"/>
      <c r="B1100" s="53"/>
      <c r="C1100" s="53"/>
      <c r="D1100" s="53"/>
      <c r="E1100" s="53" t="str">
        <f>IFERROR(VLOOKUP(المبيعات!D1100,الاعدادات!$A$4:$B$5000,2,0),"")</f>
        <v/>
      </c>
      <c r="F1100" s="53"/>
      <c r="G1100" s="53"/>
      <c r="H1100" s="53"/>
      <c r="I1100" s="53"/>
      <c r="J1100" s="53">
        <f t="shared" si="22"/>
        <v>0</v>
      </c>
    </row>
    <row r="1101" spans="1:10" ht="18.75">
      <c r="A1101" s="52"/>
      <c r="B1101" s="53"/>
      <c r="C1101" s="53"/>
      <c r="D1101" s="53"/>
      <c r="E1101" s="53" t="str">
        <f>IFERROR(VLOOKUP(المبيعات!D1101,الاعدادات!$A$4:$B$5000,2,0),"")</f>
        <v/>
      </c>
      <c r="F1101" s="53"/>
      <c r="G1101" s="53"/>
      <c r="H1101" s="53"/>
      <c r="I1101" s="53"/>
      <c r="J1101" s="53">
        <f t="shared" si="22"/>
        <v>0</v>
      </c>
    </row>
    <row r="1102" spans="1:10" ht="18.75">
      <c r="A1102" s="52"/>
      <c r="B1102" s="53"/>
      <c r="C1102" s="53"/>
      <c r="D1102" s="53"/>
      <c r="E1102" s="53" t="str">
        <f>IFERROR(VLOOKUP(المبيعات!D1102,الاعدادات!$A$4:$B$5000,2,0),"")</f>
        <v/>
      </c>
      <c r="F1102" s="53"/>
      <c r="G1102" s="53"/>
      <c r="H1102" s="53"/>
      <c r="I1102" s="53"/>
      <c r="J1102" s="53">
        <f t="shared" si="22"/>
        <v>0</v>
      </c>
    </row>
    <row r="1103" spans="1:10" ht="18.75">
      <c r="A1103" s="52"/>
      <c r="B1103" s="53"/>
      <c r="C1103" s="53"/>
      <c r="D1103" s="53"/>
      <c r="E1103" s="53" t="str">
        <f>IFERROR(VLOOKUP(المبيعات!D1103,الاعدادات!$A$4:$B$5000,2,0),"")</f>
        <v/>
      </c>
      <c r="F1103" s="53"/>
      <c r="G1103" s="53"/>
      <c r="H1103" s="53"/>
      <c r="I1103" s="53"/>
      <c r="J1103" s="53">
        <f t="shared" si="22"/>
        <v>0</v>
      </c>
    </row>
    <row r="1104" spans="1:10" ht="18.75">
      <c r="A1104" s="52"/>
      <c r="B1104" s="53"/>
      <c r="C1104" s="53"/>
      <c r="D1104" s="53"/>
      <c r="E1104" s="53" t="str">
        <f>IFERROR(VLOOKUP(المبيعات!D1104,الاعدادات!$A$4:$B$5000,2,0),"")</f>
        <v/>
      </c>
      <c r="F1104" s="53"/>
      <c r="G1104" s="53"/>
      <c r="H1104" s="53"/>
      <c r="I1104" s="53"/>
      <c r="J1104" s="53">
        <f t="shared" si="22"/>
        <v>0</v>
      </c>
    </row>
    <row r="1105" spans="1:10" ht="18.75">
      <c r="A1105" s="52"/>
      <c r="B1105" s="53"/>
      <c r="C1105" s="53"/>
      <c r="D1105" s="53"/>
      <c r="E1105" s="53" t="str">
        <f>IFERROR(VLOOKUP(المبيعات!D1105,الاعدادات!$A$4:$B$5000,2,0),"")</f>
        <v/>
      </c>
      <c r="F1105" s="53"/>
      <c r="G1105" s="53"/>
      <c r="H1105" s="53"/>
      <c r="I1105" s="53"/>
      <c r="J1105" s="53">
        <f t="shared" si="22"/>
        <v>0</v>
      </c>
    </row>
    <row r="1106" spans="1:10" ht="18.75">
      <c r="A1106" s="52"/>
      <c r="B1106" s="53"/>
      <c r="C1106" s="53"/>
      <c r="D1106" s="53"/>
      <c r="E1106" s="53" t="str">
        <f>IFERROR(VLOOKUP(المبيعات!D1106,الاعدادات!$A$4:$B$5000,2,0),"")</f>
        <v/>
      </c>
      <c r="F1106" s="53"/>
      <c r="G1106" s="53"/>
      <c r="H1106" s="53"/>
      <c r="I1106" s="53"/>
      <c r="J1106" s="53">
        <f t="shared" si="22"/>
        <v>0</v>
      </c>
    </row>
    <row r="1107" spans="1:10" ht="18.75">
      <c r="A1107" s="52"/>
      <c r="B1107" s="53"/>
      <c r="C1107" s="53"/>
      <c r="D1107" s="53"/>
      <c r="E1107" s="53" t="str">
        <f>IFERROR(VLOOKUP(المبيعات!D1107,الاعدادات!$A$4:$B$5000,2,0),"")</f>
        <v/>
      </c>
      <c r="F1107" s="53"/>
      <c r="G1107" s="53"/>
      <c r="H1107" s="53"/>
      <c r="I1107" s="53"/>
      <c r="J1107" s="53">
        <f t="shared" si="22"/>
        <v>0</v>
      </c>
    </row>
    <row r="1108" spans="1:10" ht="18.75">
      <c r="A1108" s="52"/>
      <c r="B1108" s="53"/>
      <c r="C1108" s="53"/>
      <c r="D1108" s="53"/>
      <c r="E1108" s="53" t="str">
        <f>IFERROR(VLOOKUP(المبيعات!D1108,الاعدادات!$A$4:$B$5000,2,0),"")</f>
        <v/>
      </c>
      <c r="F1108" s="53"/>
      <c r="G1108" s="53"/>
      <c r="H1108" s="53"/>
      <c r="I1108" s="53"/>
      <c r="J1108" s="53">
        <f t="shared" si="22"/>
        <v>0</v>
      </c>
    </row>
    <row r="1109" spans="1:10" ht="18.75">
      <c r="A1109" s="52"/>
      <c r="B1109" s="53"/>
      <c r="C1109" s="53"/>
      <c r="D1109" s="53"/>
      <c r="E1109" s="53" t="str">
        <f>IFERROR(VLOOKUP(المبيعات!D1109,الاعدادات!$A$4:$B$5000,2,0),"")</f>
        <v/>
      </c>
      <c r="F1109" s="53"/>
      <c r="G1109" s="53"/>
      <c r="H1109" s="53"/>
      <c r="I1109" s="53"/>
      <c r="J1109" s="53">
        <f t="shared" si="22"/>
        <v>0</v>
      </c>
    </row>
    <row r="1110" spans="1:10" ht="18.75">
      <c r="A1110" s="52"/>
      <c r="B1110" s="53"/>
      <c r="C1110" s="53"/>
      <c r="D1110" s="53"/>
      <c r="E1110" s="53" t="str">
        <f>IFERROR(VLOOKUP(المبيعات!D1110,الاعدادات!$A$4:$B$5000,2,0),"")</f>
        <v/>
      </c>
      <c r="F1110" s="53"/>
      <c r="G1110" s="53"/>
      <c r="H1110" s="53"/>
      <c r="I1110" s="53"/>
      <c r="J1110" s="53">
        <f t="shared" si="22"/>
        <v>0</v>
      </c>
    </row>
    <row r="1111" spans="1:10" ht="18.75">
      <c r="A1111" s="52"/>
      <c r="B1111" s="53"/>
      <c r="C1111" s="53"/>
      <c r="D1111" s="53"/>
      <c r="E1111" s="53" t="str">
        <f>IFERROR(VLOOKUP(المبيعات!D1111,الاعدادات!$A$4:$B$5000,2,0),"")</f>
        <v/>
      </c>
      <c r="F1111" s="53"/>
      <c r="G1111" s="53"/>
      <c r="H1111" s="53"/>
      <c r="I1111" s="53"/>
      <c r="J1111" s="53">
        <f t="shared" si="22"/>
        <v>0</v>
      </c>
    </row>
    <row r="1112" spans="1:10" ht="18.75">
      <c r="A1112" s="52"/>
      <c r="B1112" s="53"/>
      <c r="C1112" s="53"/>
      <c r="D1112" s="53"/>
      <c r="E1112" s="53" t="str">
        <f>IFERROR(VLOOKUP(المبيعات!D1112,الاعدادات!$A$4:$B$5000,2,0),"")</f>
        <v/>
      </c>
      <c r="F1112" s="53"/>
      <c r="G1112" s="53"/>
      <c r="H1112" s="53"/>
      <c r="I1112" s="53"/>
      <c r="J1112" s="53">
        <f t="shared" si="22"/>
        <v>0</v>
      </c>
    </row>
    <row r="1113" spans="1:10" ht="18.75">
      <c r="A1113" s="52"/>
      <c r="B1113" s="53"/>
      <c r="C1113" s="53"/>
      <c r="D1113" s="53"/>
      <c r="E1113" s="53" t="str">
        <f>IFERROR(VLOOKUP(المبيعات!D1113,الاعدادات!$A$4:$B$5000,2,0),"")</f>
        <v/>
      </c>
      <c r="F1113" s="53"/>
      <c r="G1113" s="53"/>
      <c r="H1113" s="53"/>
      <c r="I1113" s="53"/>
      <c r="J1113" s="53">
        <f t="shared" si="22"/>
        <v>0</v>
      </c>
    </row>
    <row r="1114" spans="1:10" ht="18.75">
      <c r="A1114" s="52"/>
      <c r="B1114" s="53"/>
      <c r="C1114" s="53"/>
      <c r="D1114" s="53"/>
      <c r="E1114" s="53" t="str">
        <f>IFERROR(VLOOKUP(المبيعات!D1114,الاعدادات!$A$4:$B$5000,2,0),"")</f>
        <v/>
      </c>
      <c r="F1114" s="53"/>
      <c r="G1114" s="53"/>
      <c r="H1114" s="53"/>
      <c r="I1114" s="53"/>
      <c r="J1114" s="53">
        <f t="shared" si="22"/>
        <v>0</v>
      </c>
    </row>
    <row r="1115" spans="1:10" ht="18.75">
      <c r="A1115" s="52"/>
      <c r="B1115" s="53"/>
      <c r="C1115" s="53"/>
      <c r="D1115" s="53"/>
      <c r="E1115" s="53" t="str">
        <f>IFERROR(VLOOKUP(المبيعات!D1115,الاعدادات!$A$4:$B$5000,2,0),"")</f>
        <v/>
      </c>
      <c r="F1115" s="53"/>
      <c r="G1115" s="53"/>
      <c r="H1115" s="53"/>
      <c r="I1115" s="53"/>
      <c r="J1115" s="53">
        <f t="shared" si="22"/>
        <v>0</v>
      </c>
    </row>
    <row r="1116" spans="1:10" ht="18.75">
      <c r="A1116" s="52"/>
      <c r="B1116" s="53"/>
      <c r="C1116" s="53"/>
      <c r="D1116" s="53"/>
      <c r="E1116" s="53" t="str">
        <f>IFERROR(VLOOKUP(المبيعات!D1116,الاعدادات!$A$4:$B$5000,2,0),"")</f>
        <v/>
      </c>
      <c r="F1116" s="53"/>
      <c r="G1116" s="53"/>
      <c r="H1116" s="53"/>
      <c r="I1116" s="53"/>
      <c r="J1116" s="53">
        <f t="shared" si="22"/>
        <v>0</v>
      </c>
    </row>
    <row r="1117" spans="1:10" ht="18.75">
      <c r="A1117" s="52"/>
      <c r="B1117" s="53"/>
      <c r="C1117" s="53"/>
      <c r="D1117" s="53"/>
      <c r="E1117" s="53" t="str">
        <f>IFERROR(VLOOKUP(المبيعات!D1117,الاعدادات!$A$4:$B$5000,2,0),"")</f>
        <v/>
      </c>
      <c r="F1117" s="53"/>
      <c r="G1117" s="53"/>
      <c r="H1117" s="53"/>
      <c r="I1117" s="53"/>
      <c r="J1117" s="53">
        <f t="shared" si="22"/>
        <v>0</v>
      </c>
    </row>
    <row r="1118" spans="1:10" ht="18.75">
      <c r="A1118" s="52"/>
      <c r="B1118" s="53"/>
      <c r="C1118" s="53"/>
      <c r="D1118" s="53"/>
      <c r="E1118" s="53" t="str">
        <f>IFERROR(VLOOKUP(المبيعات!D1118,الاعدادات!$A$4:$B$5000,2,0),"")</f>
        <v/>
      </c>
      <c r="F1118" s="53"/>
      <c r="G1118" s="53"/>
      <c r="H1118" s="53"/>
      <c r="I1118" s="53"/>
      <c r="J1118" s="53">
        <f t="shared" si="22"/>
        <v>0</v>
      </c>
    </row>
    <row r="1119" spans="1:10" ht="18.75">
      <c r="A1119" s="52"/>
      <c r="B1119" s="53"/>
      <c r="C1119" s="53"/>
      <c r="D1119" s="53"/>
      <c r="E1119" s="53" t="str">
        <f>IFERROR(VLOOKUP(المبيعات!D1119,الاعدادات!$A$4:$B$5000,2,0),"")</f>
        <v/>
      </c>
      <c r="F1119" s="53"/>
      <c r="G1119" s="53"/>
      <c r="H1119" s="53"/>
      <c r="I1119" s="53"/>
      <c r="J1119" s="53">
        <f t="shared" si="22"/>
        <v>0</v>
      </c>
    </row>
    <row r="1120" spans="1:10" ht="18.75">
      <c r="A1120" s="52"/>
      <c r="B1120" s="53"/>
      <c r="C1120" s="53"/>
      <c r="D1120" s="53"/>
      <c r="E1120" s="53" t="str">
        <f>IFERROR(VLOOKUP(المبيعات!D1120,الاعدادات!$A$4:$B$5000,2,0),"")</f>
        <v/>
      </c>
      <c r="F1120" s="53"/>
      <c r="G1120" s="53"/>
      <c r="H1120" s="53"/>
      <c r="I1120" s="53"/>
      <c r="J1120" s="53">
        <f t="shared" si="22"/>
        <v>0</v>
      </c>
    </row>
    <row r="1121" spans="1:10" ht="18.75">
      <c r="A1121" s="52"/>
      <c r="B1121" s="53"/>
      <c r="C1121" s="53"/>
      <c r="D1121" s="53"/>
      <c r="E1121" s="53" t="str">
        <f>IFERROR(VLOOKUP(المبيعات!D1121,الاعدادات!$A$4:$B$5000,2,0),"")</f>
        <v/>
      </c>
      <c r="F1121" s="53"/>
      <c r="G1121" s="53"/>
      <c r="H1121" s="53"/>
      <c r="I1121" s="53"/>
      <c r="J1121" s="53">
        <f t="shared" si="22"/>
        <v>0</v>
      </c>
    </row>
    <row r="1122" spans="1:10" ht="18.75">
      <c r="A1122" s="52"/>
      <c r="B1122" s="53"/>
      <c r="C1122" s="53"/>
      <c r="D1122" s="53"/>
      <c r="E1122" s="53" t="str">
        <f>IFERROR(VLOOKUP(المبيعات!D1122,الاعدادات!$A$4:$B$5000,2,0),"")</f>
        <v/>
      </c>
      <c r="F1122" s="53"/>
      <c r="G1122" s="53"/>
      <c r="H1122" s="53"/>
      <c r="I1122" s="53"/>
      <c r="J1122" s="53">
        <f t="shared" si="22"/>
        <v>0</v>
      </c>
    </row>
    <row r="1123" spans="1:10" ht="18.75">
      <c r="A1123" s="52"/>
      <c r="B1123" s="53"/>
      <c r="C1123" s="53"/>
      <c r="D1123" s="53"/>
      <c r="E1123" s="53" t="str">
        <f>IFERROR(VLOOKUP(المبيعات!D1123,الاعدادات!$A$4:$B$5000,2,0),"")</f>
        <v/>
      </c>
      <c r="F1123" s="53"/>
      <c r="G1123" s="53"/>
      <c r="H1123" s="53"/>
      <c r="I1123" s="53"/>
      <c r="J1123" s="53">
        <f t="shared" si="22"/>
        <v>0</v>
      </c>
    </row>
    <row r="1124" spans="1:10" ht="18.75">
      <c r="A1124" s="52"/>
      <c r="B1124" s="53"/>
      <c r="C1124" s="53"/>
      <c r="D1124" s="53"/>
      <c r="E1124" s="53" t="str">
        <f>IFERROR(VLOOKUP(المبيعات!D1124,الاعدادات!$A$4:$B$5000,2,0),"")</f>
        <v/>
      </c>
      <c r="F1124" s="53"/>
      <c r="G1124" s="53"/>
      <c r="H1124" s="53"/>
      <c r="I1124" s="53"/>
      <c r="J1124" s="53">
        <f t="shared" si="22"/>
        <v>0</v>
      </c>
    </row>
    <row r="1125" spans="1:10" ht="18.75">
      <c r="A1125" s="52"/>
      <c r="B1125" s="53"/>
      <c r="C1125" s="53"/>
      <c r="D1125" s="53"/>
      <c r="E1125" s="53" t="str">
        <f>IFERROR(VLOOKUP(المبيعات!D1125,الاعدادات!$A$4:$B$5000,2,0),"")</f>
        <v/>
      </c>
      <c r="F1125" s="53"/>
      <c r="G1125" s="53"/>
      <c r="H1125" s="53"/>
      <c r="I1125" s="53"/>
      <c r="J1125" s="53">
        <f t="shared" si="22"/>
        <v>0</v>
      </c>
    </row>
    <row r="1126" spans="1:10" ht="18.75">
      <c r="A1126" s="52"/>
      <c r="B1126" s="53"/>
      <c r="C1126" s="53"/>
      <c r="D1126" s="53"/>
      <c r="E1126" s="53" t="str">
        <f>IFERROR(VLOOKUP(المبيعات!D1126,الاعدادات!$A$4:$B$5000,2,0),"")</f>
        <v/>
      </c>
      <c r="F1126" s="53"/>
      <c r="G1126" s="53"/>
      <c r="H1126" s="53"/>
      <c r="I1126" s="53"/>
      <c r="J1126" s="53">
        <f t="shared" si="22"/>
        <v>0</v>
      </c>
    </row>
    <row r="1127" spans="1:10" ht="18.75">
      <c r="A1127" s="52"/>
      <c r="B1127" s="53"/>
      <c r="C1127" s="53"/>
      <c r="D1127" s="53"/>
      <c r="E1127" s="53" t="str">
        <f>IFERROR(VLOOKUP(المبيعات!D1127,الاعدادات!$A$4:$B$5000,2,0),"")</f>
        <v/>
      </c>
      <c r="F1127" s="53"/>
      <c r="G1127" s="53"/>
      <c r="H1127" s="53"/>
      <c r="I1127" s="53"/>
      <c r="J1127" s="53">
        <f t="shared" si="22"/>
        <v>0</v>
      </c>
    </row>
    <row r="1128" spans="1:10" ht="18.75">
      <c r="A1128" s="52"/>
      <c r="B1128" s="53"/>
      <c r="C1128" s="53"/>
      <c r="D1128" s="53"/>
      <c r="E1128" s="53" t="str">
        <f>IFERROR(VLOOKUP(المبيعات!D1128,الاعدادات!$A$4:$B$5000,2,0),"")</f>
        <v/>
      </c>
      <c r="F1128" s="53"/>
      <c r="G1128" s="53"/>
      <c r="H1128" s="53"/>
      <c r="I1128" s="53"/>
      <c r="J1128" s="53">
        <f t="shared" si="22"/>
        <v>0</v>
      </c>
    </row>
    <row r="1129" spans="1:10" ht="18.75">
      <c r="A1129" s="52"/>
      <c r="B1129" s="53"/>
      <c r="C1129" s="53"/>
      <c r="D1129" s="53"/>
      <c r="E1129" s="53" t="str">
        <f>IFERROR(VLOOKUP(المبيعات!D1129,الاعدادات!$A$4:$B$5000,2,0),"")</f>
        <v/>
      </c>
      <c r="F1129" s="53"/>
      <c r="G1129" s="53"/>
      <c r="H1129" s="53"/>
      <c r="I1129" s="53"/>
      <c r="J1129" s="53">
        <f t="shared" si="22"/>
        <v>0</v>
      </c>
    </row>
    <row r="1130" spans="1:10" ht="18.75">
      <c r="A1130" s="52"/>
      <c r="B1130" s="53"/>
      <c r="C1130" s="53"/>
      <c r="D1130" s="53"/>
      <c r="E1130" s="53" t="str">
        <f>IFERROR(VLOOKUP(المبيعات!D1130,الاعدادات!$A$4:$B$5000,2,0),"")</f>
        <v/>
      </c>
      <c r="F1130" s="53"/>
      <c r="G1130" s="53"/>
      <c r="H1130" s="53"/>
      <c r="I1130" s="53"/>
      <c r="J1130" s="53">
        <f t="shared" si="22"/>
        <v>0</v>
      </c>
    </row>
    <row r="1131" spans="1:10" ht="18.75">
      <c r="A1131" s="52"/>
      <c r="B1131" s="53"/>
      <c r="C1131" s="53"/>
      <c r="D1131" s="53"/>
      <c r="E1131" s="53" t="str">
        <f>IFERROR(VLOOKUP(المبيعات!D1131,الاعدادات!$A$4:$B$5000,2,0),"")</f>
        <v/>
      </c>
      <c r="F1131" s="53"/>
      <c r="G1131" s="53"/>
      <c r="H1131" s="53"/>
      <c r="I1131" s="53"/>
      <c r="J1131" s="53">
        <f t="shared" si="22"/>
        <v>0</v>
      </c>
    </row>
    <row r="1132" spans="1:10" ht="18.75">
      <c r="A1132" s="52"/>
      <c r="B1132" s="53"/>
      <c r="C1132" s="53"/>
      <c r="D1132" s="53"/>
      <c r="E1132" s="53" t="str">
        <f>IFERROR(VLOOKUP(المبيعات!D1132,الاعدادات!$A$4:$B$5000,2,0),"")</f>
        <v/>
      </c>
      <c r="F1132" s="53"/>
      <c r="G1132" s="53"/>
      <c r="H1132" s="53"/>
      <c r="I1132" s="53"/>
      <c r="J1132" s="53">
        <f t="shared" si="22"/>
        <v>0</v>
      </c>
    </row>
    <row r="1133" spans="1:10" ht="18.75">
      <c r="A1133" s="52"/>
      <c r="B1133" s="53"/>
      <c r="C1133" s="53"/>
      <c r="D1133" s="53"/>
      <c r="E1133" s="53" t="str">
        <f>IFERROR(VLOOKUP(المبيعات!D1133,الاعدادات!$A$4:$B$5000,2,0),"")</f>
        <v/>
      </c>
      <c r="F1133" s="53"/>
      <c r="G1133" s="53"/>
      <c r="H1133" s="53"/>
      <c r="I1133" s="53"/>
      <c r="J1133" s="53">
        <f t="shared" si="22"/>
        <v>0</v>
      </c>
    </row>
    <row r="1134" spans="1:10" ht="18.75">
      <c r="A1134" s="52"/>
      <c r="B1134" s="53"/>
      <c r="C1134" s="53"/>
      <c r="D1134" s="53"/>
      <c r="E1134" s="53" t="str">
        <f>IFERROR(VLOOKUP(المبيعات!D1134,الاعدادات!$A$4:$B$5000,2,0),"")</f>
        <v/>
      </c>
      <c r="F1134" s="53"/>
      <c r="G1134" s="53"/>
      <c r="H1134" s="53"/>
      <c r="I1134" s="53"/>
      <c r="J1134" s="53">
        <f t="shared" si="22"/>
        <v>0</v>
      </c>
    </row>
    <row r="1135" spans="1:10" ht="18.75">
      <c r="A1135" s="52"/>
      <c r="B1135" s="53"/>
      <c r="C1135" s="53"/>
      <c r="D1135" s="53"/>
      <c r="E1135" s="53" t="str">
        <f>IFERROR(VLOOKUP(المبيعات!D1135,الاعدادات!$A$4:$B$5000,2,0),"")</f>
        <v/>
      </c>
      <c r="F1135" s="53"/>
      <c r="G1135" s="53"/>
      <c r="H1135" s="53"/>
      <c r="I1135" s="53"/>
      <c r="J1135" s="53">
        <f t="shared" si="22"/>
        <v>0</v>
      </c>
    </row>
    <row r="1136" spans="1:10" ht="18.75">
      <c r="A1136" s="52"/>
      <c r="B1136" s="53"/>
      <c r="C1136" s="53"/>
      <c r="D1136" s="53"/>
      <c r="E1136" s="53" t="str">
        <f>IFERROR(VLOOKUP(المبيعات!D1136,الاعدادات!$A$4:$B$5000,2,0),"")</f>
        <v/>
      </c>
      <c r="F1136" s="53"/>
      <c r="G1136" s="53"/>
      <c r="H1136" s="53"/>
      <c r="I1136" s="53"/>
      <c r="J1136" s="53">
        <f t="shared" si="22"/>
        <v>0</v>
      </c>
    </row>
    <row r="1137" spans="1:10" ht="18.75">
      <c r="A1137" s="52"/>
      <c r="B1137" s="53"/>
      <c r="C1137" s="53"/>
      <c r="D1137" s="53"/>
      <c r="E1137" s="53" t="str">
        <f>IFERROR(VLOOKUP(المبيعات!D1137,الاعدادات!$A$4:$B$5000,2,0),"")</f>
        <v/>
      </c>
      <c r="F1137" s="53"/>
      <c r="G1137" s="53"/>
      <c r="H1137" s="53"/>
      <c r="I1137" s="53"/>
      <c r="J1137" s="53">
        <f t="shared" si="22"/>
        <v>0</v>
      </c>
    </row>
    <row r="1138" spans="1:10" ht="18.75">
      <c r="A1138" s="52"/>
      <c r="B1138" s="53"/>
      <c r="C1138" s="53"/>
      <c r="D1138" s="53"/>
      <c r="E1138" s="53" t="str">
        <f>IFERROR(VLOOKUP(المبيعات!D1138,الاعدادات!$A$4:$B$5000,2,0),"")</f>
        <v/>
      </c>
      <c r="F1138" s="53"/>
      <c r="G1138" s="53"/>
      <c r="H1138" s="53"/>
      <c r="I1138" s="53"/>
      <c r="J1138" s="53">
        <f t="shared" si="22"/>
        <v>0</v>
      </c>
    </row>
    <row r="1139" spans="1:10" ht="18.75">
      <c r="A1139" s="52"/>
      <c r="B1139" s="53"/>
      <c r="C1139" s="53"/>
      <c r="D1139" s="53"/>
      <c r="E1139" s="53" t="str">
        <f>IFERROR(VLOOKUP(المبيعات!D1139,الاعدادات!$A$4:$B$5000,2,0),"")</f>
        <v/>
      </c>
      <c r="F1139" s="53"/>
      <c r="G1139" s="53"/>
      <c r="H1139" s="53"/>
      <c r="I1139" s="53"/>
      <c r="J1139" s="53">
        <f t="shared" si="22"/>
        <v>0</v>
      </c>
    </row>
    <row r="1140" spans="1:10" ht="18.75">
      <c r="A1140" s="52"/>
      <c r="B1140" s="53"/>
      <c r="C1140" s="53"/>
      <c r="D1140" s="53"/>
      <c r="E1140" s="53" t="str">
        <f>IFERROR(VLOOKUP(المبيعات!D1140,الاعدادات!$A$4:$B$5000,2,0),"")</f>
        <v/>
      </c>
      <c r="F1140" s="53"/>
      <c r="G1140" s="53"/>
      <c r="H1140" s="53"/>
      <c r="I1140" s="53"/>
      <c r="J1140" s="53">
        <f t="shared" si="22"/>
        <v>0</v>
      </c>
    </row>
    <row r="1141" spans="1:10" ht="18.75">
      <c r="A1141" s="52"/>
      <c r="B1141" s="53"/>
      <c r="C1141" s="53"/>
      <c r="D1141" s="53"/>
      <c r="E1141" s="53" t="str">
        <f>IFERROR(VLOOKUP(المبيعات!D1141,الاعدادات!$A$4:$B$5000,2,0),"")</f>
        <v/>
      </c>
      <c r="F1141" s="53"/>
      <c r="G1141" s="53"/>
      <c r="H1141" s="53"/>
      <c r="I1141" s="53"/>
      <c r="J1141" s="53">
        <f t="shared" si="22"/>
        <v>0</v>
      </c>
    </row>
    <row r="1142" spans="1:10" ht="18.75">
      <c r="A1142" s="52"/>
      <c r="B1142" s="53"/>
      <c r="C1142" s="53"/>
      <c r="D1142" s="53"/>
      <c r="E1142" s="53" t="str">
        <f>IFERROR(VLOOKUP(المبيعات!D1142,الاعدادات!$A$4:$B$5000,2,0),"")</f>
        <v/>
      </c>
      <c r="F1142" s="53"/>
      <c r="G1142" s="53"/>
      <c r="H1142" s="53"/>
      <c r="I1142" s="53"/>
      <c r="J1142" s="53">
        <f t="shared" si="22"/>
        <v>0</v>
      </c>
    </row>
    <row r="1143" spans="1:10" ht="18.75">
      <c r="A1143" s="52"/>
      <c r="B1143" s="53"/>
      <c r="C1143" s="53"/>
      <c r="D1143" s="53"/>
      <c r="E1143" s="53" t="str">
        <f>IFERROR(VLOOKUP(المبيعات!D1143,الاعدادات!$A$4:$B$5000,2,0),"")</f>
        <v/>
      </c>
      <c r="F1143" s="53"/>
      <c r="G1143" s="53"/>
      <c r="H1143" s="53"/>
      <c r="I1143" s="53"/>
      <c r="J1143" s="53">
        <f t="shared" si="22"/>
        <v>0</v>
      </c>
    </row>
    <row r="1144" spans="1:10" ht="18.75">
      <c r="A1144" s="52"/>
      <c r="B1144" s="53"/>
      <c r="C1144" s="53"/>
      <c r="D1144" s="53"/>
      <c r="E1144" s="53" t="str">
        <f>IFERROR(VLOOKUP(المبيعات!D1144,الاعدادات!$A$4:$B$5000,2,0),"")</f>
        <v/>
      </c>
      <c r="F1144" s="53"/>
      <c r="G1144" s="53"/>
      <c r="H1144" s="53"/>
      <c r="I1144" s="53"/>
      <c r="J1144" s="53">
        <f t="shared" si="22"/>
        <v>0</v>
      </c>
    </row>
    <row r="1145" spans="1:10" ht="18.75">
      <c r="A1145" s="52"/>
      <c r="B1145" s="53"/>
      <c r="C1145" s="53"/>
      <c r="D1145" s="53"/>
      <c r="E1145" s="53" t="str">
        <f>IFERROR(VLOOKUP(المبيعات!D1145,الاعدادات!$A$4:$B$5000,2,0),"")</f>
        <v/>
      </c>
      <c r="F1145" s="53"/>
      <c r="G1145" s="53"/>
      <c r="H1145" s="53"/>
      <c r="I1145" s="53"/>
      <c r="J1145" s="53">
        <f t="shared" si="22"/>
        <v>0</v>
      </c>
    </row>
    <row r="1146" spans="1:10" ht="18.75">
      <c r="A1146" s="52"/>
      <c r="B1146" s="53"/>
      <c r="C1146" s="53"/>
      <c r="D1146" s="53"/>
      <c r="E1146" s="53" t="str">
        <f>IFERROR(VLOOKUP(المبيعات!D1146,الاعدادات!$A$4:$B$5000,2,0),"")</f>
        <v/>
      </c>
      <c r="F1146" s="53"/>
      <c r="G1146" s="53"/>
      <c r="H1146" s="53"/>
      <c r="I1146" s="53"/>
      <c r="J1146" s="53">
        <f t="shared" si="22"/>
        <v>0</v>
      </c>
    </row>
    <row r="1147" spans="1:10" ht="18.75">
      <c r="A1147" s="52"/>
      <c r="B1147" s="53"/>
      <c r="C1147" s="53"/>
      <c r="D1147" s="53"/>
      <c r="E1147" s="53" t="str">
        <f>IFERROR(VLOOKUP(المبيعات!D1147,الاعدادات!$A$4:$B$5000,2,0),"")</f>
        <v/>
      </c>
      <c r="F1147" s="53"/>
      <c r="G1147" s="53"/>
      <c r="H1147" s="53"/>
      <c r="I1147" s="53"/>
      <c r="J1147" s="53">
        <f t="shared" si="22"/>
        <v>0</v>
      </c>
    </row>
    <row r="1148" spans="1:10" ht="18.75">
      <c r="A1148" s="52"/>
      <c r="B1148" s="53"/>
      <c r="C1148" s="53"/>
      <c r="D1148" s="53"/>
      <c r="E1148" s="53" t="str">
        <f>IFERROR(VLOOKUP(المبيعات!D1148,الاعدادات!$A$4:$B$5000,2,0),"")</f>
        <v/>
      </c>
      <c r="F1148" s="53"/>
      <c r="G1148" s="53"/>
      <c r="H1148" s="53"/>
      <c r="I1148" s="53"/>
      <c r="J1148" s="53">
        <f t="shared" si="22"/>
        <v>0</v>
      </c>
    </row>
    <row r="1149" spans="1:10" ht="18.75">
      <c r="A1149" s="52"/>
      <c r="B1149" s="53"/>
      <c r="C1149" s="53"/>
      <c r="D1149" s="53"/>
      <c r="E1149" s="53" t="str">
        <f>IFERROR(VLOOKUP(المبيعات!D1149,الاعدادات!$A$4:$B$5000,2,0),"")</f>
        <v/>
      </c>
      <c r="F1149" s="53"/>
      <c r="G1149" s="53"/>
      <c r="H1149" s="53"/>
      <c r="I1149" s="53"/>
      <c r="J1149" s="53">
        <f t="shared" si="22"/>
        <v>0</v>
      </c>
    </row>
    <row r="1150" spans="1:10" ht="18.75">
      <c r="A1150" s="52"/>
      <c r="B1150" s="53"/>
      <c r="C1150" s="53"/>
      <c r="D1150" s="53"/>
      <c r="E1150" s="53" t="str">
        <f>IFERROR(VLOOKUP(المبيعات!D1150,الاعدادات!$A$4:$B$5000,2,0),"")</f>
        <v/>
      </c>
      <c r="F1150" s="53"/>
      <c r="G1150" s="53"/>
      <c r="H1150" s="53"/>
      <c r="I1150" s="53"/>
      <c r="J1150" s="53">
        <f t="shared" si="22"/>
        <v>0</v>
      </c>
    </row>
    <row r="1151" spans="1:10" ht="18.75">
      <c r="A1151" s="52"/>
      <c r="B1151" s="53"/>
      <c r="C1151" s="53"/>
      <c r="D1151" s="53"/>
      <c r="E1151" s="53" t="str">
        <f>IFERROR(VLOOKUP(المبيعات!D1151,الاعدادات!$A$4:$B$5000,2,0),"")</f>
        <v/>
      </c>
      <c r="F1151" s="53"/>
      <c r="G1151" s="53"/>
      <c r="H1151" s="53"/>
      <c r="I1151" s="53"/>
      <c r="J1151" s="53">
        <f t="shared" si="22"/>
        <v>0</v>
      </c>
    </row>
    <row r="1152" spans="1:10" ht="18.75">
      <c r="A1152" s="52"/>
      <c r="B1152" s="53"/>
      <c r="C1152" s="53"/>
      <c r="D1152" s="53"/>
      <c r="E1152" s="53" t="str">
        <f>IFERROR(VLOOKUP(المبيعات!D1152,الاعدادات!$A$4:$B$5000,2,0),"")</f>
        <v/>
      </c>
      <c r="F1152" s="53"/>
      <c r="G1152" s="53"/>
      <c r="H1152" s="53"/>
      <c r="I1152" s="53"/>
      <c r="J1152" s="53">
        <f t="shared" si="22"/>
        <v>0</v>
      </c>
    </row>
    <row r="1153" spans="1:10" ht="18.75">
      <c r="A1153" s="52"/>
      <c r="B1153" s="53"/>
      <c r="C1153" s="53"/>
      <c r="D1153" s="53"/>
      <c r="E1153" s="53" t="str">
        <f>IFERROR(VLOOKUP(المبيعات!D1153,الاعدادات!$A$4:$B$5000,2,0),"")</f>
        <v/>
      </c>
      <c r="F1153" s="53"/>
      <c r="G1153" s="53"/>
      <c r="H1153" s="53"/>
      <c r="I1153" s="53"/>
      <c r="J1153" s="53">
        <f t="shared" si="22"/>
        <v>0</v>
      </c>
    </row>
    <row r="1154" spans="1:10" ht="18.75">
      <c r="A1154" s="52"/>
      <c r="B1154" s="53"/>
      <c r="C1154" s="53"/>
      <c r="D1154" s="53"/>
      <c r="E1154" s="53" t="str">
        <f>IFERROR(VLOOKUP(المبيعات!D1154,الاعدادات!$A$4:$B$5000,2,0),"")</f>
        <v/>
      </c>
      <c r="F1154" s="53"/>
      <c r="G1154" s="53"/>
      <c r="H1154" s="53"/>
      <c r="I1154" s="53"/>
      <c r="J1154" s="53">
        <f t="shared" si="22"/>
        <v>0</v>
      </c>
    </row>
    <row r="1155" spans="1:10" ht="18.75">
      <c r="A1155" s="52"/>
      <c r="B1155" s="53"/>
      <c r="C1155" s="53"/>
      <c r="D1155" s="53"/>
      <c r="E1155" s="53" t="str">
        <f>IFERROR(VLOOKUP(المبيعات!D1155,الاعدادات!$A$4:$B$5000,2,0),"")</f>
        <v/>
      </c>
      <c r="F1155" s="53"/>
      <c r="G1155" s="53"/>
      <c r="H1155" s="53"/>
      <c r="I1155" s="53"/>
      <c r="J1155" s="53">
        <f t="shared" si="22"/>
        <v>0</v>
      </c>
    </row>
    <row r="1156" spans="1:10" ht="18.75">
      <c r="A1156" s="52"/>
      <c r="B1156" s="53"/>
      <c r="C1156" s="53"/>
      <c r="D1156" s="53"/>
      <c r="E1156" s="53" t="str">
        <f>IFERROR(VLOOKUP(المبيعات!D1156,الاعدادات!$A$4:$B$5000,2,0),"")</f>
        <v/>
      </c>
      <c r="F1156" s="53"/>
      <c r="G1156" s="53"/>
      <c r="H1156" s="53"/>
      <c r="I1156" s="53"/>
      <c r="J1156" s="53">
        <f t="shared" si="22"/>
        <v>0</v>
      </c>
    </row>
    <row r="1157" spans="1:10" ht="18.75">
      <c r="A1157" s="52"/>
      <c r="B1157" s="53"/>
      <c r="C1157" s="53"/>
      <c r="D1157" s="53"/>
      <c r="E1157" s="53" t="str">
        <f>IFERROR(VLOOKUP(المبيعات!D1157,الاعدادات!$A$4:$B$5000,2,0),"")</f>
        <v/>
      </c>
      <c r="F1157" s="53"/>
      <c r="G1157" s="53"/>
      <c r="H1157" s="53"/>
      <c r="I1157" s="53"/>
      <c r="J1157" s="53">
        <f t="shared" ref="J1157:J1220" si="23">I1157*F1157</f>
        <v>0</v>
      </c>
    </row>
    <row r="1158" spans="1:10" ht="18.75">
      <c r="A1158" s="52"/>
      <c r="B1158" s="53"/>
      <c r="C1158" s="53"/>
      <c r="D1158" s="53"/>
      <c r="E1158" s="53" t="str">
        <f>IFERROR(VLOOKUP(المبيعات!D1158,الاعدادات!$A$4:$B$5000,2,0),"")</f>
        <v/>
      </c>
      <c r="F1158" s="53"/>
      <c r="G1158" s="53"/>
      <c r="H1158" s="53"/>
      <c r="I1158" s="53"/>
      <c r="J1158" s="53">
        <f t="shared" si="23"/>
        <v>0</v>
      </c>
    </row>
    <row r="1159" spans="1:10" ht="18.75">
      <c r="A1159" s="52"/>
      <c r="B1159" s="53"/>
      <c r="C1159" s="53"/>
      <c r="D1159" s="53"/>
      <c r="E1159" s="53" t="str">
        <f>IFERROR(VLOOKUP(المبيعات!D1159,الاعدادات!$A$4:$B$5000,2,0),"")</f>
        <v/>
      </c>
      <c r="F1159" s="53"/>
      <c r="G1159" s="53"/>
      <c r="H1159" s="53"/>
      <c r="I1159" s="53"/>
      <c r="J1159" s="53">
        <f t="shared" si="23"/>
        <v>0</v>
      </c>
    </row>
    <row r="1160" spans="1:10" ht="18.75">
      <c r="A1160" s="52"/>
      <c r="B1160" s="53"/>
      <c r="C1160" s="53"/>
      <c r="D1160" s="53"/>
      <c r="E1160" s="53" t="str">
        <f>IFERROR(VLOOKUP(المبيعات!D1160,الاعدادات!$A$4:$B$5000,2,0),"")</f>
        <v/>
      </c>
      <c r="F1160" s="53"/>
      <c r="G1160" s="53"/>
      <c r="H1160" s="53"/>
      <c r="I1160" s="53"/>
      <c r="J1160" s="53">
        <f t="shared" si="23"/>
        <v>0</v>
      </c>
    </row>
    <row r="1161" spans="1:10" ht="18.75">
      <c r="A1161" s="52"/>
      <c r="B1161" s="53"/>
      <c r="C1161" s="53"/>
      <c r="D1161" s="53"/>
      <c r="E1161" s="53" t="str">
        <f>IFERROR(VLOOKUP(المبيعات!D1161,الاعدادات!$A$4:$B$5000,2,0),"")</f>
        <v/>
      </c>
      <c r="F1161" s="53"/>
      <c r="G1161" s="53"/>
      <c r="H1161" s="53"/>
      <c r="I1161" s="53"/>
      <c r="J1161" s="53">
        <f t="shared" si="23"/>
        <v>0</v>
      </c>
    </row>
    <row r="1162" spans="1:10" ht="18.75">
      <c r="A1162" s="52"/>
      <c r="B1162" s="53"/>
      <c r="C1162" s="53"/>
      <c r="D1162" s="53"/>
      <c r="E1162" s="53" t="str">
        <f>IFERROR(VLOOKUP(المبيعات!D1162,الاعدادات!$A$4:$B$5000,2,0),"")</f>
        <v/>
      </c>
      <c r="F1162" s="53"/>
      <c r="G1162" s="53"/>
      <c r="H1162" s="53"/>
      <c r="I1162" s="53"/>
      <c r="J1162" s="53">
        <f t="shared" si="23"/>
        <v>0</v>
      </c>
    </row>
    <row r="1163" spans="1:10" ht="18.75">
      <c r="A1163" s="52"/>
      <c r="B1163" s="53"/>
      <c r="C1163" s="53"/>
      <c r="D1163" s="53"/>
      <c r="E1163" s="53" t="str">
        <f>IFERROR(VLOOKUP(المبيعات!D1163,الاعدادات!$A$4:$B$5000,2,0),"")</f>
        <v/>
      </c>
      <c r="F1163" s="53"/>
      <c r="G1163" s="53"/>
      <c r="H1163" s="53"/>
      <c r="I1163" s="53"/>
      <c r="J1163" s="53">
        <f t="shared" si="23"/>
        <v>0</v>
      </c>
    </row>
    <row r="1164" spans="1:10" ht="18.75">
      <c r="A1164" s="52"/>
      <c r="B1164" s="53"/>
      <c r="C1164" s="53"/>
      <c r="D1164" s="53"/>
      <c r="E1164" s="53" t="str">
        <f>IFERROR(VLOOKUP(المبيعات!D1164,الاعدادات!$A$4:$B$5000,2,0),"")</f>
        <v/>
      </c>
      <c r="F1164" s="53"/>
      <c r="G1164" s="53"/>
      <c r="H1164" s="53"/>
      <c r="I1164" s="53"/>
      <c r="J1164" s="53">
        <f t="shared" si="23"/>
        <v>0</v>
      </c>
    </row>
    <row r="1165" spans="1:10" ht="18.75">
      <c r="A1165" s="52"/>
      <c r="B1165" s="53"/>
      <c r="C1165" s="53"/>
      <c r="D1165" s="53"/>
      <c r="E1165" s="53" t="str">
        <f>IFERROR(VLOOKUP(المبيعات!D1165,الاعدادات!$A$4:$B$5000,2,0),"")</f>
        <v/>
      </c>
      <c r="F1165" s="53"/>
      <c r="G1165" s="53"/>
      <c r="H1165" s="53"/>
      <c r="I1165" s="53"/>
      <c r="J1165" s="53">
        <f t="shared" si="23"/>
        <v>0</v>
      </c>
    </row>
    <row r="1166" spans="1:10" ht="18.75">
      <c r="A1166" s="52"/>
      <c r="B1166" s="53"/>
      <c r="C1166" s="53"/>
      <c r="D1166" s="53"/>
      <c r="E1166" s="53" t="str">
        <f>IFERROR(VLOOKUP(المبيعات!D1166,الاعدادات!$A$4:$B$5000,2,0),"")</f>
        <v/>
      </c>
      <c r="F1166" s="53"/>
      <c r="G1166" s="53"/>
      <c r="H1166" s="53"/>
      <c r="I1166" s="53"/>
      <c r="J1166" s="53">
        <f t="shared" si="23"/>
        <v>0</v>
      </c>
    </row>
    <row r="1167" spans="1:10" ht="18.75">
      <c r="A1167" s="52"/>
      <c r="B1167" s="53"/>
      <c r="C1167" s="53"/>
      <c r="D1167" s="53"/>
      <c r="E1167" s="53" t="str">
        <f>IFERROR(VLOOKUP(المبيعات!D1167,الاعدادات!$A$4:$B$5000,2,0),"")</f>
        <v/>
      </c>
      <c r="F1167" s="53"/>
      <c r="G1167" s="53"/>
      <c r="H1167" s="53"/>
      <c r="I1167" s="53"/>
      <c r="J1167" s="53">
        <f t="shared" si="23"/>
        <v>0</v>
      </c>
    </row>
    <row r="1168" spans="1:10" ht="18.75">
      <c r="A1168" s="52"/>
      <c r="B1168" s="53"/>
      <c r="C1168" s="53"/>
      <c r="D1168" s="53"/>
      <c r="E1168" s="53" t="str">
        <f>IFERROR(VLOOKUP(المبيعات!D1168,الاعدادات!$A$4:$B$5000,2,0),"")</f>
        <v/>
      </c>
      <c r="F1168" s="53"/>
      <c r="G1168" s="53"/>
      <c r="H1168" s="53"/>
      <c r="I1168" s="53"/>
      <c r="J1168" s="53">
        <f t="shared" si="23"/>
        <v>0</v>
      </c>
    </row>
    <row r="1169" spans="1:10" ht="18.75">
      <c r="A1169" s="52"/>
      <c r="B1169" s="53"/>
      <c r="C1169" s="53"/>
      <c r="D1169" s="53"/>
      <c r="E1169" s="53" t="str">
        <f>IFERROR(VLOOKUP(المبيعات!D1169,الاعدادات!$A$4:$B$5000,2,0),"")</f>
        <v/>
      </c>
      <c r="F1169" s="53"/>
      <c r="G1169" s="53"/>
      <c r="H1169" s="53"/>
      <c r="I1169" s="53"/>
      <c r="J1169" s="53">
        <f t="shared" si="23"/>
        <v>0</v>
      </c>
    </row>
    <row r="1170" spans="1:10" ht="18.75">
      <c r="A1170" s="52"/>
      <c r="B1170" s="53"/>
      <c r="C1170" s="53"/>
      <c r="D1170" s="53"/>
      <c r="E1170" s="53" t="str">
        <f>IFERROR(VLOOKUP(المبيعات!D1170,الاعدادات!$A$4:$B$5000,2,0),"")</f>
        <v/>
      </c>
      <c r="F1170" s="53"/>
      <c r="G1170" s="53"/>
      <c r="H1170" s="53"/>
      <c r="I1170" s="53"/>
      <c r="J1170" s="53">
        <f t="shared" si="23"/>
        <v>0</v>
      </c>
    </row>
    <row r="1171" spans="1:10" ht="18.75">
      <c r="A1171" s="52"/>
      <c r="B1171" s="53"/>
      <c r="C1171" s="53"/>
      <c r="D1171" s="53"/>
      <c r="E1171" s="53" t="str">
        <f>IFERROR(VLOOKUP(المبيعات!D1171,الاعدادات!$A$4:$B$5000,2,0),"")</f>
        <v/>
      </c>
      <c r="F1171" s="53"/>
      <c r="G1171" s="53"/>
      <c r="H1171" s="53"/>
      <c r="I1171" s="53"/>
      <c r="J1171" s="53">
        <f t="shared" si="23"/>
        <v>0</v>
      </c>
    </row>
    <row r="1172" spans="1:10" ht="18.75">
      <c r="A1172" s="52"/>
      <c r="B1172" s="53"/>
      <c r="C1172" s="53"/>
      <c r="D1172" s="53"/>
      <c r="E1172" s="53" t="str">
        <f>IFERROR(VLOOKUP(المبيعات!D1172,الاعدادات!$A$4:$B$5000,2,0),"")</f>
        <v/>
      </c>
      <c r="F1172" s="53"/>
      <c r="G1172" s="53"/>
      <c r="H1172" s="53"/>
      <c r="I1172" s="53"/>
      <c r="J1172" s="53">
        <f t="shared" si="23"/>
        <v>0</v>
      </c>
    </row>
    <row r="1173" spans="1:10" ht="18.75">
      <c r="A1173" s="52"/>
      <c r="B1173" s="53"/>
      <c r="C1173" s="53"/>
      <c r="D1173" s="53"/>
      <c r="E1173" s="53" t="str">
        <f>IFERROR(VLOOKUP(المبيعات!D1173,الاعدادات!$A$4:$B$5000,2,0),"")</f>
        <v/>
      </c>
      <c r="F1173" s="53"/>
      <c r="G1173" s="53"/>
      <c r="H1173" s="53"/>
      <c r="I1173" s="53"/>
      <c r="J1173" s="53">
        <f t="shared" si="23"/>
        <v>0</v>
      </c>
    </row>
    <row r="1174" spans="1:10" ht="18.75">
      <c r="A1174" s="52"/>
      <c r="B1174" s="53"/>
      <c r="C1174" s="53"/>
      <c r="D1174" s="53"/>
      <c r="E1174" s="53" t="str">
        <f>IFERROR(VLOOKUP(المبيعات!D1174,الاعدادات!$A$4:$B$5000,2,0),"")</f>
        <v/>
      </c>
      <c r="F1174" s="53"/>
      <c r="G1174" s="53"/>
      <c r="H1174" s="53"/>
      <c r="I1174" s="53"/>
      <c r="J1174" s="53">
        <f t="shared" si="23"/>
        <v>0</v>
      </c>
    </row>
    <row r="1175" spans="1:10" ht="18.75">
      <c r="A1175" s="52"/>
      <c r="B1175" s="53"/>
      <c r="C1175" s="53"/>
      <c r="D1175" s="53"/>
      <c r="E1175" s="53" t="str">
        <f>IFERROR(VLOOKUP(المبيعات!D1175,الاعدادات!$A$4:$B$5000,2,0),"")</f>
        <v/>
      </c>
      <c r="F1175" s="53"/>
      <c r="G1175" s="53"/>
      <c r="H1175" s="53"/>
      <c r="I1175" s="53"/>
      <c r="J1175" s="53">
        <f t="shared" si="23"/>
        <v>0</v>
      </c>
    </row>
    <row r="1176" spans="1:10" ht="18.75">
      <c r="A1176" s="52"/>
      <c r="B1176" s="53"/>
      <c r="C1176" s="53"/>
      <c r="D1176" s="53"/>
      <c r="E1176" s="53" t="str">
        <f>IFERROR(VLOOKUP(المبيعات!D1176,الاعدادات!$A$4:$B$5000,2,0),"")</f>
        <v/>
      </c>
      <c r="F1176" s="53"/>
      <c r="G1176" s="53"/>
      <c r="H1176" s="53"/>
      <c r="I1176" s="53"/>
      <c r="J1176" s="53">
        <f t="shared" si="23"/>
        <v>0</v>
      </c>
    </row>
    <row r="1177" spans="1:10" ht="18.75">
      <c r="A1177" s="52"/>
      <c r="B1177" s="53"/>
      <c r="C1177" s="53"/>
      <c r="D1177" s="53"/>
      <c r="E1177" s="53" t="str">
        <f>IFERROR(VLOOKUP(المبيعات!D1177,الاعدادات!$A$4:$B$5000,2,0),"")</f>
        <v/>
      </c>
      <c r="F1177" s="53"/>
      <c r="G1177" s="53"/>
      <c r="H1177" s="53"/>
      <c r="I1177" s="53"/>
      <c r="J1177" s="53">
        <f t="shared" si="23"/>
        <v>0</v>
      </c>
    </row>
    <row r="1178" spans="1:10" ht="18.75">
      <c r="A1178" s="52"/>
      <c r="B1178" s="53"/>
      <c r="C1178" s="53"/>
      <c r="D1178" s="53"/>
      <c r="E1178" s="53" t="str">
        <f>IFERROR(VLOOKUP(المبيعات!D1178,الاعدادات!$A$4:$B$5000,2,0),"")</f>
        <v/>
      </c>
      <c r="F1178" s="53"/>
      <c r="G1178" s="53"/>
      <c r="H1178" s="53"/>
      <c r="I1178" s="53"/>
      <c r="J1178" s="53">
        <f t="shared" si="23"/>
        <v>0</v>
      </c>
    </row>
    <row r="1179" spans="1:10" ht="18.75">
      <c r="A1179" s="52"/>
      <c r="B1179" s="53"/>
      <c r="C1179" s="53"/>
      <c r="D1179" s="53"/>
      <c r="E1179" s="53" t="str">
        <f>IFERROR(VLOOKUP(المبيعات!D1179,الاعدادات!$A$4:$B$5000,2,0),"")</f>
        <v/>
      </c>
      <c r="F1179" s="53"/>
      <c r="G1179" s="53"/>
      <c r="H1179" s="53"/>
      <c r="I1179" s="53"/>
      <c r="J1179" s="53">
        <f t="shared" si="23"/>
        <v>0</v>
      </c>
    </row>
    <row r="1180" spans="1:10" ht="18.75">
      <c r="A1180" s="52"/>
      <c r="B1180" s="53"/>
      <c r="C1180" s="53"/>
      <c r="D1180" s="53"/>
      <c r="E1180" s="53" t="str">
        <f>IFERROR(VLOOKUP(المبيعات!D1180,الاعدادات!$A$4:$B$5000,2,0),"")</f>
        <v/>
      </c>
      <c r="F1180" s="53"/>
      <c r="G1180" s="53"/>
      <c r="H1180" s="53"/>
      <c r="I1180" s="53"/>
      <c r="J1180" s="53">
        <f t="shared" si="23"/>
        <v>0</v>
      </c>
    </row>
    <row r="1181" spans="1:10" ht="18.75">
      <c r="A1181" s="52"/>
      <c r="B1181" s="53"/>
      <c r="C1181" s="53"/>
      <c r="D1181" s="53"/>
      <c r="E1181" s="53" t="str">
        <f>IFERROR(VLOOKUP(المبيعات!D1181,الاعدادات!$A$4:$B$5000,2,0),"")</f>
        <v/>
      </c>
      <c r="F1181" s="53"/>
      <c r="G1181" s="53"/>
      <c r="H1181" s="53"/>
      <c r="I1181" s="53"/>
      <c r="J1181" s="53">
        <f t="shared" si="23"/>
        <v>0</v>
      </c>
    </row>
    <row r="1182" spans="1:10" ht="18.75">
      <c r="A1182" s="52"/>
      <c r="B1182" s="53"/>
      <c r="C1182" s="53"/>
      <c r="D1182" s="53"/>
      <c r="E1182" s="53" t="str">
        <f>IFERROR(VLOOKUP(المبيعات!D1182,الاعدادات!$A$4:$B$5000,2,0),"")</f>
        <v/>
      </c>
      <c r="F1182" s="53"/>
      <c r="G1182" s="53"/>
      <c r="H1182" s="53"/>
      <c r="I1182" s="53"/>
      <c r="J1182" s="53">
        <f t="shared" si="23"/>
        <v>0</v>
      </c>
    </row>
    <row r="1183" spans="1:10" ht="18.75">
      <c r="A1183" s="52"/>
      <c r="B1183" s="53"/>
      <c r="C1183" s="53"/>
      <c r="D1183" s="53"/>
      <c r="E1183" s="53" t="str">
        <f>IFERROR(VLOOKUP(المبيعات!D1183,الاعدادات!$A$4:$B$5000,2,0),"")</f>
        <v/>
      </c>
      <c r="F1183" s="53"/>
      <c r="G1183" s="53"/>
      <c r="H1183" s="53"/>
      <c r="I1183" s="53"/>
      <c r="J1183" s="53">
        <f t="shared" si="23"/>
        <v>0</v>
      </c>
    </row>
    <row r="1184" spans="1:10" ht="18.75">
      <c r="A1184" s="52"/>
      <c r="B1184" s="53"/>
      <c r="C1184" s="53"/>
      <c r="D1184" s="53"/>
      <c r="E1184" s="53" t="str">
        <f>IFERROR(VLOOKUP(المبيعات!D1184,الاعدادات!$A$4:$B$5000,2,0),"")</f>
        <v/>
      </c>
      <c r="F1184" s="53"/>
      <c r="G1184" s="53"/>
      <c r="H1184" s="53"/>
      <c r="I1184" s="53"/>
      <c r="J1184" s="53">
        <f t="shared" si="23"/>
        <v>0</v>
      </c>
    </row>
    <row r="1185" spans="1:10" ht="18.75">
      <c r="A1185" s="52"/>
      <c r="B1185" s="53"/>
      <c r="C1185" s="53"/>
      <c r="D1185" s="53"/>
      <c r="E1185" s="53" t="str">
        <f>IFERROR(VLOOKUP(المبيعات!D1185,الاعدادات!$A$4:$B$5000,2,0),"")</f>
        <v/>
      </c>
      <c r="F1185" s="53"/>
      <c r="G1185" s="53"/>
      <c r="H1185" s="53"/>
      <c r="I1185" s="53"/>
      <c r="J1185" s="53">
        <f t="shared" si="23"/>
        <v>0</v>
      </c>
    </row>
    <row r="1186" spans="1:10" ht="18.75">
      <c r="A1186" s="52"/>
      <c r="B1186" s="53"/>
      <c r="C1186" s="53"/>
      <c r="D1186" s="53"/>
      <c r="E1186" s="53" t="str">
        <f>IFERROR(VLOOKUP(المبيعات!D1186,الاعدادات!$A$4:$B$5000,2,0),"")</f>
        <v/>
      </c>
      <c r="F1186" s="53"/>
      <c r="G1186" s="53"/>
      <c r="H1186" s="53"/>
      <c r="I1186" s="53"/>
      <c r="J1186" s="53">
        <f t="shared" si="23"/>
        <v>0</v>
      </c>
    </row>
    <row r="1187" spans="1:10" ht="18.75">
      <c r="A1187" s="52"/>
      <c r="B1187" s="53"/>
      <c r="C1187" s="53"/>
      <c r="D1187" s="53"/>
      <c r="E1187" s="53" t="str">
        <f>IFERROR(VLOOKUP(المبيعات!D1187,الاعدادات!$A$4:$B$5000,2,0),"")</f>
        <v/>
      </c>
      <c r="F1187" s="53"/>
      <c r="G1187" s="53"/>
      <c r="H1187" s="53"/>
      <c r="I1187" s="53"/>
      <c r="J1187" s="53">
        <f t="shared" si="23"/>
        <v>0</v>
      </c>
    </row>
    <row r="1188" spans="1:10" ht="18.75">
      <c r="A1188" s="52"/>
      <c r="B1188" s="53"/>
      <c r="C1188" s="53"/>
      <c r="D1188" s="53"/>
      <c r="E1188" s="53" t="str">
        <f>IFERROR(VLOOKUP(المبيعات!D1188,الاعدادات!$A$4:$B$5000,2,0),"")</f>
        <v/>
      </c>
      <c r="F1188" s="53"/>
      <c r="G1188" s="53"/>
      <c r="H1188" s="53"/>
      <c r="I1188" s="53"/>
      <c r="J1188" s="53">
        <f t="shared" si="23"/>
        <v>0</v>
      </c>
    </row>
    <row r="1189" spans="1:10" ht="18.75">
      <c r="A1189" s="52"/>
      <c r="B1189" s="53"/>
      <c r="C1189" s="53"/>
      <c r="D1189" s="53"/>
      <c r="E1189" s="53" t="str">
        <f>IFERROR(VLOOKUP(المبيعات!D1189,الاعدادات!$A$4:$B$5000,2,0),"")</f>
        <v/>
      </c>
      <c r="F1189" s="53"/>
      <c r="G1189" s="53"/>
      <c r="H1189" s="53"/>
      <c r="I1189" s="53"/>
      <c r="J1189" s="53">
        <f t="shared" si="23"/>
        <v>0</v>
      </c>
    </row>
    <row r="1190" spans="1:10" ht="18.75">
      <c r="A1190" s="52"/>
      <c r="B1190" s="53"/>
      <c r="C1190" s="53"/>
      <c r="D1190" s="53"/>
      <c r="E1190" s="53" t="str">
        <f>IFERROR(VLOOKUP(المبيعات!D1190,الاعدادات!$A$4:$B$5000,2,0),"")</f>
        <v/>
      </c>
      <c r="F1190" s="53"/>
      <c r="G1190" s="53"/>
      <c r="H1190" s="53"/>
      <c r="I1190" s="53"/>
      <c r="J1190" s="53">
        <f t="shared" si="23"/>
        <v>0</v>
      </c>
    </row>
    <row r="1191" spans="1:10" ht="18.75">
      <c r="A1191" s="52"/>
      <c r="B1191" s="53"/>
      <c r="C1191" s="53"/>
      <c r="D1191" s="53"/>
      <c r="E1191" s="53" t="str">
        <f>IFERROR(VLOOKUP(المبيعات!D1191,الاعدادات!$A$4:$B$5000,2,0),"")</f>
        <v/>
      </c>
      <c r="F1191" s="53"/>
      <c r="G1191" s="53"/>
      <c r="H1191" s="53"/>
      <c r="I1191" s="53"/>
      <c r="J1191" s="53">
        <f t="shared" si="23"/>
        <v>0</v>
      </c>
    </row>
    <row r="1192" spans="1:10" ht="18.75">
      <c r="A1192" s="52"/>
      <c r="B1192" s="53"/>
      <c r="C1192" s="53"/>
      <c r="D1192" s="53"/>
      <c r="E1192" s="53" t="str">
        <f>IFERROR(VLOOKUP(المبيعات!D1192,الاعدادات!$A$4:$B$5000,2,0),"")</f>
        <v/>
      </c>
      <c r="F1192" s="53"/>
      <c r="G1192" s="53"/>
      <c r="H1192" s="53"/>
      <c r="I1192" s="53"/>
      <c r="J1192" s="53">
        <f t="shared" si="23"/>
        <v>0</v>
      </c>
    </row>
    <row r="1193" spans="1:10" ht="18.75">
      <c r="A1193" s="52"/>
      <c r="B1193" s="53"/>
      <c r="C1193" s="53"/>
      <c r="D1193" s="53"/>
      <c r="E1193" s="53" t="str">
        <f>IFERROR(VLOOKUP(المبيعات!D1193,الاعدادات!$A$4:$B$5000,2,0),"")</f>
        <v/>
      </c>
      <c r="F1193" s="53"/>
      <c r="G1193" s="53"/>
      <c r="H1193" s="53"/>
      <c r="I1193" s="53"/>
      <c r="J1193" s="53">
        <f t="shared" si="23"/>
        <v>0</v>
      </c>
    </row>
    <row r="1194" spans="1:10" ht="18.75">
      <c r="A1194" s="52"/>
      <c r="B1194" s="53"/>
      <c r="C1194" s="53"/>
      <c r="D1194" s="53"/>
      <c r="E1194" s="53" t="str">
        <f>IFERROR(VLOOKUP(المبيعات!D1194,الاعدادات!$A$4:$B$5000,2,0),"")</f>
        <v/>
      </c>
      <c r="F1194" s="53"/>
      <c r="G1194" s="53"/>
      <c r="H1194" s="53"/>
      <c r="I1194" s="53"/>
      <c r="J1194" s="53">
        <f t="shared" si="23"/>
        <v>0</v>
      </c>
    </row>
    <row r="1195" spans="1:10" ht="18.75">
      <c r="A1195" s="52"/>
      <c r="B1195" s="53"/>
      <c r="C1195" s="53"/>
      <c r="D1195" s="53"/>
      <c r="E1195" s="53" t="str">
        <f>IFERROR(VLOOKUP(المبيعات!D1195,الاعدادات!$A$4:$B$5000,2,0),"")</f>
        <v/>
      </c>
      <c r="F1195" s="53"/>
      <c r="G1195" s="53"/>
      <c r="H1195" s="53"/>
      <c r="I1195" s="53"/>
      <c r="J1195" s="53">
        <f t="shared" si="23"/>
        <v>0</v>
      </c>
    </row>
    <row r="1196" spans="1:10" ht="18.75">
      <c r="A1196" s="52"/>
      <c r="B1196" s="53"/>
      <c r="C1196" s="53"/>
      <c r="D1196" s="53"/>
      <c r="E1196" s="53" t="str">
        <f>IFERROR(VLOOKUP(المبيعات!D1196,الاعدادات!$A$4:$B$5000,2,0),"")</f>
        <v/>
      </c>
      <c r="F1196" s="53"/>
      <c r="G1196" s="53"/>
      <c r="H1196" s="53"/>
      <c r="I1196" s="53"/>
      <c r="J1196" s="53">
        <f t="shared" si="23"/>
        <v>0</v>
      </c>
    </row>
    <row r="1197" spans="1:10" ht="18.75">
      <c r="A1197" s="52"/>
      <c r="B1197" s="53"/>
      <c r="C1197" s="53"/>
      <c r="D1197" s="53"/>
      <c r="E1197" s="53" t="str">
        <f>IFERROR(VLOOKUP(المبيعات!D1197,الاعدادات!$A$4:$B$5000,2,0),"")</f>
        <v/>
      </c>
      <c r="F1197" s="53"/>
      <c r="G1197" s="53"/>
      <c r="H1197" s="53"/>
      <c r="I1197" s="53"/>
      <c r="J1197" s="53">
        <f t="shared" si="23"/>
        <v>0</v>
      </c>
    </row>
    <row r="1198" spans="1:10" ht="18.75">
      <c r="A1198" s="52"/>
      <c r="B1198" s="53"/>
      <c r="C1198" s="53"/>
      <c r="D1198" s="53"/>
      <c r="E1198" s="53" t="str">
        <f>IFERROR(VLOOKUP(المبيعات!D1198,الاعدادات!$A$4:$B$5000,2,0),"")</f>
        <v/>
      </c>
      <c r="F1198" s="53"/>
      <c r="G1198" s="53"/>
      <c r="H1198" s="53"/>
      <c r="I1198" s="53"/>
      <c r="J1198" s="53">
        <f t="shared" si="23"/>
        <v>0</v>
      </c>
    </row>
    <row r="1199" spans="1:10" ht="18.75">
      <c r="A1199" s="52"/>
      <c r="B1199" s="53"/>
      <c r="C1199" s="53"/>
      <c r="D1199" s="53"/>
      <c r="E1199" s="53" t="str">
        <f>IFERROR(VLOOKUP(المبيعات!D1199,الاعدادات!$A$4:$B$5000,2,0),"")</f>
        <v/>
      </c>
      <c r="F1199" s="53"/>
      <c r="G1199" s="53"/>
      <c r="H1199" s="53"/>
      <c r="I1199" s="53"/>
      <c r="J1199" s="53">
        <f t="shared" si="23"/>
        <v>0</v>
      </c>
    </row>
    <row r="1200" spans="1:10" ht="18.75">
      <c r="A1200" s="52"/>
      <c r="B1200" s="53"/>
      <c r="C1200" s="53"/>
      <c r="D1200" s="53"/>
      <c r="E1200" s="53" t="str">
        <f>IFERROR(VLOOKUP(المبيعات!D1200,الاعدادات!$A$4:$B$5000,2,0),"")</f>
        <v/>
      </c>
      <c r="F1200" s="53"/>
      <c r="G1200" s="53"/>
      <c r="H1200" s="53"/>
      <c r="I1200" s="53"/>
      <c r="J1200" s="53">
        <f t="shared" si="23"/>
        <v>0</v>
      </c>
    </row>
    <row r="1201" spans="1:10" ht="18.75">
      <c r="A1201" s="52"/>
      <c r="B1201" s="53"/>
      <c r="C1201" s="53"/>
      <c r="D1201" s="53"/>
      <c r="E1201" s="53" t="str">
        <f>IFERROR(VLOOKUP(المبيعات!D1201,الاعدادات!$A$4:$B$5000,2,0),"")</f>
        <v/>
      </c>
      <c r="F1201" s="53"/>
      <c r="G1201" s="53"/>
      <c r="H1201" s="53"/>
      <c r="I1201" s="53"/>
      <c r="J1201" s="53">
        <f t="shared" si="23"/>
        <v>0</v>
      </c>
    </row>
    <row r="1202" spans="1:10" ht="18.75">
      <c r="A1202" s="52"/>
      <c r="B1202" s="53"/>
      <c r="C1202" s="53"/>
      <c r="D1202" s="53"/>
      <c r="E1202" s="53" t="str">
        <f>IFERROR(VLOOKUP(المبيعات!D1202,الاعدادات!$A$4:$B$5000,2,0),"")</f>
        <v/>
      </c>
      <c r="F1202" s="53"/>
      <c r="G1202" s="53"/>
      <c r="H1202" s="53"/>
      <c r="I1202" s="53"/>
      <c r="J1202" s="53">
        <f t="shared" si="23"/>
        <v>0</v>
      </c>
    </row>
    <row r="1203" spans="1:10" ht="18.75">
      <c r="A1203" s="52"/>
      <c r="B1203" s="53"/>
      <c r="C1203" s="53"/>
      <c r="D1203" s="53"/>
      <c r="E1203" s="53" t="str">
        <f>IFERROR(VLOOKUP(المبيعات!D1203,الاعدادات!$A$4:$B$5000,2,0),"")</f>
        <v/>
      </c>
      <c r="F1203" s="53"/>
      <c r="G1203" s="53"/>
      <c r="H1203" s="53"/>
      <c r="I1203" s="53"/>
      <c r="J1203" s="53">
        <f t="shared" si="23"/>
        <v>0</v>
      </c>
    </row>
    <row r="1204" spans="1:10" ht="18.75">
      <c r="A1204" s="52"/>
      <c r="B1204" s="53"/>
      <c r="C1204" s="53"/>
      <c r="D1204" s="53"/>
      <c r="E1204" s="53" t="str">
        <f>IFERROR(VLOOKUP(المبيعات!D1204,الاعدادات!$A$4:$B$5000,2,0),"")</f>
        <v/>
      </c>
      <c r="F1204" s="53"/>
      <c r="G1204" s="53"/>
      <c r="H1204" s="53"/>
      <c r="I1204" s="53"/>
      <c r="J1204" s="53">
        <f t="shared" si="23"/>
        <v>0</v>
      </c>
    </row>
    <row r="1205" spans="1:10" ht="18.75">
      <c r="A1205" s="52"/>
      <c r="B1205" s="53"/>
      <c r="C1205" s="53"/>
      <c r="D1205" s="53"/>
      <c r="E1205" s="53" t="str">
        <f>IFERROR(VLOOKUP(المبيعات!D1205,الاعدادات!$A$4:$B$5000,2,0),"")</f>
        <v/>
      </c>
      <c r="F1205" s="53"/>
      <c r="G1205" s="53"/>
      <c r="H1205" s="53"/>
      <c r="I1205" s="53"/>
      <c r="J1205" s="53">
        <f t="shared" si="23"/>
        <v>0</v>
      </c>
    </row>
    <row r="1206" spans="1:10" ht="18.75">
      <c r="A1206" s="52"/>
      <c r="B1206" s="53"/>
      <c r="C1206" s="53"/>
      <c r="D1206" s="53"/>
      <c r="E1206" s="53" t="str">
        <f>IFERROR(VLOOKUP(المبيعات!D1206,الاعدادات!$A$4:$B$5000,2,0),"")</f>
        <v/>
      </c>
      <c r="F1206" s="53"/>
      <c r="G1206" s="53"/>
      <c r="H1206" s="53"/>
      <c r="I1206" s="53"/>
      <c r="J1206" s="53">
        <f t="shared" si="23"/>
        <v>0</v>
      </c>
    </row>
    <row r="1207" spans="1:10" ht="18.75">
      <c r="A1207" s="52"/>
      <c r="B1207" s="53"/>
      <c r="C1207" s="53"/>
      <c r="D1207" s="53"/>
      <c r="E1207" s="53" t="str">
        <f>IFERROR(VLOOKUP(المبيعات!D1207,الاعدادات!$A$4:$B$5000,2,0),"")</f>
        <v/>
      </c>
      <c r="F1207" s="53"/>
      <c r="G1207" s="53"/>
      <c r="H1207" s="53"/>
      <c r="I1207" s="53"/>
      <c r="J1207" s="53">
        <f t="shared" si="23"/>
        <v>0</v>
      </c>
    </row>
    <row r="1208" spans="1:10" ht="18.75">
      <c r="A1208" s="52"/>
      <c r="B1208" s="53"/>
      <c r="C1208" s="53"/>
      <c r="D1208" s="53"/>
      <c r="E1208" s="53" t="str">
        <f>IFERROR(VLOOKUP(المبيعات!D1208,الاعدادات!$A$4:$B$5000,2,0),"")</f>
        <v/>
      </c>
      <c r="F1208" s="53"/>
      <c r="G1208" s="53"/>
      <c r="H1208" s="53"/>
      <c r="I1208" s="53"/>
      <c r="J1208" s="53">
        <f t="shared" si="23"/>
        <v>0</v>
      </c>
    </row>
    <row r="1209" spans="1:10" ht="18.75">
      <c r="A1209" s="52"/>
      <c r="B1209" s="53"/>
      <c r="C1209" s="53"/>
      <c r="D1209" s="53"/>
      <c r="E1209" s="53" t="str">
        <f>IFERROR(VLOOKUP(المبيعات!D1209,الاعدادات!$A$4:$B$5000,2,0),"")</f>
        <v/>
      </c>
      <c r="F1209" s="53"/>
      <c r="G1209" s="53"/>
      <c r="H1209" s="53"/>
      <c r="I1209" s="53"/>
      <c r="J1209" s="53">
        <f t="shared" si="23"/>
        <v>0</v>
      </c>
    </row>
    <row r="1210" spans="1:10" ht="18.75">
      <c r="A1210" s="52"/>
      <c r="B1210" s="53"/>
      <c r="C1210" s="53"/>
      <c r="D1210" s="53"/>
      <c r="E1210" s="53" t="str">
        <f>IFERROR(VLOOKUP(المبيعات!D1210,الاعدادات!$A$4:$B$5000,2,0),"")</f>
        <v/>
      </c>
      <c r="F1210" s="53"/>
      <c r="G1210" s="53"/>
      <c r="H1210" s="53"/>
      <c r="I1210" s="53"/>
      <c r="J1210" s="53">
        <f t="shared" si="23"/>
        <v>0</v>
      </c>
    </row>
    <row r="1211" spans="1:10" ht="18.75">
      <c r="A1211" s="52"/>
      <c r="B1211" s="53"/>
      <c r="C1211" s="53"/>
      <c r="D1211" s="53"/>
      <c r="E1211" s="53" t="str">
        <f>IFERROR(VLOOKUP(المبيعات!D1211,الاعدادات!$A$4:$B$5000,2,0),"")</f>
        <v/>
      </c>
      <c r="F1211" s="53"/>
      <c r="G1211" s="53"/>
      <c r="H1211" s="53"/>
      <c r="I1211" s="53"/>
      <c r="J1211" s="53">
        <f t="shared" si="23"/>
        <v>0</v>
      </c>
    </row>
    <row r="1212" spans="1:10" ht="18.75">
      <c r="A1212" s="52"/>
      <c r="B1212" s="53"/>
      <c r="C1212" s="53"/>
      <c r="D1212" s="53"/>
      <c r="E1212" s="53" t="str">
        <f>IFERROR(VLOOKUP(المبيعات!D1212,الاعدادات!$A$4:$B$5000,2,0),"")</f>
        <v/>
      </c>
      <c r="F1212" s="53"/>
      <c r="G1212" s="53"/>
      <c r="H1212" s="53"/>
      <c r="I1212" s="53"/>
      <c r="J1212" s="53">
        <f t="shared" si="23"/>
        <v>0</v>
      </c>
    </row>
    <row r="1213" spans="1:10" ht="18.75">
      <c r="A1213" s="52"/>
      <c r="B1213" s="53"/>
      <c r="C1213" s="53"/>
      <c r="D1213" s="53"/>
      <c r="E1213" s="53" t="str">
        <f>IFERROR(VLOOKUP(المبيعات!D1213,الاعدادات!$A$4:$B$5000,2,0),"")</f>
        <v/>
      </c>
      <c r="F1213" s="53"/>
      <c r="G1213" s="53"/>
      <c r="H1213" s="53"/>
      <c r="I1213" s="53"/>
      <c r="J1213" s="53">
        <f t="shared" si="23"/>
        <v>0</v>
      </c>
    </row>
    <row r="1214" spans="1:10" ht="18.75">
      <c r="A1214" s="52"/>
      <c r="B1214" s="53"/>
      <c r="C1214" s="53"/>
      <c r="D1214" s="53"/>
      <c r="E1214" s="53" t="str">
        <f>IFERROR(VLOOKUP(المبيعات!D1214,الاعدادات!$A$4:$B$5000,2,0),"")</f>
        <v/>
      </c>
      <c r="F1214" s="53"/>
      <c r="G1214" s="53"/>
      <c r="H1214" s="53"/>
      <c r="I1214" s="53"/>
      <c r="J1214" s="53">
        <f t="shared" si="23"/>
        <v>0</v>
      </c>
    </row>
    <row r="1215" spans="1:10" ht="18.75">
      <c r="A1215" s="52"/>
      <c r="B1215" s="53"/>
      <c r="C1215" s="53"/>
      <c r="D1215" s="53"/>
      <c r="E1215" s="53" t="str">
        <f>IFERROR(VLOOKUP(المبيعات!D1215,الاعدادات!$A$4:$B$5000,2,0),"")</f>
        <v/>
      </c>
      <c r="F1215" s="53"/>
      <c r="G1215" s="53"/>
      <c r="H1215" s="53"/>
      <c r="I1215" s="53"/>
      <c r="J1215" s="53">
        <f t="shared" si="23"/>
        <v>0</v>
      </c>
    </row>
    <row r="1216" spans="1:10" ht="18.75">
      <c r="A1216" s="52"/>
      <c r="B1216" s="53"/>
      <c r="C1216" s="53"/>
      <c r="D1216" s="53"/>
      <c r="E1216" s="53" t="str">
        <f>IFERROR(VLOOKUP(المبيعات!D1216,الاعدادات!$A$4:$B$5000,2,0),"")</f>
        <v/>
      </c>
      <c r="F1216" s="53"/>
      <c r="G1216" s="53"/>
      <c r="H1216" s="53"/>
      <c r="I1216" s="53"/>
      <c r="J1216" s="53">
        <f t="shared" si="23"/>
        <v>0</v>
      </c>
    </row>
    <row r="1217" spans="1:10" ht="18.75">
      <c r="A1217" s="52"/>
      <c r="B1217" s="53"/>
      <c r="C1217" s="53"/>
      <c r="D1217" s="53"/>
      <c r="E1217" s="53" t="str">
        <f>IFERROR(VLOOKUP(المبيعات!D1217,الاعدادات!$A$4:$B$5000,2,0),"")</f>
        <v/>
      </c>
      <c r="F1217" s="53"/>
      <c r="G1217" s="53"/>
      <c r="H1217" s="53"/>
      <c r="I1217" s="53"/>
      <c r="J1217" s="53">
        <f t="shared" si="23"/>
        <v>0</v>
      </c>
    </row>
    <row r="1218" spans="1:10" ht="18.75">
      <c r="A1218" s="52"/>
      <c r="B1218" s="53"/>
      <c r="C1218" s="53"/>
      <c r="D1218" s="53"/>
      <c r="E1218" s="53" t="str">
        <f>IFERROR(VLOOKUP(المبيعات!D1218,الاعدادات!$A$4:$B$5000,2,0),"")</f>
        <v/>
      </c>
      <c r="F1218" s="53"/>
      <c r="G1218" s="53"/>
      <c r="H1218" s="53"/>
      <c r="I1218" s="53"/>
      <c r="J1218" s="53">
        <f t="shared" si="23"/>
        <v>0</v>
      </c>
    </row>
    <row r="1219" spans="1:10" ht="18.75">
      <c r="A1219" s="52"/>
      <c r="B1219" s="53"/>
      <c r="C1219" s="53"/>
      <c r="D1219" s="53"/>
      <c r="E1219" s="53" t="str">
        <f>IFERROR(VLOOKUP(المبيعات!D1219,الاعدادات!$A$4:$B$5000,2,0),"")</f>
        <v/>
      </c>
      <c r="F1219" s="53"/>
      <c r="G1219" s="53"/>
      <c r="H1219" s="53"/>
      <c r="I1219" s="53"/>
      <c r="J1219" s="53">
        <f t="shared" si="23"/>
        <v>0</v>
      </c>
    </row>
    <row r="1220" spans="1:10" ht="18.75">
      <c r="A1220" s="52"/>
      <c r="B1220" s="53"/>
      <c r="C1220" s="53"/>
      <c r="D1220" s="53"/>
      <c r="E1220" s="53" t="str">
        <f>IFERROR(VLOOKUP(المبيعات!D1220,الاعدادات!$A$4:$B$5000,2,0),"")</f>
        <v/>
      </c>
      <c r="F1220" s="53"/>
      <c r="G1220" s="53"/>
      <c r="H1220" s="53"/>
      <c r="I1220" s="53"/>
      <c r="J1220" s="53">
        <f t="shared" si="23"/>
        <v>0</v>
      </c>
    </row>
    <row r="1221" spans="1:10" ht="18.75">
      <c r="A1221" s="52"/>
      <c r="B1221" s="53"/>
      <c r="C1221" s="53"/>
      <c r="D1221" s="53"/>
      <c r="E1221" s="53" t="str">
        <f>IFERROR(VLOOKUP(المبيعات!D1221,الاعدادات!$A$4:$B$5000,2,0),"")</f>
        <v/>
      </c>
      <c r="F1221" s="53"/>
      <c r="G1221" s="53"/>
      <c r="H1221" s="53"/>
      <c r="I1221" s="53"/>
      <c r="J1221" s="53">
        <f t="shared" ref="J1221:J1284" si="24">I1221*F1221</f>
        <v>0</v>
      </c>
    </row>
    <row r="1222" spans="1:10" ht="18.75">
      <c r="A1222" s="52"/>
      <c r="B1222" s="53"/>
      <c r="C1222" s="53"/>
      <c r="D1222" s="53"/>
      <c r="E1222" s="53" t="str">
        <f>IFERROR(VLOOKUP(المبيعات!D1222,الاعدادات!$A$4:$B$5000,2,0),"")</f>
        <v/>
      </c>
      <c r="F1222" s="53"/>
      <c r="G1222" s="53"/>
      <c r="H1222" s="53"/>
      <c r="I1222" s="53"/>
      <c r="J1222" s="53">
        <f t="shared" si="24"/>
        <v>0</v>
      </c>
    </row>
    <row r="1223" spans="1:10" ht="18.75">
      <c r="A1223" s="52"/>
      <c r="B1223" s="53"/>
      <c r="C1223" s="53"/>
      <c r="D1223" s="53"/>
      <c r="E1223" s="53" t="str">
        <f>IFERROR(VLOOKUP(المبيعات!D1223,الاعدادات!$A$4:$B$5000,2,0),"")</f>
        <v/>
      </c>
      <c r="F1223" s="53"/>
      <c r="G1223" s="53"/>
      <c r="H1223" s="53"/>
      <c r="I1223" s="53"/>
      <c r="J1223" s="53">
        <f t="shared" si="24"/>
        <v>0</v>
      </c>
    </row>
    <row r="1224" spans="1:10" ht="18.75">
      <c r="A1224" s="52"/>
      <c r="B1224" s="53"/>
      <c r="C1224" s="53"/>
      <c r="D1224" s="53"/>
      <c r="E1224" s="53" t="str">
        <f>IFERROR(VLOOKUP(المبيعات!D1224,الاعدادات!$A$4:$B$5000,2,0),"")</f>
        <v/>
      </c>
      <c r="F1224" s="53"/>
      <c r="G1224" s="53"/>
      <c r="H1224" s="53"/>
      <c r="I1224" s="53"/>
      <c r="J1224" s="53">
        <f t="shared" si="24"/>
        <v>0</v>
      </c>
    </row>
    <row r="1225" spans="1:10" ht="18.75">
      <c r="A1225" s="52"/>
      <c r="B1225" s="53"/>
      <c r="C1225" s="53"/>
      <c r="D1225" s="53"/>
      <c r="E1225" s="53" t="str">
        <f>IFERROR(VLOOKUP(المبيعات!D1225,الاعدادات!$A$4:$B$5000,2,0),"")</f>
        <v/>
      </c>
      <c r="F1225" s="53"/>
      <c r="G1225" s="53"/>
      <c r="H1225" s="53"/>
      <c r="I1225" s="53"/>
      <c r="J1225" s="53">
        <f t="shared" si="24"/>
        <v>0</v>
      </c>
    </row>
    <row r="1226" spans="1:10" ht="18.75">
      <c r="A1226" s="52"/>
      <c r="B1226" s="53"/>
      <c r="C1226" s="53"/>
      <c r="D1226" s="53"/>
      <c r="E1226" s="53" t="str">
        <f>IFERROR(VLOOKUP(المبيعات!D1226,الاعدادات!$A$4:$B$5000,2,0),"")</f>
        <v/>
      </c>
      <c r="F1226" s="53"/>
      <c r="G1226" s="53"/>
      <c r="H1226" s="53"/>
      <c r="I1226" s="53"/>
      <c r="J1226" s="53">
        <f t="shared" si="24"/>
        <v>0</v>
      </c>
    </row>
    <row r="1227" spans="1:10" ht="18.75">
      <c r="A1227" s="52"/>
      <c r="B1227" s="53"/>
      <c r="C1227" s="53"/>
      <c r="D1227" s="53"/>
      <c r="E1227" s="53" t="str">
        <f>IFERROR(VLOOKUP(المبيعات!D1227,الاعدادات!$A$4:$B$5000,2,0),"")</f>
        <v/>
      </c>
      <c r="F1227" s="53"/>
      <c r="G1227" s="53"/>
      <c r="H1227" s="53"/>
      <c r="I1227" s="53"/>
      <c r="J1227" s="53">
        <f t="shared" si="24"/>
        <v>0</v>
      </c>
    </row>
    <row r="1228" spans="1:10" ht="18.75">
      <c r="A1228" s="52"/>
      <c r="B1228" s="53"/>
      <c r="C1228" s="53"/>
      <c r="D1228" s="53"/>
      <c r="E1228" s="53" t="str">
        <f>IFERROR(VLOOKUP(المبيعات!D1228,الاعدادات!$A$4:$B$5000,2,0),"")</f>
        <v/>
      </c>
      <c r="F1228" s="53"/>
      <c r="G1228" s="53"/>
      <c r="H1228" s="53"/>
      <c r="I1228" s="53"/>
      <c r="J1228" s="53">
        <f t="shared" si="24"/>
        <v>0</v>
      </c>
    </row>
    <row r="1229" spans="1:10" ht="18.75">
      <c r="A1229" s="52"/>
      <c r="B1229" s="53"/>
      <c r="C1229" s="53"/>
      <c r="D1229" s="53"/>
      <c r="E1229" s="53" t="str">
        <f>IFERROR(VLOOKUP(المبيعات!D1229,الاعدادات!$A$4:$B$5000,2,0),"")</f>
        <v/>
      </c>
      <c r="F1229" s="53"/>
      <c r="G1229" s="53"/>
      <c r="H1229" s="53"/>
      <c r="I1229" s="53"/>
      <c r="J1229" s="53">
        <f t="shared" si="24"/>
        <v>0</v>
      </c>
    </row>
    <row r="1230" spans="1:10" ht="18.75">
      <c r="A1230" s="52"/>
      <c r="B1230" s="53"/>
      <c r="C1230" s="53"/>
      <c r="D1230" s="53"/>
      <c r="E1230" s="53" t="str">
        <f>IFERROR(VLOOKUP(المبيعات!D1230,الاعدادات!$A$4:$B$5000,2,0),"")</f>
        <v/>
      </c>
      <c r="F1230" s="53"/>
      <c r="G1230" s="53"/>
      <c r="H1230" s="53"/>
      <c r="I1230" s="53"/>
      <c r="J1230" s="53">
        <f t="shared" si="24"/>
        <v>0</v>
      </c>
    </row>
    <row r="1231" spans="1:10" ht="18.75">
      <c r="A1231" s="52"/>
      <c r="B1231" s="53"/>
      <c r="C1231" s="53"/>
      <c r="D1231" s="53"/>
      <c r="E1231" s="53" t="str">
        <f>IFERROR(VLOOKUP(المبيعات!D1231,الاعدادات!$A$4:$B$5000,2,0),"")</f>
        <v/>
      </c>
      <c r="F1231" s="53"/>
      <c r="G1231" s="53"/>
      <c r="H1231" s="53"/>
      <c r="I1231" s="53"/>
      <c r="J1231" s="53">
        <f t="shared" si="24"/>
        <v>0</v>
      </c>
    </row>
    <row r="1232" spans="1:10" ht="18.75">
      <c r="A1232" s="52"/>
      <c r="B1232" s="53"/>
      <c r="C1232" s="53"/>
      <c r="D1232" s="53"/>
      <c r="E1232" s="53" t="str">
        <f>IFERROR(VLOOKUP(المبيعات!D1232,الاعدادات!$A$4:$B$5000,2,0),"")</f>
        <v/>
      </c>
      <c r="F1232" s="53"/>
      <c r="G1232" s="53"/>
      <c r="H1232" s="53"/>
      <c r="I1232" s="53"/>
      <c r="J1232" s="53">
        <f t="shared" si="24"/>
        <v>0</v>
      </c>
    </row>
    <row r="1233" spans="1:10" ht="18.75">
      <c r="A1233" s="52"/>
      <c r="B1233" s="53"/>
      <c r="C1233" s="53"/>
      <c r="D1233" s="53"/>
      <c r="E1233" s="53" t="str">
        <f>IFERROR(VLOOKUP(المبيعات!D1233,الاعدادات!$A$4:$B$5000,2,0),"")</f>
        <v/>
      </c>
      <c r="F1233" s="53"/>
      <c r="G1233" s="53"/>
      <c r="H1233" s="53"/>
      <c r="I1233" s="53"/>
      <c r="J1233" s="53">
        <f t="shared" si="24"/>
        <v>0</v>
      </c>
    </row>
    <row r="1234" spans="1:10" ht="18.75">
      <c r="A1234" s="52"/>
      <c r="B1234" s="53"/>
      <c r="C1234" s="53"/>
      <c r="D1234" s="53"/>
      <c r="E1234" s="53" t="str">
        <f>IFERROR(VLOOKUP(المبيعات!D1234,الاعدادات!$A$4:$B$5000,2,0),"")</f>
        <v/>
      </c>
      <c r="F1234" s="53"/>
      <c r="G1234" s="53"/>
      <c r="H1234" s="53"/>
      <c r="I1234" s="53"/>
      <c r="J1234" s="53">
        <f t="shared" si="24"/>
        <v>0</v>
      </c>
    </row>
    <row r="1235" spans="1:10" ht="18.75">
      <c r="A1235" s="52"/>
      <c r="B1235" s="53"/>
      <c r="C1235" s="53"/>
      <c r="D1235" s="53"/>
      <c r="E1235" s="53" t="str">
        <f>IFERROR(VLOOKUP(المبيعات!D1235,الاعدادات!$A$4:$B$5000,2,0),"")</f>
        <v/>
      </c>
      <c r="F1235" s="53"/>
      <c r="G1235" s="53"/>
      <c r="H1235" s="53"/>
      <c r="I1235" s="53"/>
      <c r="J1235" s="53">
        <f t="shared" si="24"/>
        <v>0</v>
      </c>
    </row>
    <row r="1236" spans="1:10" ht="18.75">
      <c r="A1236" s="52"/>
      <c r="B1236" s="53"/>
      <c r="C1236" s="53"/>
      <c r="D1236" s="53"/>
      <c r="E1236" s="53" t="str">
        <f>IFERROR(VLOOKUP(المبيعات!D1236,الاعدادات!$A$4:$B$5000,2,0),"")</f>
        <v/>
      </c>
      <c r="F1236" s="53"/>
      <c r="G1236" s="53"/>
      <c r="H1236" s="53"/>
      <c r="I1236" s="53"/>
      <c r="J1236" s="53">
        <f t="shared" si="24"/>
        <v>0</v>
      </c>
    </row>
    <row r="1237" spans="1:10" ht="18.75">
      <c r="A1237" s="52"/>
      <c r="B1237" s="53"/>
      <c r="C1237" s="53"/>
      <c r="D1237" s="53"/>
      <c r="E1237" s="53" t="str">
        <f>IFERROR(VLOOKUP(المبيعات!D1237,الاعدادات!$A$4:$B$5000,2,0),"")</f>
        <v/>
      </c>
      <c r="F1237" s="53"/>
      <c r="G1237" s="53"/>
      <c r="H1237" s="53"/>
      <c r="I1237" s="53"/>
      <c r="J1237" s="53">
        <f t="shared" si="24"/>
        <v>0</v>
      </c>
    </row>
    <row r="1238" spans="1:10" ht="18.75">
      <c r="A1238" s="52"/>
      <c r="B1238" s="53"/>
      <c r="C1238" s="53"/>
      <c r="D1238" s="53"/>
      <c r="E1238" s="53" t="str">
        <f>IFERROR(VLOOKUP(المبيعات!D1238,الاعدادات!$A$4:$B$5000,2,0),"")</f>
        <v/>
      </c>
      <c r="F1238" s="53"/>
      <c r="G1238" s="53"/>
      <c r="H1238" s="53"/>
      <c r="I1238" s="53"/>
      <c r="J1238" s="53">
        <f t="shared" si="24"/>
        <v>0</v>
      </c>
    </row>
    <row r="1239" spans="1:10" ht="18.75">
      <c r="A1239" s="52"/>
      <c r="B1239" s="53"/>
      <c r="C1239" s="53"/>
      <c r="D1239" s="53"/>
      <c r="E1239" s="53" t="str">
        <f>IFERROR(VLOOKUP(المبيعات!D1239,الاعدادات!$A$4:$B$5000,2,0),"")</f>
        <v/>
      </c>
      <c r="F1239" s="53"/>
      <c r="G1239" s="53"/>
      <c r="H1239" s="53"/>
      <c r="I1239" s="53"/>
      <c r="J1239" s="53">
        <f t="shared" si="24"/>
        <v>0</v>
      </c>
    </row>
    <row r="1240" spans="1:10" ht="18.75">
      <c r="A1240" s="52"/>
      <c r="B1240" s="53"/>
      <c r="C1240" s="53"/>
      <c r="D1240" s="53"/>
      <c r="E1240" s="53" t="str">
        <f>IFERROR(VLOOKUP(المبيعات!D1240,الاعدادات!$A$4:$B$5000,2,0),"")</f>
        <v/>
      </c>
      <c r="F1240" s="53"/>
      <c r="G1240" s="53"/>
      <c r="H1240" s="53"/>
      <c r="I1240" s="53"/>
      <c r="J1240" s="53">
        <f t="shared" si="24"/>
        <v>0</v>
      </c>
    </row>
    <row r="1241" spans="1:10" ht="18.75">
      <c r="A1241" s="52"/>
      <c r="B1241" s="53"/>
      <c r="C1241" s="53"/>
      <c r="D1241" s="53"/>
      <c r="E1241" s="53" t="str">
        <f>IFERROR(VLOOKUP(المبيعات!D1241,الاعدادات!$A$4:$B$5000,2,0),"")</f>
        <v/>
      </c>
      <c r="F1241" s="53"/>
      <c r="G1241" s="53"/>
      <c r="H1241" s="53"/>
      <c r="I1241" s="53"/>
      <c r="J1241" s="53">
        <f t="shared" si="24"/>
        <v>0</v>
      </c>
    </row>
    <row r="1242" spans="1:10" ht="18.75">
      <c r="A1242" s="52"/>
      <c r="B1242" s="53"/>
      <c r="C1242" s="53"/>
      <c r="D1242" s="53"/>
      <c r="E1242" s="53" t="str">
        <f>IFERROR(VLOOKUP(المبيعات!D1242,الاعدادات!$A$4:$B$5000,2,0),"")</f>
        <v/>
      </c>
      <c r="F1242" s="53"/>
      <c r="G1242" s="53"/>
      <c r="H1242" s="53"/>
      <c r="I1242" s="53"/>
      <c r="J1242" s="53">
        <f t="shared" si="24"/>
        <v>0</v>
      </c>
    </row>
    <row r="1243" spans="1:10" ht="18.75">
      <c r="A1243" s="52"/>
      <c r="B1243" s="53"/>
      <c r="C1243" s="53"/>
      <c r="D1243" s="53"/>
      <c r="E1243" s="53" t="str">
        <f>IFERROR(VLOOKUP(المبيعات!D1243,الاعدادات!$A$4:$B$5000,2,0),"")</f>
        <v/>
      </c>
      <c r="F1243" s="53"/>
      <c r="G1243" s="53"/>
      <c r="H1243" s="53"/>
      <c r="I1243" s="53"/>
      <c r="J1243" s="53">
        <f t="shared" si="24"/>
        <v>0</v>
      </c>
    </row>
    <row r="1244" spans="1:10" ht="18.75">
      <c r="A1244" s="52"/>
      <c r="B1244" s="53"/>
      <c r="C1244" s="53"/>
      <c r="D1244" s="53"/>
      <c r="E1244" s="53" t="str">
        <f>IFERROR(VLOOKUP(المبيعات!D1244,الاعدادات!$A$4:$B$5000,2,0),"")</f>
        <v/>
      </c>
      <c r="F1244" s="53"/>
      <c r="G1244" s="53"/>
      <c r="H1244" s="53"/>
      <c r="I1244" s="53"/>
      <c r="J1244" s="53">
        <f t="shared" si="24"/>
        <v>0</v>
      </c>
    </row>
    <row r="1245" spans="1:10" ht="18.75">
      <c r="A1245" s="52"/>
      <c r="B1245" s="53"/>
      <c r="C1245" s="53"/>
      <c r="D1245" s="53"/>
      <c r="E1245" s="53" t="str">
        <f>IFERROR(VLOOKUP(المبيعات!D1245,الاعدادات!$A$4:$B$5000,2,0),"")</f>
        <v/>
      </c>
      <c r="F1245" s="53"/>
      <c r="G1245" s="53"/>
      <c r="H1245" s="53"/>
      <c r="I1245" s="53"/>
      <c r="J1245" s="53">
        <f t="shared" si="24"/>
        <v>0</v>
      </c>
    </row>
    <row r="1246" spans="1:10" ht="18.75">
      <c r="A1246" s="52"/>
      <c r="B1246" s="53"/>
      <c r="C1246" s="53"/>
      <c r="D1246" s="53"/>
      <c r="E1246" s="53" t="str">
        <f>IFERROR(VLOOKUP(المبيعات!D1246,الاعدادات!$A$4:$B$5000,2,0),"")</f>
        <v/>
      </c>
      <c r="F1246" s="53"/>
      <c r="G1246" s="53"/>
      <c r="H1246" s="53"/>
      <c r="I1246" s="53"/>
      <c r="J1246" s="53">
        <f t="shared" si="24"/>
        <v>0</v>
      </c>
    </row>
    <row r="1247" spans="1:10" ht="18.75">
      <c r="A1247" s="52"/>
      <c r="B1247" s="53"/>
      <c r="C1247" s="53"/>
      <c r="D1247" s="53"/>
      <c r="E1247" s="53" t="str">
        <f>IFERROR(VLOOKUP(المبيعات!D1247,الاعدادات!$A$4:$B$5000,2,0),"")</f>
        <v/>
      </c>
      <c r="F1247" s="53"/>
      <c r="G1247" s="53"/>
      <c r="H1247" s="53"/>
      <c r="I1247" s="53"/>
      <c r="J1247" s="53">
        <f t="shared" si="24"/>
        <v>0</v>
      </c>
    </row>
    <row r="1248" spans="1:10" ht="18.75">
      <c r="A1248" s="52"/>
      <c r="B1248" s="53"/>
      <c r="C1248" s="53"/>
      <c r="D1248" s="53"/>
      <c r="E1248" s="53" t="str">
        <f>IFERROR(VLOOKUP(المبيعات!D1248,الاعدادات!$A$4:$B$5000,2,0),"")</f>
        <v/>
      </c>
      <c r="F1248" s="53"/>
      <c r="G1248" s="53"/>
      <c r="H1248" s="53"/>
      <c r="I1248" s="53"/>
      <c r="J1248" s="53">
        <f t="shared" si="24"/>
        <v>0</v>
      </c>
    </row>
    <row r="1249" spans="1:10" ht="18.75">
      <c r="A1249" s="52"/>
      <c r="B1249" s="53"/>
      <c r="C1249" s="53"/>
      <c r="D1249" s="53"/>
      <c r="E1249" s="53" t="str">
        <f>IFERROR(VLOOKUP(المبيعات!D1249,الاعدادات!$A$4:$B$5000,2,0),"")</f>
        <v/>
      </c>
      <c r="F1249" s="53"/>
      <c r="G1249" s="53"/>
      <c r="H1249" s="53"/>
      <c r="I1249" s="53"/>
      <c r="J1249" s="53">
        <f t="shared" si="24"/>
        <v>0</v>
      </c>
    </row>
    <row r="1250" spans="1:10" ht="18.75">
      <c r="A1250" s="52"/>
      <c r="B1250" s="53"/>
      <c r="C1250" s="53"/>
      <c r="D1250" s="53"/>
      <c r="E1250" s="53" t="str">
        <f>IFERROR(VLOOKUP(المبيعات!D1250,الاعدادات!$A$4:$B$5000,2,0),"")</f>
        <v/>
      </c>
      <c r="F1250" s="53"/>
      <c r="G1250" s="53"/>
      <c r="H1250" s="53"/>
      <c r="I1250" s="53"/>
      <c r="J1250" s="53">
        <f t="shared" si="24"/>
        <v>0</v>
      </c>
    </row>
    <row r="1251" spans="1:10" ht="18.75">
      <c r="A1251" s="52"/>
      <c r="B1251" s="53"/>
      <c r="C1251" s="53"/>
      <c r="D1251" s="53"/>
      <c r="E1251" s="53" t="str">
        <f>IFERROR(VLOOKUP(المبيعات!D1251,الاعدادات!$A$4:$B$5000,2,0),"")</f>
        <v/>
      </c>
      <c r="F1251" s="53"/>
      <c r="G1251" s="53"/>
      <c r="H1251" s="53"/>
      <c r="I1251" s="53"/>
      <c r="J1251" s="53">
        <f t="shared" si="24"/>
        <v>0</v>
      </c>
    </row>
    <row r="1252" spans="1:10" ht="18.75">
      <c r="A1252" s="52"/>
      <c r="B1252" s="53"/>
      <c r="C1252" s="53"/>
      <c r="D1252" s="53"/>
      <c r="E1252" s="53" t="str">
        <f>IFERROR(VLOOKUP(المبيعات!D1252,الاعدادات!$A$4:$B$5000,2,0),"")</f>
        <v/>
      </c>
      <c r="F1252" s="53"/>
      <c r="G1252" s="53"/>
      <c r="H1252" s="53"/>
      <c r="I1252" s="53"/>
      <c r="J1252" s="53">
        <f t="shared" si="24"/>
        <v>0</v>
      </c>
    </row>
    <row r="1253" spans="1:10" ht="18.75">
      <c r="A1253" s="52"/>
      <c r="B1253" s="53"/>
      <c r="C1253" s="53"/>
      <c r="D1253" s="53"/>
      <c r="E1253" s="53" t="str">
        <f>IFERROR(VLOOKUP(المبيعات!D1253,الاعدادات!$A$4:$B$5000,2,0),"")</f>
        <v/>
      </c>
      <c r="F1253" s="53"/>
      <c r="G1253" s="53"/>
      <c r="H1253" s="53"/>
      <c r="I1253" s="53"/>
      <c r="J1253" s="53">
        <f t="shared" si="24"/>
        <v>0</v>
      </c>
    </row>
    <row r="1254" spans="1:10" ht="18.75">
      <c r="A1254" s="52"/>
      <c r="B1254" s="53"/>
      <c r="C1254" s="53"/>
      <c r="D1254" s="53"/>
      <c r="E1254" s="53" t="str">
        <f>IFERROR(VLOOKUP(المبيعات!D1254,الاعدادات!$A$4:$B$5000,2,0),"")</f>
        <v/>
      </c>
      <c r="F1254" s="53"/>
      <c r="G1254" s="53"/>
      <c r="H1254" s="53"/>
      <c r="I1254" s="53"/>
      <c r="J1254" s="53">
        <f t="shared" si="24"/>
        <v>0</v>
      </c>
    </row>
    <row r="1255" spans="1:10" ht="18.75">
      <c r="A1255" s="52"/>
      <c r="B1255" s="53"/>
      <c r="C1255" s="53"/>
      <c r="D1255" s="53"/>
      <c r="E1255" s="53" t="str">
        <f>IFERROR(VLOOKUP(المبيعات!D1255,الاعدادات!$A$4:$B$5000,2,0),"")</f>
        <v/>
      </c>
      <c r="F1255" s="53"/>
      <c r="G1255" s="53"/>
      <c r="H1255" s="53"/>
      <c r="I1255" s="53"/>
      <c r="J1255" s="53">
        <f t="shared" si="24"/>
        <v>0</v>
      </c>
    </row>
    <row r="1256" spans="1:10" ht="18.75">
      <c r="A1256" s="52"/>
      <c r="B1256" s="53"/>
      <c r="C1256" s="53"/>
      <c r="D1256" s="53"/>
      <c r="E1256" s="53" t="str">
        <f>IFERROR(VLOOKUP(المبيعات!D1256,الاعدادات!$A$4:$B$5000,2,0),"")</f>
        <v/>
      </c>
      <c r="F1256" s="53"/>
      <c r="G1256" s="53"/>
      <c r="H1256" s="53"/>
      <c r="I1256" s="53"/>
      <c r="J1256" s="53">
        <f t="shared" si="24"/>
        <v>0</v>
      </c>
    </row>
    <row r="1257" spans="1:10" ht="18.75">
      <c r="A1257" s="52"/>
      <c r="B1257" s="53"/>
      <c r="C1257" s="53"/>
      <c r="D1257" s="53"/>
      <c r="E1257" s="53" t="str">
        <f>IFERROR(VLOOKUP(المبيعات!D1257,الاعدادات!$A$4:$B$5000,2,0),"")</f>
        <v/>
      </c>
      <c r="F1257" s="53"/>
      <c r="G1257" s="53"/>
      <c r="H1257" s="53"/>
      <c r="I1257" s="53"/>
      <c r="J1257" s="53">
        <f t="shared" si="24"/>
        <v>0</v>
      </c>
    </row>
    <row r="1258" spans="1:10" ht="18.75">
      <c r="A1258" s="52"/>
      <c r="B1258" s="53"/>
      <c r="C1258" s="53"/>
      <c r="D1258" s="53"/>
      <c r="E1258" s="53" t="str">
        <f>IFERROR(VLOOKUP(المبيعات!D1258,الاعدادات!$A$4:$B$5000,2,0),"")</f>
        <v/>
      </c>
      <c r="F1258" s="53"/>
      <c r="G1258" s="53"/>
      <c r="H1258" s="53"/>
      <c r="I1258" s="53"/>
      <c r="J1258" s="53">
        <f t="shared" si="24"/>
        <v>0</v>
      </c>
    </row>
    <row r="1259" spans="1:10" ht="18.75">
      <c r="A1259" s="52"/>
      <c r="B1259" s="53"/>
      <c r="C1259" s="53"/>
      <c r="D1259" s="53"/>
      <c r="E1259" s="53" t="str">
        <f>IFERROR(VLOOKUP(المبيعات!D1259,الاعدادات!$A$4:$B$5000,2,0),"")</f>
        <v/>
      </c>
      <c r="F1259" s="53"/>
      <c r="G1259" s="53"/>
      <c r="H1259" s="53"/>
      <c r="I1259" s="53"/>
      <c r="J1259" s="53">
        <f t="shared" si="24"/>
        <v>0</v>
      </c>
    </row>
    <row r="1260" spans="1:10" ht="18.75">
      <c r="A1260" s="52"/>
      <c r="B1260" s="53"/>
      <c r="C1260" s="53"/>
      <c r="D1260" s="53"/>
      <c r="E1260" s="53" t="str">
        <f>IFERROR(VLOOKUP(المبيعات!D1260,الاعدادات!$A$4:$B$5000,2,0),"")</f>
        <v/>
      </c>
      <c r="F1260" s="53"/>
      <c r="G1260" s="53"/>
      <c r="H1260" s="53"/>
      <c r="I1260" s="53"/>
      <c r="J1260" s="53">
        <f t="shared" si="24"/>
        <v>0</v>
      </c>
    </row>
    <row r="1261" spans="1:10" ht="18.75">
      <c r="A1261" s="52"/>
      <c r="B1261" s="53"/>
      <c r="C1261" s="53"/>
      <c r="D1261" s="53"/>
      <c r="E1261" s="53" t="str">
        <f>IFERROR(VLOOKUP(المبيعات!D1261,الاعدادات!$A$4:$B$5000,2,0),"")</f>
        <v/>
      </c>
      <c r="F1261" s="53"/>
      <c r="G1261" s="53"/>
      <c r="H1261" s="53"/>
      <c r="I1261" s="53"/>
      <c r="J1261" s="53">
        <f t="shared" si="24"/>
        <v>0</v>
      </c>
    </row>
    <row r="1262" spans="1:10" ht="18.75">
      <c r="A1262" s="52"/>
      <c r="B1262" s="53"/>
      <c r="C1262" s="53"/>
      <c r="D1262" s="53"/>
      <c r="E1262" s="53" t="str">
        <f>IFERROR(VLOOKUP(المبيعات!D1262,الاعدادات!$A$4:$B$5000,2,0),"")</f>
        <v/>
      </c>
      <c r="F1262" s="53"/>
      <c r="G1262" s="53"/>
      <c r="H1262" s="53"/>
      <c r="I1262" s="53"/>
      <c r="J1262" s="53">
        <f t="shared" si="24"/>
        <v>0</v>
      </c>
    </row>
    <row r="1263" spans="1:10" ht="18.75">
      <c r="A1263" s="52"/>
      <c r="B1263" s="53"/>
      <c r="C1263" s="53"/>
      <c r="D1263" s="53"/>
      <c r="E1263" s="53" t="str">
        <f>IFERROR(VLOOKUP(المبيعات!D1263,الاعدادات!$A$4:$B$5000,2,0),"")</f>
        <v/>
      </c>
      <c r="F1263" s="53"/>
      <c r="G1263" s="53"/>
      <c r="H1263" s="53"/>
      <c r="I1263" s="53"/>
      <c r="J1263" s="53">
        <f t="shared" si="24"/>
        <v>0</v>
      </c>
    </row>
    <row r="1264" spans="1:10" ht="18.75">
      <c r="A1264" s="52"/>
      <c r="B1264" s="53"/>
      <c r="C1264" s="53"/>
      <c r="D1264" s="53"/>
      <c r="E1264" s="53" t="str">
        <f>IFERROR(VLOOKUP(المبيعات!D1264,الاعدادات!$A$4:$B$5000,2,0),"")</f>
        <v/>
      </c>
      <c r="F1264" s="53"/>
      <c r="G1264" s="53"/>
      <c r="H1264" s="53"/>
      <c r="I1264" s="53"/>
      <c r="J1264" s="53">
        <f t="shared" si="24"/>
        <v>0</v>
      </c>
    </row>
    <row r="1265" spans="1:10" ht="18.75">
      <c r="A1265" s="52"/>
      <c r="B1265" s="53"/>
      <c r="C1265" s="53"/>
      <c r="D1265" s="53"/>
      <c r="E1265" s="53" t="str">
        <f>IFERROR(VLOOKUP(المبيعات!D1265,الاعدادات!$A$4:$B$5000,2,0),"")</f>
        <v/>
      </c>
      <c r="F1265" s="53"/>
      <c r="G1265" s="53"/>
      <c r="H1265" s="53"/>
      <c r="I1265" s="53"/>
      <c r="J1265" s="53">
        <f t="shared" si="24"/>
        <v>0</v>
      </c>
    </row>
    <row r="1266" spans="1:10" ht="18.75">
      <c r="A1266" s="52"/>
      <c r="B1266" s="53"/>
      <c r="C1266" s="53"/>
      <c r="D1266" s="53"/>
      <c r="E1266" s="53" t="str">
        <f>IFERROR(VLOOKUP(المبيعات!D1266,الاعدادات!$A$4:$B$5000,2,0),"")</f>
        <v/>
      </c>
      <c r="F1266" s="53"/>
      <c r="G1266" s="53"/>
      <c r="H1266" s="53"/>
      <c r="I1266" s="53"/>
      <c r="J1266" s="53">
        <f t="shared" si="24"/>
        <v>0</v>
      </c>
    </row>
    <row r="1267" spans="1:10" ht="18.75">
      <c r="A1267" s="52"/>
      <c r="B1267" s="53"/>
      <c r="C1267" s="53"/>
      <c r="D1267" s="53"/>
      <c r="E1267" s="53" t="str">
        <f>IFERROR(VLOOKUP(المبيعات!D1267,الاعدادات!$A$4:$B$5000,2,0),"")</f>
        <v/>
      </c>
      <c r="F1267" s="53"/>
      <c r="G1267" s="53"/>
      <c r="H1267" s="53"/>
      <c r="I1267" s="53"/>
      <c r="J1267" s="53">
        <f t="shared" si="24"/>
        <v>0</v>
      </c>
    </row>
    <row r="1268" spans="1:10" ht="18.75">
      <c r="A1268" s="52"/>
      <c r="B1268" s="53"/>
      <c r="C1268" s="53"/>
      <c r="D1268" s="53"/>
      <c r="E1268" s="53" t="str">
        <f>IFERROR(VLOOKUP(المبيعات!D1268,الاعدادات!$A$4:$B$5000,2,0),"")</f>
        <v/>
      </c>
      <c r="F1268" s="53"/>
      <c r="G1268" s="53"/>
      <c r="H1268" s="53"/>
      <c r="I1268" s="53"/>
      <c r="J1268" s="53">
        <f t="shared" si="24"/>
        <v>0</v>
      </c>
    </row>
    <row r="1269" spans="1:10" ht="18.75">
      <c r="A1269" s="52"/>
      <c r="B1269" s="53"/>
      <c r="C1269" s="53"/>
      <c r="D1269" s="53"/>
      <c r="E1269" s="53" t="str">
        <f>IFERROR(VLOOKUP(المبيعات!D1269,الاعدادات!$A$4:$B$5000,2,0),"")</f>
        <v/>
      </c>
      <c r="F1269" s="53"/>
      <c r="G1269" s="53"/>
      <c r="H1269" s="53"/>
      <c r="I1269" s="53"/>
      <c r="J1269" s="53">
        <f t="shared" si="24"/>
        <v>0</v>
      </c>
    </row>
    <row r="1270" spans="1:10" ht="18.75">
      <c r="A1270" s="52"/>
      <c r="B1270" s="53"/>
      <c r="C1270" s="53"/>
      <c r="D1270" s="53"/>
      <c r="E1270" s="53" t="str">
        <f>IFERROR(VLOOKUP(المبيعات!D1270,الاعدادات!$A$4:$B$5000,2,0),"")</f>
        <v/>
      </c>
      <c r="F1270" s="53"/>
      <c r="G1270" s="53"/>
      <c r="H1270" s="53"/>
      <c r="I1270" s="53"/>
      <c r="J1270" s="53">
        <f t="shared" si="24"/>
        <v>0</v>
      </c>
    </row>
    <row r="1271" spans="1:10" ht="18.75">
      <c r="A1271" s="52"/>
      <c r="B1271" s="53"/>
      <c r="C1271" s="53"/>
      <c r="D1271" s="53"/>
      <c r="E1271" s="53" t="str">
        <f>IFERROR(VLOOKUP(المبيعات!D1271,الاعدادات!$A$4:$B$5000,2,0),"")</f>
        <v/>
      </c>
      <c r="F1271" s="53"/>
      <c r="G1271" s="53"/>
      <c r="H1271" s="53"/>
      <c r="I1271" s="53"/>
      <c r="J1271" s="53">
        <f t="shared" si="24"/>
        <v>0</v>
      </c>
    </row>
    <row r="1272" spans="1:10" ht="18.75">
      <c r="A1272" s="52"/>
      <c r="B1272" s="53"/>
      <c r="C1272" s="53"/>
      <c r="D1272" s="53"/>
      <c r="E1272" s="53" t="str">
        <f>IFERROR(VLOOKUP(المبيعات!D1272,الاعدادات!$A$4:$B$5000,2,0),"")</f>
        <v/>
      </c>
      <c r="F1272" s="53"/>
      <c r="G1272" s="53"/>
      <c r="H1272" s="53"/>
      <c r="I1272" s="53"/>
      <c r="J1272" s="53">
        <f t="shared" si="24"/>
        <v>0</v>
      </c>
    </row>
    <row r="1273" spans="1:10" ht="18.75">
      <c r="A1273" s="52"/>
      <c r="B1273" s="53"/>
      <c r="C1273" s="53"/>
      <c r="D1273" s="53"/>
      <c r="E1273" s="53" t="str">
        <f>IFERROR(VLOOKUP(المبيعات!D1273,الاعدادات!$A$4:$B$5000,2,0),"")</f>
        <v/>
      </c>
      <c r="F1273" s="53"/>
      <c r="G1273" s="53"/>
      <c r="H1273" s="53"/>
      <c r="I1273" s="53"/>
      <c r="J1273" s="53">
        <f t="shared" si="24"/>
        <v>0</v>
      </c>
    </row>
    <row r="1274" spans="1:10" ht="18.75">
      <c r="A1274" s="52"/>
      <c r="B1274" s="53"/>
      <c r="C1274" s="53"/>
      <c r="D1274" s="53"/>
      <c r="E1274" s="53" t="str">
        <f>IFERROR(VLOOKUP(المبيعات!D1274,الاعدادات!$A$4:$B$5000,2,0),"")</f>
        <v/>
      </c>
      <c r="F1274" s="53"/>
      <c r="G1274" s="53"/>
      <c r="H1274" s="53"/>
      <c r="I1274" s="53"/>
      <c r="J1274" s="53">
        <f t="shared" si="24"/>
        <v>0</v>
      </c>
    </row>
    <row r="1275" spans="1:10" ht="18.75">
      <c r="A1275" s="52"/>
      <c r="B1275" s="53"/>
      <c r="C1275" s="53"/>
      <c r="D1275" s="53"/>
      <c r="E1275" s="53" t="str">
        <f>IFERROR(VLOOKUP(المبيعات!D1275,الاعدادات!$A$4:$B$5000,2,0),"")</f>
        <v/>
      </c>
      <c r="F1275" s="53"/>
      <c r="G1275" s="53"/>
      <c r="H1275" s="53"/>
      <c r="I1275" s="53"/>
      <c r="J1275" s="53">
        <f t="shared" si="24"/>
        <v>0</v>
      </c>
    </row>
    <row r="1276" spans="1:10" ht="18.75">
      <c r="A1276" s="52"/>
      <c r="B1276" s="53"/>
      <c r="C1276" s="53"/>
      <c r="D1276" s="53"/>
      <c r="E1276" s="53" t="str">
        <f>IFERROR(VLOOKUP(المبيعات!D1276,الاعدادات!$A$4:$B$5000,2,0),"")</f>
        <v/>
      </c>
      <c r="F1276" s="53"/>
      <c r="G1276" s="53"/>
      <c r="H1276" s="53"/>
      <c r="I1276" s="53"/>
      <c r="J1276" s="53">
        <f t="shared" si="24"/>
        <v>0</v>
      </c>
    </row>
    <row r="1277" spans="1:10" ht="18.75">
      <c r="A1277" s="52"/>
      <c r="B1277" s="53"/>
      <c r="C1277" s="53"/>
      <c r="D1277" s="53"/>
      <c r="E1277" s="53" t="str">
        <f>IFERROR(VLOOKUP(المبيعات!D1277,الاعدادات!$A$4:$B$5000,2,0),"")</f>
        <v/>
      </c>
      <c r="F1277" s="53"/>
      <c r="G1277" s="53"/>
      <c r="H1277" s="53"/>
      <c r="I1277" s="53"/>
      <c r="J1277" s="53">
        <f t="shared" si="24"/>
        <v>0</v>
      </c>
    </row>
    <row r="1278" spans="1:10" ht="18.75">
      <c r="A1278" s="52"/>
      <c r="B1278" s="53"/>
      <c r="C1278" s="53"/>
      <c r="D1278" s="53"/>
      <c r="E1278" s="53" t="str">
        <f>IFERROR(VLOOKUP(المبيعات!D1278,الاعدادات!$A$4:$B$5000,2,0),"")</f>
        <v/>
      </c>
      <c r="F1278" s="53"/>
      <c r="G1278" s="53"/>
      <c r="H1278" s="53"/>
      <c r="I1278" s="53"/>
      <c r="J1278" s="53">
        <f t="shared" si="24"/>
        <v>0</v>
      </c>
    </row>
    <row r="1279" spans="1:10" ht="18.75">
      <c r="A1279" s="52"/>
      <c r="B1279" s="53"/>
      <c r="C1279" s="53"/>
      <c r="D1279" s="53"/>
      <c r="E1279" s="53" t="str">
        <f>IFERROR(VLOOKUP(المبيعات!D1279,الاعدادات!$A$4:$B$5000,2,0),"")</f>
        <v/>
      </c>
      <c r="F1279" s="53"/>
      <c r="G1279" s="53"/>
      <c r="H1279" s="53"/>
      <c r="I1279" s="53"/>
      <c r="J1279" s="53">
        <f t="shared" si="24"/>
        <v>0</v>
      </c>
    </row>
    <row r="1280" spans="1:10" ht="18.75">
      <c r="A1280" s="52"/>
      <c r="B1280" s="53"/>
      <c r="C1280" s="53"/>
      <c r="D1280" s="53"/>
      <c r="E1280" s="53" t="str">
        <f>IFERROR(VLOOKUP(المبيعات!D1280,الاعدادات!$A$4:$B$5000,2,0),"")</f>
        <v/>
      </c>
      <c r="F1280" s="53"/>
      <c r="G1280" s="53"/>
      <c r="H1280" s="53"/>
      <c r="I1280" s="53"/>
      <c r="J1280" s="53">
        <f t="shared" si="24"/>
        <v>0</v>
      </c>
    </row>
    <row r="1281" spans="1:10" ht="18.75">
      <c r="A1281" s="52"/>
      <c r="B1281" s="53"/>
      <c r="C1281" s="53"/>
      <c r="D1281" s="53"/>
      <c r="E1281" s="53" t="str">
        <f>IFERROR(VLOOKUP(المبيعات!D1281,الاعدادات!$A$4:$B$5000,2,0),"")</f>
        <v/>
      </c>
      <c r="F1281" s="53"/>
      <c r="G1281" s="53"/>
      <c r="H1281" s="53"/>
      <c r="I1281" s="53"/>
      <c r="J1281" s="53">
        <f t="shared" si="24"/>
        <v>0</v>
      </c>
    </row>
    <row r="1282" spans="1:10" ht="18.75">
      <c r="A1282" s="52"/>
      <c r="B1282" s="53"/>
      <c r="C1282" s="53"/>
      <c r="D1282" s="53"/>
      <c r="E1282" s="53" t="str">
        <f>IFERROR(VLOOKUP(المبيعات!D1282,الاعدادات!$A$4:$B$5000,2,0),"")</f>
        <v/>
      </c>
      <c r="F1282" s="53"/>
      <c r="G1282" s="53"/>
      <c r="H1282" s="53"/>
      <c r="I1282" s="53"/>
      <c r="J1282" s="53">
        <f t="shared" si="24"/>
        <v>0</v>
      </c>
    </row>
    <row r="1283" spans="1:10" ht="18.75">
      <c r="A1283" s="52"/>
      <c r="B1283" s="53"/>
      <c r="C1283" s="53"/>
      <c r="D1283" s="53"/>
      <c r="E1283" s="53" t="str">
        <f>IFERROR(VLOOKUP(المبيعات!D1283,الاعدادات!$A$4:$B$5000,2,0),"")</f>
        <v/>
      </c>
      <c r="F1283" s="53"/>
      <c r="G1283" s="53"/>
      <c r="H1283" s="53"/>
      <c r="I1283" s="53"/>
      <c r="J1283" s="53">
        <f t="shared" si="24"/>
        <v>0</v>
      </c>
    </row>
    <row r="1284" spans="1:10" ht="18.75">
      <c r="A1284" s="52"/>
      <c r="B1284" s="53"/>
      <c r="C1284" s="53"/>
      <c r="D1284" s="53"/>
      <c r="E1284" s="53" t="str">
        <f>IFERROR(VLOOKUP(المبيعات!D1284,الاعدادات!$A$4:$B$5000,2,0),"")</f>
        <v/>
      </c>
      <c r="F1284" s="53"/>
      <c r="G1284" s="53"/>
      <c r="H1284" s="53"/>
      <c r="I1284" s="53"/>
      <c r="J1284" s="53">
        <f t="shared" si="24"/>
        <v>0</v>
      </c>
    </row>
    <row r="1285" spans="1:10" ht="18.75">
      <c r="A1285" s="52"/>
      <c r="B1285" s="53"/>
      <c r="C1285" s="53"/>
      <c r="D1285" s="53"/>
      <c r="E1285" s="53" t="str">
        <f>IFERROR(VLOOKUP(المبيعات!D1285,الاعدادات!$A$4:$B$5000,2,0),"")</f>
        <v/>
      </c>
      <c r="F1285" s="53"/>
      <c r="G1285" s="53"/>
      <c r="H1285" s="53"/>
      <c r="I1285" s="53"/>
      <c r="J1285" s="53">
        <f t="shared" ref="J1285:J1348" si="25">I1285*F1285</f>
        <v>0</v>
      </c>
    </row>
    <row r="1286" spans="1:10" ht="18.75">
      <c r="A1286" s="52"/>
      <c r="B1286" s="53"/>
      <c r="C1286" s="53"/>
      <c r="D1286" s="53"/>
      <c r="E1286" s="53" t="str">
        <f>IFERROR(VLOOKUP(المبيعات!D1286,الاعدادات!$A$4:$B$5000,2,0),"")</f>
        <v/>
      </c>
      <c r="F1286" s="53"/>
      <c r="G1286" s="53"/>
      <c r="H1286" s="53"/>
      <c r="I1286" s="53"/>
      <c r="J1286" s="53">
        <f t="shared" si="25"/>
        <v>0</v>
      </c>
    </row>
    <row r="1287" spans="1:10" ht="18.75">
      <c r="A1287" s="52"/>
      <c r="B1287" s="53"/>
      <c r="C1287" s="53"/>
      <c r="D1287" s="53"/>
      <c r="E1287" s="53" t="str">
        <f>IFERROR(VLOOKUP(المبيعات!D1287,الاعدادات!$A$4:$B$5000,2,0),"")</f>
        <v/>
      </c>
      <c r="F1287" s="53"/>
      <c r="G1287" s="53"/>
      <c r="H1287" s="53"/>
      <c r="I1287" s="53"/>
      <c r="J1287" s="53">
        <f t="shared" si="25"/>
        <v>0</v>
      </c>
    </row>
    <row r="1288" spans="1:10" ht="18.75">
      <c r="A1288" s="52"/>
      <c r="B1288" s="53"/>
      <c r="C1288" s="53"/>
      <c r="D1288" s="53"/>
      <c r="E1288" s="53" t="str">
        <f>IFERROR(VLOOKUP(المبيعات!D1288,الاعدادات!$A$4:$B$5000,2,0),"")</f>
        <v/>
      </c>
      <c r="F1288" s="53"/>
      <c r="G1288" s="53"/>
      <c r="H1288" s="53"/>
      <c r="I1288" s="53"/>
      <c r="J1288" s="53">
        <f t="shared" si="25"/>
        <v>0</v>
      </c>
    </row>
    <row r="1289" spans="1:10" ht="18.75">
      <c r="A1289" s="52"/>
      <c r="B1289" s="53"/>
      <c r="C1289" s="53"/>
      <c r="D1289" s="53"/>
      <c r="E1289" s="53" t="str">
        <f>IFERROR(VLOOKUP(المبيعات!D1289,الاعدادات!$A$4:$B$5000,2,0),"")</f>
        <v/>
      </c>
      <c r="F1289" s="53"/>
      <c r="G1289" s="53"/>
      <c r="H1289" s="53"/>
      <c r="I1289" s="53"/>
      <c r="J1289" s="53">
        <f t="shared" si="25"/>
        <v>0</v>
      </c>
    </row>
    <row r="1290" spans="1:10" ht="18.75">
      <c r="A1290" s="52"/>
      <c r="B1290" s="53"/>
      <c r="C1290" s="53"/>
      <c r="D1290" s="53"/>
      <c r="E1290" s="53" t="str">
        <f>IFERROR(VLOOKUP(المبيعات!D1290,الاعدادات!$A$4:$B$5000,2,0),"")</f>
        <v/>
      </c>
      <c r="F1290" s="53"/>
      <c r="G1290" s="53"/>
      <c r="H1290" s="53"/>
      <c r="I1290" s="53"/>
      <c r="J1290" s="53">
        <f t="shared" si="25"/>
        <v>0</v>
      </c>
    </row>
    <row r="1291" spans="1:10" ht="18.75">
      <c r="A1291" s="52"/>
      <c r="B1291" s="53"/>
      <c r="C1291" s="53"/>
      <c r="D1291" s="53"/>
      <c r="E1291" s="53" t="str">
        <f>IFERROR(VLOOKUP(المبيعات!D1291,الاعدادات!$A$4:$B$5000,2,0),"")</f>
        <v/>
      </c>
      <c r="F1291" s="53"/>
      <c r="G1291" s="53"/>
      <c r="H1291" s="53"/>
      <c r="I1291" s="53"/>
      <c r="J1291" s="53">
        <f t="shared" si="25"/>
        <v>0</v>
      </c>
    </row>
    <row r="1292" spans="1:10" ht="18.75">
      <c r="A1292" s="52"/>
      <c r="B1292" s="53"/>
      <c r="C1292" s="53"/>
      <c r="D1292" s="53"/>
      <c r="E1292" s="53" t="str">
        <f>IFERROR(VLOOKUP(المبيعات!D1292,الاعدادات!$A$4:$B$5000,2,0),"")</f>
        <v/>
      </c>
      <c r="F1292" s="53"/>
      <c r="G1292" s="53"/>
      <c r="H1292" s="53"/>
      <c r="I1292" s="53"/>
      <c r="J1292" s="53">
        <f t="shared" si="25"/>
        <v>0</v>
      </c>
    </row>
    <row r="1293" spans="1:10" ht="18.75">
      <c r="A1293" s="52"/>
      <c r="B1293" s="53"/>
      <c r="C1293" s="53"/>
      <c r="D1293" s="53"/>
      <c r="E1293" s="53" t="str">
        <f>IFERROR(VLOOKUP(المبيعات!D1293,الاعدادات!$A$4:$B$5000,2,0),"")</f>
        <v/>
      </c>
      <c r="F1293" s="53"/>
      <c r="G1293" s="53"/>
      <c r="H1293" s="53"/>
      <c r="I1293" s="53"/>
      <c r="J1293" s="53">
        <f t="shared" si="25"/>
        <v>0</v>
      </c>
    </row>
    <row r="1294" spans="1:10" ht="18.75">
      <c r="A1294" s="52"/>
      <c r="B1294" s="53"/>
      <c r="C1294" s="53"/>
      <c r="D1294" s="53"/>
      <c r="E1294" s="53" t="str">
        <f>IFERROR(VLOOKUP(المبيعات!D1294,الاعدادات!$A$4:$B$5000,2,0),"")</f>
        <v/>
      </c>
      <c r="F1294" s="53"/>
      <c r="G1294" s="53"/>
      <c r="H1294" s="53"/>
      <c r="I1294" s="53"/>
      <c r="J1294" s="53">
        <f t="shared" si="25"/>
        <v>0</v>
      </c>
    </row>
    <row r="1295" spans="1:10" ht="18.75">
      <c r="A1295" s="52"/>
      <c r="B1295" s="53"/>
      <c r="C1295" s="53"/>
      <c r="D1295" s="53"/>
      <c r="E1295" s="53" t="str">
        <f>IFERROR(VLOOKUP(المبيعات!D1295,الاعدادات!$A$4:$B$5000,2,0),"")</f>
        <v/>
      </c>
      <c r="F1295" s="53"/>
      <c r="G1295" s="53"/>
      <c r="H1295" s="53"/>
      <c r="I1295" s="53"/>
      <c r="J1295" s="53">
        <f t="shared" si="25"/>
        <v>0</v>
      </c>
    </row>
    <row r="1296" spans="1:10" ht="18.75">
      <c r="A1296" s="52"/>
      <c r="B1296" s="53"/>
      <c r="C1296" s="53"/>
      <c r="D1296" s="53"/>
      <c r="E1296" s="53" t="str">
        <f>IFERROR(VLOOKUP(المبيعات!D1296,الاعدادات!$A$4:$B$5000,2,0),"")</f>
        <v/>
      </c>
      <c r="F1296" s="53"/>
      <c r="G1296" s="53"/>
      <c r="H1296" s="53"/>
      <c r="I1296" s="53"/>
      <c r="J1296" s="53">
        <f t="shared" si="25"/>
        <v>0</v>
      </c>
    </row>
    <row r="1297" spans="1:10" ht="18.75">
      <c r="A1297" s="52"/>
      <c r="B1297" s="53"/>
      <c r="C1297" s="53"/>
      <c r="D1297" s="53"/>
      <c r="E1297" s="53" t="str">
        <f>IFERROR(VLOOKUP(المبيعات!D1297,الاعدادات!$A$4:$B$5000,2,0),"")</f>
        <v/>
      </c>
      <c r="F1297" s="53"/>
      <c r="G1297" s="53"/>
      <c r="H1297" s="53"/>
      <c r="I1297" s="53"/>
      <c r="J1297" s="53">
        <f t="shared" si="25"/>
        <v>0</v>
      </c>
    </row>
    <row r="1298" spans="1:10" ht="18.75">
      <c r="A1298" s="52"/>
      <c r="B1298" s="53"/>
      <c r="C1298" s="53"/>
      <c r="D1298" s="53"/>
      <c r="E1298" s="53" t="str">
        <f>IFERROR(VLOOKUP(المبيعات!D1298,الاعدادات!$A$4:$B$5000,2,0),"")</f>
        <v/>
      </c>
      <c r="F1298" s="53"/>
      <c r="G1298" s="53"/>
      <c r="H1298" s="53"/>
      <c r="I1298" s="53"/>
      <c r="J1298" s="53">
        <f t="shared" si="25"/>
        <v>0</v>
      </c>
    </row>
    <row r="1299" spans="1:10" ht="18.75">
      <c r="A1299" s="52"/>
      <c r="B1299" s="53"/>
      <c r="C1299" s="53"/>
      <c r="D1299" s="53"/>
      <c r="E1299" s="53" t="str">
        <f>IFERROR(VLOOKUP(المبيعات!D1299,الاعدادات!$A$4:$B$5000,2,0),"")</f>
        <v/>
      </c>
      <c r="F1299" s="53"/>
      <c r="G1299" s="53"/>
      <c r="H1299" s="53"/>
      <c r="I1299" s="53"/>
      <c r="J1299" s="53">
        <f t="shared" si="25"/>
        <v>0</v>
      </c>
    </row>
    <row r="1300" spans="1:10" ht="18.75">
      <c r="A1300" s="52"/>
      <c r="B1300" s="53"/>
      <c r="C1300" s="53"/>
      <c r="D1300" s="53"/>
      <c r="E1300" s="53" t="str">
        <f>IFERROR(VLOOKUP(المبيعات!D1300,الاعدادات!$A$4:$B$5000,2,0),"")</f>
        <v/>
      </c>
      <c r="F1300" s="53"/>
      <c r="G1300" s="53"/>
      <c r="H1300" s="53"/>
      <c r="I1300" s="53"/>
      <c r="J1300" s="53">
        <f t="shared" si="25"/>
        <v>0</v>
      </c>
    </row>
    <row r="1301" spans="1:10" ht="18.75">
      <c r="A1301" s="52"/>
      <c r="B1301" s="53"/>
      <c r="C1301" s="53"/>
      <c r="D1301" s="53"/>
      <c r="E1301" s="53" t="str">
        <f>IFERROR(VLOOKUP(المبيعات!D1301,الاعدادات!$A$4:$B$5000,2,0),"")</f>
        <v/>
      </c>
      <c r="F1301" s="53"/>
      <c r="G1301" s="53"/>
      <c r="H1301" s="53"/>
      <c r="I1301" s="53"/>
      <c r="J1301" s="53">
        <f t="shared" si="25"/>
        <v>0</v>
      </c>
    </row>
    <row r="1302" spans="1:10" ht="18.75">
      <c r="A1302" s="52"/>
      <c r="B1302" s="53"/>
      <c r="C1302" s="53"/>
      <c r="D1302" s="53"/>
      <c r="E1302" s="53" t="str">
        <f>IFERROR(VLOOKUP(المبيعات!D1302,الاعدادات!$A$4:$B$5000,2,0),"")</f>
        <v/>
      </c>
      <c r="F1302" s="53"/>
      <c r="G1302" s="53"/>
      <c r="H1302" s="53"/>
      <c r="I1302" s="53"/>
      <c r="J1302" s="53">
        <f t="shared" si="25"/>
        <v>0</v>
      </c>
    </row>
    <row r="1303" spans="1:10" ht="18.75">
      <c r="A1303" s="52"/>
      <c r="B1303" s="53"/>
      <c r="C1303" s="53"/>
      <c r="D1303" s="53"/>
      <c r="E1303" s="53" t="str">
        <f>IFERROR(VLOOKUP(المبيعات!D1303,الاعدادات!$A$4:$B$5000,2,0),"")</f>
        <v/>
      </c>
      <c r="F1303" s="53"/>
      <c r="G1303" s="53"/>
      <c r="H1303" s="53"/>
      <c r="I1303" s="53"/>
      <c r="J1303" s="53">
        <f t="shared" si="25"/>
        <v>0</v>
      </c>
    </row>
    <row r="1304" spans="1:10" ht="18.75">
      <c r="A1304" s="52"/>
      <c r="B1304" s="53"/>
      <c r="C1304" s="53"/>
      <c r="D1304" s="53"/>
      <c r="E1304" s="53" t="str">
        <f>IFERROR(VLOOKUP(المبيعات!D1304,الاعدادات!$A$4:$B$5000,2,0),"")</f>
        <v/>
      </c>
      <c r="F1304" s="53"/>
      <c r="G1304" s="53"/>
      <c r="H1304" s="53"/>
      <c r="I1304" s="53"/>
      <c r="J1304" s="53">
        <f t="shared" si="25"/>
        <v>0</v>
      </c>
    </row>
    <row r="1305" spans="1:10" ht="18.75">
      <c r="A1305" s="52"/>
      <c r="B1305" s="53"/>
      <c r="C1305" s="53"/>
      <c r="D1305" s="53"/>
      <c r="E1305" s="53" t="str">
        <f>IFERROR(VLOOKUP(المبيعات!D1305,الاعدادات!$A$4:$B$5000,2,0),"")</f>
        <v/>
      </c>
      <c r="F1305" s="53"/>
      <c r="G1305" s="53"/>
      <c r="H1305" s="53"/>
      <c r="I1305" s="53"/>
      <c r="J1305" s="53">
        <f t="shared" si="25"/>
        <v>0</v>
      </c>
    </row>
    <row r="1306" spans="1:10" ht="18.75">
      <c r="A1306" s="52"/>
      <c r="B1306" s="53"/>
      <c r="C1306" s="53"/>
      <c r="D1306" s="53"/>
      <c r="E1306" s="53" t="str">
        <f>IFERROR(VLOOKUP(المبيعات!D1306,الاعدادات!$A$4:$B$5000,2,0),"")</f>
        <v/>
      </c>
      <c r="F1306" s="53"/>
      <c r="G1306" s="53"/>
      <c r="H1306" s="53"/>
      <c r="I1306" s="53"/>
      <c r="J1306" s="53">
        <f t="shared" si="25"/>
        <v>0</v>
      </c>
    </row>
    <row r="1307" spans="1:10" ht="18.75">
      <c r="A1307" s="52"/>
      <c r="B1307" s="53"/>
      <c r="C1307" s="53"/>
      <c r="D1307" s="53"/>
      <c r="E1307" s="53" t="str">
        <f>IFERROR(VLOOKUP(المبيعات!D1307,الاعدادات!$A$4:$B$5000,2,0),"")</f>
        <v/>
      </c>
      <c r="F1307" s="53"/>
      <c r="G1307" s="53"/>
      <c r="H1307" s="53"/>
      <c r="I1307" s="53"/>
      <c r="J1307" s="53">
        <f t="shared" si="25"/>
        <v>0</v>
      </c>
    </row>
    <row r="1308" spans="1:10" ht="18.75">
      <c r="A1308" s="52"/>
      <c r="B1308" s="53"/>
      <c r="C1308" s="53"/>
      <c r="D1308" s="53"/>
      <c r="E1308" s="53" t="str">
        <f>IFERROR(VLOOKUP(المبيعات!D1308,الاعدادات!$A$4:$B$5000,2,0),"")</f>
        <v/>
      </c>
      <c r="F1308" s="53"/>
      <c r="G1308" s="53"/>
      <c r="H1308" s="53"/>
      <c r="I1308" s="53"/>
      <c r="J1308" s="53">
        <f t="shared" si="25"/>
        <v>0</v>
      </c>
    </row>
    <row r="1309" spans="1:10" ht="18.75">
      <c r="A1309" s="52"/>
      <c r="B1309" s="53"/>
      <c r="C1309" s="53"/>
      <c r="D1309" s="53"/>
      <c r="E1309" s="53" t="str">
        <f>IFERROR(VLOOKUP(المبيعات!D1309,الاعدادات!$A$4:$B$5000,2,0),"")</f>
        <v/>
      </c>
      <c r="F1309" s="53"/>
      <c r="G1309" s="53"/>
      <c r="H1309" s="53"/>
      <c r="I1309" s="53"/>
      <c r="J1309" s="53">
        <f t="shared" si="25"/>
        <v>0</v>
      </c>
    </row>
    <row r="1310" spans="1:10" ht="18.75">
      <c r="A1310" s="52"/>
      <c r="B1310" s="53"/>
      <c r="C1310" s="53"/>
      <c r="D1310" s="53"/>
      <c r="E1310" s="53" t="str">
        <f>IFERROR(VLOOKUP(المبيعات!D1310,الاعدادات!$A$4:$B$5000,2,0),"")</f>
        <v/>
      </c>
      <c r="F1310" s="53"/>
      <c r="G1310" s="53"/>
      <c r="H1310" s="53"/>
      <c r="I1310" s="53"/>
      <c r="J1310" s="53">
        <f t="shared" si="25"/>
        <v>0</v>
      </c>
    </row>
    <row r="1311" spans="1:10" ht="18.75">
      <c r="A1311" s="52"/>
      <c r="B1311" s="53"/>
      <c r="C1311" s="53"/>
      <c r="D1311" s="53"/>
      <c r="E1311" s="53" t="str">
        <f>IFERROR(VLOOKUP(المبيعات!D1311,الاعدادات!$A$4:$B$5000,2,0),"")</f>
        <v/>
      </c>
      <c r="F1311" s="53"/>
      <c r="G1311" s="53"/>
      <c r="H1311" s="53"/>
      <c r="I1311" s="53"/>
      <c r="J1311" s="53">
        <f t="shared" si="25"/>
        <v>0</v>
      </c>
    </row>
    <row r="1312" spans="1:10" ht="18.75">
      <c r="A1312" s="52"/>
      <c r="B1312" s="53"/>
      <c r="C1312" s="53"/>
      <c r="D1312" s="53"/>
      <c r="E1312" s="53" t="str">
        <f>IFERROR(VLOOKUP(المبيعات!D1312,الاعدادات!$A$4:$B$5000,2,0),"")</f>
        <v/>
      </c>
      <c r="F1312" s="53"/>
      <c r="G1312" s="53"/>
      <c r="H1312" s="53"/>
      <c r="I1312" s="53"/>
      <c r="J1312" s="53">
        <f t="shared" si="25"/>
        <v>0</v>
      </c>
    </row>
    <row r="1313" spans="1:10" ht="18.75">
      <c r="A1313" s="52"/>
      <c r="B1313" s="53"/>
      <c r="C1313" s="53"/>
      <c r="D1313" s="53"/>
      <c r="E1313" s="53" t="str">
        <f>IFERROR(VLOOKUP(المبيعات!D1313,الاعدادات!$A$4:$B$5000,2,0),"")</f>
        <v/>
      </c>
      <c r="F1313" s="53"/>
      <c r="G1313" s="53"/>
      <c r="H1313" s="53"/>
      <c r="I1313" s="53"/>
      <c r="J1313" s="53">
        <f t="shared" si="25"/>
        <v>0</v>
      </c>
    </row>
    <row r="1314" spans="1:10" ht="18.75">
      <c r="A1314" s="52"/>
      <c r="B1314" s="53"/>
      <c r="C1314" s="53"/>
      <c r="D1314" s="53"/>
      <c r="E1314" s="53" t="str">
        <f>IFERROR(VLOOKUP(المبيعات!D1314,الاعدادات!$A$4:$B$5000,2,0),"")</f>
        <v/>
      </c>
      <c r="F1314" s="53"/>
      <c r="G1314" s="53"/>
      <c r="H1314" s="53"/>
      <c r="I1314" s="53"/>
      <c r="J1314" s="53">
        <f t="shared" si="25"/>
        <v>0</v>
      </c>
    </row>
    <row r="1315" spans="1:10" ht="18.75">
      <c r="A1315" s="52"/>
      <c r="B1315" s="53"/>
      <c r="C1315" s="53"/>
      <c r="D1315" s="53"/>
      <c r="E1315" s="53" t="str">
        <f>IFERROR(VLOOKUP(المبيعات!D1315,الاعدادات!$A$4:$B$5000,2,0),"")</f>
        <v/>
      </c>
      <c r="F1315" s="53"/>
      <c r="G1315" s="53"/>
      <c r="H1315" s="53"/>
      <c r="I1315" s="53"/>
      <c r="J1315" s="53">
        <f t="shared" si="25"/>
        <v>0</v>
      </c>
    </row>
    <row r="1316" spans="1:10" ht="18.75">
      <c r="A1316" s="52"/>
      <c r="B1316" s="53"/>
      <c r="C1316" s="53"/>
      <c r="D1316" s="53"/>
      <c r="E1316" s="53" t="str">
        <f>IFERROR(VLOOKUP(المبيعات!D1316,الاعدادات!$A$4:$B$5000,2,0),"")</f>
        <v/>
      </c>
      <c r="F1316" s="53"/>
      <c r="G1316" s="53"/>
      <c r="H1316" s="53"/>
      <c r="I1316" s="53"/>
      <c r="J1316" s="53">
        <f t="shared" si="25"/>
        <v>0</v>
      </c>
    </row>
    <row r="1317" spans="1:10" ht="18.75">
      <c r="A1317" s="52"/>
      <c r="B1317" s="53"/>
      <c r="C1317" s="53"/>
      <c r="D1317" s="53"/>
      <c r="E1317" s="53" t="str">
        <f>IFERROR(VLOOKUP(المبيعات!D1317,الاعدادات!$A$4:$B$5000,2,0),"")</f>
        <v/>
      </c>
      <c r="F1317" s="53"/>
      <c r="G1317" s="53"/>
      <c r="H1317" s="53"/>
      <c r="I1317" s="53"/>
      <c r="J1317" s="53">
        <f t="shared" si="25"/>
        <v>0</v>
      </c>
    </row>
    <row r="1318" spans="1:10" ht="18.75">
      <c r="A1318" s="52"/>
      <c r="B1318" s="53"/>
      <c r="C1318" s="53"/>
      <c r="D1318" s="53"/>
      <c r="E1318" s="53" t="str">
        <f>IFERROR(VLOOKUP(المبيعات!D1318,الاعدادات!$A$4:$B$5000,2,0),"")</f>
        <v/>
      </c>
      <c r="F1318" s="53"/>
      <c r="G1318" s="53"/>
      <c r="H1318" s="53"/>
      <c r="I1318" s="53"/>
      <c r="J1318" s="53">
        <f t="shared" si="25"/>
        <v>0</v>
      </c>
    </row>
    <row r="1319" spans="1:10" ht="18.75">
      <c r="A1319" s="52"/>
      <c r="B1319" s="53"/>
      <c r="C1319" s="53"/>
      <c r="D1319" s="53"/>
      <c r="E1319" s="53" t="str">
        <f>IFERROR(VLOOKUP(المبيعات!D1319,الاعدادات!$A$4:$B$5000,2,0),"")</f>
        <v/>
      </c>
      <c r="F1319" s="53"/>
      <c r="G1319" s="53"/>
      <c r="H1319" s="53"/>
      <c r="I1319" s="53"/>
      <c r="J1319" s="53">
        <f t="shared" si="25"/>
        <v>0</v>
      </c>
    </row>
    <row r="1320" spans="1:10" ht="18.75">
      <c r="A1320" s="52"/>
      <c r="B1320" s="53"/>
      <c r="C1320" s="53"/>
      <c r="D1320" s="53"/>
      <c r="E1320" s="53" t="str">
        <f>IFERROR(VLOOKUP(المبيعات!D1320,الاعدادات!$A$4:$B$5000,2,0),"")</f>
        <v/>
      </c>
      <c r="F1320" s="53"/>
      <c r="G1320" s="53"/>
      <c r="H1320" s="53"/>
      <c r="I1320" s="53"/>
      <c r="J1320" s="53">
        <f t="shared" si="25"/>
        <v>0</v>
      </c>
    </row>
    <row r="1321" spans="1:10" ht="18.75">
      <c r="A1321" s="52"/>
      <c r="B1321" s="53"/>
      <c r="C1321" s="53"/>
      <c r="D1321" s="53"/>
      <c r="E1321" s="53" t="str">
        <f>IFERROR(VLOOKUP(المبيعات!D1321,الاعدادات!$A$4:$B$5000,2,0),"")</f>
        <v/>
      </c>
      <c r="F1321" s="53"/>
      <c r="G1321" s="53"/>
      <c r="H1321" s="53"/>
      <c r="I1321" s="53"/>
      <c r="J1321" s="53">
        <f t="shared" si="25"/>
        <v>0</v>
      </c>
    </row>
    <row r="1322" spans="1:10" ht="18.75">
      <c r="A1322" s="52"/>
      <c r="B1322" s="53"/>
      <c r="C1322" s="53"/>
      <c r="D1322" s="53"/>
      <c r="E1322" s="53" t="str">
        <f>IFERROR(VLOOKUP(المبيعات!D1322,الاعدادات!$A$4:$B$5000,2,0),"")</f>
        <v/>
      </c>
      <c r="F1322" s="53"/>
      <c r="G1322" s="53"/>
      <c r="H1322" s="53"/>
      <c r="I1322" s="53"/>
      <c r="J1322" s="53">
        <f t="shared" si="25"/>
        <v>0</v>
      </c>
    </row>
    <row r="1323" spans="1:10" ht="18.75">
      <c r="A1323" s="52"/>
      <c r="B1323" s="53"/>
      <c r="C1323" s="53"/>
      <c r="D1323" s="53"/>
      <c r="E1323" s="53" t="str">
        <f>IFERROR(VLOOKUP(المبيعات!D1323,الاعدادات!$A$4:$B$5000,2,0),"")</f>
        <v/>
      </c>
      <c r="F1323" s="53"/>
      <c r="G1323" s="53"/>
      <c r="H1323" s="53"/>
      <c r="I1323" s="53"/>
      <c r="J1323" s="53">
        <f t="shared" si="25"/>
        <v>0</v>
      </c>
    </row>
    <row r="1324" spans="1:10" ht="18.75">
      <c r="A1324" s="52"/>
      <c r="B1324" s="53"/>
      <c r="C1324" s="53"/>
      <c r="D1324" s="53"/>
      <c r="E1324" s="53" t="str">
        <f>IFERROR(VLOOKUP(المبيعات!D1324,الاعدادات!$A$4:$B$5000,2,0),"")</f>
        <v/>
      </c>
      <c r="F1324" s="53"/>
      <c r="G1324" s="53"/>
      <c r="H1324" s="53"/>
      <c r="I1324" s="53"/>
      <c r="J1324" s="53">
        <f t="shared" si="25"/>
        <v>0</v>
      </c>
    </row>
    <row r="1325" spans="1:10" ht="18.75">
      <c r="A1325" s="52"/>
      <c r="B1325" s="53"/>
      <c r="C1325" s="53"/>
      <c r="D1325" s="53"/>
      <c r="E1325" s="53" t="str">
        <f>IFERROR(VLOOKUP(المبيعات!D1325,الاعدادات!$A$4:$B$5000,2,0),"")</f>
        <v/>
      </c>
      <c r="F1325" s="53"/>
      <c r="G1325" s="53"/>
      <c r="H1325" s="53"/>
      <c r="I1325" s="53"/>
      <c r="J1325" s="53">
        <f t="shared" si="25"/>
        <v>0</v>
      </c>
    </row>
    <row r="1326" spans="1:10" ht="18.75">
      <c r="A1326" s="52"/>
      <c r="B1326" s="53"/>
      <c r="C1326" s="53"/>
      <c r="D1326" s="53"/>
      <c r="E1326" s="53" t="str">
        <f>IFERROR(VLOOKUP(المبيعات!D1326,الاعدادات!$A$4:$B$5000,2,0),"")</f>
        <v/>
      </c>
      <c r="F1326" s="53"/>
      <c r="G1326" s="53"/>
      <c r="H1326" s="53"/>
      <c r="I1326" s="53"/>
      <c r="J1326" s="53">
        <f t="shared" si="25"/>
        <v>0</v>
      </c>
    </row>
    <row r="1327" spans="1:10" ht="18.75">
      <c r="A1327" s="52"/>
      <c r="B1327" s="53"/>
      <c r="C1327" s="53"/>
      <c r="D1327" s="53"/>
      <c r="E1327" s="53" t="str">
        <f>IFERROR(VLOOKUP(المبيعات!D1327,الاعدادات!$A$4:$B$5000,2,0),"")</f>
        <v/>
      </c>
      <c r="F1327" s="53"/>
      <c r="G1327" s="53"/>
      <c r="H1327" s="53"/>
      <c r="I1327" s="53"/>
      <c r="J1327" s="53">
        <f t="shared" si="25"/>
        <v>0</v>
      </c>
    </row>
    <row r="1328" spans="1:10" ht="18.75">
      <c r="A1328" s="52"/>
      <c r="B1328" s="53"/>
      <c r="C1328" s="53"/>
      <c r="D1328" s="53"/>
      <c r="E1328" s="53" t="str">
        <f>IFERROR(VLOOKUP(المبيعات!D1328,الاعدادات!$A$4:$B$5000,2,0),"")</f>
        <v/>
      </c>
      <c r="F1328" s="53"/>
      <c r="G1328" s="53"/>
      <c r="H1328" s="53"/>
      <c r="I1328" s="53"/>
      <c r="J1328" s="53">
        <f t="shared" si="25"/>
        <v>0</v>
      </c>
    </row>
    <row r="1329" spans="1:10" ht="18.75">
      <c r="A1329" s="52"/>
      <c r="B1329" s="53"/>
      <c r="C1329" s="53"/>
      <c r="D1329" s="53"/>
      <c r="E1329" s="53" t="str">
        <f>IFERROR(VLOOKUP(المبيعات!D1329,الاعدادات!$A$4:$B$5000,2,0),"")</f>
        <v/>
      </c>
      <c r="F1329" s="53"/>
      <c r="G1329" s="53"/>
      <c r="H1329" s="53"/>
      <c r="I1329" s="53"/>
      <c r="J1329" s="53">
        <f t="shared" si="25"/>
        <v>0</v>
      </c>
    </row>
    <row r="1330" spans="1:10" ht="18.75">
      <c r="A1330" s="52"/>
      <c r="B1330" s="53"/>
      <c r="C1330" s="53"/>
      <c r="D1330" s="53"/>
      <c r="E1330" s="53" t="str">
        <f>IFERROR(VLOOKUP(المبيعات!D1330,الاعدادات!$A$4:$B$5000,2,0),"")</f>
        <v/>
      </c>
      <c r="F1330" s="53"/>
      <c r="G1330" s="53"/>
      <c r="H1330" s="53"/>
      <c r="I1330" s="53"/>
      <c r="J1330" s="53">
        <f t="shared" si="25"/>
        <v>0</v>
      </c>
    </row>
    <row r="1331" spans="1:10" ht="18.75">
      <c r="A1331" s="52"/>
      <c r="B1331" s="53"/>
      <c r="C1331" s="53"/>
      <c r="D1331" s="53"/>
      <c r="E1331" s="53" t="str">
        <f>IFERROR(VLOOKUP(المبيعات!D1331,الاعدادات!$A$4:$B$5000,2,0),"")</f>
        <v/>
      </c>
      <c r="F1331" s="53"/>
      <c r="G1331" s="53"/>
      <c r="H1331" s="53"/>
      <c r="I1331" s="53"/>
      <c r="J1331" s="53">
        <f t="shared" si="25"/>
        <v>0</v>
      </c>
    </row>
    <row r="1332" spans="1:10" ht="18.75">
      <c r="A1332" s="52"/>
      <c r="B1332" s="53"/>
      <c r="C1332" s="53"/>
      <c r="D1332" s="53"/>
      <c r="E1332" s="53" t="str">
        <f>IFERROR(VLOOKUP(المبيعات!D1332,الاعدادات!$A$4:$B$5000,2,0),"")</f>
        <v/>
      </c>
      <c r="F1332" s="53"/>
      <c r="G1332" s="53"/>
      <c r="H1332" s="53"/>
      <c r="I1332" s="53"/>
      <c r="J1332" s="53">
        <f t="shared" si="25"/>
        <v>0</v>
      </c>
    </row>
    <row r="1333" spans="1:10" ht="18.75">
      <c r="A1333" s="52"/>
      <c r="B1333" s="53"/>
      <c r="C1333" s="53"/>
      <c r="D1333" s="53"/>
      <c r="E1333" s="53" t="str">
        <f>IFERROR(VLOOKUP(المبيعات!D1333,الاعدادات!$A$4:$B$5000,2,0),"")</f>
        <v/>
      </c>
      <c r="F1333" s="53"/>
      <c r="G1333" s="53"/>
      <c r="H1333" s="53"/>
      <c r="I1333" s="53"/>
      <c r="J1333" s="53">
        <f t="shared" si="25"/>
        <v>0</v>
      </c>
    </row>
    <row r="1334" spans="1:10" ht="18.75">
      <c r="A1334" s="52"/>
      <c r="B1334" s="53"/>
      <c r="C1334" s="53"/>
      <c r="D1334" s="53"/>
      <c r="E1334" s="53" t="str">
        <f>IFERROR(VLOOKUP(المبيعات!D1334,الاعدادات!$A$4:$B$5000,2,0),"")</f>
        <v/>
      </c>
      <c r="F1334" s="53"/>
      <c r="G1334" s="53"/>
      <c r="H1334" s="53"/>
      <c r="I1334" s="53"/>
      <c r="J1334" s="53">
        <f t="shared" si="25"/>
        <v>0</v>
      </c>
    </row>
    <row r="1335" spans="1:10" ht="18.75">
      <c r="A1335" s="52"/>
      <c r="B1335" s="53"/>
      <c r="C1335" s="53"/>
      <c r="D1335" s="53"/>
      <c r="E1335" s="53" t="str">
        <f>IFERROR(VLOOKUP(المبيعات!D1335,الاعدادات!$A$4:$B$5000,2,0),"")</f>
        <v/>
      </c>
      <c r="F1335" s="53"/>
      <c r="G1335" s="53"/>
      <c r="H1335" s="53"/>
      <c r="I1335" s="53"/>
      <c r="J1335" s="53">
        <f t="shared" si="25"/>
        <v>0</v>
      </c>
    </row>
    <row r="1336" spans="1:10" ht="18.75">
      <c r="A1336" s="52"/>
      <c r="B1336" s="53"/>
      <c r="C1336" s="53"/>
      <c r="D1336" s="53"/>
      <c r="E1336" s="53" t="str">
        <f>IFERROR(VLOOKUP(المبيعات!D1336,الاعدادات!$A$4:$B$5000,2,0),"")</f>
        <v/>
      </c>
      <c r="F1336" s="53"/>
      <c r="G1336" s="53"/>
      <c r="H1336" s="53"/>
      <c r="I1336" s="53"/>
      <c r="J1336" s="53">
        <f t="shared" si="25"/>
        <v>0</v>
      </c>
    </row>
    <row r="1337" spans="1:10" ht="18.75">
      <c r="A1337" s="52"/>
      <c r="B1337" s="53"/>
      <c r="C1337" s="53"/>
      <c r="D1337" s="53"/>
      <c r="E1337" s="53" t="str">
        <f>IFERROR(VLOOKUP(المبيعات!D1337,الاعدادات!$A$4:$B$5000,2,0),"")</f>
        <v/>
      </c>
      <c r="F1337" s="53"/>
      <c r="G1337" s="53"/>
      <c r="H1337" s="53"/>
      <c r="I1337" s="53"/>
      <c r="J1337" s="53">
        <f t="shared" si="25"/>
        <v>0</v>
      </c>
    </row>
    <row r="1338" spans="1:10" ht="18.75">
      <c r="A1338" s="52"/>
      <c r="B1338" s="53"/>
      <c r="C1338" s="53"/>
      <c r="D1338" s="53"/>
      <c r="E1338" s="53" t="str">
        <f>IFERROR(VLOOKUP(المبيعات!D1338,الاعدادات!$A$4:$B$5000,2,0),"")</f>
        <v/>
      </c>
      <c r="F1338" s="53"/>
      <c r="G1338" s="53"/>
      <c r="H1338" s="53"/>
      <c r="I1338" s="53"/>
      <c r="J1338" s="53">
        <f t="shared" si="25"/>
        <v>0</v>
      </c>
    </row>
    <row r="1339" spans="1:10" ht="18.75">
      <c r="A1339" s="52"/>
      <c r="B1339" s="53"/>
      <c r="C1339" s="53"/>
      <c r="D1339" s="53"/>
      <c r="E1339" s="53" t="str">
        <f>IFERROR(VLOOKUP(المبيعات!D1339,الاعدادات!$A$4:$B$5000,2,0),"")</f>
        <v/>
      </c>
      <c r="F1339" s="53"/>
      <c r="G1339" s="53"/>
      <c r="H1339" s="53"/>
      <c r="I1339" s="53"/>
      <c r="J1339" s="53">
        <f t="shared" si="25"/>
        <v>0</v>
      </c>
    </row>
    <row r="1340" spans="1:10" ht="18.75">
      <c r="A1340" s="52"/>
      <c r="B1340" s="53"/>
      <c r="C1340" s="53"/>
      <c r="D1340" s="53"/>
      <c r="E1340" s="53" t="str">
        <f>IFERROR(VLOOKUP(المبيعات!D1340,الاعدادات!$A$4:$B$5000,2,0),"")</f>
        <v/>
      </c>
      <c r="F1340" s="53"/>
      <c r="G1340" s="53"/>
      <c r="H1340" s="53"/>
      <c r="I1340" s="53"/>
      <c r="J1340" s="53">
        <f t="shared" si="25"/>
        <v>0</v>
      </c>
    </row>
    <row r="1341" spans="1:10" ht="18.75">
      <c r="A1341" s="52"/>
      <c r="B1341" s="53"/>
      <c r="C1341" s="53"/>
      <c r="D1341" s="53"/>
      <c r="E1341" s="53" t="str">
        <f>IFERROR(VLOOKUP(المبيعات!D1341,الاعدادات!$A$4:$B$5000,2,0),"")</f>
        <v/>
      </c>
      <c r="F1341" s="53"/>
      <c r="G1341" s="53"/>
      <c r="H1341" s="53"/>
      <c r="I1341" s="53"/>
      <c r="J1341" s="53">
        <f t="shared" si="25"/>
        <v>0</v>
      </c>
    </row>
    <row r="1342" spans="1:10" ht="18.75">
      <c r="A1342" s="52"/>
      <c r="B1342" s="53"/>
      <c r="C1342" s="53"/>
      <c r="D1342" s="53"/>
      <c r="E1342" s="53" t="str">
        <f>IFERROR(VLOOKUP(المبيعات!D1342,الاعدادات!$A$4:$B$5000,2,0),"")</f>
        <v/>
      </c>
      <c r="F1342" s="53"/>
      <c r="G1342" s="53"/>
      <c r="H1342" s="53"/>
      <c r="I1342" s="53"/>
      <c r="J1342" s="53">
        <f t="shared" si="25"/>
        <v>0</v>
      </c>
    </row>
    <row r="1343" spans="1:10" ht="18.75">
      <c r="A1343" s="52"/>
      <c r="B1343" s="53"/>
      <c r="C1343" s="53"/>
      <c r="D1343" s="53"/>
      <c r="E1343" s="53" t="str">
        <f>IFERROR(VLOOKUP(المبيعات!D1343,الاعدادات!$A$4:$B$5000,2,0),"")</f>
        <v/>
      </c>
      <c r="F1343" s="53"/>
      <c r="G1343" s="53"/>
      <c r="H1343" s="53"/>
      <c r="I1343" s="53"/>
      <c r="J1343" s="53">
        <f t="shared" si="25"/>
        <v>0</v>
      </c>
    </row>
    <row r="1344" spans="1:10" ht="18.75">
      <c r="A1344" s="52"/>
      <c r="B1344" s="53"/>
      <c r="C1344" s="53"/>
      <c r="D1344" s="53"/>
      <c r="E1344" s="53" t="str">
        <f>IFERROR(VLOOKUP(المبيعات!D1344,الاعدادات!$A$4:$B$5000,2,0),"")</f>
        <v/>
      </c>
      <c r="F1344" s="53"/>
      <c r="G1344" s="53"/>
      <c r="H1344" s="53"/>
      <c r="I1344" s="53"/>
      <c r="J1344" s="53">
        <f t="shared" si="25"/>
        <v>0</v>
      </c>
    </row>
    <row r="1345" spans="1:10" ht="18.75">
      <c r="A1345" s="52"/>
      <c r="B1345" s="53"/>
      <c r="C1345" s="53"/>
      <c r="D1345" s="53"/>
      <c r="E1345" s="53" t="str">
        <f>IFERROR(VLOOKUP(المبيعات!D1345,الاعدادات!$A$4:$B$5000,2,0),"")</f>
        <v/>
      </c>
      <c r="F1345" s="53"/>
      <c r="G1345" s="53"/>
      <c r="H1345" s="53"/>
      <c r="I1345" s="53"/>
      <c r="J1345" s="53">
        <f t="shared" si="25"/>
        <v>0</v>
      </c>
    </row>
    <row r="1346" spans="1:10" ht="18.75">
      <c r="A1346" s="52"/>
      <c r="B1346" s="53"/>
      <c r="C1346" s="53"/>
      <c r="D1346" s="53"/>
      <c r="E1346" s="53" t="str">
        <f>IFERROR(VLOOKUP(المبيعات!D1346,الاعدادات!$A$4:$B$5000,2,0),"")</f>
        <v/>
      </c>
      <c r="F1346" s="53"/>
      <c r="G1346" s="53"/>
      <c r="H1346" s="53"/>
      <c r="I1346" s="53"/>
      <c r="J1346" s="53">
        <f t="shared" si="25"/>
        <v>0</v>
      </c>
    </row>
    <row r="1347" spans="1:10" ht="18.75">
      <c r="A1347" s="52"/>
      <c r="B1347" s="53"/>
      <c r="C1347" s="53"/>
      <c r="D1347" s="53"/>
      <c r="E1347" s="53" t="str">
        <f>IFERROR(VLOOKUP(المبيعات!D1347,الاعدادات!$A$4:$B$5000,2,0),"")</f>
        <v/>
      </c>
      <c r="F1347" s="53"/>
      <c r="G1347" s="53"/>
      <c r="H1347" s="53"/>
      <c r="I1347" s="53"/>
      <c r="J1347" s="53">
        <f t="shared" si="25"/>
        <v>0</v>
      </c>
    </row>
    <row r="1348" spans="1:10" ht="18.75">
      <c r="A1348" s="52"/>
      <c r="B1348" s="53"/>
      <c r="C1348" s="53"/>
      <c r="D1348" s="53"/>
      <c r="E1348" s="53" t="str">
        <f>IFERROR(VLOOKUP(المبيعات!D1348,الاعدادات!$A$4:$B$5000,2,0),"")</f>
        <v/>
      </c>
      <c r="F1348" s="53"/>
      <c r="G1348" s="53"/>
      <c r="H1348" s="53"/>
      <c r="I1348" s="53"/>
      <c r="J1348" s="53">
        <f t="shared" si="25"/>
        <v>0</v>
      </c>
    </row>
    <row r="1349" spans="1:10" ht="18.75">
      <c r="A1349" s="52"/>
      <c r="B1349" s="53"/>
      <c r="C1349" s="53"/>
      <c r="D1349" s="53"/>
      <c r="E1349" s="53" t="str">
        <f>IFERROR(VLOOKUP(المبيعات!D1349,الاعدادات!$A$4:$B$5000,2,0),"")</f>
        <v/>
      </c>
      <c r="F1349" s="53"/>
      <c r="G1349" s="53"/>
      <c r="H1349" s="53"/>
      <c r="I1349" s="53"/>
      <c r="J1349" s="53">
        <f t="shared" ref="J1349:J1412" si="26">I1349*F1349</f>
        <v>0</v>
      </c>
    </row>
    <row r="1350" spans="1:10" ht="18.75">
      <c r="A1350" s="52"/>
      <c r="B1350" s="53"/>
      <c r="C1350" s="53"/>
      <c r="D1350" s="53"/>
      <c r="E1350" s="53" t="str">
        <f>IFERROR(VLOOKUP(المبيعات!D1350,الاعدادات!$A$4:$B$5000,2,0),"")</f>
        <v/>
      </c>
      <c r="F1350" s="53"/>
      <c r="G1350" s="53"/>
      <c r="H1350" s="53"/>
      <c r="I1350" s="53"/>
      <c r="J1350" s="53">
        <f t="shared" si="26"/>
        <v>0</v>
      </c>
    </row>
    <row r="1351" spans="1:10" ht="18.75">
      <c r="A1351" s="52"/>
      <c r="B1351" s="53"/>
      <c r="C1351" s="53"/>
      <c r="D1351" s="53"/>
      <c r="E1351" s="53" t="str">
        <f>IFERROR(VLOOKUP(المبيعات!D1351,الاعدادات!$A$4:$B$5000,2,0),"")</f>
        <v/>
      </c>
      <c r="F1351" s="53"/>
      <c r="G1351" s="53"/>
      <c r="H1351" s="53"/>
      <c r="I1351" s="53"/>
      <c r="J1351" s="53">
        <f t="shared" si="26"/>
        <v>0</v>
      </c>
    </row>
    <row r="1352" spans="1:10" ht="18.75">
      <c r="A1352" s="52"/>
      <c r="B1352" s="53"/>
      <c r="C1352" s="53"/>
      <c r="D1352" s="53"/>
      <c r="E1352" s="53" t="str">
        <f>IFERROR(VLOOKUP(المبيعات!D1352,الاعدادات!$A$4:$B$5000,2,0),"")</f>
        <v/>
      </c>
      <c r="F1352" s="53"/>
      <c r="G1352" s="53"/>
      <c r="H1352" s="53"/>
      <c r="I1352" s="53"/>
      <c r="J1352" s="53">
        <f t="shared" si="26"/>
        <v>0</v>
      </c>
    </row>
    <row r="1353" spans="1:10" ht="18.75">
      <c r="A1353" s="52"/>
      <c r="B1353" s="53"/>
      <c r="C1353" s="53"/>
      <c r="D1353" s="53"/>
      <c r="E1353" s="53" t="str">
        <f>IFERROR(VLOOKUP(المبيعات!D1353,الاعدادات!$A$4:$B$5000,2,0),"")</f>
        <v/>
      </c>
      <c r="F1353" s="53"/>
      <c r="G1353" s="53"/>
      <c r="H1353" s="53"/>
      <c r="I1353" s="53"/>
      <c r="J1353" s="53">
        <f t="shared" si="26"/>
        <v>0</v>
      </c>
    </row>
    <row r="1354" spans="1:10" ht="18.75">
      <c r="A1354" s="52"/>
      <c r="B1354" s="53"/>
      <c r="C1354" s="53"/>
      <c r="D1354" s="53"/>
      <c r="E1354" s="53" t="str">
        <f>IFERROR(VLOOKUP(المبيعات!D1354,الاعدادات!$A$4:$B$5000,2,0),"")</f>
        <v/>
      </c>
      <c r="F1354" s="53"/>
      <c r="G1354" s="53"/>
      <c r="H1354" s="53"/>
      <c r="I1354" s="53"/>
      <c r="J1354" s="53">
        <f t="shared" si="26"/>
        <v>0</v>
      </c>
    </row>
    <row r="1355" spans="1:10" ht="18.75">
      <c r="A1355" s="52"/>
      <c r="B1355" s="53"/>
      <c r="C1355" s="53"/>
      <c r="D1355" s="53"/>
      <c r="E1355" s="53" t="str">
        <f>IFERROR(VLOOKUP(المبيعات!D1355,الاعدادات!$A$4:$B$5000,2,0),"")</f>
        <v/>
      </c>
      <c r="F1355" s="53"/>
      <c r="G1355" s="53"/>
      <c r="H1355" s="53"/>
      <c r="I1355" s="53"/>
      <c r="J1355" s="53">
        <f t="shared" si="26"/>
        <v>0</v>
      </c>
    </row>
    <row r="1356" spans="1:10" ht="18.75">
      <c r="A1356" s="52"/>
      <c r="B1356" s="53"/>
      <c r="C1356" s="53"/>
      <c r="D1356" s="53"/>
      <c r="E1356" s="53" t="str">
        <f>IFERROR(VLOOKUP(المبيعات!D1356,الاعدادات!$A$4:$B$5000,2,0),"")</f>
        <v/>
      </c>
      <c r="F1356" s="53"/>
      <c r="G1356" s="53"/>
      <c r="H1356" s="53"/>
      <c r="I1356" s="53"/>
      <c r="J1356" s="53">
        <f t="shared" si="26"/>
        <v>0</v>
      </c>
    </row>
    <row r="1357" spans="1:10" ht="18.75">
      <c r="A1357" s="52"/>
      <c r="B1357" s="53"/>
      <c r="C1357" s="53"/>
      <c r="D1357" s="53"/>
      <c r="E1357" s="53" t="str">
        <f>IFERROR(VLOOKUP(المبيعات!D1357,الاعدادات!$A$4:$B$5000,2,0),"")</f>
        <v/>
      </c>
      <c r="F1357" s="53"/>
      <c r="G1357" s="53"/>
      <c r="H1357" s="53"/>
      <c r="I1357" s="53"/>
      <c r="J1357" s="53">
        <f t="shared" si="26"/>
        <v>0</v>
      </c>
    </row>
    <row r="1358" spans="1:10" ht="18.75">
      <c r="A1358" s="52"/>
      <c r="B1358" s="53"/>
      <c r="C1358" s="53"/>
      <c r="D1358" s="53"/>
      <c r="E1358" s="53" t="str">
        <f>IFERROR(VLOOKUP(المبيعات!D1358,الاعدادات!$A$4:$B$5000,2,0),"")</f>
        <v/>
      </c>
      <c r="F1358" s="53"/>
      <c r="G1358" s="53"/>
      <c r="H1358" s="53"/>
      <c r="I1358" s="53"/>
      <c r="J1358" s="53">
        <f t="shared" si="26"/>
        <v>0</v>
      </c>
    </row>
    <row r="1359" spans="1:10" ht="18.75">
      <c r="A1359" s="52"/>
      <c r="B1359" s="53"/>
      <c r="C1359" s="53"/>
      <c r="D1359" s="53"/>
      <c r="E1359" s="53" t="str">
        <f>IFERROR(VLOOKUP(المبيعات!D1359,الاعدادات!$A$4:$B$5000,2,0),"")</f>
        <v/>
      </c>
      <c r="F1359" s="53"/>
      <c r="G1359" s="53"/>
      <c r="H1359" s="53"/>
      <c r="I1359" s="53"/>
      <c r="J1359" s="53">
        <f t="shared" si="26"/>
        <v>0</v>
      </c>
    </row>
    <row r="1360" spans="1:10" ht="18.75">
      <c r="A1360" s="52"/>
      <c r="B1360" s="53"/>
      <c r="C1360" s="53"/>
      <c r="D1360" s="53"/>
      <c r="E1360" s="53" t="str">
        <f>IFERROR(VLOOKUP(المبيعات!D1360,الاعدادات!$A$4:$B$5000,2,0),"")</f>
        <v/>
      </c>
      <c r="F1360" s="53"/>
      <c r="G1360" s="53"/>
      <c r="H1360" s="53"/>
      <c r="I1360" s="53"/>
      <c r="J1360" s="53">
        <f t="shared" si="26"/>
        <v>0</v>
      </c>
    </row>
    <row r="1361" spans="1:10" ht="18.75">
      <c r="A1361" s="52"/>
      <c r="B1361" s="53"/>
      <c r="C1361" s="53"/>
      <c r="D1361" s="53"/>
      <c r="E1361" s="53" t="str">
        <f>IFERROR(VLOOKUP(المبيعات!D1361,الاعدادات!$A$4:$B$5000,2,0),"")</f>
        <v/>
      </c>
      <c r="F1361" s="53"/>
      <c r="G1361" s="53"/>
      <c r="H1361" s="53"/>
      <c r="I1361" s="53"/>
      <c r="J1361" s="53">
        <f t="shared" si="26"/>
        <v>0</v>
      </c>
    </row>
    <row r="1362" spans="1:10" ht="18.75">
      <c r="A1362" s="52"/>
      <c r="B1362" s="53"/>
      <c r="C1362" s="53"/>
      <c r="D1362" s="53"/>
      <c r="E1362" s="53" t="str">
        <f>IFERROR(VLOOKUP(المبيعات!D1362,الاعدادات!$A$4:$B$5000,2,0),"")</f>
        <v/>
      </c>
      <c r="F1362" s="53"/>
      <c r="G1362" s="53"/>
      <c r="H1362" s="53"/>
      <c r="I1362" s="53"/>
      <c r="J1362" s="53">
        <f t="shared" si="26"/>
        <v>0</v>
      </c>
    </row>
    <row r="1363" spans="1:10" ht="18.75">
      <c r="A1363" s="52"/>
      <c r="B1363" s="53"/>
      <c r="C1363" s="53"/>
      <c r="D1363" s="53"/>
      <c r="E1363" s="53" t="str">
        <f>IFERROR(VLOOKUP(المبيعات!D1363,الاعدادات!$A$4:$B$5000,2,0),"")</f>
        <v/>
      </c>
      <c r="F1363" s="53"/>
      <c r="G1363" s="53"/>
      <c r="H1363" s="53"/>
      <c r="I1363" s="53"/>
      <c r="J1363" s="53">
        <f t="shared" si="26"/>
        <v>0</v>
      </c>
    </row>
    <row r="1364" spans="1:10" ht="18.75">
      <c r="A1364" s="52"/>
      <c r="B1364" s="53"/>
      <c r="C1364" s="53"/>
      <c r="D1364" s="53"/>
      <c r="E1364" s="53" t="str">
        <f>IFERROR(VLOOKUP(المبيعات!D1364,الاعدادات!$A$4:$B$5000,2,0),"")</f>
        <v/>
      </c>
      <c r="F1364" s="53"/>
      <c r="G1364" s="53"/>
      <c r="H1364" s="53"/>
      <c r="I1364" s="53"/>
      <c r="J1364" s="53">
        <f t="shared" si="26"/>
        <v>0</v>
      </c>
    </row>
    <row r="1365" spans="1:10" ht="18.75">
      <c r="A1365" s="52"/>
      <c r="B1365" s="53"/>
      <c r="C1365" s="53"/>
      <c r="D1365" s="53"/>
      <c r="E1365" s="53" t="str">
        <f>IFERROR(VLOOKUP(المبيعات!D1365,الاعدادات!$A$4:$B$5000,2,0),"")</f>
        <v/>
      </c>
      <c r="F1365" s="53"/>
      <c r="G1365" s="53"/>
      <c r="H1365" s="53"/>
      <c r="I1365" s="53"/>
      <c r="J1365" s="53">
        <f t="shared" si="26"/>
        <v>0</v>
      </c>
    </row>
    <row r="1366" spans="1:10" ht="18.75">
      <c r="A1366" s="52"/>
      <c r="B1366" s="53"/>
      <c r="C1366" s="53"/>
      <c r="D1366" s="53"/>
      <c r="E1366" s="53" t="str">
        <f>IFERROR(VLOOKUP(المبيعات!D1366,الاعدادات!$A$4:$B$5000,2,0),"")</f>
        <v/>
      </c>
      <c r="F1366" s="53"/>
      <c r="G1366" s="53"/>
      <c r="H1366" s="53"/>
      <c r="I1366" s="53"/>
      <c r="J1366" s="53">
        <f t="shared" si="26"/>
        <v>0</v>
      </c>
    </row>
    <row r="1367" spans="1:10" ht="18.75">
      <c r="A1367" s="52"/>
      <c r="B1367" s="53"/>
      <c r="C1367" s="53"/>
      <c r="D1367" s="53"/>
      <c r="E1367" s="53" t="str">
        <f>IFERROR(VLOOKUP(المبيعات!D1367,الاعدادات!$A$4:$B$5000,2,0),"")</f>
        <v/>
      </c>
      <c r="F1367" s="53"/>
      <c r="G1367" s="53"/>
      <c r="H1367" s="53"/>
      <c r="I1367" s="53"/>
      <c r="J1367" s="53">
        <f t="shared" si="26"/>
        <v>0</v>
      </c>
    </row>
    <row r="1368" spans="1:10" ht="18.75">
      <c r="A1368" s="52"/>
      <c r="B1368" s="53"/>
      <c r="C1368" s="53"/>
      <c r="D1368" s="53"/>
      <c r="E1368" s="53" t="str">
        <f>IFERROR(VLOOKUP(المبيعات!D1368,الاعدادات!$A$4:$B$5000,2,0),"")</f>
        <v/>
      </c>
      <c r="F1368" s="53"/>
      <c r="G1368" s="53"/>
      <c r="H1368" s="53"/>
      <c r="I1368" s="53"/>
      <c r="J1368" s="53">
        <f t="shared" si="26"/>
        <v>0</v>
      </c>
    </row>
    <row r="1369" spans="1:10" ht="18.75">
      <c r="A1369" s="52"/>
      <c r="B1369" s="53"/>
      <c r="C1369" s="53"/>
      <c r="D1369" s="53"/>
      <c r="E1369" s="53" t="str">
        <f>IFERROR(VLOOKUP(المبيعات!D1369,الاعدادات!$A$4:$B$5000,2,0),"")</f>
        <v/>
      </c>
      <c r="F1369" s="53"/>
      <c r="G1369" s="53"/>
      <c r="H1369" s="53"/>
      <c r="I1369" s="53"/>
      <c r="J1369" s="53">
        <f t="shared" si="26"/>
        <v>0</v>
      </c>
    </row>
    <row r="1370" spans="1:10" ht="18.75">
      <c r="A1370" s="52"/>
      <c r="B1370" s="53"/>
      <c r="C1370" s="53"/>
      <c r="D1370" s="53"/>
      <c r="E1370" s="53" t="str">
        <f>IFERROR(VLOOKUP(المبيعات!D1370,الاعدادات!$A$4:$B$5000,2,0),"")</f>
        <v/>
      </c>
      <c r="F1370" s="53"/>
      <c r="G1370" s="53"/>
      <c r="H1370" s="53"/>
      <c r="I1370" s="53"/>
      <c r="J1370" s="53">
        <f t="shared" si="26"/>
        <v>0</v>
      </c>
    </row>
    <row r="1371" spans="1:10" ht="18.75">
      <c r="A1371" s="52"/>
      <c r="B1371" s="53"/>
      <c r="C1371" s="53"/>
      <c r="D1371" s="53"/>
      <c r="E1371" s="53" t="str">
        <f>IFERROR(VLOOKUP(المبيعات!D1371,الاعدادات!$A$4:$B$5000,2,0),"")</f>
        <v/>
      </c>
      <c r="F1371" s="53"/>
      <c r="G1371" s="53"/>
      <c r="H1371" s="53"/>
      <c r="I1371" s="53"/>
      <c r="J1371" s="53">
        <f t="shared" si="26"/>
        <v>0</v>
      </c>
    </row>
    <row r="1372" spans="1:10" ht="18.75">
      <c r="A1372" s="52"/>
      <c r="B1372" s="53"/>
      <c r="C1372" s="53"/>
      <c r="D1372" s="53"/>
      <c r="E1372" s="53" t="str">
        <f>IFERROR(VLOOKUP(المبيعات!D1372,الاعدادات!$A$4:$B$5000,2,0),"")</f>
        <v/>
      </c>
      <c r="F1372" s="53"/>
      <c r="G1372" s="53"/>
      <c r="H1372" s="53"/>
      <c r="I1372" s="53"/>
      <c r="J1372" s="53">
        <f t="shared" si="26"/>
        <v>0</v>
      </c>
    </row>
    <row r="1373" spans="1:10" ht="18.75">
      <c r="A1373" s="52"/>
      <c r="B1373" s="53"/>
      <c r="C1373" s="53"/>
      <c r="D1373" s="53"/>
      <c r="E1373" s="53" t="str">
        <f>IFERROR(VLOOKUP(المبيعات!D1373,الاعدادات!$A$4:$B$5000,2,0),"")</f>
        <v/>
      </c>
      <c r="F1373" s="53"/>
      <c r="G1373" s="53"/>
      <c r="H1373" s="53"/>
      <c r="I1373" s="53"/>
      <c r="J1373" s="53">
        <f t="shared" si="26"/>
        <v>0</v>
      </c>
    </row>
    <row r="1374" spans="1:10" ht="18.75">
      <c r="A1374" s="52"/>
      <c r="B1374" s="53"/>
      <c r="C1374" s="53"/>
      <c r="D1374" s="53"/>
      <c r="E1374" s="53" t="str">
        <f>IFERROR(VLOOKUP(المبيعات!D1374,الاعدادات!$A$4:$B$5000,2,0),"")</f>
        <v/>
      </c>
      <c r="F1374" s="53"/>
      <c r="G1374" s="53"/>
      <c r="H1374" s="53"/>
      <c r="I1374" s="53"/>
      <c r="J1374" s="53">
        <f t="shared" si="26"/>
        <v>0</v>
      </c>
    </row>
    <row r="1375" spans="1:10" ht="18.75">
      <c r="A1375" s="52"/>
      <c r="B1375" s="53"/>
      <c r="C1375" s="53"/>
      <c r="D1375" s="53"/>
      <c r="E1375" s="53" t="str">
        <f>IFERROR(VLOOKUP(المبيعات!D1375,الاعدادات!$A$4:$B$5000,2,0),"")</f>
        <v/>
      </c>
      <c r="F1375" s="53"/>
      <c r="G1375" s="53"/>
      <c r="H1375" s="53"/>
      <c r="I1375" s="53"/>
      <c r="J1375" s="53">
        <f t="shared" si="26"/>
        <v>0</v>
      </c>
    </row>
    <row r="1376" spans="1:10" ht="18.75">
      <c r="A1376" s="52"/>
      <c r="B1376" s="53"/>
      <c r="C1376" s="53"/>
      <c r="D1376" s="53"/>
      <c r="E1376" s="53" t="str">
        <f>IFERROR(VLOOKUP(المبيعات!D1376,الاعدادات!$A$4:$B$5000,2,0),"")</f>
        <v/>
      </c>
      <c r="F1376" s="53"/>
      <c r="G1376" s="53"/>
      <c r="H1376" s="53"/>
      <c r="I1376" s="53"/>
      <c r="J1376" s="53">
        <f t="shared" si="26"/>
        <v>0</v>
      </c>
    </row>
    <row r="1377" spans="1:10" ht="18.75">
      <c r="A1377" s="52"/>
      <c r="B1377" s="53"/>
      <c r="C1377" s="53"/>
      <c r="D1377" s="53"/>
      <c r="E1377" s="53" t="str">
        <f>IFERROR(VLOOKUP(المبيعات!D1377,الاعدادات!$A$4:$B$5000,2,0),"")</f>
        <v/>
      </c>
      <c r="F1377" s="53"/>
      <c r="G1377" s="53"/>
      <c r="H1377" s="53"/>
      <c r="I1377" s="53"/>
      <c r="J1377" s="53">
        <f t="shared" si="26"/>
        <v>0</v>
      </c>
    </row>
    <row r="1378" spans="1:10" ht="18.75">
      <c r="A1378" s="52"/>
      <c r="B1378" s="53"/>
      <c r="C1378" s="53"/>
      <c r="D1378" s="53"/>
      <c r="E1378" s="53" t="str">
        <f>IFERROR(VLOOKUP(المبيعات!D1378,الاعدادات!$A$4:$B$5000,2,0),"")</f>
        <v/>
      </c>
      <c r="F1378" s="53"/>
      <c r="G1378" s="53"/>
      <c r="H1378" s="53"/>
      <c r="I1378" s="53"/>
      <c r="J1378" s="53">
        <f t="shared" si="26"/>
        <v>0</v>
      </c>
    </row>
    <row r="1379" spans="1:10" ht="18.75">
      <c r="A1379" s="52"/>
      <c r="B1379" s="53"/>
      <c r="C1379" s="53"/>
      <c r="D1379" s="53"/>
      <c r="E1379" s="53" t="str">
        <f>IFERROR(VLOOKUP(المبيعات!D1379,الاعدادات!$A$4:$B$5000,2,0),"")</f>
        <v/>
      </c>
      <c r="F1379" s="53"/>
      <c r="G1379" s="53"/>
      <c r="H1379" s="53"/>
      <c r="I1379" s="53"/>
      <c r="J1379" s="53">
        <f t="shared" si="26"/>
        <v>0</v>
      </c>
    </row>
    <row r="1380" spans="1:10" ht="18.75">
      <c r="A1380" s="52"/>
      <c r="B1380" s="53"/>
      <c r="C1380" s="53"/>
      <c r="D1380" s="53"/>
      <c r="E1380" s="53" t="str">
        <f>IFERROR(VLOOKUP(المبيعات!D1380,الاعدادات!$A$4:$B$5000,2,0),"")</f>
        <v/>
      </c>
      <c r="F1380" s="53"/>
      <c r="G1380" s="53"/>
      <c r="H1380" s="53"/>
      <c r="I1380" s="53"/>
      <c r="J1380" s="53">
        <f t="shared" si="26"/>
        <v>0</v>
      </c>
    </row>
    <row r="1381" spans="1:10" ht="18.75">
      <c r="A1381" s="52"/>
      <c r="B1381" s="53"/>
      <c r="C1381" s="53"/>
      <c r="D1381" s="53"/>
      <c r="E1381" s="53" t="str">
        <f>IFERROR(VLOOKUP(المبيعات!D1381,الاعدادات!$A$4:$B$5000,2,0),"")</f>
        <v/>
      </c>
      <c r="F1381" s="53"/>
      <c r="G1381" s="53"/>
      <c r="H1381" s="53"/>
      <c r="I1381" s="53"/>
      <c r="J1381" s="53">
        <f t="shared" si="26"/>
        <v>0</v>
      </c>
    </row>
    <row r="1382" spans="1:10" ht="18.75">
      <c r="A1382" s="52"/>
      <c r="B1382" s="53"/>
      <c r="C1382" s="53"/>
      <c r="D1382" s="53"/>
      <c r="E1382" s="53" t="str">
        <f>IFERROR(VLOOKUP(المبيعات!D1382,الاعدادات!$A$4:$B$5000,2,0),"")</f>
        <v/>
      </c>
      <c r="F1382" s="53"/>
      <c r="G1382" s="53"/>
      <c r="H1382" s="53"/>
      <c r="I1382" s="53"/>
      <c r="J1382" s="53">
        <f t="shared" si="26"/>
        <v>0</v>
      </c>
    </row>
    <row r="1383" spans="1:10" ht="18.75">
      <c r="A1383" s="52"/>
      <c r="B1383" s="53"/>
      <c r="C1383" s="53"/>
      <c r="D1383" s="53"/>
      <c r="E1383" s="53" t="str">
        <f>IFERROR(VLOOKUP(المبيعات!D1383,الاعدادات!$A$4:$B$5000,2,0),"")</f>
        <v/>
      </c>
      <c r="F1383" s="53"/>
      <c r="G1383" s="53"/>
      <c r="H1383" s="53"/>
      <c r="I1383" s="53"/>
      <c r="J1383" s="53">
        <f t="shared" si="26"/>
        <v>0</v>
      </c>
    </row>
    <row r="1384" spans="1:10" ht="18.75">
      <c r="A1384" s="52"/>
      <c r="B1384" s="53"/>
      <c r="C1384" s="53"/>
      <c r="D1384" s="53"/>
      <c r="E1384" s="53" t="str">
        <f>IFERROR(VLOOKUP(المبيعات!D1384,الاعدادات!$A$4:$B$5000,2,0),"")</f>
        <v/>
      </c>
      <c r="F1384" s="53"/>
      <c r="G1384" s="53"/>
      <c r="H1384" s="53"/>
      <c r="I1384" s="53"/>
      <c r="J1384" s="53">
        <f t="shared" si="26"/>
        <v>0</v>
      </c>
    </row>
    <row r="1385" spans="1:10" ht="18.75">
      <c r="A1385" s="52"/>
      <c r="B1385" s="53"/>
      <c r="C1385" s="53"/>
      <c r="D1385" s="53"/>
      <c r="E1385" s="53" t="str">
        <f>IFERROR(VLOOKUP(المبيعات!D1385,الاعدادات!$A$4:$B$5000,2,0),"")</f>
        <v/>
      </c>
      <c r="F1385" s="53"/>
      <c r="G1385" s="53"/>
      <c r="H1385" s="53"/>
      <c r="I1385" s="53"/>
      <c r="J1385" s="53">
        <f t="shared" si="26"/>
        <v>0</v>
      </c>
    </row>
    <row r="1386" spans="1:10" ht="18.75">
      <c r="A1386" s="52"/>
      <c r="B1386" s="53"/>
      <c r="C1386" s="53"/>
      <c r="D1386" s="53"/>
      <c r="E1386" s="53" t="str">
        <f>IFERROR(VLOOKUP(المبيعات!D1386,الاعدادات!$A$4:$B$5000,2,0),"")</f>
        <v/>
      </c>
      <c r="F1386" s="53"/>
      <c r="G1386" s="53"/>
      <c r="H1386" s="53"/>
      <c r="I1386" s="53"/>
      <c r="J1386" s="53">
        <f t="shared" si="26"/>
        <v>0</v>
      </c>
    </row>
    <row r="1387" spans="1:10" ht="18.75">
      <c r="A1387" s="52"/>
      <c r="B1387" s="53"/>
      <c r="C1387" s="53"/>
      <c r="D1387" s="53"/>
      <c r="E1387" s="53" t="str">
        <f>IFERROR(VLOOKUP(المبيعات!D1387,الاعدادات!$A$4:$B$5000,2,0),"")</f>
        <v/>
      </c>
      <c r="F1387" s="53"/>
      <c r="G1387" s="53"/>
      <c r="H1387" s="53"/>
      <c r="I1387" s="53"/>
      <c r="J1387" s="53">
        <f t="shared" si="26"/>
        <v>0</v>
      </c>
    </row>
    <row r="1388" spans="1:10" ht="18.75">
      <c r="A1388" s="52"/>
      <c r="B1388" s="53"/>
      <c r="C1388" s="53"/>
      <c r="D1388" s="53"/>
      <c r="E1388" s="53" t="str">
        <f>IFERROR(VLOOKUP(المبيعات!D1388,الاعدادات!$A$4:$B$5000,2,0),"")</f>
        <v/>
      </c>
      <c r="F1388" s="53"/>
      <c r="G1388" s="53"/>
      <c r="H1388" s="53"/>
      <c r="I1388" s="53"/>
      <c r="J1388" s="53">
        <f t="shared" si="26"/>
        <v>0</v>
      </c>
    </row>
    <row r="1389" spans="1:10" ht="18.75">
      <c r="A1389" s="52"/>
      <c r="B1389" s="53"/>
      <c r="C1389" s="53"/>
      <c r="D1389" s="53"/>
      <c r="E1389" s="53" t="str">
        <f>IFERROR(VLOOKUP(المبيعات!D1389,الاعدادات!$A$4:$B$5000,2,0),"")</f>
        <v/>
      </c>
      <c r="F1389" s="53"/>
      <c r="G1389" s="53"/>
      <c r="H1389" s="53"/>
      <c r="I1389" s="53"/>
      <c r="J1389" s="53">
        <f t="shared" si="26"/>
        <v>0</v>
      </c>
    </row>
    <row r="1390" spans="1:10" ht="18.75">
      <c r="A1390" s="52"/>
      <c r="B1390" s="53"/>
      <c r="C1390" s="53"/>
      <c r="D1390" s="53"/>
      <c r="E1390" s="53" t="str">
        <f>IFERROR(VLOOKUP(المبيعات!D1390,الاعدادات!$A$4:$B$5000,2,0),"")</f>
        <v/>
      </c>
      <c r="F1390" s="53"/>
      <c r="G1390" s="53"/>
      <c r="H1390" s="53"/>
      <c r="I1390" s="53"/>
      <c r="J1390" s="53">
        <f t="shared" si="26"/>
        <v>0</v>
      </c>
    </row>
    <row r="1391" spans="1:10" ht="18.75">
      <c r="A1391" s="52"/>
      <c r="B1391" s="53"/>
      <c r="C1391" s="53"/>
      <c r="D1391" s="53"/>
      <c r="E1391" s="53" t="str">
        <f>IFERROR(VLOOKUP(المبيعات!D1391,الاعدادات!$A$4:$B$5000,2,0),"")</f>
        <v/>
      </c>
      <c r="F1391" s="53"/>
      <c r="G1391" s="53"/>
      <c r="H1391" s="53"/>
      <c r="I1391" s="53"/>
      <c r="J1391" s="53">
        <f t="shared" si="26"/>
        <v>0</v>
      </c>
    </row>
    <row r="1392" spans="1:10" ht="18.75">
      <c r="A1392" s="52"/>
      <c r="B1392" s="53"/>
      <c r="C1392" s="53"/>
      <c r="D1392" s="53"/>
      <c r="E1392" s="53" t="str">
        <f>IFERROR(VLOOKUP(المبيعات!D1392,الاعدادات!$A$4:$B$5000,2,0),"")</f>
        <v/>
      </c>
      <c r="F1392" s="53"/>
      <c r="G1392" s="53"/>
      <c r="H1392" s="53"/>
      <c r="I1392" s="53"/>
      <c r="J1392" s="53">
        <f t="shared" si="26"/>
        <v>0</v>
      </c>
    </row>
    <row r="1393" spans="1:10" ht="18.75">
      <c r="A1393" s="52"/>
      <c r="B1393" s="53"/>
      <c r="C1393" s="53"/>
      <c r="D1393" s="53"/>
      <c r="E1393" s="53" t="str">
        <f>IFERROR(VLOOKUP(المبيعات!D1393,الاعدادات!$A$4:$B$5000,2,0),"")</f>
        <v/>
      </c>
      <c r="F1393" s="53"/>
      <c r="G1393" s="53"/>
      <c r="H1393" s="53"/>
      <c r="I1393" s="53"/>
      <c r="J1393" s="53">
        <f t="shared" si="26"/>
        <v>0</v>
      </c>
    </row>
    <row r="1394" spans="1:10" ht="18.75">
      <c r="A1394" s="52"/>
      <c r="B1394" s="53"/>
      <c r="C1394" s="53"/>
      <c r="D1394" s="53"/>
      <c r="E1394" s="53" t="str">
        <f>IFERROR(VLOOKUP(المبيعات!D1394,الاعدادات!$A$4:$B$5000,2,0),"")</f>
        <v/>
      </c>
      <c r="F1394" s="53"/>
      <c r="G1394" s="53"/>
      <c r="H1394" s="53"/>
      <c r="I1394" s="53"/>
      <c r="J1394" s="53">
        <f t="shared" si="26"/>
        <v>0</v>
      </c>
    </row>
    <row r="1395" spans="1:10" ht="18.75">
      <c r="A1395" s="52"/>
      <c r="B1395" s="53"/>
      <c r="C1395" s="53"/>
      <c r="D1395" s="53"/>
      <c r="E1395" s="53" t="str">
        <f>IFERROR(VLOOKUP(المبيعات!D1395,الاعدادات!$A$4:$B$5000,2,0),"")</f>
        <v/>
      </c>
      <c r="F1395" s="53"/>
      <c r="G1395" s="53"/>
      <c r="H1395" s="53"/>
      <c r="I1395" s="53"/>
      <c r="J1395" s="53">
        <f t="shared" si="26"/>
        <v>0</v>
      </c>
    </row>
    <row r="1396" spans="1:10" ht="18.75">
      <c r="A1396" s="52"/>
      <c r="B1396" s="53"/>
      <c r="C1396" s="53"/>
      <c r="D1396" s="53"/>
      <c r="E1396" s="53" t="str">
        <f>IFERROR(VLOOKUP(المبيعات!D1396,الاعدادات!$A$4:$B$5000,2,0),"")</f>
        <v/>
      </c>
      <c r="F1396" s="53"/>
      <c r="G1396" s="53"/>
      <c r="H1396" s="53"/>
      <c r="I1396" s="53"/>
      <c r="J1396" s="53">
        <f t="shared" si="26"/>
        <v>0</v>
      </c>
    </row>
    <row r="1397" spans="1:10" ht="18.75">
      <c r="A1397" s="52"/>
      <c r="B1397" s="53"/>
      <c r="C1397" s="53"/>
      <c r="D1397" s="53"/>
      <c r="E1397" s="53" t="str">
        <f>IFERROR(VLOOKUP(المبيعات!D1397,الاعدادات!$A$4:$B$5000,2,0),"")</f>
        <v/>
      </c>
      <c r="F1397" s="53"/>
      <c r="G1397" s="53"/>
      <c r="H1397" s="53"/>
      <c r="I1397" s="53"/>
      <c r="J1397" s="53">
        <f t="shared" si="26"/>
        <v>0</v>
      </c>
    </row>
    <row r="1398" spans="1:10" ht="18.75">
      <c r="A1398" s="52"/>
      <c r="B1398" s="53"/>
      <c r="C1398" s="53"/>
      <c r="D1398" s="53"/>
      <c r="E1398" s="53" t="str">
        <f>IFERROR(VLOOKUP(المبيعات!D1398,الاعدادات!$A$4:$B$5000,2,0),"")</f>
        <v/>
      </c>
      <c r="F1398" s="53"/>
      <c r="G1398" s="53"/>
      <c r="H1398" s="53"/>
      <c r="I1398" s="53"/>
      <c r="J1398" s="53">
        <f t="shared" si="26"/>
        <v>0</v>
      </c>
    </row>
    <row r="1399" spans="1:10" ht="18.75">
      <c r="A1399" s="52"/>
      <c r="B1399" s="53"/>
      <c r="C1399" s="53"/>
      <c r="D1399" s="53"/>
      <c r="E1399" s="53" t="str">
        <f>IFERROR(VLOOKUP(المبيعات!D1399,الاعدادات!$A$4:$B$5000,2,0),"")</f>
        <v/>
      </c>
      <c r="F1399" s="53"/>
      <c r="G1399" s="53"/>
      <c r="H1399" s="53"/>
      <c r="I1399" s="53"/>
      <c r="J1399" s="53">
        <f t="shared" si="26"/>
        <v>0</v>
      </c>
    </row>
    <row r="1400" spans="1:10" ht="18.75">
      <c r="A1400" s="52"/>
      <c r="B1400" s="53"/>
      <c r="C1400" s="53"/>
      <c r="D1400" s="53"/>
      <c r="E1400" s="53" t="str">
        <f>IFERROR(VLOOKUP(المبيعات!D1400,الاعدادات!$A$4:$B$5000,2,0),"")</f>
        <v/>
      </c>
      <c r="F1400" s="53"/>
      <c r="G1400" s="53"/>
      <c r="H1400" s="53"/>
      <c r="I1400" s="53"/>
      <c r="J1400" s="53">
        <f t="shared" si="26"/>
        <v>0</v>
      </c>
    </row>
    <row r="1401" spans="1:10" ht="18.75">
      <c r="A1401" s="52"/>
      <c r="B1401" s="53"/>
      <c r="C1401" s="53"/>
      <c r="D1401" s="53"/>
      <c r="E1401" s="53" t="str">
        <f>IFERROR(VLOOKUP(المبيعات!D1401,الاعدادات!$A$4:$B$5000,2,0),"")</f>
        <v/>
      </c>
      <c r="F1401" s="53"/>
      <c r="G1401" s="53"/>
      <c r="H1401" s="53"/>
      <c r="I1401" s="53"/>
      <c r="J1401" s="53">
        <f t="shared" si="26"/>
        <v>0</v>
      </c>
    </row>
    <row r="1402" spans="1:10" ht="18.75">
      <c r="A1402" s="52"/>
      <c r="B1402" s="53"/>
      <c r="C1402" s="53"/>
      <c r="D1402" s="53"/>
      <c r="E1402" s="53" t="str">
        <f>IFERROR(VLOOKUP(المبيعات!D1402,الاعدادات!$A$4:$B$5000,2,0),"")</f>
        <v/>
      </c>
      <c r="F1402" s="53"/>
      <c r="G1402" s="53"/>
      <c r="H1402" s="53"/>
      <c r="I1402" s="53"/>
      <c r="J1402" s="53">
        <f t="shared" si="26"/>
        <v>0</v>
      </c>
    </row>
    <row r="1403" spans="1:10" ht="18.75">
      <c r="A1403" s="52"/>
      <c r="B1403" s="53"/>
      <c r="C1403" s="53"/>
      <c r="D1403" s="53"/>
      <c r="E1403" s="53" t="str">
        <f>IFERROR(VLOOKUP(المبيعات!D1403,الاعدادات!$A$4:$B$5000,2,0),"")</f>
        <v/>
      </c>
      <c r="F1403" s="53"/>
      <c r="G1403" s="53"/>
      <c r="H1403" s="53"/>
      <c r="I1403" s="53"/>
      <c r="J1403" s="53">
        <f t="shared" si="26"/>
        <v>0</v>
      </c>
    </row>
    <row r="1404" spans="1:10" ht="18.75">
      <c r="A1404" s="52"/>
      <c r="B1404" s="53"/>
      <c r="C1404" s="53"/>
      <c r="D1404" s="53"/>
      <c r="E1404" s="53" t="str">
        <f>IFERROR(VLOOKUP(المبيعات!D1404,الاعدادات!$A$4:$B$5000,2,0),"")</f>
        <v/>
      </c>
      <c r="F1404" s="53"/>
      <c r="G1404" s="53"/>
      <c r="H1404" s="53"/>
      <c r="I1404" s="53"/>
      <c r="J1404" s="53">
        <f t="shared" si="26"/>
        <v>0</v>
      </c>
    </row>
    <row r="1405" spans="1:10" ht="18.75">
      <c r="A1405" s="52"/>
      <c r="B1405" s="53"/>
      <c r="C1405" s="53"/>
      <c r="D1405" s="53"/>
      <c r="E1405" s="53" t="str">
        <f>IFERROR(VLOOKUP(المبيعات!D1405,الاعدادات!$A$4:$B$5000,2,0),"")</f>
        <v/>
      </c>
      <c r="F1405" s="53"/>
      <c r="G1405" s="53"/>
      <c r="H1405" s="53"/>
      <c r="I1405" s="53"/>
      <c r="J1405" s="53">
        <f t="shared" si="26"/>
        <v>0</v>
      </c>
    </row>
    <row r="1406" spans="1:10" ht="18.75">
      <c r="A1406" s="52"/>
      <c r="B1406" s="53"/>
      <c r="C1406" s="53"/>
      <c r="D1406" s="53"/>
      <c r="E1406" s="53" t="str">
        <f>IFERROR(VLOOKUP(المبيعات!D1406,الاعدادات!$A$4:$B$5000,2,0),"")</f>
        <v/>
      </c>
      <c r="F1406" s="53"/>
      <c r="G1406" s="53"/>
      <c r="H1406" s="53"/>
      <c r="I1406" s="53"/>
      <c r="J1406" s="53">
        <f t="shared" si="26"/>
        <v>0</v>
      </c>
    </row>
    <row r="1407" spans="1:10" ht="18.75">
      <c r="A1407" s="52"/>
      <c r="B1407" s="53"/>
      <c r="C1407" s="53"/>
      <c r="D1407" s="53"/>
      <c r="E1407" s="53" t="str">
        <f>IFERROR(VLOOKUP(المبيعات!D1407,الاعدادات!$A$4:$B$5000,2,0),"")</f>
        <v/>
      </c>
      <c r="F1407" s="53"/>
      <c r="G1407" s="53"/>
      <c r="H1407" s="53"/>
      <c r="I1407" s="53"/>
      <c r="J1407" s="53">
        <f t="shared" si="26"/>
        <v>0</v>
      </c>
    </row>
    <row r="1408" spans="1:10" ht="18.75">
      <c r="A1408" s="52"/>
      <c r="B1408" s="53"/>
      <c r="C1408" s="53"/>
      <c r="D1408" s="53"/>
      <c r="E1408" s="53" t="str">
        <f>IFERROR(VLOOKUP(المبيعات!D1408,الاعدادات!$A$4:$B$5000,2,0),"")</f>
        <v/>
      </c>
      <c r="F1408" s="53"/>
      <c r="G1408" s="53"/>
      <c r="H1408" s="53"/>
      <c r="I1408" s="53"/>
      <c r="J1408" s="53">
        <f t="shared" si="26"/>
        <v>0</v>
      </c>
    </row>
    <row r="1409" spans="1:10" ht="18.75">
      <c r="A1409" s="52"/>
      <c r="B1409" s="53"/>
      <c r="C1409" s="53"/>
      <c r="D1409" s="53"/>
      <c r="E1409" s="53" t="str">
        <f>IFERROR(VLOOKUP(المبيعات!D1409,الاعدادات!$A$4:$B$5000,2,0),"")</f>
        <v/>
      </c>
      <c r="F1409" s="53"/>
      <c r="G1409" s="53"/>
      <c r="H1409" s="53"/>
      <c r="I1409" s="53"/>
      <c r="J1409" s="53">
        <f t="shared" si="26"/>
        <v>0</v>
      </c>
    </row>
    <row r="1410" spans="1:10" ht="18.75">
      <c r="A1410" s="52"/>
      <c r="B1410" s="53"/>
      <c r="C1410" s="53"/>
      <c r="D1410" s="53"/>
      <c r="E1410" s="53" t="str">
        <f>IFERROR(VLOOKUP(المبيعات!D1410,الاعدادات!$A$4:$B$5000,2,0),"")</f>
        <v/>
      </c>
      <c r="F1410" s="53"/>
      <c r="G1410" s="53"/>
      <c r="H1410" s="53"/>
      <c r="I1410" s="53"/>
      <c r="J1410" s="53">
        <f t="shared" si="26"/>
        <v>0</v>
      </c>
    </row>
    <row r="1411" spans="1:10" ht="18.75">
      <c r="A1411" s="52"/>
      <c r="B1411" s="53"/>
      <c r="C1411" s="53"/>
      <c r="D1411" s="53"/>
      <c r="E1411" s="53" t="str">
        <f>IFERROR(VLOOKUP(المبيعات!D1411,الاعدادات!$A$4:$B$5000,2,0),"")</f>
        <v/>
      </c>
      <c r="F1411" s="53"/>
      <c r="G1411" s="53"/>
      <c r="H1411" s="53"/>
      <c r="I1411" s="53"/>
      <c r="J1411" s="53">
        <f t="shared" si="26"/>
        <v>0</v>
      </c>
    </row>
    <row r="1412" spans="1:10" ht="18.75">
      <c r="A1412" s="52"/>
      <c r="B1412" s="53"/>
      <c r="C1412" s="53"/>
      <c r="D1412" s="53"/>
      <c r="E1412" s="53" t="str">
        <f>IFERROR(VLOOKUP(المبيعات!D1412,الاعدادات!$A$4:$B$5000,2,0),"")</f>
        <v/>
      </c>
      <c r="F1412" s="53"/>
      <c r="G1412" s="53"/>
      <c r="H1412" s="53"/>
      <c r="I1412" s="53"/>
      <c r="J1412" s="53">
        <f t="shared" si="26"/>
        <v>0</v>
      </c>
    </row>
    <row r="1413" spans="1:10" ht="18.75">
      <c r="A1413" s="52"/>
      <c r="B1413" s="53"/>
      <c r="C1413" s="53"/>
      <c r="D1413" s="53"/>
      <c r="E1413" s="53" t="str">
        <f>IFERROR(VLOOKUP(المبيعات!D1413,الاعدادات!$A$4:$B$5000,2,0),"")</f>
        <v/>
      </c>
      <c r="F1413" s="53"/>
      <c r="G1413" s="53"/>
      <c r="H1413" s="53"/>
      <c r="I1413" s="53"/>
      <c r="J1413" s="53">
        <f t="shared" ref="J1413:J1476" si="27">I1413*F1413</f>
        <v>0</v>
      </c>
    </row>
    <row r="1414" spans="1:10" ht="18.75">
      <c r="A1414" s="52"/>
      <c r="B1414" s="53"/>
      <c r="C1414" s="53"/>
      <c r="D1414" s="53"/>
      <c r="E1414" s="53" t="str">
        <f>IFERROR(VLOOKUP(المبيعات!D1414,الاعدادات!$A$4:$B$5000,2,0),"")</f>
        <v/>
      </c>
      <c r="F1414" s="53"/>
      <c r="G1414" s="53"/>
      <c r="H1414" s="53"/>
      <c r="I1414" s="53"/>
      <c r="J1414" s="53">
        <f t="shared" si="27"/>
        <v>0</v>
      </c>
    </row>
    <row r="1415" spans="1:10" ht="18.75">
      <c r="A1415" s="52"/>
      <c r="B1415" s="53"/>
      <c r="C1415" s="53"/>
      <c r="D1415" s="53"/>
      <c r="E1415" s="53" t="str">
        <f>IFERROR(VLOOKUP(المبيعات!D1415,الاعدادات!$A$4:$B$5000,2,0),"")</f>
        <v/>
      </c>
      <c r="F1415" s="53"/>
      <c r="G1415" s="53"/>
      <c r="H1415" s="53"/>
      <c r="I1415" s="53"/>
      <c r="J1415" s="53">
        <f t="shared" si="27"/>
        <v>0</v>
      </c>
    </row>
    <row r="1416" spans="1:10" ht="18.75">
      <c r="A1416" s="52"/>
      <c r="B1416" s="53"/>
      <c r="C1416" s="53"/>
      <c r="D1416" s="53"/>
      <c r="E1416" s="53" t="str">
        <f>IFERROR(VLOOKUP(المبيعات!D1416,الاعدادات!$A$4:$B$5000,2,0),"")</f>
        <v/>
      </c>
      <c r="F1416" s="53"/>
      <c r="G1416" s="53"/>
      <c r="H1416" s="53"/>
      <c r="I1416" s="53"/>
      <c r="J1416" s="53">
        <f t="shared" si="27"/>
        <v>0</v>
      </c>
    </row>
    <row r="1417" spans="1:10" ht="18.75">
      <c r="A1417" s="52"/>
      <c r="B1417" s="53"/>
      <c r="C1417" s="53"/>
      <c r="D1417" s="53"/>
      <c r="E1417" s="53" t="str">
        <f>IFERROR(VLOOKUP(المبيعات!D1417,الاعدادات!$A$4:$B$5000,2,0),"")</f>
        <v/>
      </c>
      <c r="F1417" s="53"/>
      <c r="G1417" s="53"/>
      <c r="H1417" s="53"/>
      <c r="I1417" s="53"/>
      <c r="J1417" s="53">
        <f t="shared" si="27"/>
        <v>0</v>
      </c>
    </row>
    <row r="1418" spans="1:10" ht="18.75">
      <c r="A1418" s="52"/>
      <c r="B1418" s="53"/>
      <c r="C1418" s="53"/>
      <c r="D1418" s="53"/>
      <c r="E1418" s="53" t="str">
        <f>IFERROR(VLOOKUP(المبيعات!D1418,الاعدادات!$A$4:$B$5000,2,0),"")</f>
        <v/>
      </c>
      <c r="F1418" s="53"/>
      <c r="G1418" s="53"/>
      <c r="H1418" s="53"/>
      <c r="I1418" s="53"/>
      <c r="J1418" s="53">
        <f t="shared" si="27"/>
        <v>0</v>
      </c>
    </row>
    <row r="1419" spans="1:10" ht="18.75">
      <c r="A1419" s="52"/>
      <c r="B1419" s="53"/>
      <c r="C1419" s="53"/>
      <c r="D1419" s="53"/>
      <c r="E1419" s="53" t="str">
        <f>IFERROR(VLOOKUP(المبيعات!D1419,الاعدادات!$A$4:$B$5000,2,0),"")</f>
        <v/>
      </c>
      <c r="F1419" s="53"/>
      <c r="G1419" s="53"/>
      <c r="H1419" s="53"/>
      <c r="I1419" s="53"/>
      <c r="J1419" s="53">
        <f t="shared" si="27"/>
        <v>0</v>
      </c>
    </row>
    <row r="1420" spans="1:10" ht="18.75">
      <c r="A1420" s="52"/>
      <c r="B1420" s="53"/>
      <c r="C1420" s="53"/>
      <c r="D1420" s="53"/>
      <c r="E1420" s="53" t="str">
        <f>IFERROR(VLOOKUP(المبيعات!D1420,الاعدادات!$A$4:$B$5000,2,0),"")</f>
        <v/>
      </c>
      <c r="F1420" s="53"/>
      <c r="G1420" s="53"/>
      <c r="H1420" s="53"/>
      <c r="I1420" s="53"/>
      <c r="J1420" s="53">
        <f t="shared" si="27"/>
        <v>0</v>
      </c>
    </row>
    <row r="1421" spans="1:10" ht="18.75">
      <c r="A1421" s="52"/>
      <c r="B1421" s="53"/>
      <c r="C1421" s="53"/>
      <c r="D1421" s="53"/>
      <c r="E1421" s="53" t="str">
        <f>IFERROR(VLOOKUP(المبيعات!D1421,الاعدادات!$A$4:$B$5000,2,0),"")</f>
        <v/>
      </c>
      <c r="F1421" s="53"/>
      <c r="G1421" s="53"/>
      <c r="H1421" s="53"/>
      <c r="I1421" s="53"/>
      <c r="J1421" s="53">
        <f t="shared" si="27"/>
        <v>0</v>
      </c>
    </row>
    <row r="1422" spans="1:10" ht="18.75">
      <c r="A1422" s="52"/>
      <c r="B1422" s="53"/>
      <c r="C1422" s="53"/>
      <c r="D1422" s="53"/>
      <c r="E1422" s="53" t="str">
        <f>IFERROR(VLOOKUP(المبيعات!D1422,الاعدادات!$A$4:$B$5000,2,0),"")</f>
        <v/>
      </c>
      <c r="F1422" s="53"/>
      <c r="G1422" s="53"/>
      <c r="H1422" s="53"/>
      <c r="I1422" s="53"/>
      <c r="J1422" s="53">
        <f t="shared" si="27"/>
        <v>0</v>
      </c>
    </row>
    <row r="1423" spans="1:10" ht="18.75">
      <c r="A1423" s="52"/>
      <c r="B1423" s="53"/>
      <c r="C1423" s="53"/>
      <c r="D1423" s="53"/>
      <c r="E1423" s="53" t="str">
        <f>IFERROR(VLOOKUP(المبيعات!D1423,الاعدادات!$A$4:$B$5000,2,0),"")</f>
        <v/>
      </c>
      <c r="F1423" s="53"/>
      <c r="G1423" s="53"/>
      <c r="H1423" s="53"/>
      <c r="I1423" s="53"/>
      <c r="J1423" s="53">
        <f t="shared" si="27"/>
        <v>0</v>
      </c>
    </row>
    <row r="1424" spans="1:10" ht="18.75">
      <c r="A1424" s="52"/>
      <c r="B1424" s="53"/>
      <c r="C1424" s="53"/>
      <c r="D1424" s="53"/>
      <c r="E1424" s="53" t="str">
        <f>IFERROR(VLOOKUP(المبيعات!D1424,الاعدادات!$A$4:$B$5000,2,0),"")</f>
        <v/>
      </c>
      <c r="F1424" s="53"/>
      <c r="G1424" s="53"/>
      <c r="H1424" s="53"/>
      <c r="I1424" s="53"/>
      <c r="J1424" s="53">
        <f t="shared" si="27"/>
        <v>0</v>
      </c>
    </row>
    <row r="1425" spans="1:10" ht="18.75">
      <c r="A1425" s="52"/>
      <c r="B1425" s="53"/>
      <c r="C1425" s="53"/>
      <c r="D1425" s="53"/>
      <c r="E1425" s="53" t="str">
        <f>IFERROR(VLOOKUP(المبيعات!D1425,الاعدادات!$A$4:$B$5000,2,0),"")</f>
        <v/>
      </c>
      <c r="F1425" s="53"/>
      <c r="G1425" s="53"/>
      <c r="H1425" s="53"/>
      <c r="I1425" s="53"/>
      <c r="J1425" s="53">
        <f t="shared" si="27"/>
        <v>0</v>
      </c>
    </row>
    <row r="1426" spans="1:10" ht="18.75">
      <c r="A1426" s="52"/>
      <c r="B1426" s="53"/>
      <c r="C1426" s="53"/>
      <c r="D1426" s="53"/>
      <c r="E1426" s="53" t="str">
        <f>IFERROR(VLOOKUP(المبيعات!D1426,الاعدادات!$A$4:$B$5000,2,0),"")</f>
        <v/>
      </c>
      <c r="F1426" s="53"/>
      <c r="G1426" s="53"/>
      <c r="H1426" s="53"/>
      <c r="I1426" s="53"/>
      <c r="J1426" s="53">
        <f t="shared" si="27"/>
        <v>0</v>
      </c>
    </row>
    <row r="1427" spans="1:10" ht="18.75">
      <c r="A1427" s="52"/>
      <c r="B1427" s="53"/>
      <c r="C1427" s="53"/>
      <c r="D1427" s="53"/>
      <c r="E1427" s="53" t="str">
        <f>IFERROR(VLOOKUP(المبيعات!D1427,الاعدادات!$A$4:$B$5000,2,0),"")</f>
        <v/>
      </c>
      <c r="F1427" s="53"/>
      <c r="G1427" s="53"/>
      <c r="H1427" s="53"/>
      <c r="I1427" s="53"/>
      <c r="J1427" s="53">
        <f t="shared" si="27"/>
        <v>0</v>
      </c>
    </row>
    <row r="1428" spans="1:10" ht="18.75">
      <c r="A1428" s="52"/>
      <c r="B1428" s="53"/>
      <c r="C1428" s="53"/>
      <c r="D1428" s="53"/>
      <c r="E1428" s="53" t="str">
        <f>IFERROR(VLOOKUP(المبيعات!D1428,الاعدادات!$A$4:$B$5000,2,0),"")</f>
        <v/>
      </c>
      <c r="F1428" s="53"/>
      <c r="G1428" s="53"/>
      <c r="H1428" s="53"/>
      <c r="I1428" s="53"/>
      <c r="J1428" s="53">
        <f t="shared" si="27"/>
        <v>0</v>
      </c>
    </row>
    <row r="1429" spans="1:10" ht="18.75">
      <c r="A1429" s="52"/>
      <c r="B1429" s="53"/>
      <c r="C1429" s="53"/>
      <c r="D1429" s="53"/>
      <c r="E1429" s="53" t="str">
        <f>IFERROR(VLOOKUP(المبيعات!D1429,الاعدادات!$A$4:$B$5000,2,0),"")</f>
        <v/>
      </c>
      <c r="F1429" s="53"/>
      <c r="G1429" s="53"/>
      <c r="H1429" s="53"/>
      <c r="I1429" s="53"/>
      <c r="J1429" s="53">
        <f t="shared" si="27"/>
        <v>0</v>
      </c>
    </row>
    <row r="1430" spans="1:10" ht="18.75">
      <c r="A1430" s="52"/>
      <c r="B1430" s="53"/>
      <c r="C1430" s="53"/>
      <c r="D1430" s="53"/>
      <c r="E1430" s="53" t="str">
        <f>IFERROR(VLOOKUP(المبيعات!D1430,الاعدادات!$A$4:$B$5000,2,0),"")</f>
        <v/>
      </c>
      <c r="F1430" s="53"/>
      <c r="G1430" s="53"/>
      <c r="H1430" s="53"/>
      <c r="I1430" s="53"/>
      <c r="J1430" s="53">
        <f t="shared" si="27"/>
        <v>0</v>
      </c>
    </row>
    <row r="1431" spans="1:10" ht="18.75">
      <c r="A1431" s="52"/>
      <c r="B1431" s="53"/>
      <c r="C1431" s="53"/>
      <c r="D1431" s="53"/>
      <c r="E1431" s="53" t="str">
        <f>IFERROR(VLOOKUP(المبيعات!D1431,الاعدادات!$A$4:$B$5000,2,0),"")</f>
        <v/>
      </c>
      <c r="F1431" s="53"/>
      <c r="G1431" s="53"/>
      <c r="H1431" s="53"/>
      <c r="I1431" s="53"/>
      <c r="J1431" s="53">
        <f t="shared" si="27"/>
        <v>0</v>
      </c>
    </row>
    <row r="1432" spans="1:10" ht="18.75">
      <c r="A1432" s="52"/>
      <c r="B1432" s="53"/>
      <c r="C1432" s="53"/>
      <c r="D1432" s="53"/>
      <c r="E1432" s="53" t="str">
        <f>IFERROR(VLOOKUP(المبيعات!D1432,الاعدادات!$A$4:$B$5000,2,0),"")</f>
        <v/>
      </c>
      <c r="F1432" s="53"/>
      <c r="G1432" s="53"/>
      <c r="H1432" s="53"/>
      <c r="I1432" s="53"/>
      <c r="J1432" s="53">
        <f t="shared" si="27"/>
        <v>0</v>
      </c>
    </row>
    <row r="1433" spans="1:10" ht="18.75">
      <c r="A1433" s="52"/>
      <c r="B1433" s="53"/>
      <c r="C1433" s="53"/>
      <c r="D1433" s="53"/>
      <c r="E1433" s="53" t="str">
        <f>IFERROR(VLOOKUP(المبيعات!D1433,الاعدادات!$A$4:$B$5000,2,0),"")</f>
        <v/>
      </c>
      <c r="F1433" s="53"/>
      <c r="G1433" s="53"/>
      <c r="H1433" s="53"/>
      <c r="I1433" s="53"/>
      <c r="J1433" s="53">
        <f t="shared" si="27"/>
        <v>0</v>
      </c>
    </row>
    <row r="1434" spans="1:10" ht="18.75">
      <c r="A1434" s="52"/>
      <c r="B1434" s="53"/>
      <c r="C1434" s="53"/>
      <c r="D1434" s="53"/>
      <c r="E1434" s="53" t="str">
        <f>IFERROR(VLOOKUP(المبيعات!D1434,الاعدادات!$A$4:$B$5000,2,0),"")</f>
        <v/>
      </c>
      <c r="F1434" s="53"/>
      <c r="G1434" s="53"/>
      <c r="H1434" s="53"/>
      <c r="I1434" s="53"/>
      <c r="J1434" s="53">
        <f t="shared" si="27"/>
        <v>0</v>
      </c>
    </row>
    <row r="1435" spans="1:10" ht="18.75">
      <c r="A1435" s="52"/>
      <c r="B1435" s="53"/>
      <c r="C1435" s="53"/>
      <c r="D1435" s="53"/>
      <c r="E1435" s="53" t="str">
        <f>IFERROR(VLOOKUP(المبيعات!D1435,الاعدادات!$A$4:$B$5000,2,0),"")</f>
        <v/>
      </c>
      <c r="F1435" s="53"/>
      <c r="G1435" s="53"/>
      <c r="H1435" s="53"/>
      <c r="I1435" s="53"/>
      <c r="J1435" s="53">
        <f t="shared" si="27"/>
        <v>0</v>
      </c>
    </row>
    <row r="1436" spans="1:10" ht="18.75">
      <c r="A1436" s="52"/>
      <c r="B1436" s="53"/>
      <c r="C1436" s="53"/>
      <c r="D1436" s="53"/>
      <c r="E1436" s="53" t="str">
        <f>IFERROR(VLOOKUP(المبيعات!D1436,الاعدادات!$A$4:$B$5000,2,0),"")</f>
        <v/>
      </c>
      <c r="F1436" s="53"/>
      <c r="G1436" s="53"/>
      <c r="H1436" s="53"/>
      <c r="I1436" s="53"/>
      <c r="J1436" s="53">
        <f t="shared" si="27"/>
        <v>0</v>
      </c>
    </row>
    <row r="1437" spans="1:10" ht="18.75">
      <c r="A1437" s="52"/>
      <c r="B1437" s="53"/>
      <c r="C1437" s="53"/>
      <c r="D1437" s="53"/>
      <c r="E1437" s="53" t="str">
        <f>IFERROR(VLOOKUP(المبيعات!D1437,الاعدادات!$A$4:$B$5000,2,0),"")</f>
        <v/>
      </c>
      <c r="F1437" s="53"/>
      <c r="G1437" s="53"/>
      <c r="H1437" s="53"/>
      <c r="I1437" s="53"/>
      <c r="J1437" s="53">
        <f t="shared" si="27"/>
        <v>0</v>
      </c>
    </row>
    <row r="1438" spans="1:10" ht="18.75">
      <c r="A1438" s="52"/>
      <c r="B1438" s="53"/>
      <c r="C1438" s="53"/>
      <c r="D1438" s="53"/>
      <c r="E1438" s="53" t="str">
        <f>IFERROR(VLOOKUP(المبيعات!D1438,الاعدادات!$A$4:$B$5000,2,0),"")</f>
        <v/>
      </c>
      <c r="F1438" s="53"/>
      <c r="G1438" s="53"/>
      <c r="H1438" s="53"/>
      <c r="I1438" s="53"/>
      <c r="J1438" s="53">
        <f t="shared" si="27"/>
        <v>0</v>
      </c>
    </row>
    <row r="1439" spans="1:10" ht="18.75">
      <c r="A1439" s="52"/>
      <c r="B1439" s="53"/>
      <c r="C1439" s="53"/>
      <c r="D1439" s="53"/>
      <c r="E1439" s="53" t="str">
        <f>IFERROR(VLOOKUP(المبيعات!D1439,الاعدادات!$A$4:$B$5000,2,0),"")</f>
        <v/>
      </c>
      <c r="F1439" s="53"/>
      <c r="G1439" s="53"/>
      <c r="H1439" s="53"/>
      <c r="I1439" s="53"/>
      <c r="J1439" s="53">
        <f t="shared" si="27"/>
        <v>0</v>
      </c>
    </row>
    <row r="1440" spans="1:10" ht="18.75">
      <c r="A1440" s="52"/>
      <c r="B1440" s="53"/>
      <c r="C1440" s="53"/>
      <c r="D1440" s="53"/>
      <c r="E1440" s="53" t="str">
        <f>IFERROR(VLOOKUP(المبيعات!D1440,الاعدادات!$A$4:$B$5000,2,0),"")</f>
        <v/>
      </c>
      <c r="F1440" s="53"/>
      <c r="G1440" s="53"/>
      <c r="H1440" s="53"/>
      <c r="I1440" s="53"/>
      <c r="J1440" s="53">
        <f t="shared" si="27"/>
        <v>0</v>
      </c>
    </row>
    <row r="1441" spans="1:10" ht="18.75">
      <c r="A1441" s="52"/>
      <c r="B1441" s="53"/>
      <c r="C1441" s="53"/>
      <c r="D1441" s="53"/>
      <c r="E1441" s="53" t="str">
        <f>IFERROR(VLOOKUP(المبيعات!D1441,الاعدادات!$A$4:$B$5000,2,0),"")</f>
        <v/>
      </c>
      <c r="F1441" s="53"/>
      <c r="G1441" s="53"/>
      <c r="H1441" s="53"/>
      <c r="I1441" s="53"/>
      <c r="J1441" s="53">
        <f t="shared" si="27"/>
        <v>0</v>
      </c>
    </row>
    <row r="1442" spans="1:10" ht="18.75">
      <c r="A1442" s="52"/>
      <c r="B1442" s="53"/>
      <c r="C1442" s="53"/>
      <c r="D1442" s="53"/>
      <c r="E1442" s="53" t="str">
        <f>IFERROR(VLOOKUP(المبيعات!D1442,الاعدادات!$A$4:$B$5000,2,0),"")</f>
        <v/>
      </c>
      <c r="F1442" s="53"/>
      <c r="G1442" s="53"/>
      <c r="H1442" s="53"/>
      <c r="I1442" s="53"/>
      <c r="J1442" s="53">
        <f t="shared" si="27"/>
        <v>0</v>
      </c>
    </row>
    <row r="1443" spans="1:10" ht="18.75">
      <c r="A1443" s="52"/>
      <c r="B1443" s="53"/>
      <c r="C1443" s="53"/>
      <c r="D1443" s="53"/>
      <c r="E1443" s="53" t="str">
        <f>IFERROR(VLOOKUP(المبيعات!D1443,الاعدادات!$A$4:$B$5000,2,0),"")</f>
        <v/>
      </c>
      <c r="F1443" s="53"/>
      <c r="G1443" s="53"/>
      <c r="H1443" s="53"/>
      <c r="I1443" s="53"/>
      <c r="J1443" s="53">
        <f t="shared" si="27"/>
        <v>0</v>
      </c>
    </row>
    <row r="1444" spans="1:10" ht="18.75">
      <c r="A1444" s="52"/>
      <c r="B1444" s="53"/>
      <c r="C1444" s="53"/>
      <c r="D1444" s="53"/>
      <c r="E1444" s="53" t="str">
        <f>IFERROR(VLOOKUP(المبيعات!D1444,الاعدادات!$A$4:$B$5000,2,0),"")</f>
        <v/>
      </c>
      <c r="F1444" s="53"/>
      <c r="G1444" s="53"/>
      <c r="H1444" s="53"/>
      <c r="I1444" s="53"/>
      <c r="J1444" s="53">
        <f t="shared" si="27"/>
        <v>0</v>
      </c>
    </row>
    <row r="1445" spans="1:10" ht="18.75">
      <c r="A1445" s="52"/>
      <c r="B1445" s="53"/>
      <c r="C1445" s="53"/>
      <c r="D1445" s="53"/>
      <c r="E1445" s="53" t="str">
        <f>IFERROR(VLOOKUP(المبيعات!D1445,الاعدادات!$A$4:$B$5000,2,0),"")</f>
        <v/>
      </c>
      <c r="F1445" s="53"/>
      <c r="G1445" s="53"/>
      <c r="H1445" s="53"/>
      <c r="I1445" s="53"/>
      <c r="J1445" s="53">
        <f t="shared" si="27"/>
        <v>0</v>
      </c>
    </row>
    <row r="1446" spans="1:10" ht="18.75">
      <c r="A1446" s="52"/>
      <c r="B1446" s="53"/>
      <c r="C1446" s="53"/>
      <c r="D1446" s="53"/>
      <c r="E1446" s="53" t="str">
        <f>IFERROR(VLOOKUP(المبيعات!D1446,الاعدادات!$A$4:$B$5000,2,0),"")</f>
        <v/>
      </c>
      <c r="F1446" s="53"/>
      <c r="G1446" s="53"/>
      <c r="H1446" s="53"/>
      <c r="I1446" s="53"/>
      <c r="J1446" s="53">
        <f t="shared" si="27"/>
        <v>0</v>
      </c>
    </row>
    <row r="1447" spans="1:10" ht="18.75">
      <c r="A1447" s="52"/>
      <c r="B1447" s="53"/>
      <c r="C1447" s="53"/>
      <c r="D1447" s="53"/>
      <c r="E1447" s="53" t="str">
        <f>IFERROR(VLOOKUP(المبيعات!D1447,الاعدادات!$A$4:$B$5000,2,0),"")</f>
        <v/>
      </c>
      <c r="F1447" s="53"/>
      <c r="G1447" s="53"/>
      <c r="H1447" s="53"/>
      <c r="I1447" s="53"/>
      <c r="J1447" s="53">
        <f t="shared" si="27"/>
        <v>0</v>
      </c>
    </row>
    <row r="1448" spans="1:10" ht="18.75">
      <c r="A1448" s="52"/>
      <c r="B1448" s="53"/>
      <c r="C1448" s="53"/>
      <c r="D1448" s="53"/>
      <c r="E1448" s="53" t="str">
        <f>IFERROR(VLOOKUP(المبيعات!D1448,الاعدادات!$A$4:$B$5000,2,0),"")</f>
        <v/>
      </c>
      <c r="F1448" s="53"/>
      <c r="G1448" s="53"/>
      <c r="H1448" s="53"/>
      <c r="I1448" s="53"/>
      <c r="J1448" s="53">
        <f t="shared" si="27"/>
        <v>0</v>
      </c>
    </row>
    <row r="1449" spans="1:10" ht="18.75">
      <c r="A1449" s="52"/>
      <c r="B1449" s="53"/>
      <c r="C1449" s="53"/>
      <c r="D1449" s="53"/>
      <c r="E1449" s="53" t="str">
        <f>IFERROR(VLOOKUP(المبيعات!D1449,الاعدادات!$A$4:$B$5000,2,0),"")</f>
        <v/>
      </c>
      <c r="F1449" s="53"/>
      <c r="G1449" s="53"/>
      <c r="H1449" s="53"/>
      <c r="I1449" s="53"/>
      <c r="J1449" s="53">
        <f t="shared" si="27"/>
        <v>0</v>
      </c>
    </row>
    <row r="1450" spans="1:10" ht="18.75">
      <c r="A1450" s="52"/>
      <c r="B1450" s="53"/>
      <c r="C1450" s="53"/>
      <c r="D1450" s="53"/>
      <c r="E1450" s="53" t="str">
        <f>IFERROR(VLOOKUP(المبيعات!D1450,الاعدادات!$A$4:$B$5000,2,0),"")</f>
        <v/>
      </c>
      <c r="F1450" s="53"/>
      <c r="G1450" s="53"/>
      <c r="H1450" s="53"/>
      <c r="I1450" s="53"/>
      <c r="J1450" s="53">
        <f t="shared" si="27"/>
        <v>0</v>
      </c>
    </row>
    <row r="1451" spans="1:10" ht="18.75">
      <c r="A1451" s="52"/>
      <c r="B1451" s="53"/>
      <c r="C1451" s="53"/>
      <c r="D1451" s="53"/>
      <c r="E1451" s="53" t="str">
        <f>IFERROR(VLOOKUP(المبيعات!D1451,الاعدادات!$A$4:$B$5000,2,0),"")</f>
        <v/>
      </c>
      <c r="F1451" s="53"/>
      <c r="G1451" s="53"/>
      <c r="H1451" s="53"/>
      <c r="I1451" s="53"/>
      <c r="J1451" s="53">
        <f t="shared" si="27"/>
        <v>0</v>
      </c>
    </row>
    <row r="1452" spans="1:10" ht="18.75">
      <c r="A1452" s="52"/>
      <c r="B1452" s="53"/>
      <c r="C1452" s="53"/>
      <c r="D1452" s="53"/>
      <c r="E1452" s="53" t="str">
        <f>IFERROR(VLOOKUP(المبيعات!D1452,الاعدادات!$A$4:$B$5000,2,0),"")</f>
        <v/>
      </c>
      <c r="F1452" s="53"/>
      <c r="G1452" s="53"/>
      <c r="H1452" s="53"/>
      <c r="I1452" s="53"/>
      <c r="J1452" s="53">
        <f t="shared" si="27"/>
        <v>0</v>
      </c>
    </row>
    <row r="1453" spans="1:10" ht="18.75">
      <c r="A1453" s="52"/>
      <c r="B1453" s="53"/>
      <c r="C1453" s="53"/>
      <c r="D1453" s="53"/>
      <c r="E1453" s="53" t="str">
        <f>IFERROR(VLOOKUP(المبيعات!D1453,الاعدادات!$A$4:$B$5000,2,0),"")</f>
        <v/>
      </c>
      <c r="F1453" s="53"/>
      <c r="G1453" s="53"/>
      <c r="H1453" s="53"/>
      <c r="I1453" s="53"/>
      <c r="J1453" s="53">
        <f t="shared" si="27"/>
        <v>0</v>
      </c>
    </row>
    <row r="1454" spans="1:10" ht="18.75">
      <c r="A1454" s="52"/>
      <c r="B1454" s="53"/>
      <c r="C1454" s="53"/>
      <c r="D1454" s="53"/>
      <c r="E1454" s="53" t="str">
        <f>IFERROR(VLOOKUP(المبيعات!D1454,الاعدادات!$A$4:$B$5000,2,0),"")</f>
        <v/>
      </c>
      <c r="F1454" s="53"/>
      <c r="G1454" s="53"/>
      <c r="H1454" s="53"/>
      <c r="I1454" s="53"/>
      <c r="J1454" s="53">
        <f t="shared" si="27"/>
        <v>0</v>
      </c>
    </row>
    <row r="1455" spans="1:10" ht="18.75">
      <c r="A1455" s="52"/>
      <c r="B1455" s="53"/>
      <c r="C1455" s="53"/>
      <c r="D1455" s="53"/>
      <c r="E1455" s="53" t="str">
        <f>IFERROR(VLOOKUP(المبيعات!D1455,الاعدادات!$A$4:$B$5000,2,0),"")</f>
        <v/>
      </c>
      <c r="F1455" s="53"/>
      <c r="G1455" s="53"/>
      <c r="H1455" s="53"/>
      <c r="I1455" s="53"/>
      <c r="J1455" s="53">
        <f t="shared" si="27"/>
        <v>0</v>
      </c>
    </row>
    <row r="1456" spans="1:10" ht="18.75">
      <c r="A1456" s="52"/>
      <c r="B1456" s="53"/>
      <c r="C1456" s="53"/>
      <c r="D1456" s="53"/>
      <c r="E1456" s="53" t="str">
        <f>IFERROR(VLOOKUP(المبيعات!D1456,الاعدادات!$A$4:$B$5000,2,0),"")</f>
        <v/>
      </c>
      <c r="F1456" s="53"/>
      <c r="G1456" s="53"/>
      <c r="H1456" s="53"/>
      <c r="I1456" s="53"/>
      <c r="J1456" s="53">
        <f t="shared" si="27"/>
        <v>0</v>
      </c>
    </row>
    <row r="1457" spans="1:10" ht="18.75">
      <c r="A1457" s="52"/>
      <c r="B1457" s="53"/>
      <c r="C1457" s="53"/>
      <c r="D1457" s="53"/>
      <c r="E1457" s="53" t="str">
        <f>IFERROR(VLOOKUP(المبيعات!D1457,الاعدادات!$A$4:$B$5000,2,0),"")</f>
        <v/>
      </c>
      <c r="F1457" s="53"/>
      <c r="G1457" s="53"/>
      <c r="H1457" s="53"/>
      <c r="I1457" s="53"/>
      <c r="J1457" s="53">
        <f t="shared" si="27"/>
        <v>0</v>
      </c>
    </row>
    <row r="1458" spans="1:10" ht="18.75">
      <c r="A1458" s="52"/>
      <c r="B1458" s="53"/>
      <c r="C1458" s="53"/>
      <c r="D1458" s="53"/>
      <c r="E1458" s="53" t="str">
        <f>IFERROR(VLOOKUP(المبيعات!D1458,الاعدادات!$A$4:$B$5000,2,0),"")</f>
        <v/>
      </c>
      <c r="F1458" s="53"/>
      <c r="G1458" s="53"/>
      <c r="H1458" s="53"/>
      <c r="I1458" s="53"/>
      <c r="J1458" s="53">
        <f t="shared" si="27"/>
        <v>0</v>
      </c>
    </row>
    <row r="1459" spans="1:10" ht="18.75">
      <c r="A1459" s="52"/>
      <c r="B1459" s="53"/>
      <c r="C1459" s="53"/>
      <c r="D1459" s="53"/>
      <c r="E1459" s="53" t="str">
        <f>IFERROR(VLOOKUP(المبيعات!D1459,الاعدادات!$A$4:$B$5000,2,0),"")</f>
        <v/>
      </c>
      <c r="F1459" s="53"/>
      <c r="G1459" s="53"/>
      <c r="H1459" s="53"/>
      <c r="I1459" s="53"/>
      <c r="J1459" s="53">
        <f t="shared" si="27"/>
        <v>0</v>
      </c>
    </row>
    <row r="1460" spans="1:10" ht="18.75">
      <c r="A1460" s="52"/>
      <c r="B1460" s="53"/>
      <c r="C1460" s="53"/>
      <c r="D1460" s="53"/>
      <c r="E1460" s="53" t="str">
        <f>IFERROR(VLOOKUP(المبيعات!D1460,الاعدادات!$A$4:$B$5000,2,0),"")</f>
        <v/>
      </c>
      <c r="F1460" s="53"/>
      <c r="G1460" s="53"/>
      <c r="H1460" s="53"/>
      <c r="I1460" s="53"/>
      <c r="J1460" s="53">
        <f t="shared" si="27"/>
        <v>0</v>
      </c>
    </row>
    <row r="1461" spans="1:10" ht="18.75">
      <c r="A1461" s="52"/>
      <c r="B1461" s="53"/>
      <c r="C1461" s="53"/>
      <c r="D1461" s="53"/>
      <c r="E1461" s="53" t="str">
        <f>IFERROR(VLOOKUP(المبيعات!D1461,الاعدادات!$A$4:$B$5000,2,0),"")</f>
        <v/>
      </c>
      <c r="F1461" s="53"/>
      <c r="G1461" s="53"/>
      <c r="H1461" s="53"/>
      <c r="I1461" s="53"/>
      <c r="J1461" s="53">
        <f t="shared" si="27"/>
        <v>0</v>
      </c>
    </row>
    <row r="1462" spans="1:10" ht="18.75">
      <c r="A1462" s="52"/>
      <c r="B1462" s="53"/>
      <c r="C1462" s="53"/>
      <c r="D1462" s="53"/>
      <c r="E1462" s="53" t="str">
        <f>IFERROR(VLOOKUP(المبيعات!D1462,الاعدادات!$A$4:$B$5000,2,0),"")</f>
        <v/>
      </c>
      <c r="F1462" s="53"/>
      <c r="G1462" s="53"/>
      <c r="H1462" s="53"/>
      <c r="I1462" s="53"/>
      <c r="J1462" s="53">
        <f t="shared" si="27"/>
        <v>0</v>
      </c>
    </row>
    <row r="1463" spans="1:10" ht="18.75">
      <c r="A1463" s="52"/>
      <c r="B1463" s="53"/>
      <c r="C1463" s="53"/>
      <c r="D1463" s="53"/>
      <c r="E1463" s="53" t="str">
        <f>IFERROR(VLOOKUP(المبيعات!D1463,الاعدادات!$A$4:$B$5000,2,0),"")</f>
        <v/>
      </c>
      <c r="F1463" s="53"/>
      <c r="G1463" s="53"/>
      <c r="H1463" s="53"/>
      <c r="I1463" s="53"/>
      <c r="J1463" s="53">
        <f t="shared" si="27"/>
        <v>0</v>
      </c>
    </row>
    <row r="1464" spans="1:10" ht="18.75">
      <c r="A1464" s="52"/>
      <c r="B1464" s="53"/>
      <c r="C1464" s="53"/>
      <c r="D1464" s="53"/>
      <c r="E1464" s="53" t="str">
        <f>IFERROR(VLOOKUP(المبيعات!D1464,الاعدادات!$A$4:$B$5000,2,0),"")</f>
        <v/>
      </c>
      <c r="F1464" s="53"/>
      <c r="G1464" s="53"/>
      <c r="H1464" s="53"/>
      <c r="I1464" s="53"/>
      <c r="J1464" s="53">
        <f t="shared" si="27"/>
        <v>0</v>
      </c>
    </row>
    <row r="1465" spans="1:10" ht="18.75">
      <c r="A1465" s="52"/>
      <c r="B1465" s="53"/>
      <c r="C1465" s="53"/>
      <c r="D1465" s="53"/>
      <c r="E1465" s="53" t="str">
        <f>IFERROR(VLOOKUP(المبيعات!D1465,الاعدادات!$A$4:$B$5000,2,0),"")</f>
        <v/>
      </c>
      <c r="F1465" s="53"/>
      <c r="G1465" s="53"/>
      <c r="H1465" s="53"/>
      <c r="I1465" s="53"/>
      <c r="J1465" s="53">
        <f t="shared" si="27"/>
        <v>0</v>
      </c>
    </row>
    <row r="1466" spans="1:10" ht="18.75">
      <c r="A1466" s="52"/>
      <c r="B1466" s="53"/>
      <c r="C1466" s="53"/>
      <c r="D1466" s="53"/>
      <c r="E1466" s="53" t="str">
        <f>IFERROR(VLOOKUP(المبيعات!D1466,الاعدادات!$A$4:$B$5000,2,0),"")</f>
        <v/>
      </c>
      <c r="F1466" s="53"/>
      <c r="G1466" s="53"/>
      <c r="H1466" s="53"/>
      <c r="I1466" s="53"/>
      <c r="J1466" s="53">
        <f t="shared" si="27"/>
        <v>0</v>
      </c>
    </row>
    <row r="1467" spans="1:10" ht="18.75">
      <c r="A1467" s="52"/>
      <c r="B1467" s="53"/>
      <c r="C1467" s="53"/>
      <c r="D1467" s="53"/>
      <c r="E1467" s="53" t="str">
        <f>IFERROR(VLOOKUP(المبيعات!D1467,الاعدادات!$A$4:$B$5000,2,0),"")</f>
        <v/>
      </c>
      <c r="F1467" s="53"/>
      <c r="G1467" s="53"/>
      <c r="H1467" s="53"/>
      <c r="I1467" s="53"/>
      <c r="J1467" s="53">
        <f t="shared" si="27"/>
        <v>0</v>
      </c>
    </row>
    <row r="1468" spans="1:10" ht="18.75">
      <c r="A1468" s="52"/>
      <c r="B1468" s="53"/>
      <c r="C1468" s="53"/>
      <c r="D1468" s="53"/>
      <c r="E1468" s="53" t="str">
        <f>IFERROR(VLOOKUP(المبيعات!D1468,الاعدادات!$A$4:$B$5000,2,0),"")</f>
        <v/>
      </c>
      <c r="F1468" s="53"/>
      <c r="G1468" s="53"/>
      <c r="H1468" s="53"/>
      <c r="I1468" s="53"/>
      <c r="J1468" s="53">
        <f t="shared" si="27"/>
        <v>0</v>
      </c>
    </row>
    <row r="1469" spans="1:10" ht="18.75">
      <c r="A1469" s="52"/>
      <c r="B1469" s="53"/>
      <c r="C1469" s="53"/>
      <c r="D1469" s="53"/>
      <c r="E1469" s="53" t="str">
        <f>IFERROR(VLOOKUP(المبيعات!D1469,الاعدادات!$A$4:$B$5000,2,0),"")</f>
        <v/>
      </c>
      <c r="F1469" s="53"/>
      <c r="G1469" s="53"/>
      <c r="H1469" s="53"/>
      <c r="I1469" s="53"/>
      <c r="J1469" s="53">
        <f t="shared" si="27"/>
        <v>0</v>
      </c>
    </row>
    <row r="1470" spans="1:10" ht="18.75">
      <c r="A1470" s="52"/>
      <c r="B1470" s="53"/>
      <c r="C1470" s="53"/>
      <c r="D1470" s="53"/>
      <c r="E1470" s="53" t="str">
        <f>IFERROR(VLOOKUP(المبيعات!D1470,الاعدادات!$A$4:$B$5000,2,0),"")</f>
        <v/>
      </c>
      <c r="F1470" s="53"/>
      <c r="G1470" s="53"/>
      <c r="H1470" s="53"/>
      <c r="I1470" s="53"/>
      <c r="J1470" s="53">
        <f t="shared" si="27"/>
        <v>0</v>
      </c>
    </row>
    <row r="1471" spans="1:10" ht="18.75">
      <c r="A1471" s="52"/>
      <c r="B1471" s="53"/>
      <c r="C1471" s="53"/>
      <c r="D1471" s="53"/>
      <c r="E1471" s="53" t="str">
        <f>IFERROR(VLOOKUP(المبيعات!D1471,الاعدادات!$A$4:$B$5000,2,0),"")</f>
        <v/>
      </c>
      <c r="F1471" s="53"/>
      <c r="G1471" s="53"/>
      <c r="H1471" s="53"/>
      <c r="I1471" s="53"/>
      <c r="J1471" s="53">
        <f t="shared" si="27"/>
        <v>0</v>
      </c>
    </row>
    <row r="1472" spans="1:10" ht="18.75">
      <c r="A1472" s="52"/>
      <c r="B1472" s="53"/>
      <c r="C1472" s="53"/>
      <c r="D1472" s="53"/>
      <c r="E1472" s="53" t="str">
        <f>IFERROR(VLOOKUP(المبيعات!D1472,الاعدادات!$A$4:$B$5000,2,0),"")</f>
        <v/>
      </c>
      <c r="F1472" s="53"/>
      <c r="G1472" s="53"/>
      <c r="H1472" s="53"/>
      <c r="I1472" s="53"/>
      <c r="J1472" s="53">
        <f t="shared" si="27"/>
        <v>0</v>
      </c>
    </row>
    <row r="1473" spans="1:10" ht="18.75">
      <c r="A1473" s="52"/>
      <c r="B1473" s="53"/>
      <c r="C1473" s="53"/>
      <c r="D1473" s="53"/>
      <c r="E1473" s="53" t="str">
        <f>IFERROR(VLOOKUP(المبيعات!D1473,الاعدادات!$A$4:$B$5000,2,0),"")</f>
        <v/>
      </c>
      <c r="F1473" s="53"/>
      <c r="G1473" s="53"/>
      <c r="H1473" s="53"/>
      <c r="I1473" s="53"/>
      <c r="J1473" s="53">
        <f t="shared" si="27"/>
        <v>0</v>
      </c>
    </row>
    <row r="1474" spans="1:10" ht="18.75">
      <c r="A1474" s="52"/>
      <c r="B1474" s="53"/>
      <c r="C1474" s="53"/>
      <c r="D1474" s="53"/>
      <c r="E1474" s="53" t="str">
        <f>IFERROR(VLOOKUP(المبيعات!D1474,الاعدادات!$A$4:$B$5000,2,0),"")</f>
        <v/>
      </c>
      <c r="F1474" s="53"/>
      <c r="G1474" s="53"/>
      <c r="H1474" s="53"/>
      <c r="I1474" s="53"/>
      <c r="J1474" s="53">
        <f t="shared" si="27"/>
        <v>0</v>
      </c>
    </row>
    <row r="1475" spans="1:10" ht="18.75">
      <c r="A1475" s="52"/>
      <c r="B1475" s="53"/>
      <c r="C1475" s="53"/>
      <c r="D1475" s="53"/>
      <c r="E1475" s="53" t="str">
        <f>IFERROR(VLOOKUP(المبيعات!D1475,الاعدادات!$A$4:$B$5000,2,0),"")</f>
        <v/>
      </c>
      <c r="F1475" s="53"/>
      <c r="G1475" s="53"/>
      <c r="H1475" s="53"/>
      <c r="I1475" s="53"/>
      <c r="J1475" s="53">
        <f t="shared" si="27"/>
        <v>0</v>
      </c>
    </row>
    <row r="1476" spans="1:10" ht="18.75">
      <c r="A1476" s="52"/>
      <c r="B1476" s="53"/>
      <c r="C1476" s="53"/>
      <c r="D1476" s="53"/>
      <c r="E1476" s="53" t="str">
        <f>IFERROR(VLOOKUP(المبيعات!D1476,الاعدادات!$A$4:$B$5000,2,0),"")</f>
        <v/>
      </c>
      <c r="F1476" s="53"/>
      <c r="G1476" s="53"/>
      <c r="H1476" s="53"/>
      <c r="I1476" s="53"/>
      <c r="J1476" s="53">
        <f t="shared" si="27"/>
        <v>0</v>
      </c>
    </row>
    <row r="1477" spans="1:10" ht="18.75">
      <c r="A1477" s="52"/>
      <c r="B1477" s="53"/>
      <c r="C1477" s="53"/>
      <c r="D1477" s="53"/>
      <c r="E1477" s="53" t="str">
        <f>IFERROR(VLOOKUP(المبيعات!D1477,الاعدادات!$A$4:$B$5000,2,0),"")</f>
        <v/>
      </c>
      <c r="F1477" s="53"/>
      <c r="G1477" s="53"/>
      <c r="H1477" s="53"/>
      <c r="I1477" s="53"/>
      <c r="J1477" s="53">
        <f t="shared" ref="J1477:J1540" si="28">I1477*F1477</f>
        <v>0</v>
      </c>
    </row>
    <row r="1478" spans="1:10" ht="18.75">
      <c r="A1478" s="52"/>
      <c r="B1478" s="53"/>
      <c r="C1478" s="53"/>
      <c r="D1478" s="53"/>
      <c r="E1478" s="53" t="str">
        <f>IFERROR(VLOOKUP(المبيعات!D1478,الاعدادات!$A$4:$B$5000,2,0),"")</f>
        <v/>
      </c>
      <c r="F1478" s="53"/>
      <c r="G1478" s="53"/>
      <c r="H1478" s="53"/>
      <c r="I1478" s="53"/>
      <c r="J1478" s="53">
        <f t="shared" si="28"/>
        <v>0</v>
      </c>
    </row>
    <row r="1479" spans="1:10" ht="18.75">
      <c r="A1479" s="52"/>
      <c r="B1479" s="53"/>
      <c r="C1479" s="53"/>
      <c r="D1479" s="53"/>
      <c r="E1479" s="53" t="str">
        <f>IFERROR(VLOOKUP(المبيعات!D1479,الاعدادات!$A$4:$B$5000,2,0),"")</f>
        <v/>
      </c>
      <c r="F1479" s="53"/>
      <c r="G1479" s="53"/>
      <c r="H1479" s="53"/>
      <c r="I1479" s="53"/>
      <c r="J1479" s="53">
        <f t="shared" si="28"/>
        <v>0</v>
      </c>
    </row>
    <row r="1480" spans="1:10" ht="18.75">
      <c r="A1480" s="52"/>
      <c r="B1480" s="53"/>
      <c r="C1480" s="53"/>
      <c r="D1480" s="53"/>
      <c r="E1480" s="53" t="str">
        <f>IFERROR(VLOOKUP(المبيعات!D1480,الاعدادات!$A$4:$B$5000,2,0),"")</f>
        <v/>
      </c>
      <c r="F1480" s="53"/>
      <c r="G1480" s="53"/>
      <c r="H1480" s="53"/>
      <c r="I1480" s="53"/>
      <c r="J1480" s="53">
        <f t="shared" si="28"/>
        <v>0</v>
      </c>
    </row>
    <row r="1481" spans="1:10" ht="18.75">
      <c r="A1481" s="52"/>
      <c r="B1481" s="53"/>
      <c r="C1481" s="53"/>
      <c r="D1481" s="53"/>
      <c r="E1481" s="53" t="str">
        <f>IFERROR(VLOOKUP(المبيعات!D1481,الاعدادات!$A$4:$B$5000,2,0),"")</f>
        <v/>
      </c>
      <c r="F1481" s="53"/>
      <c r="G1481" s="53"/>
      <c r="H1481" s="53"/>
      <c r="I1481" s="53"/>
      <c r="J1481" s="53">
        <f t="shared" si="28"/>
        <v>0</v>
      </c>
    </row>
    <row r="1482" spans="1:10" ht="18.75">
      <c r="A1482" s="52"/>
      <c r="B1482" s="53"/>
      <c r="C1482" s="53"/>
      <c r="D1482" s="53"/>
      <c r="E1482" s="53" t="str">
        <f>IFERROR(VLOOKUP(المبيعات!D1482,الاعدادات!$A$4:$B$5000,2,0),"")</f>
        <v/>
      </c>
      <c r="F1482" s="53"/>
      <c r="G1482" s="53"/>
      <c r="H1482" s="53"/>
      <c r="I1482" s="53"/>
      <c r="J1482" s="53">
        <f t="shared" si="28"/>
        <v>0</v>
      </c>
    </row>
    <row r="1483" spans="1:10" ht="18.75">
      <c r="A1483" s="52"/>
      <c r="B1483" s="53"/>
      <c r="C1483" s="53"/>
      <c r="D1483" s="53"/>
      <c r="E1483" s="53" t="str">
        <f>IFERROR(VLOOKUP(المبيعات!D1483,الاعدادات!$A$4:$B$5000,2,0),"")</f>
        <v/>
      </c>
      <c r="F1483" s="53"/>
      <c r="G1483" s="53"/>
      <c r="H1483" s="53"/>
      <c r="I1483" s="53"/>
      <c r="J1483" s="53">
        <f t="shared" si="28"/>
        <v>0</v>
      </c>
    </row>
    <row r="1484" spans="1:10" ht="18.75">
      <c r="A1484" s="52"/>
      <c r="B1484" s="53"/>
      <c r="C1484" s="53"/>
      <c r="D1484" s="53"/>
      <c r="E1484" s="53" t="str">
        <f>IFERROR(VLOOKUP(المبيعات!D1484,الاعدادات!$A$4:$B$5000,2,0),"")</f>
        <v/>
      </c>
      <c r="F1484" s="53"/>
      <c r="G1484" s="53"/>
      <c r="H1484" s="53"/>
      <c r="I1484" s="53"/>
      <c r="J1484" s="53">
        <f t="shared" si="28"/>
        <v>0</v>
      </c>
    </row>
    <row r="1485" spans="1:10" ht="18.75">
      <c r="A1485" s="52"/>
      <c r="B1485" s="53"/>
      <c r="C1485" s="53"/>
      <c r="D1485" s="53"/>
      <c r="E1485" s="53" t="str">
        <f>IFERROR(VLOOKUP(المبيعات!D1485,الاعدادات!$A$4:$B$5000,2,0),"")</f>
        <v/>
      </c>
      <c r="F1485" s="53"/>
      <c r="G1485" s="53"/>
      <c r="H1485" s="53"/>
      <c r="I1485" s="53"/>
      <c r="J1485" s="53">
        <f t="shared" si="28"/>
        <v>0</v>
      </c>
    </row>
    <row r="1486" spans="1:10" ht="18.75">
      <c r="A1486" s="52"/>
      <c r="B1486" s="53"/>
      <c r="C1486" s="53"/>
      <c r="D1486" s="53"/>
      <c r="E1486" s="53" t="str">
        <f>IFERROR(VLOOKUP(المبيعات!D1486,الاعدادات!$A$4:$B$5000,2,0),"")</f>
        <v/>
      </c>
      <c r="F1486" s="53"/>
      <c r="G1486" s="53"/>
      <c r="H1486" s="53"/>
      <c r="I1486" s="53"/>
      <c r="J1486" s="53">
        <f t="shared" si="28"/>
        <v>0</v>
      </c>
    </row>
    <row r="1487" spans="1:10" ht="18.75">
      <c r="A1487" s="52"/>
      <c r="B1487" s="53"/>
      <c r="C1487" s="53"/>
      <c r="D1487" s="53"/>
      <c r="E1487" s="53" t="str">
        <f>IFERROR(VLOOKUP(المبيعات!D1487,الاعدادات!$A$4:$B$5000,2,0),"")</f>
        <v/>
      </c>
      <c r="F1487" s="53"/>
      <c r="G1487" s="53"/>
      <c r="H1487" s="53"/>
      <c r="I1487" s="53"/>
      <c r="J1487" s="53">
        <f t="shared" si="28"/>
        <v>0</v>
      </c>
    </row>
    <row r="1488" spans="1:10" ht="18.75">
      <c r="A1488" s="52"/>
      <c r="B1488" s="53"/>
      <c r="C1488" s="53"/>
      <c r="D1488" s="53"/>
      <c r="E1488" s="53" t="str">
        <f>IFERROR(VLOOKUP(المبيعات!D1488,الاعدادات!$A$4:$B$5000,2,0),"")</f>
        <v/>
      </c>
      <c r="F1488" s="53"/>
      <c r="G1488" s="53"/>
      <c r="H1488" s="53"/>
      <c r="I1488" s="53"/>
      <c r="J1488" s="53">
        <f t="shared" si="28"/>
        <v>0</v>
      </c>
    </row>
    <row r="1489" spans="1:10" ht="18.75">
      <c r="A1489" s="52"/>
      <c r="B1489" s="53"/>
      <c r="C1489" s="53"/>
      <c r="D1489" s="53"/>
      <c r="E1489" s="53" t="str">
        <f>IFERROR(VLOOKUP(المبيعات!D1489,الاعدادات!$A$4:$B$5000,2,0),"")</f>
        <v/>
      </c>
      <c r="F1489" s="53"/>
      <c r="G1489" s="53"/>
      <c r="H1489" s="53"/>
      <c r="I1489" s="53"/>
      <c r="J1489" s="53">
        <f t="shared" si="28"/>
        <v>0</v>
      </c>
    </row>
    <row r="1490" spans="1:10" ht="18.75">
      <c r="A1490" s="52"/>
      <c r="B1490" s="53"/>
      <c r="C1490" s="53"/>
      <c r="D1490" s="53"/>
      <c r="E1490" s="53" t="str">
        <f>IFERROR(VLOOKUP(المبيعات!D1490,الاعدادات!$A$4:$B$5000,2,0),"")</f>
        <v/>
      </c>
      <c r="F1490" s="53"/>
      <c r="G1490" s="53"/>
      <c r="H1490" s="53"/>
      <c r="I1490" s="53"/>
      <c r="J1490" s="53">
        <f t="shared" si="28"/>
        <v>0</v>
      </c>
    </row>
    <row r="1491" spans="1:10" ht="18.75">
      <c r="A1491" s="52"/>
      <c r="B1491" s="53"/>
      <c r="C1491" s="53"/>
      <c r="D1491" s="53"/>
      <c r="E1491" s="53" t="str">
        <f>IFERROR(VLOOKUP(المبيعات!D1491,الاعدادات!$A$4:$B$5000,2,0),"")</f>
        <v/>
      </c>
      <c r="F1491" s="53"/>
      <c r="G1491" s="53"/>
      <c r="H1491" s="53"/>
      <c r="I1491" s="53"/>
      <c r="J1491" s="53">
        <f t="shared" si="28"/>
        <v>0</v>
      </c>
    </row>
    <row r="1492" spans="1:10" ht="18.75">
      <c r="A1492" s="52"/>
      <c r="B1492" s="53"/>
      <c r="C1492" s="53"/>
      <c r="D1492" s="53"/>
      <c r="E1492" s="53" t="str">
        <f>IFERROR(VLOOKUP(المبيعات!D1492,الاعدادات!$A$4:$B$5000,2,0),"")</f>
        <v/>
      </c>
      <c r="F1492" s="53"/>
      <c r="G1492" s="53"/>
      <c r="H1492" s="53"/>
      <c r="I1492" s="53"/>
      <c r="J1492" s="53">
        <f t="shared" si="28"/>
        <v>0</v>
      </c>
    </row>
    <row r="1493" spans="1:10" ht="18.75">
      <c r="A1493" s="52"/>
      <c r="B1493" s="53"/>
      <c r="C1493" s="53"/>
      <c r="D1493" s="53"/>
      <c r="E1493" s="53" t="str">
        <f>IFERROR(VLOOKUP(المبيعات!D1493,الاعدادات!$A$4:$B$5000,2,0),"")</f>
        <v/>
      </c>
      <c r="F1493" s="53"/>
      <c r="G1493" s="53"/>
      <c r="H1493" s="53"/>
      <c r="I1493" s="53"/>
      <c r="J1493" s="53">
        <f t="shared" si="28"/>
        <v>0</v>
      </c>
    </row>
    <row r="1494" spans="1:10" ht="18.75">
      <c r="A1494" s="52"/>
      <c r="B1494" s="53"/>
      <c r="C1494" s="53"/>
      <c r="D1494" s="53"/>
      <c r="E1494" s="53" t="str">
        <f>IFERROR(VLOOKUP(المبيعات!D1494,الاعدادات!$A$4:$B$5000,2,0),"")</f>
        <v/>
      </c>
      <c r="F1494" s="53"/>
      <c r="G1494" s="53"/>
      <c r="H1494" s="53"/>
      <c r="I1494" s="53"/>
      <c r="J1494" s="53">
        <f t="shared" si="28"/>
        <v>0</v>
      </c>
    </row>
    <row r="1495" spans="1:10" ht="18.75">
      <c r="A1495" s="52"/>
      <c r="B1495" s="53"/>
      <c r="C1495" s="53"/>
      <c r="D1495" s="53"/>
      <c r="E1495" s="53" t="str">
        <f>IFERROR(VLOOKUP(المبيعات!D1495,الاعدادات!$A$4:$B$5000,2,0),"")</f>
        <v/>
      </c>
      <c r="F1495" s="53"/>
      <c r="G1495" s="53"/>
      <c r="H1495" s="53"/>
      <c r="I1495" s="53"/>
      <c r="J1495" s="53">
        <f t="shared" si="28"/>
        <v>0</v>
      </c>
    </row>
    <row r="1496" spans="1:10" ht="18.75">
      <c r="A1496" s="52"/>
      <c r="B1496" s="53"/>
      <c r="C1496" s="53"/>
      <c r="D1496" s="53"/>
      <c r="E1496" s="53" t="str">
        <f>IFERROR(VLOOKUP(المبيعات!D1496,الاعدادات!$A$4:$B$5000,2,0),"")</f>
        <v/>
      </c>
      <c r="F1496" s="53"/>
      <c r="G1496" s="53"/>
      <c r="H1496" s="53"/>
      <c r="I1496" s="53"/>
      <c r="J1496" s="53">
        <f t="shared" si="28"/>
        <v>0</v>
      </c>
    </row>
    <row r="1497" spans="1:10" ht="18.75">
      <c r="A1497" s="52"/>
      <c r="B1497" s="53"/>
      <c r="C1497" s="53"/>
      <c r="D1497" s="53"/>
      <c r="E1497" s="53" t="str">
        <f>IFERROR(VLOOKUP(المبيعات!D1497,الاعدادات!$A$4:$B$5000,2,0),"")</f>
        <v/>
      </c>
      <c r="F1497" s="53"/>
      <c r="G1497" s="53"/>
      <c r="H1497" s="53"/>
      <c r="I1497" s="53"/>
      <c r="J1497" s="53">
        <f t="shared" si="28"/>
        <v>0</v>
      </c>
    </row>
    <row r="1498" spans="1:10" ht="18.75">
      <c r="A1498" s="52"/>
      <c r="B1498" s="53"/>
      <c r="C1498" s="53"/>
      <c r="D1498" s="53"/>
      <c r="E1498" s="53" t="str">
        <f>IFERROR(VLOOKUP(المبيعات!D1498,الاعدادات!$A$4:$B$5000,2,0),"")</f>
        <v/>
      </c>
      <c r="F1498" s="53"/>
      <c r="G1498" s="53"/>
      <c r="H1498" s="53"/>
      <c r="I1498" s="53"/>
      <c r="J1498" s="53">
        <f t="shared" si="28"/>
        <v>0</v>
      </c>
    </row>
    <row r="1499" spans="1:10" ht="18.75">
      <c r="A1499" s="52"/>
      <c r="B1499" s="53"/>
      <c r="C1499" s="53"/>
      <c r="D1499" s="53"/>
      <c r="E1499" s="53" t="str">
        <f>IFERROR(VLOOKUP(المبيعات!D1499,الاعدادات!$A$4:$B$5000,2,0),"")</f>
        <v/>
      </c>
      <c r="F1499" s="53"/>
      <c r="G1499" s="53"/>
      <c r="H1499" s="53"/>
      <c r="I1499" s="53"/>
      <c r="J1499" s="53">
        <f t="shared" si="28"/>
        <v>0</v>
      </c>
    </row>
    <row r="1500" spans="1:10" ht="18.75">
      <c r="A1500" s="52"/>
      <c r="B1500" s="53"/>
      <c r="C1500" s="53"/>
      <c r="D1500" s="53"/>
      <c r="E1500" s="53" t="str">
        <f>IFERROR(VLOOKUP(المبيعات!D1500,الاعدادات!$A$4:$B$5000,2,0),"")</f>
        <v/>
      </c>
      <c r="F1500" s="53"/>
      <c r="G1500" s="53"/>
      <c r="H1500" s="53"/>
      <c r="I1500" s="53"/>
      <c r="J1500" s="53">
        <f t="shared" si="28"/>
        <v>0</v>
      </c>
    </row>
    <row r="1501" spans="1:10" ht="18.75">
      <c r="A1501" s="52"/>
      <c r="B1501" s="53"/>
      <c r="C1501" s="53"/>
      <c r="D1501" s="53"/>
      <c r="E1501" s="53" t="str">
        <f>IFERROR(VLOOKUP(المبيعات!D1501,الاعدادات!$A$4:$B$5000,2,0),"")</f>
        <v/>
      </c>
      <c r="F1501" s="53"/>
      <c r="G1501" s="53"/>
      <c r="H1501" s="53"/>
      <c r="I1501" s="53"/>
      <c r="J1501" s="53">
        <f t="shared" si="28"/>
        <v>0</v>
      </c>
    </row>
    <row r="1502" spans="1:10" ht="18.75">
      <c r="A1502" s="52"/>
      <c r="B1502" s="53"/>
      <c r="C1502" s="53"/>
      <c r="D1502" s="53"/>
      <c r="E1502" s="53" t="str">
        <f>IFERROR(VLOOKUP(المبيعات!D1502,الاعدادات!$A$4:$B$5000,2,0),"")</f>
        <v/>
      </c>
      <c r="F1502" s="53"/>
      <c r="G1502" s="53"/>
      <c r="H1502" s="53"/>
      <c r="I1502" s="53"/>
      <c r="J1502" s="53">
        <f t="shared" si="28"/>
        <v>0</v>
      </c>
    </row>
    <row r="1503" spans="1:10" ht="18.75">
      <c r="A1503" s="52"/>
      <c r="B1503" s="53"/>
      <c r="C1503" s="53"/>
      <c r="D1503" s="53"/>
      <c r="E1503" s="53" t="str">
        <f>IFERROR(VLOOKUP(المبيعات!D1503,الاعدادات!$A$4:$B$5000,2,0),"")</f>
        <v/>
      </c>
      <c r="F1503" s="53"/>
      <c r="G1503" s="53"/>
      <c r="H1503" s="53"/>
      <c r="I1503" s="53"/>
      <c r="J1503" s="53">
        <f t="shared" si="28"/>
        <v>0</v>
      </c>
    </row>
    <row r="1504" spans="1:10" ht="18.75">
      <c r="A1504" s="52"/>
      <c r="B1504" s="53"/>
      <c r="C1504" s="53"/>
      <c r="D1504" s="53"/>
      <c r="E1504" s="53" t="str">
        <f>IFERROR(VLOOKUP(المبيعات!D1504,الاعدادات!$A$4:$B$5000,2,0),"")</f>
        <v/>
      </c>
      <c r="F1504" s="53"/>
      <c r="G1504" s="53"/>
      <c r="H1504" s="53"/>
      <c r="I1504" s="53"/>
      <c r="J1504" s="53">
        <f t="shared" si="28"/>
        <v>0</v>
      </c>
    </row>
    <row r="1505" spans="1:10" ht="18.75">
      <c r="A1505" s="52"/>
      <c r="B1505" s="53"/>
      <c r="C1505" s="53"/>
      <c r="D1505" s="53"/>
      <c r="E1505" s="53" t="str">
        <f>IFERROR(VLOOKUP(المبيعات!D1505,الاعدادات!$A$4:$B$5000,2,0),"")</f>
        <v/>
      </c>
      <c r="F1505" s="53"/>
      <c r="G1505" s="53"/>
      <c r="H1505" s="53"/>
      <c r="I1505" s="53"/>
      <c r="J1505" s="53">
        <f t="shared" si="28"/>
        <v>0</v>
      </c>
    </row>
    <row r="1506" spans="1:10" ht="18.75">
      <c r="A1506" s="52"/>
      <c r="B1506" s="53"/>
      <c r="C1506" s="53"/>
      <c r="D1506" s="53"/>
      <c r="E1506" s="53" t="str">
        <f>IFERROR(VLOOKUP(المبيعات!D1506,الاعدادات!$A$4:$B$5000,2,0),"")</f>
        <v/>
      </c>
      <c r="F1506" s="53"/>
      <c r="G1506" s="53"/>
      <c r="H1506" s="53"/>
      <c r="I1506" s="53"/>
      <c r="J1506" s="53">
        <f t="shared" si="28"/>
        <v>0</v>
      </c>
    </row>
    <row r="1507" spans="1:10" ht="18.75">
      <c r="A1507" s="52"/>
      <c r="B1507" s="53"/>
      <c r="C1507" s="53"/>
      <c r="D1507" s="53"/>
      <c r="E1507" s="53" t="str">
        <f>IFERROR(VLOOKUP(المبيعات!D1507,الاعدادات!$A$4:$B$5000,2,0),"")</f>
        <v/>
      </c>
      <c r="F1507" s="53"/>
      <c r="G1507" s="53"/>
      <c r="H1507" s="53"/>
      <c r="I1507" s="53"/>
      <c r="J1507" s="53">
        <f t="shared" si="28"/>
        <v>0</v>
      </c>
    </row>
    <row r="1508" spans="1:10" ht="18.75">
      <c r="A1508" s="52"/>
      <c r="B1508" s="53"/>
      <c r="C1508" s="53"/>
      <c r="D1508" s="53"/>
      <c r="E1508" s="53" t="str">
        <f>IFERROR(VLOOKUP(المبيعات!D1508,الاعدادات!$A$4:$B$5000,2,0),"")</f>
        <v/>
      </c>
      <c r="F1508" s="53"/>
      <c r="G1508" s="53"/>
      <c r="H1508" s="53"/>
      <c r="I1508" s="53"/>
      <c r="J1508" s="53">
        <f t="shared" si="28"/>
        <v>0</v>
      </c>
    </row>
    <row r="1509" spans="1:10" ht="18.75">
      <c r="A1509" s="52"/>
      <c r="B1509" s="53"/>
      <c r="C1509" s="53"/>
      <c r="D1509" s="53"/>
      <c r="E1509" s="53" t="str">
        <f>IFERROR(VLOOKUP(المبيعات!D1509,الاعدادات!$A$4:$B$5000,2,0),"")</f>
        <v/>
      </c>
      <c r="F1509" s="53"/>
      <c r="G1509" s="53"/>
      <c r="H1509" s="53"/>
      <c r="I1509" s="53"/>
      <c r="J1509" s="53">
        <f t="shared" si="28"/>
        <v>0</v>
      </c>
    </row>
    <row r="1510" spans="1:10" ht="18.75">
      <c r="A1510" s="52"/>
      <c r="B1510" s="53"/>
      <c r="C1510" s="53"/>
      <c r="D1510" s="53"/>
      <c r="E1510" s="53" t="str">
        <f>IFERROR(VLOOKUP(المبيعات!D1510,الاعدادات!$A$4:$B$5000,2,0),"")</f>
        <v/>
      </c>
      <c r="F1510" s="53"/>
      <c r="G1510" s="53"/>
      <c r="H1510" s="53"/>
      <c r="I1510" s="53"/>
      <c r="J1510" s="53">
        <f t="shared" si="28"/>
        <v>0</v>
      </c>
    </row>
    <row r="1511" spans="1:10" ht="18.75">
      <c r="A1511" s="52"/>
      <c r="B1511" s="53"/>
      <c r="C1511" s="53"/>
      <c r="D1511" s="53"/>
      <c r="E1511" s="53" t="str">
        <f>IFERROR(VLOOKUP(المبيعات!D1511,الاعدادات!$A$4:$B$5000,2,0),"")</f>
        <v/>
      </c>
      <c r="F1511" s="53"/>
      <c r="G1511" s="53"/>
      <c r="H1511" s="53"/>
      <c r="I1511" s="53"/>
      <c r="J1511" s="53">
        <f t="shared" si="28"/>
        <v>0</v>
      </c>
    </row>
    <row r="1512" spans="1:10" ht="18.75">
      <c r="A1512" s="52"/>
      <c r="B1512" s="53"/>
      <c r="C1512" s="53"/>
      <c r="D1512" s="53"/>
      <c r="E1512" s="53" t="str">
        <f>IFERROR(VLOOKUP(المبيعات!D1512,الاعدادات!$A$4:$B$5000,2,0),"")</f>
        <v/>
      </c>
      <c r="F1512" s="53"/>
      <c r="G1512" s="53"/>
      <c r="H1512" s="53"/>
      <c r="I1512" s="53"/>
      <c r="J1512" s="53">
        <f t="shared" si="28"/>
        <v>0</v>
      </c>
    </row>
    <row r="1513" spans="1:10" ht="18.75">
      <c r="A1513" s="52"/>
      <c r="B1513" s="53"/>
      <c r="C1513" s="53"/>
      <c r="D1513" s="53"/>
      <c r="E1513" s="53" t="str">
        <f>IFERROR(VLOOKUP(المبيعات!D1513,الاعدادات!$A$4:$B$5000,2,0),"")</f>
        <v/>
      </c>
      <c r="F1513" s="53"/>
      <c r="G1513" s="53"/>
      <c r="H1513" s="53"/>
      <c r="I1513" s="53"/>
      <c r="J1513" s="53">
        <f t="shared" si="28"/>
        <v>0</v>
      </c>
    </row>
    <row r="1514" spans="1:10" ht="18.75">
      <c r="A1514" s="52"/>
      <c r="B1514" s="53"/>
      <c r="C1514" s="53"/>
      <c r="D1514" s="53"/>
      <c r="E1514" s="53" t="str">
        <f>IFERROR(VLOOKUP(المبيعات!D1514,الاعدادات!$A$4:$B$5000,2,0),"")</f>
        <v/>
      </c>
      <c r="F1514" s="53"/>
      <c r="G1514" s="53"/>
      <c r="H1514" s="53"/>
      <c r="I1514" s="53"/>
      <c r="J1514" s="53">
        <f t="shared" si="28"/>
        <v>0</v>
      </c>
    </row>
    <row r="1515" spans="1:10" ht="18.75">
      <c r="A1515" s="52"/>
      <c r="B1515" s="53"/>
      <c r="C1515" s="53"/>
      <c r="D1515" s="53"/>
      <c r="E1515" s="53" t="str">
        <f>IFERROR(VLOOKUP(المبيعات!D1515,الاعدادات!$A$4:$B$5000,2,0),"")</f>
        <v/>
      </c>
      <c r="F1515" s="53"/>
      <c r="G1515" s="53"/>
      <c r="H1515" s="53"/>
      <c r="I1515" s="53"/>
      <c r="J1515" s="53">
        <f t="shared" si="28"/>
        <v>0</v>
      </c>
    </row>
    <row r="1516" spans="1:10" ht="18.75">
      <c r="A1516" s="52"/>
      <c r="B1516" s="53"/>
      <c r="C1516" s="53"/>
      <c r="D1516" s="53"/>
      <c r="E1516" s="53" t="str">
        <f>IFERROR(VLOOKUP(المبيعات!D1516,الاعدادات!$A$4:$B$5000,2,0),"")</f>
        <v/>
      </c>
      <c r="F1516" s="53"/>
      <c r="G1516" s="53"/>
      <c r="H1516" s="53"/>
      <c r="I1516" s="53"/>
      <c r="J1516" s="53">
        <f t="shared" si="28"/>
        <v>0</v>
      </c>
    </row>
    <row r="1517" spans="1:10" ht="18.75">
      <c r="A1517" s="52"/>
      <c r="B1517" s="53"/>
      <c r="C1517" s="53"/>
      <c r="D1517" s="53"/>
      <c r="E1517" s="53" t="str">
        <f>IFERROR(VLOOKUP(المبيعات!D1517,الاعدادات!$A$4:$B$5000,2,0),"")</f>
        <v/>
      </c>
      <c r="F1517" s="53"/>
      <c r="G1517" s="53"/>
      <c r="H1517" s="53"/>
      <c r="I1517" s="53"/>
      <c r="J1517" s="53">
        <f t="shared" si="28"/>
        <v>0</v>
      </c>
    </row>
    <row r="1518" spans="1:10" ht="18.75">
      <c r="A1518" s="52"/>
      <c r="B1518" s="53"/>
      <c r="C1518" s="53"/>
      <c r="D1518" s="53"/>
      <c r="E1518" s="53" t="str">
        <f>IFERROR(VLOOKUP(المبيعات!D1518,الاعدادات!$A$4:$B$5000,2,0),"")</f>
        <v/>
      </c>
      <c r="F1518" s="53"/>
      <c r="G1518" s="53"/>
      <c r="H1518" s="53"/>
      <c r="I1518" s="53"/>
      <c r="J1518" s="53">
        <f t="shared" si="28"/>
        <v>0</v>
      </c>
    </row>
    <row r="1519" spans="1:10" ht="18.75">
      <c r="A1519" s="52"/>
      <c r="B1519" s="53"/>
      <c r="C1519" s="53"/>
      <c r="D1519" s="53"/>
      <c r="E1519" s="53" t="str">
        <f>IFERROR(VLOOKUP(المبيعات!D1519,الاعدادات!$A$4:$B$5000,2,0),"")</f>
        <v/>
      </c>
      <c r="F1519" s="53"/>
      <c r="G1519" s="53"/>
      <c r="H1519" s="53"/>
      <c r="I1519" s="53"/>
      <c r="J1519" s="53">
        <f t="shared" si="28"/>
        <v>0</v>
      </c>
    </row>
    <row r="1520" spans="1:10" ht="18.75">
      <c r="A1520" s="52"/>
      <c r="B1520" s="53"/>
      <c r="C1520" s="53"/>
      <c r="D1520" s="53"/>
      <c r="E1520" s="53" t="str">
        <f>IFERROR(VLOOKUP(المبيعات!D1520,الاعدادات!$A$4:$B$5000,2,0),"")</f>
        <v/>
      </c>
      <c r="F1520" s="53"/>
      <c r="G1520" s="53"/>
      <c r="H1520" s="53"/>
      <c r="I1520" s="53"/>
      <c r="J1520" s="53">
        <f t="shared" si="28"/>
        <v>0</v>
      </c>
    </row>
    <row r="1521" spans="1:10" ht="18.75">
      <c r="A1521" s="52"/>
      <c r="B1521" s="53"/>
      <c r="C1521" s="53"/>
      <c r="D1521" s="53"/>
      <c r="E1521" s="53" t="str">
        <f>IFERROR(VLOOKUP(المبيعات!D1521,الاعدادات!$A$4:$B$5000,2,0),"")</f>
        <v/>
      </c>
      <c r="F1521" s="53"/>
      <c r="G1521" s="53"/>
      <c r="H1521" s="53"/>
      <c r="I1521" s="53"/>
      <c r="J1521" s="53">
        <f t="shared" si="28"/>
        <v>0</v>
      </c>
    </row>
    <row r="1522" spans="1:10" ht="18.75">
      <c r="A1522" s="52"/>
      <c r="B1522" s="53"/>
      <c r="C1522" s="53"/>
      <c r="D1522" s="53"/>
      <c r="E1522" s="53" t="str">
        <f>IFERROR(VLOOKUP(المبيعات!D1522,الاعدادات!$A$4:$B$5000,2,0),"")</f>
        <v/>
      </c>
      <c r="F1522" s="53"/>
      <c r="G1522" s="53"/>
      <c r="H1522" s="53"/>
      <c r="I1522" s="53"/>
      <c r="J1522" s="53">
        <f t="shared" si="28"/>
        <v>0</v>
      </c>
    </row>
    <row r="1523" spans="1:10" ht="18.75">
      <c r="A1523" s="52"/>
      <c r="B1523" s="53"/>
      <c r="C1523" s="53"/>
      <c r="D1523" s="53"/>
      <c r="E1523" s="53" t="str">
        <f>IFERROR(VLOOKUP(المبيعات!D1523,الاعدادات!$A$4:$B$5000,2,0),"")</f>
        <v/>
      </c>
      <c r="F1523" s="53"/>
      <c r="G1523" s="53"/>
      <c r="H1523" s="53"/>
      <c r="I1523" s="53"/>
      <c r="J1523" s="53">
        <f t="shared" si="28"/>
        <v>0</v>
      </c>
    </row>
    <row r="1524" spans="1:10" ht="18.75">
      <c r="A1524" s="52"/>
      <c r="B1524" s="53"/>
      <c r="C1524" s="53"/>
      <c r="D1524" s="53"/>
      <c r="E1524" s="53" t="str">
        <f>IFERROR(VLOOKUP(المبيعات!D1524,الاعدادات!$A$4:$B$5000,2,0),"")</f>
        <v/>
      </c>
      <c r="F1524" s="53"/>
      <c r="G1524" s="53"/>
      <c r="H1524" s="53"/>
      <c r="I1524" s="53"/>
      <c r="J1524" s="53">
        <f t="shared" si="28"/>
        <v>0</v>
      </c>
    </row>
    <row r="1525" spans="1:10" ht="18.75">
      <c r="A1525" s="52"/>
      <c r="B1525" s="53"/>
      <c r="C1525" s="53"/>
      <c r="D1525" s="53"/>
      <c r="E1525" s="53" t="str">
        <f>IFERROR(VLOOKUP(المبيعات!D1525,الاعدادات!$A$4:$B$5000,2,0),"")</f>
        <v/>
      </c>
      <c r="F1525" s="53"/>
      <c r="G1525" s="53"/>
      <c r="H1525" s="53"/>
      <c r="I1525" s="53"/>
      <c r="J1525" s="53">
        <f t="shared" si="28"/>
        <v>0</v>
      </c>
    </row>
    <row r="1526" spans="1:10" ht="18.75">
      <c r="A1526" s="52"/>
      <c r="B1526" s="53"/>
      <c r="C1526" s="53"/>
      <c r="D1526" s="53"/>
      <c r="E1526" s="53" t="str">
        <f>IFERROR(VLOOKUP(المبيعات!D1526,الاعدادات!$A$4:$B$5000,2,0),"")</f>
        <v/>
      </c>
      <c r="F1526" s="53"/>
      <c r="G1526" s="53"/>
      <c r="H1526" s="53"/>
      <c r="I1526" s="53"/>
      <c r="J1526" s="53">
        <f t="shared" si="28"/>
        <v>0</v>
      </c>
    </row>
    <row r="1527" spans="1:10" ht="18.75">
      <c r="A1527" s="52"/>
      <c r="B1527" s="53"/>
      <c r="C1527" s="53"/>
      <c r="D1527" s="53"/>
      <c r="E1527" s="53" t="str">
        <f>IFERROR(VLOOKUP(المبيعات!D1527,الاعدادات!$A$4:$B$5000,2,0),"")</f>
        <v/>
      </c>
      <c r="F1527" s="53"/>
      <c r="G1527" s="53"/>
      <c r="H1527" s="53"/>
      <c r="I1527" s="53"/>
      <c r="J1527" s="53">
        <f t="shared" si="28"/>
        <v>0</v>
      </c>
    </row>
    <row r="1528" spans="1:10" ht="18.75">
      <c r="A1528" s="52"/>
      <c r="B1528" s="53"/>
      <c r="C1528" s="53"/>
      <c r="D1528" s="53"/>
      <c r="E1528" s="53" t="str">
        <f>IFERROR(VLOOKUP(المبيعات!D1528,الاعدادات!$A$4:$B$5000,2,0),"")</f>
        <v/>
      </c>
      <c r="F1528" s="53"/>
      <c r="G1528" s="53"/>
      <c r="H1528" s="53"/>
      <c r="I1528" s="53"/>
      <c r="J1528" s="53">
        <f t="shared" si="28"/>
        <v>0</v>
      </c>
    </row>
    <row r="1529" spans="1:10" ht="18.75">
      <c r="A1529" s="52"/>
      <c r="B1529" s="53"/>
      <c r="C1529" s="53"/>
      <c r="D1529" s="53"/>
      <c r="E1529" s="53" t="str">
        <f>IFERROR(VLOOKUP(المبيعات!D1529,الاعدادات!$A$4:$B$5000,2,0),"")</f>
        <v/>
      </c>
      <c r="F1529" s="53"/>
      <c r="G1529" s="53"/>
      <c r="H1529" s="53"/>
      <c r="I1529" s="53"/>
      <c r="J1529" s="53">
        <f t="shared" si="28"/>
        <v>0</v>
      </c>
    </row>
    <row r="1530" spans="1:10" ht="18.75">
      <c r="A1530" s="52"/>
      <c r="B1530" s="53"/>
      <c r="C1530" s="53"/>
      <c r="D1530" s="53"/>
      <c r="E1530" s="53" t="str">
        <f>IFERROR(VLOOKUP(المبيعات!D1530,الاعدادات!$A$4:$B$5000,2,0),"")</f>
        <v/>
      </c>
      <c r="F1530" s="53"/>
      <c r="G1530" s="53"/>
      <c r="H1530" s="53"/>
      <c r="I1530" s="53"/>
      <c r="J1530" s="53">
        <f t="shared" si="28"/>
        <v>0</v>
      </c>
    </row>
    <row r="1531" spans="1:10" ht="18.75">
      <c r="A1531" s="52"/>
      <c r="B1531" s="53"/>
      <c r="C1531" s="53"/>
      <c r="D1531" s="53"/>
      <c r="E1531" s="53" t="str">
        <f>IFERROR(VLOOKUP(المبيعات!D1531,الاعدادات!$A$4:$B$5000,2,0),"")</f>
        <v/>
      </c>
      <c r="F1531" s="53"/>
      <c r="G1531" s="53"/>
      <c r="H1531" s="53"/>
      <c r="I1531" s="53"/>
      <c r="J1531" s="53">
        <f t="shared" si="28"/>
        <v>0</v>
      </c>
    </row>
    <row r="1532" spans="1:10" ht="18.75">
      <c r="A1532" s="52"/>
      <c r="B1532" s="53"/>
      <c r="C1532" s="53"/>
      <c r="D1532" s="53"/>
      <c r="E1532" s="53" t="str">
        <f>IFERROR(VLOOKUP(المبيعات!D1532,الاعدادات!$A$4:$B$5000,2,0),"")</f>
        <v/>
      </c>
      <c r="F1532" s="53"/>
      <c r="G1532" s="53"/>
      <c r="H1532" s="53"/>
      <c r="I1532" s="53"/>
      <c r="J1532" s="53">
        <f t="shared" si="28"/>
        <v>0</v>
      </c>
    </row>
    <row r="1533" spans="1:10" ht="18.75">
      <c r="A1533" s="52"/>
      <c r="B1533" s="53"/>
      <c r="C1533" s="53"/>
      <c r="D1533" s="53"/>
      <c r="E1533" s="53" t="str">
        <f>IFERROR(VLOOKUP(المبيعات!D1533,الاعدادات!$A$4:$B$5000,2,0),"")</f>
        <v/>
      </c>
      <c r="F1533" s="53"/>
      <c r="G1533" s="53"/>
      <c r="H1533" s="53"/>
      <c r="I1533" s="53"/>
      <c r="J1533" s="53">
        <f t="shared" si="28"/>
        <v>0</v>
      </c>
    </row>
    <row r="1534" spans="1:10" ht="18.75">
      <c r="A1534" s="52"/>
      <c r="B1534" s="53"/>
      <c r="C1534" s="53"/>
      <c r="D1534" s="53"/>
      <c r="E1534" s="53" t="str">
        <f>IFERROR(VLOOKUP(المبيعات!D1534,الاعدادات!$A$4:$B$5000,2,0),"")</f>
        <v/>
      </c>
      <c r="F1534" s="53"/>
      <c r="G1534" s="53"/>
      <c r="H1534" s="53"/>
      <c r="I1534" s="53"/>
      <c r="J1534" s="53">
        <f t="shared" si="28"/>
        <v>0</v>
      </c>
    </row>
    <row r="1535" spans="1:10" ht="18.75">
      <c r="A1535" s="52"/>
      <c r="B1535" s="53"/>
      <c r="C1535" s="53"/>
      <c r="D1535" s="53"/>
      <c r="E1535" s="53" t="str">
        <f>IFERROR(VLOOKUP(المبيعات!D1535,الاعدادات!$A$4:$B$5000,2,0),"")</f>
        <v/>
      </c>
      <c r="F1535" s="53"/>
      <c r="G1535" s="53"/>
      <c r="H1535" s="53"/>
      <c r="I1535" s="53"/>
      <c r="J1535" s="53">
        <f t="shared" si="28"/>
        <v>0</v>
      </c>
    </row>
    <row r="1536" spans="1:10" ht="18.75">
      <c r="A1536" s="52"/>
      <c r="B1536" s="53"/>
      <c r="C1536" s="53"/>
      <c r="D1536" s="53"/>
      <c r="E1536" s="53" t="str">
        <f>IFERROR(VLOOKUP(المبيعات!D1536,الاعدادات!$A$4:$B$5000,2,0),"")</f>
        <v/>
      </c>
      <c r="F1536" s="53"/>
      <c r="G1536" s="53"/>
      <c r="H1536" s="53"/>
      <c r="I1536" s="53"/>
      <c r="J1536" s="53">
        <f t="shared" si="28"/>
        <v>0</v>
      </c>
    </row>
    <row r="1537" spans="1:10" ht="18.75">
      <c r="A1537" s="52"/>
      <c r="B1537" s="53"/>
      <c r="C1537" s="53"/>
      <c r="D1537" s="53"/>
      <c r="E1537" s="53" t="str">
        <f>IFERROR(VLOOKUP(المبيعات!D1537,الاعدادات!$A$4:$B$5000,2,0),"")</f>
        <v/>
      </c>
      <c r="F1537" s="53"/>
      <c r="G1537" s="53"/>
      <c r="H1537" s="53"/>
      <c r="I1537" s="53"/>
      <c r="J1537" s="53">
        <f t="shared" si="28"/>
        <v>0</v>
      </c>
    </row>
    <row r="1538" spans="1:10" ht="18.75">
      <c r="A1538" s="52"/>
      <c r="B1538" s="53"/>
      <c r="C1538" s="53"/>
      <c r="D1538" s="53"/>
      <c r="E1538" s="53" t="str">
        <f>IFERROR(VLOOKUP(المبيعات!D1538,الاعدادات!$A$4:$B$5000,2,0),"")</f>
        <v/>
      </c>
      <c r="F1538" s="53"/>
      <c r="G1538" s="53"/>
      <c r="H1538" s="53"/>
      <c r="I1538" s="53"/>
      <c r="J1538" s="53">
        <f t="shared" si="28"/>
        <v>0</v>
      </c>
    </row>
    <row r="1539" spans="1:10" ht="18.75">
      <c r="A1539" s="52"/>
      <c r="B1539" s="53"/>
      <c r="C1539" s="53"/>
      <c r="D1539" s="53"/>
      <c r="E1539" s="53" t="str">
        <f>IFERROR(VLOOKUP(المبيعات!D1539,الاعدادات!$A$4:$B$5000,2,0),"")</f>
        <v/>
      </c>
      <c r="F1539" s="53"/>
      <c r="G1539" s="53"/>
      <c r="H1539" s="53"/>
      <c r="I1539" s="53"/>
      <c r="J1539" s="53">
        <f t="shared" si="28"/>
        <v>0</v>
      </c>
    </row>
    <row r="1540" spans="1:10" ht="18.75">
      <c r="A1540" s="52"/>
      <c r="B1540" s="53"/>
      <c r="C1540" s="53"/>
      <c r="D1540" s="53"/>
      <c r="E1540" s="53" t="str">
        <f>IFERROR(VLOOKUP(المبيعات!D1540,الاعدادات!$A$4:$B$5000,2,0),"")</f>
        <v/>
      </c>
      <c r="F1540" s="53"/>
      <c r="G1540" s="53"/>
      <c r="H1540" s="53"/>
      <c r="I1540" s="53"/>
      <c r="J1540" s="53">
        <f t="shared" si="28"/>
        <v>0</v>
      </c>
    </row>
    <row r="1541" spans="1:10" ht="18.75">
      <c r="A1541" s="52"/>
      <c r="B1541" s="53"/>
      <c r="C1541" s="53"/>
      <c r="D1541" s="53"/>
      <c r="E1541" s="53" t="str">
        <f>IFERROR(VLOOKUP(المبيعات!D1541,الاعدادات!$A$4:$B$5000,2,0),"")</f>
        <v/>
      </c>
      <c r="F1541" s="53"/>
      <c r="G1541" s="53"/>
      <c r="H1541" s="53"/>
      <c r="I1541" s="53"/>
      <c r="J1541" s="53">
        <f t="shared" ref="J1541:J1604" si="29">I1541*F1541</f>
        <v>0</v>
      </c>
    </row>
    <row r="1542" spans="1:10" ht="18.75">
      <c r="A1542" s="52"/>
      <c r="B1542" s="53"/>
      <c r="C1542" s="53"/>
      <c r="D1542" s="53"/>
      <c r="E1542" s="53" t="str">
        <f>IFERROR(VLOOKUP(المبيعات!D1542,الاعدادات!$A$4:$B$5000,2,0),"")</f>
        <v/>
      </c>
      <c r="F1542" s="53"/>
      <c r="G1542" s="53"/>
      <c r="H1542" s="53"/>
      <c r="I1542" s="53"/>
      <c r="J1542" s="53">
        <f t="shared" si="29"/>
        <v>0</v>
      </c>
    </row>
    <row r="1543" spans="1:10" ht="18.75">
      <c r="A1543" s="52"/>
      <c r="B1543" s="53"/>
      <c r="C1543" s="53"/>
      <c r="D1543" s="53"/>
      <c r="E1543" s="53" t="str">
        <f>IFERROR(VLOOKUP(المبيعات!D1543,الاعدادات!$A$4:$B$5000,2,0),"")</f>
        <v/>
      </c>
      <c r="F1543" s="53"/>
      <c r="G1543" s="53"/>
      <c r="H1543" s="53"/>
      <c r="I1543" s="53"/>
      <c r="J1543" s="53">
        <f t="shared" si="29"/>
        <v>0</v>
      </c>
    </row>
    <row r="1544" spans="1:10" ht="18.75">
      <c r="A1544" s="52"/>
      <c r="B1544" s="53"/>
      <c r="C1544" s="53"/>
      <c r="D1544" s="53"/>
      <c r="E1544" s="53" t="str">
        <f>IFERROR(VLOOKUP(المبيعات!D1544,الاعدادات!$A$4:$B$5000,2,0),"")</f>
        <v/>
      </c>
      <c r="F1544" s="53"/>
      <c r="G1544" s="53"/>
      <c r="H1544" s="53"/>
      <c r="I1544" s="53"/>
      <c r="J1544" s="53">
        <f t="shared" si="29"/>
        <v>0</v>
      </c>
    </row>
    <row r="1545" spans="1:10" ht="18.75">
      <c r="A1545" s="52"/>
      <c r="B1545" s="53"/>
      <c r="C1545" s="53"/>
      <c r="D1545" s="53"/>
      <c r="E1545" s="53" t="str">
        <f>IFERROR(VLOOKUP(المبيعات!D1545,الاعدادات!$A$4:$B$5000,2,0),"")</f>
        <v/>
      </c>
      <c r="F1545" s="53"/>
      <c r="G1545" s="53"/>
      <c r="H1545" s="53"/>
      <c r="I1545" s="53"/>
      <c r="J1545" s="53">
        <f t="shared" si="29"/>
        <v>0</v>
      </c>
    </row>
    <row r="1546" spans="1:10" ht="18.75">
      <c r="A1546" s="52"/>
      <c r="B1546" s="53"/>
      <c r="C1546" s="53"/>
      <c r="D1546" s="53"/>
      <c r="E1546" s="53" t="str">
        <f>IFERROR(VLOOKUP(المبيعات!D1546,الاعدادات!$A$4:$B$5000,2,0),"")</f>
        <v/>
      </c>
      <c r="F1546" s="53"/>
      <c r="G1546" s="53"/>
      <c r="H1546" s="53"/>
      <c r="I1546" s="53"/>
      <c r="J1546" s="53">
        <f t="shared" si="29"/>
        <v>0</v>
      </c>
    </row>
    <row r="1547" spans="1:10" ht="18.75">
      <c r="A1547" s="52"/>
      <c r="B1547" s="53"/>
      <c r="C1547" s="53"/>
      <c r="D1547" s="53"/>
      <c r="E1547" s="53" t="str">
        <f>IFERROR(VLOOKUP(المبيعات!D1547,الاعدادات!$A$4:$B$5000,2,0),"")</f>
        <v/>
      </c>
      <c r="F1547" s="53"/>
      <c r="G1547" s="53"/>
      <c r="H1547" s="53"/>
      <c r="I1547" s="53"/>
      <c r="J1547" s="53">
        <f t="shared" si="29"/>
        <v>0</v>
      </c>
    </row>
    <row r="1548" spans="1:10" ht="18.75">
      <c r="A1548" s="52"/>
      <c r="B1548" s="53"/>
      <c r="C1548" s="53"/>
      <c r="D1548" s="53"/>
      <c r="E1548" s="53" t="str">
        <f>IFERROR(VLOOKUP(المبيعات!D1548,الاعدادات!$A$4:$B$5000,2,0),"")</f>
        <v/>
      </c>
      <c r="F1548" s="53"/>
      <c r="G1548" s="53"/>
      <c r="H1548" s="53"/>
      <c r="I1548" s="53"/>
      <c r="J1548" s="53">
        <f t="shared" si="29"/>
        <v>0</v>
      </c>
    </row>
    <row r="1549" spans="1:10" ht="18.75">
      <c r="A1549" s="52"/>
      <c r="B1549" s="53"/>
      <c r="C1549" s="53"/>
      <c r="D1549" s="53"/>
      <c r="E1549" s="53" t="str">
        <f>IFERROR(VLOOKUP(المبيعات!D1549,الاعدادات!$A$4:$B$5000,2,0),"")</f>
        <v/>
      </c>
      <c r="F1549" s="53"/>
      <c r="G1549" s="53"/>
      <c r="H1549" s="53"/>
      <c r="I1549" s="53"/>
      <c r="J1549" s="53">
        <f t="shared" si="29"/>
        <v>0</v>
      </c>
    </row>
    <row r="1550" spans="1:10" ht="18.75">
      <c r="A1550" s="52"/>
      <c r="B1550" s="53"/>
      <c r="C1550" s="53"/>
      <c r="D1550" s="53"/>
      <c r="E1550" s="53" t="str">
        <f>IFERROR(VLOOKUP(المبيعات!D1550,الاعدادات!$A$4:$B$5000,2,0),"")</f>
        <v/>
      </c>
      <c r="F1550" s="53"/>
      <c r="G1550" s="53"/>
      <c r="H1550" s="53"/>
      <c r="I1550" s="53"/>
      <c r="J1550" s="53">
        <f t="shared" si="29"/>
        <v>0</v>
      </c>
    </row>
    <row r="1551" spans="1:10" ht="18.75">
      <c r="A1551" s="52"/>
      <c r="B1551" s="53"/>
      <c r="C1551" s="53"/>
      <c r="D1551" s="53"/>
      <c r="E1551" s="53" t="str">
        <f>IFERROR(VLOOKUP(المبيعات!D1551,الاعدادات!$A$4:$B$5000,2,0),"")</f>
        <v/>
      </c>
      <c r="F1551" s="53"/>
      <c r="G1551" s="53"/>
      <c r="H1551" s="53"/>
      <c r="I1551" s="53"/>
      <c r="J1551" s="53">
        <f t="shared" si="29"/>
        <v>0</v>
      </c>
    </row>
    <row r="1552" spans="1:10" ht="18.75">
      <c r="A1552" s="52"/>
      <c r="B1552" s="53"/>
      <c r="C1552" s="53"/>
      <c r="D1552" s="53"/>
      <c r="E1552" s="53" t="str">
        <f>IFERROR(VLOOKUP(المبيعات!D1552,الاعدادات!$A$4:$B$5000,2,0),"")</f>
        <v/>
      </c>
      <c r="F1552" s="53"/>
      <c r="G1552" s="53"/>
      <c r="H1552" s="53"/>
      <c r="I1552" s="53"/>
      <c r="J1552" s="53">
        <f t="shared" si="29"/>
        <v>0</v>
      </c>
    </row>
    <row r="1553" spans="1:10" ht="18.75">
      <c r="A1553" s="52"/>
      <c r="B1553" s="53"/>
      <c r="C1553" s="53"/>
      <c r="D1553" s="53"/>
      <c r="E1553" s="53" t="str">
        <f>IFERROR(VLOOKUP(المبيعات!D1553,الاعدادات!$A$4:$B$5000,2,0),"")</f>
        <v/>
      </c>
      <c r="F1553" s="53"/>
      <c r="G1553" s="53"/>
      <c r="H1553" s="53"/>
      <c r="I1553" s="53"/>
      <c r="J1553" s="53">
        <f t="shared" si="29"/>
        <v>0</v>
      </c>
    </row>
    <row r="1554" spans="1:10" ht="18.75">
      <c r="A1554" s="52"/>
      <c r="B1554" s="53"/>
      <c r="C1554" s="53"/>
      <c r="D1554" s="53"/>
      <c r="E1554" s="53" t="str">
        <f>IFERROR(VLOOKUP(المبيعات!D1554,الاعدادات!$A$4:$B$5000,2,0),"")</f>
        <v/>
      </c>
      <c r="F1554" s="53"/>
      <c r="G1554" s="53"/>
      <c r="H1554" s="53"/>
      <c r="I1554" s="53"/>
      <c r="J1554" s="53">
        <f t="shared" si="29"/>
        <v>0</v>
      </c>
    </row>
    <row r="1555" spans="1:10" ht="18.75">
      <c r="A1555" s="52"/>
      <c r="B1555" s="53"/>
      <c r="C1555" s="53"/>
      <c r="D1555" s="53"/>
      <c r="E1555" s="53" t="str">
        <f>IFERROR(VLOOKUP(المبيعات!D1555,الاعدادات!$A$4:$B$5000,2,0),"")</f>
        <v/>
      </c>
      <c r="F1555" s="53"/>
      <c r="G1555" s="53"/>
      <c r="H1555" s="53"/>
      <c r="I1555" s="53"/>
      <c r="J1555" s="53">
        <f t="shared" si="29"/>
        <v>0</v>
      </c>
    </row>
    <row r="1556" spans="1:10" ht="18.75">
      <c r="A1556" s="52"/>
      <c r="B1556" s="53"/>
      <c r="C1556" s="53"/>
      <c r="D1556" s="53"/>
      <c r="E1556" s="53" t="str">
        <f>IFERROR(VLOOKUP(المبيعات!D1556,الاعدادات!$A$4:$B$5000,2,0),"")</f>
        <v/>
      </c>
      <c r="F1556" s="53"/>
      <c r="G1556" s="53"/>
      <c r="H1556" s="53"/>
      <c r="I1556" s="53"/>
      <c r="J1556" s="53">
        <f t="shared" si="29"/>
        <v>0</v>
      </c>
    </row>
    <row r="1557" spans="1:10" ht="18.75">
      <c r="A1557" s="52"/>
      <c r="B1557" s="53"/>
      <c r="C1557" s="53"/>
      <c r="D1557" s="53"/>
      <c r="E1557" s="53" t="str">
        <f>IFERROR(VLOOKUP(المبيعات!D1557,الاعدادات!$A$4:$B$5000,2,0),"")</f>
        <v/>
      </c>
      <c r="F1557" s="53"/>
      <c r="G1557" s="53"/>
      <c r="H1557" s="53"/>
      <c r="I1557" s="53"/>
      <c r="J1557" s="53">
        <f t="shared" si="29"/>
        <v>0</v>
      </c>
    </row>
    <row r="1558" spans="1:10" ht="18.75">
      <c r="A1558" s="52"/>
      <c r="B1558" s="53"/>
      <c r="C1558" s="53"/>
      <c r="D1558" s="53"/>
      <c r="E1558" s="53" t="str">
        <f>IFERROR(VLOOKUP(المبيعات!D1558,الاعدادات!$A$4:$B$5000,2,0),"")</f>
        <v/>
      </c>
      <c r="F1558" s="53"/>
      <c r="G1558" s="53"/>
      <c r="H1558" s="53"/>
      <c r="I1558" s="53"/>
      <c r="J1558" s="53">
        <f t="shared" si="29"/>
        <v>0</v>
      </c>
    </row>
    <row r="1559" spans="1:10" ht="18.75">
      <c r="A1559" s="52"/>
      <c r="B1559" s="53"/>
      <c r="C1559" s="53"/>
      <c r="D1559" s="53"/>
      <c r="E1559" s="53" t="str">
        <f>IFERROR(VLOOKUP(المبيعات!D1559,الاعدادات!$A$4:$B$5000,2,0),"")</f>
        <v/>
      </c>
      <c r="F1559" s="53"/>
      <c r="G1559" s="53"/>
      <c r="H1559" s="53"/>
      <c r="I1559" s="53"/>
      <c r="J1559" s="53">
        <f t="shared" si="29"/>
        <v>0</v>
      </c>
    </row>
    <row r="1560" spans="1:10" ht="18.75">
      <c r="A1560" s="52"/>
      <c r="B1560" s="53"/>
      <c r="C1560" s="53"/>
      <c r="D1560" s="53"/>
      <c r="E1560" s="53" t="str">
        <f>IFERROR(VLOOKUP(المبيعات!D1560,الاعدادات!$A$4:$B$5000,2,0),"")</f>
        <v/>
      </c>
      <c r="F1560" s="53"/>
      <c r="G1560" s="53"/>
      <c r="H1560" s="53"/>
      <c r="I1560" s="53"/>
      <c r="J1560" s="53">
        <f t="shared" si="29"/>
        <v>0</v>
      </c>
    </row>
    <row r="1561" spans="1:10" ht="18.75">
      <c r="A1561" s="52"/>
      <c r="B1561" s="53"/>
      <c r="C1561" s="53"/>
      <c r="D1561" s="53"/>
      <c r="E1561" s="53" t="str">
        <f>IFERROR(VLOOKUP(المبيعات!D1561,الاعدادات!$A$4:$B$5000,2,0),"")</f>
        <v/>
      </c>
      <c r="F1561" s="53"/>
      <c r="G1561" s="53"/>
      <c r="H1561" s="53"/>
      <c r="I1561" s="53"/>
      <c r="J1561" s="53">
        <f t="shared" si="29"/>
        <v>0</v>
      </c>
    </row>
    <row r="1562" spans="1:10" ht="18.75">
      <c r="A1562" s="52"/>
      <c r="B1562" s="53"/>
      <c r="C1562" s="53"/>
      <c r="D1562" s="53"/>
      <c r="E1562" s="53" t="str">
        <f>IFERROR(VLOOKUP(المبيعات!D1562,الاعدادات!$A$4:$B$5000,2,0),"")</f>
        <v/>
      </c>
      <c r="F1562" s="53"/>
      <c r="G1562" s="53"/>
      <c r="H1562" s="53"/>
      <c r="I1562" s="53"/>
      <c r="J1562" s="53">
        <f t="shared" si="29"/>
        <v>0</v>
      </c>
    </row>
    <row r="1563" spans="1:10" ht="18.75">
      <c r="A1563" s="52"/>
      <c r="B1563" s="53"/>
      <c r="C1563" s="53"/>
      <c r="D1563" s="53"/>
      <c r="E1563" s="53" t="str">
        <f>IFERROR(VLOOKUP(المبيعات!D1563,الاعدادات!$A$4:$B$5000,2,0),"")</f>
        <v/>
      </c>
      <c r="F1563" s="53"/>
      <c r="G1563" s="53"/>
      <c r="H1563" s="53"/>
      <c r="I1563" s="53"/>
      <c r="J1563" s="53">
        <f t="shared" si="29"/>
        <v>0</v>
      </c>
    </row>
    <row r="1564" spans="1:10" ht="18.75">
      <c r="A1564" s="52"/>
      <c r="B1564" s="53"/>
      <c r="C1564" s="53"/>
      <c r="D1564" s="53"/>
      <c r="E1564" s="53" t="str">
        <f>IFERROR(VLOOKUP(المبيعات!D1564,الاعدادات!$A$4:$B$5000,2,0),"")</f>
        <v/>
      </c>
      <c r="F1564" s="53"/>
      <c r="G1564" s="53"/>
      <c r="H1564" s="53"/>
      <c r="I1564" s="53"/>
      <c r="J1564" s="53">
        <f t="shared" si="29"/>
        <v>0</v>
      </c>
    </row>
    <row r="1565" spans="1:10" ht="18.75">
      <c r="A1565" s="52"/>
      <c r="B1565" s="53"/>
      <c r="C1565" s="53"/>
      <c r="D1565" s="53"/>
      <c r="E1565" s="53" t="str">
        <f>IFERROR(VLOOKUP(المبيعات!D1565,الاعدادات!$A$4:$B$5000,2,0),"")</f>
        <v/>
      </c>
      <c r="F1565" s="53"/>
      <c r="G1565" s="53"/>
      <c r="H1565" s="53"/>
      <c r="I1565" s="53"/>
      <c r="J1565" s="53">
        <f t="shared" si="29"/>
        <v>0</v>
      </c>
    </row>
    <row r="1566" spans="1:10" ht="18.75">
      <c r="A1566" s="52"/>
      <c r="B1566" s="53"/>
      <c r="C1566" s="53"/>
      <c r="D1566" s="53"/>
      <c r="E1566" s="53" t="str">
        <f>IFERROR(VLOOKUP(المبيعات!D1566,الاعدادات!$A$4:$B$5000,2,0),"")</f>
        <v/>
      </c>
      <c r="F1566" s="53"/>
      <c r="G1566" s="53"/>
      <c r="H1566" s="53"/>
      <c r="I1566" s="53"/>
      <c r="J1566" s="53">
        <f t="shared" si="29"/>
        <v>0</v>
      </c>
    </row>
    <row r="1567" spans="1:10" ht="18.75">
      <c r="A1567" s="52"/>
      <c r="B1567" s="53"/>
      <c r="C1567" s="53"/>
      <c r="D1567" s="53"/>
      <c r="E1567" s="53" t="str">
        <f>IFERROR(VLOOKUP(المبيعات!D1567,الاعدادات!$A$4:$B$5000,2,0),"")</f>
        <v/>
      </c>
      <c r="F1567" s="53"/>
      <c r="G1567" s="53"/>
      <c r="H1567" s="53"/>
      <c r="I1567" s="53"/>
      <c r="J1567" s="53">
        <f t="shared" si="29"/>
        <v>0</v>
      </c>
    </row>
    <row r="1568" spans="1:10" ht="18.75">
      <c r="A1568" s="52"/>
      <c r="B1568" s="53"/>
      <c r="C1568" s="53"/>
      <c r="D1568" s="53"/>
      <c r="E1568" s="53" t="str">
        <f>IFERROR(VLOOKUP(المبيعات!D1568,الاعدادات!$A$4:$B$5000,2,0),"")</f>
        <v/>
      </c>
      <c r="F1568" s="53"/>
      <c r="G1568" s="53"/>
      <c r="H1568" s="53"/>
      <c r="I1568" s="53"/>
      <c r="J1568" s="53">
        <f t="shared" si="29"/>
        <v>0</v>
      </c>
    </row>
    <row r="1569" spans="1:10" ht="18.75">
      <c r="A1569" s="52"/>
      <c r="B1569" s="53"/>
      <c r="C1569" s="53"/>
      <c r="D1569" s="53"/>
      <c r="E1569" s="53" t="str">
        <f>IFERROR(VLOOKUP(المبيعات!D1569,الاعدادات!$A$4:$B$5000,2,0),"")</f>
        <v/>
      </c>
      <c r="F1569" s="53"/>
      <c r="G1569" s="53"/>
      <c r="H1569" s="53"/>
      <c r="I1569" s="53"/>
      <c r="J1569" s="53">
        <f t="shared" si="29"/>
        <v>0</v>
      </c>
    </row>
    <row r="1570" spans="1:10" ht="18.75">
      <c r="A1570" s="52"/>
      <c r="B1570" s="53"/>
      <c r="C1570" s="53"/>
      <c r="D1570" s="53"/>
      <c r="E1570" s="53" t="str">
        <f>IFERROR(VLOOKUP(المبيعات!D1570,الاعدادات!$A$4:$B$5000,2,0),"")</f>
        <v/>
      </c>
      <c r="F1570" s="53"/>
      <c r="G1570" s="53"/>
      <c r="H1570" s="53"/>
      <c r="I1570" s="53"/>
      <c r="J1570" s="53">
        <f t="shared" si="29"/>
        <v>0</v>
      </c>
    </row>
    <row r="1571" spans="1:10" ht="18.75">
      <c r="A1571" s="52"/>
      <c r="B1571" s="53"/>
      <c r="C1571" s="53"/>
      <c r="D1571" s="53"/>
      <c r="E1571" s="53" t="str">
        <f>IFERROR(VLOOKUP(المبيعات!D1571,الاعدادات!$A$4:$B$5000,2,0),"")</f>
        <v/>
      </c>
      <c r="F1571" s="53"/>
      <c r="G1571" s="53"/>
      <c r="H1571" s="53"/>
      <c r="I1571" s="53"/>
      <c r="J1571" s="53">
        <f t="shared" si="29"/>
        <v>0</v>
      </c>
    </row>
    <row r="1572" spans="1:10" ht="18.75">
      <c r="A1572" s="52"/>
      <c r="B1572" s="53"/>
      <c r="C1572" s="53"/>
      <c r="D1572" s="53"/>
      <c r="E1572" s="53" t="str">
        <f>IFERROR(VLOOKUP(المبيعات!D1572,الاعدادات!$A$4:$B$5000,2,0),"")</f>
        <v/>
      </c>
      <c r="F1572" s="53"/>
      <c r="G1572" s="53"/>
      <c r="H1572" s="53"/>
      <c r="I1572" s="53"/>
      <c r="J1572" s="53">
        <f t="shared" si="29"/>
        <v>0</v>
      </c>
    </row>
    <row r="1573" spans="1:10" ht="18.75">
      <c r="A1573" s="52"/>
      <c r="B1573" s="53"/>
      <c r="C1573" s="53"/>
      <c r="D1573" s="53"/>
      <c r="E1573" s="53" t="str">
        <f>IFERROR(VLOOKUP(المبيعات!D1573,الاعدادات!$A$4:$B$5000,2,0),"")</f>
        <v/>
      </c>
      <c r="F1573" s="53"/>
      <c r="G1573" s="53"/>
      <c r="H1573" s="53"/>
      <c r="I1573" s="53"/>
      <c r="J1573" s="53">
        <f t="shared" si="29"/>
        <v>0</v>
      </c>
    </row>
    <row r="1574" spans="1:10" ht="18.75">
      <c r="A1574" s="52"/>
      <c r="B1574" s="53"/>
      <c r="C1574" s="53"/>
      <c r="D1574" s="53"/>
      <c r="E1574" s="53" t="str">
        <f>IFERROR(VLOOKUP(المبيعات!D1574,الاعدادات!$A$4:$B$5000,2,0),"")</f>
        <v/>
      </c>
      <c r="F1574" s="53"/>
      <c r="G1574" s="53"/>
      <c r="H1574" s="53"/>
      <c r="I1574" s="53"/>
      <c r="J1574" s="53">
        <f t="shared" si="29"/>
        <v>0</v>
      </c>
    </row>
    <row r="1575" spans="1:10" ht="18.75">
      <c r="A1575" s="52"/>
      <c r="B1575" s="53"/>
      <c r="C1575" s="53"/>
      <c r="D1575" s="53"/>
      <c r="E1575" s="53" t="str">
        <f>IFERROR(VLOOKUP(المبيعات!D1575,الاعدادات!$A$4:$B$5000,2,0),"")</f>
        <v/>
      </c>
      <c r="F1575" s="53"/>
      <c r="G1575" s="53"/>
      <c r="H1575" s="53"/>
      <c r="I1575" s="53"/>
      <c r="J1575" s="53">
        <f t="shared" si="29"/>
        <v>0</v>
      </c>
    </row>
    <row r="1576" spans="1:10" ht="18.75">
      <c r="A1576" s="52"/>
      <c r="B1576" s="53"/>
      <c r="C1576" s="53"/>
      <c r="D1576" s="53"/>
      <c r="E1576" s="53" t="str">
        <f>IFERROR(VLOOKUP(المبيعات!D1576,الاعدادات!$A$4:$B$5000,2,0),"")</f>
        <v/>
      </c>
      <c r="F1576" s="53"/>
      <c r="G1576" s="53"/>
      <c r="H1576" s="53"/>
      <c r="I1576" s="53"/>
      <c r="J1576" s="53">
        <f t="shared" si="29"/>
        <v>0</v>
      </c>
    </row>
    <row r="1577" spans="1:10" ht="18.75">
      <c r="A1577" s="52"/>
      <c r="B1577" s="53"/>
      <c r="C1577" s="53"/>
      <c r="D1577" s="53"/>
      <c r="E1577" s="53" t="str">
        <f>IFERROR(VLOOKUP(المبيعات!D1577,الاعدادات!$A$4:$B$5000,2,0),"")</f>
        <v/>
      </c>
      <c r="F1577" s="53"/>
      <c r="G1577" s="53"/>
      <c r="H1577" s="53"/>
      <c r="I1577" s="53"/>
      <c r="J1577" s="53">
        <f t="shared" si="29"/>
        <v>0</v>
      </c>
    </row>
    <row r="1578" spans="1:10" ht="18.75">
      <c r="A1578" s="52"/>
      <c r="B1578" s="53"/>
      <c r="C1578" s="53"/>
      <c r="D1578" s="53"/>
      <c r="E1578" s="53" t="str">
        <f>IFERROR(VLOOKUP(المبيعات!D1578,الاعدادات!$A$4:$B$5000,2,0),"")</f>
        <v/>
      </c>
      <c r="F1578" s="53"/>
      <c r="G1578" s="53"/>
      <c r="H1578" s="53"/>
      <c r="I1578" s="53"/>
      <c r="J1578" s="53">
        <f t="shared" si="29"/>
        <v>0</v>
      </c>
    </row>
    <row r="1579" spans="1:10" ht="18.75">
      <c r="A1579" s="52"/>
      <c r="B1579" s="53"/>
      <c r="C1579" s="53"/>
      <c r="D1579" s="53"/>
      <c r="E1579" s="53" t="str">
        <f>IFERROR(VLOOKUP(المبيعات!D1579,الاعدادات!$A$4:$B$5000,2,0),"")</f>
        <v/>
      </c>
      <c r="F1579" s="53"/>
      <c r="G1579" s="53"/>
      <c r="H1579" s="53"/>
      <c r="I1579" s="53"/>
      <c r="J1579" s="53">
        <f t="shared" si="29"/>
        <v>0</v>
      </c>
    </row>
    <row r="1580" spans="1:10" ht="18.75">
      <c r="A1580" s="52"/>
      <c r="B1580" s="53"/>
      <c r="C1580" s="53"/>
      <c r="D1580" s="53"/>
      <c r="E1580" s="53" t="str">
        <f>IFERROR(VLOOKUP(المبيعات!D1580,الاعدادات!$A$4:$B$5000,2,0),"")</f>
        <v/>
      </c>
      <c r="F1580" s="53"/>
      <c r="G1580" s="53"/>
      <c r="H1580" s="53"/>
      <c r="I1580" s="53"/>
      <c r="J1580" s="53">
        <f t="shared" si="29"/>
        <v>0</v>
      </c>
    </row>
    <row r="1581" spans="1:10" ht="18.75">
      <c r="A1581" s="52"/>
      <c r="B1581" s="53"/>
      <c r="C1581" s="53"/>
      <c r="D1581" s="53"/>
      <c r="E1581" s="53" t="str">
        <f>IFERROR(VLOOKUP(المبيعات!D1581,الاعدادات!$A$4:$B$5000,2,0),"")</f>
        <v/>
      </c>
      <c r="F1581" s="53"/>
      <c r="G1581" s="53"/>
      <c r="H1581" s="53"/>
      <c r="I1581" s="53"/>
      <c r="J1581" s="53">
        <f t="shared" si="29"/>
        <v>0</v>
      </c>
    </row>
    <row r="1582" spans="1:10" ht="18.75">
      <c r="A1582" s="52"/>
      <c r="B1582" s="53"/>
      <c r="C1582" s="53"/>
      <c r="D1582" s="53"/>
      <c r="E1582" s="53" t="str">
        <f>IFERROR(VLOOKUP(المبيعات!D1582,الاعدادات!$A$4:$B$5000,2,0),"")</f>
        <v/>
      </c>
      <c r="F1582" s="53"/>
      <c r="G1582" s="53"/>
      <c r="H1582" s="53"/>
      <c r="I1582" s="53"/>
      <c r="J1582" s="53">
        <f t="shared" si="29"/>
        <v>0</v>
      </c>
    </row>
    <row r="1583" spans="1:10" ht="18.75">
      <c r="A1583" s="52"/>
      <c r="B1583" s="53"/>
      <c r="C1583" s="53"/>
      <c r="D1583" s="53"/>
      <c r="E1583" s="53" t="str">
        <f>IFERROR(VLOOKUP(المبيعات!D1583,الاعدادات!$A$4:$B$5000,2,0),"")</f>
        <v/>
      </c>
      <c r="F1583" s="53"/>
      <c r="G1583" s="53"/>
      <c r="H1583" s="53"/>
      <c r="I1583" s="53"/>
      <c r="J1583" s="53">
        <f t="shared" si="29"/>
        <v>0</v>
      </c>
    </row>
    <row r="1584" spans="1:10" ht="18.75">
      <c r="A1584" s="52"/>
      <c r="B1584" s="53"/>
      <c r="C1584" s="53"/>
      <c r="D1584" s="53"/>
      <c r="E1584" s="53" t="str">
        <f>IFERROR(VLOOKUP(المبيعات!D1584,الاعدادات!$A$4:$B$5000,2,0),"")</f>
        <v/>
      </c>
      <c r="F1584" s="53"/>
      <c r="G1584" s="53"/>
      <c r="H1584" s="53"/>
      <c r="I1584" s="53"/>
      <c r="J1584" s="53">
        <f t="shared" si="29"/>
        <v>0</v>
      </c>
    </row>
    <row r="1585" spans="1:10" ht="18.75">
      <c r="A1585" s="52"/>
      <c r="B1585" s="53"/>
      <c r="C1585" s="53"/>
      <c r="D1585" s="53"/>
      <c r="E1585" s="53" t="str">
        <f>IFERROR(VLOOKUP(المبيعات!D1585,الاعدادات!$A$4:$B$5000,2,0),"")</f>
        <v/>
      </c>
      <c r="F1585" s="53"/>
      <c r="G1585" s="53"/>
      <c r="H1585" s="53"/>
      <c r="I1585" s="53"/>
      <c r="J1585" s="53">
        <f t="shared" si="29"/>
        <v>0</v>
      </c>
    </row>
    <row r="1586" spans="1:10" ht="18.75">
      <c r="A1586" s="52"/>
      <c r="B1586" s="53"/>
      <c r="C1586" s="53"/>
      <c r="D1586" s="53"/>
      <c r="E1586" s="53" t="str">
        <f>IFERROR(VLOOKUP(المبيعات!D1586,الاعدادات!$A$4:$B$5000,2,0),"")</f>
        <v/>
      </c>
      <c r="F1586" s="53"/>
      <c r="G1586" s="53"/>
      <c r="H1586" s="53"/>
      <c r="I1586" s="53"/>
      <c r="J1586" s="53">
        <f t="shared" si="29"/>
        <v>0</v>
      </c>
    </row>
    <row r="1587" spans="1:10" ht="18.75">
      <c r="A1587" s="52"/>
      <c r="B1587" s="53"/>
      <c r="C1587" s="53"/>
      <c r="D1587" s="53"/>
      <c r="E1587" s="53" t="str">
        <f>IFERROR(VLOOKUP(المبيعات!D1587,الاعدادات!$A$4:$B$5000,2,0),"")</f>
        <v/>
      </c>
      <c r="F1587" s="53"/>
      <c r="G1587" s="53"/>
      <c r="H1587" s="53"/>
      <c r="I1587" s="53"/>
      <c r="J1587" s="53">
        <f t="shared" si="29"/>
        <v>0</v>
      </c>
    </row>
    <row r="1588" spans="1:10" ht="18.75">
      <c r="A1588" s="52"/>
      <c r="B1588" s="53"/>
      <c r="C1588" s="53"/>
      <c r="D1588" s="53"/>
      <c r="E1588" s="53" t="str">
        <f>IFERROR(VLOOKUP(المبيعات!D1588,الاعدادات!$A$4:$B$5000,2,0),"")</f>
        <v/>
      </c>
      <c r="F1588" s="53"/>
      <c r="G1588" s="53"/>
      <c r="H1588" s="53"/>
      <c r="I1588" s="53"/>
      <c r="J1588" s="53">
        <f t="shared" si="29"/>
        <v>0</v>
      </c>
    </row>
    <row r="1589" spans="1:10" ht="18.75">
      <c r="A1589" s="52"/>
      <c r="B1589" s="53"/>
      <c r="C1589" s="53"/>
      <c r="D1589" s="53"/>
      <c r="E1589" s="53" t="str">
        <f>IFERROR(VLOOKUP(المبيعات!D1589,الاعدادات!$A$4:$B$5000,2,0),"")</f>
        <v/>
      </c>
      <c r="F1589" s="53"/>
      <c r="G1589" s="53"/>
      <c r="H1589" s="53"/>
      <c r="I1589" s="53"/>
      <c r="J1589" s="53">
        <f t="shared" si="29"/>
        <v>0</v>
      </c>
    </row>
    <row r="1590" spans="1:10" ht="18.75">
      <c r="A1590" s="52"/>
      <c r="B1590" s="53"/>
      <c r="C1590" s="53"/>
      <c r="D1590" s="53"/>
      <c r="E1590" s="53" t="str">
        <f>IFERROR(VLOOKUP(المبيعات!D1590,الاعدادات!$A$4:$B$5000,2,0),"")</f>
        <v/>
      </c>
      <c r="F1590" s="53"/>
      <c r="G1590" s="53"/>
      <c r="H1590" s="53"/>
      <c r="I1590" s="53"/>
      <c r="J1590" s="53">
        <f t="shared" si="29"/>
        <v>0</v>
      </c>
    </row>
    <row r="1591" spans="1:10" ht="18.75">
      <c r="A1591" s="52"/>
      <c r="B1591" s="53"/>
      <c r="C1591" s="53"/>
      <c r="D1591" s="53"/>
      <c r="E1591" s="53" t="str">
        <f>IFERROR(VLOOKUP(المبيعات!D1591,الاعدادات!$A$4:$B$5000,2,0),"")</f>
        <v/>
      </c>
      <c r="F1591" s="53"/>
      <c r="G1591" s="53"/>
      <c r="H1591" s="53"/>
      <c r="I1591" s="53"/>
      <c r="J1591" s="53">
        <f t="shared" si="29"/>
        <v>0</v>
      </c>
    </row>
    <row r="1592" spans="1:10" ht="18.75">
      <c r="A1592" s="52"/>
      <c r="B1592" s="53"/>
      <c r="C1592" s="53"/>
      <c r="D1592" s="53"/>
      <c r="E1592" s="53" t="str">
        <f>IFERROR(VLOOKUP(المبيعات!D1592,الاعدادات!$A$4:$B$5000,2,0),"")</f>
        <v/>
      </c>
      <c r="F1592" s="53"/>
      <c r="G1592" s="53"/>
      <c r="H1592" s="53"/>
      <c r="I1592" s="53"/>
      <c r="J1592" s="53">
        <f t="shared" si="29"/>
        <v>0</v>
      </c>
    </row>
    <row r="1593" spans="1:10" ht="18.75">
      <c r="A1593" s="52"/>
      <c r="B1593" s="53"/>
      <c r="C1593" s="53"/>
      <c r="D1593" s="53"/>
      <c r="E1593" s="53" t="str">
        <f>IFERROR(VLOOKUP(المبيعات!D1593,الاعدادات!$A$4:$B$5000,2,0),"")</f>
        <v/>
      </c>
      <c r="F1593" s="53"/>
      <c r="G1593" s="53"/>
      <c r="H1593" s="53"/>
      <c r="I1593" s="53"/>
      <c r="J1593" s="53">
        <f t="shared" si="29"/>
        <v>0</v>
      </c>
    </row>
    <row r="1594" spans="1:10" ht="18.75">
      <c r="A1594" s="52"/>
      <c r="B1594" s="53"/>
      <c r="C1594" s="53"/>
      <c r="D1594" s="53"/>
      <c r="E1594" s="53" t="str">
        <f>IFERROR(VLOOKUP(المبيعات!D1594,الاعدادات!$A$4:$B$5000,2,0),"")</f>
        <v/>
      </c>
      <c r="F1594" s="53"/>
      <c r="G1594" s="53"/>
      <c r="H1594" s="53"/>
      <c r="I1594" s="53"/>
      <c r="J1594" s="53">
        <f t="shared" si="29"/>
        <v>0</v>
      </c>
    </row>
    <row r="1595" spans="1:10" ht="18.75">
      <c r="A1595" s="52"/>
      <c r="B1595" s="53"/>
      <c r="C1595" s="53"/>
      <c r="D1595" s="53"/>
      <c r="E1595" s="53" t="str">
        <f>IFERROR(VLOOKUP(المبيعات!D1595,الاعدادات!$A$4:$B$5000,2,0),"")</f>
        <v/>
      </c>
      <c r="F1595" s="53"/>
      <c r="G1595" s="53"/>
      <c r="H1595" s="53"/>
      <c r="I1595" s="53"/>
      <c r="J1595" s="53">
        <f t="shared" si="29"/>
        <v>0</v>
      </c>
    </row>
    <row r="1596" spans="1:10" ht="18.75">
      <c r="A1596" s="52"/>
      <c r="B1596" s="53"/>
      <c r="C1596" s="53"/>
      <c r="D1596" s="53"/>
      <c r="E1596" s="53" t="str">
        <f>IFERROR(VLOOKUP(المبيعات!D1596,الاعدادات!$A$4:$B$5000,2,0),"")</f>
        <v/>
      </c>
      <c r="F1596" s="53"/>
      <c r="G1596" s="53"/>
      <c r="H1596" s="53"/>
      <c r="I1596" s="53"/>
      <c r="J1596" s="53">
        <f t="shared" si="29"/>
        <v>0</v>
      </c>
    </row>
    <row r="1597" spans="1:10" ht="18.75">
      <c r="A1597" s="52"/>
      <c r="B1597" s="53"/>
      <c r="C1597" s="53"/>
      <c r="D1597" s="53"/>
      <c r="E1597" s="53" t="str">
        <f>IFERROR(VLOOKUP(المبيعات!D1597,الاعدادات!$A$4:$B$5000,2,0),"")</f>
        <v/>
      </c>
      <c r="F1597" s="53"/>
      <c r="G1597" s="53"/>
      <c r="H1597" s="53"/>
      <c r="I1597" s="53"/>
      <c r="J1597" s="53">
        <f t="shared" si="29"/>
        <v>0</v>
      </c>
    </row>
    <row r="1598" spans="1:10" ht="18.75">
      <c r="A1598" s="52"/>
      <c r="B1598" s="53"/>
      <c r="C1598" s="53"/>
      <c r="D1598" s="53"/>
      <c r="E1598" s="53" t="str">
        <f>IFERROR(VLOOKUP(المبيعات!D1598,الاعدادات!$A$4:$B$5000,2,0),"")</f>
        <v/>
      </c>
      <c r="F1598" s="53"/>
      <c r="G1598" s="53"/>
      <c r="H1598" s="53"/>
      <c r="I1598" s="53"/>
      <c r="J1598" s="53">
        <f t="shared" si="29"/>
        <v>0</v>
      </c>
    </row>
    <row r="1599" spans="1:10" ht="18.75">
      <c r="A1599" s="52"/>
      <c r="B1599" s="53"/>
      <c r="C1599" s="53"/>
      <c r="D1599" s="53"/>
      <c r="E1599" s="53" t="str">
        <f>IFERROR(VLOOKUP(المبيعات!D1599,الاعدادات!$A$4:$B$5000,2,0),"")</f>
        <v/>
      </c>
      <c r="F1599" s="53"/>
      <c r="G1599" s="53"/>
      <c r="H1599" s="53"/>
      <c r="I1599" s="53"/>
      <c r="J1599" s="53">
        <f t="shared" si="29"/>
        <v>0</v>
      </c>
    </row>
    <row r="1600" spans="1:10" ht="18.75">
      <c r="A1600" s="52"/>
      <c r="B1600" s="53"/>
      <c r="C1600" s="53"/>
      <c r="D1600" s="53"/>
      <c r="E1600" s="53" t="str">
        <f>IFERROR(VLOOKUP(المبيعات!D1600,الاعدادات!$A$4:$B$5000,2,0),"")</f>
        <v/>
      </c>
      <c r="F1600" s="53"/>
      <c r="G1600" s="53"/>
      <c r="H1600" s="53"/>
      <c r="I1600" s="53"/>
      <c r="J1600" s="53">
        <f t="shared" si="29"/>
        <v>0</v>
      </c>
    </row>
    <row r="1601" spans="1:10" ht="18.75">
      <c r="A1601" s="52"/>
      <c r="B1601" s="53"/>
      <c r="C1601" s="53"/>
      <c r="D1601" s="53"/>
      <c r="E1601" s="53" t="str">
        <f>IFERROR(VLOOKUP(المبيعات!D1601,الاعدادات!$A$4:$B$5000,2,0),"")</f>
        <v/>
      </c>
      <c r="F1601" s="53"/>
      <c r="G1601" s="53"/>
      <c r="H1601" s="53"/>
      <c r="I1601" s="53"/>
      <c r="J1601" s="53">
        <f t="shared" si="29"/>
        <v>0</v>
      </c>
    </row>
    <row r="1602" spans="1:10" ht="18.75">
      <c r="A1602" s="52"/>
      <c r="B1602" s="53"/>
      <c r="C1602" s="53"/>
      <c r="D1602" s="53"/>
      <c r="E1602" s="53" t="str">
        <f>IFERROR(VLOOKUP(المبيعات!D1602,الاعدادات!$A$4:$B$5000,2,0),"")</f>
        <v/>
      </c>
      <c r="F1602" s="53"/>
      <c r="G1602" s="53"/>
      <c r="H1602" s="53"/>
      <c r="I1602" s="53"/>
      <c r="J1602" s="53">
        <f t="shared" si="29"/>
        <v>0</v>
      </c>
    </row>
    <row r="1603" spans="1:10" ht="18.75">
      <c r="A1603" s="52"/>
      <c r="B1603" s="53"/>
      <c r="C1603" s="53"/>
      <c r="D1603" s="53"/>
      <c r="E1603" s="53" t="str">
        <f>IFERROR(VLOOKUP(المبيعات!D1603,الاعدادات!$A$4:$B$5000,2,0),"")</f>
        <v/>
      </c>
      <c r="F1603" s="53"/>
      <c r="G1603" s="53"/>
      <c r="H1603" s="53"/>
      <c r="I1603" s="53"/>
      <c r="J1603" s="53">
        <f t="shared" si="29"/>
        <v>0</v>
      </c>
    </row>
    <row r="1604" spans="1:10" ht="18.75">
      <c r="A1604" s="52"/>
      <c r="B1604" s="53"/>
      <c r="C1604" s="53"/>
      <c r="D1604" s="53"/>
      <c r="E1604" s="53" t="str">
        <f>IFERROR(VLOOKUP(المبيعات!D1604,الاعدادات!$A$4:$B$5000,2,0),"")</f>
        <v/>
      </c>
      <c r="F1604" s="53"/>
      <c r="G1604" s="53"/>
      <c r="H1604" s="53"/>
      <c r="I1604" s="53"/>
      <c r="J1604" s="53">
        <f t="shared" si="29"/>
        <v>0</v>
      </c>
    </row>
    <row r="1605" spans="1:10" ht="18.75">
      <c r="A1605" s="52"/>
      <c r="B1605" s="53"/>
      <c r="C1605" s="53"/>
      <c r="D1605" s="53"/>
      <c r="E1605" s="53" t="str">
        <f>IFERROR(VLOOKUP(المبيعات!D1605,الاعدادات!$A$4:$B$5000,2,0),"")</f>
        <v/>
      </c>
      <c r="F1605" s="53"/>
      <c r="G1605" s="53"/>
      <c r="H1605" s="53"/>
      <c r="I1605" s="53"/>
      <c r="J1605" s="53">
        <f t="shared" ref="J1605:J1668" si="30">I1605*F1605</f>
        <v>0</v>
      </c>
    </row>
    <row r="1606" spans="1:10" ht="18.75">
      <c r="A1606" s="52"/>
      <c r="B1606" s="53"/>
      <c r="C1606" s="53"/>
      <c r="D1606" s="53"/>
      <c r="E1606" s="53" t="str">
        <f>IFERROR(VLOOKUP(المبيعات!D1606,الاعدادات!$A$4:$B$5000,2,0),"")</f>
        <v/>
      </c>
      <c r="F1606" s="53"/>
      <c r="G1606" s="53"/>
      <c r="H1606" s="53"/>
      <c r="I1606" s="53"/>
      <c r="J1606" s="53">
        <f t="shared" si="30"/>
        <v>0</v>
      </c>
    </row>
    <row r="1607" spans="1:10" ht="18.75">
      <c r="A1607" s="52"/>
      <c r="B1607" s="53"/>
      <c r="C1607" s="53"/>
      <c r="D1607" s="53"/>
      <c r="E1607" s="53" t="str">
        <f>IFERROR(VLOOKUP(المبيعات!D1607,الاعدادات!$A$4:$B$5000,2,0),"")</f>
        <v/>
      </c>
      <c r="F1607" s="53"/>
      <c r="G1607" s="53"/>
      <c r="H1607" s="53"/>
      <c r="I1607" s="53"/>
      <c r="J1607" s="53">
        <f t="shared" si="30"/>
        <v>0</v>
      </c>
    </row>
    <row r="1608" spans="1:10" ht="18.75">
      <c r="A1608" s="52"/>
      <c r="B1608" s="53"/>
      <c r="C1608" s="53"/>
      <c r="D1608" s="53"/>
      <c r="E1608" s="53" t="str">
        <f>IFERROR(VLOOKUP(المبيعات!D1608,الاعدادات!$A$4:$B$5000,2,0),"")</f>
        <v/>
      </c>
      <c r="F1608" s="53"/>
      <c r="G1608" s="53"/>
      <c r="H1608" s="53"/>
      <c r="I1608" s="53"/>
      <c r="J1608" s="53">
        <f t="shared" si="30"/>
        <v>0</v>
      </c>
    </row>
    <row r="1609" spans="1:10" ht="18.75">
      <c r="A1609" s="52"/>
      <c r="B1609" s="53"/>
      <c r="C1609" s="53"/>
      <c r="D1609" s="53"/>
      <c r="E1609" s="53" t="str">
        <f>IFERROR(VLOOKUP(المبيعات!D1609,الاعدادات!$A$4:$B$5000,2,0),"")</f>
        <v/>
      </c>
      <c r="F1609" s="53"/>
      <c r="G1609" s="53"/>
      <c r="H1609" s="53"/>
      <c r="I1609" s="53"/>
      <c r="J1609" s="53">
        <f t="shared" si="30"/>
        <v>0</v>
      </c>
    </row>
    <row r="1610" spans="1:10" ht="18.75">
      <c r="A1610" s="52"/>
      <c r="B1610" s="53"/>
      <c r="C1610" s="53"/>
      <c r="D1610" s="53"/>
      <c r="E1610" s="53" t="str">
        <f>IFERROR(VLOOKUP(المبيعات!D1610,الاعدادات!$A$4:$B$5000,2,0),"")</f>
        <v/>
      </c>
      <c r="F1610" s="53"/>
      <c r="G1610" s="53"/>
      <c r="H1610" s="53"/>
      <c r="I1610" s="53"/>
      <c r="J1610" s="53">
        <f t="shared" si="30"/>
        <v>0</v>
      </c>
    </row>
    <row r="1611" spans="1:10" ht="18.75">
      <c r="A1611" s="52"/>
      <c r="B1611" s="53"/>
      <c r="C1611" s="53"/>
      <c r="D1611" s="53"/>
      <c r="E1611" s="53" t="str">
        <f>IFERROR(VLOOKUP(المبيعات!D1611,الاعدادات!$A$4:$B$5000,2,0),"")</f>
        <v/>
      </c>
      <c r="F1611" s="53"/>
      <c r="G1611" s="53"/>
      <c r="H1611" s="53"/>
      <c r="I1611" s="53"/>
      <c r="J1611" s="53">
        <f t="shared" si="30"/>
        <v>0</v>
      </c>
    </row>
    <row r="1612" spans="1:10" ht="18.75">
      <c r="A1612" s="52"/>
      <c r="B1612" s="53"/>
      <c r="C1612" s="53"/>
      <c r="D1612" s="53"/>
      <c r="E1612" s="53" t="str">
        <f>IFERROR(VLOOKUP(المبيعات!D1612,الاعدادات!$A$4:$B$5000,2,0),"")</f>
        <v/>
      </c>
      <c r="F1612" s="53"/>
      <c r="G1612" s="53"/>
      <c r="H1612" s="53"/>
      <c r="I1612" s="53"/>
      <c r="J1612" s="53">
        <f t="shared" si="30"/>
        <v>0</v>
      </c>
    </row>
    <row r="1613" spans="1:10" ht="18.75">
      <c r="A1613" s="52"/>
      <c r="B1613" s="53"/>
      <c r="C1613" s="53"/>
      <c r="D1613" s="53"/>
      <c r="E1613" s="53" t="str">
        <f>IFERROR(VLOOKUP(المبيعات!D1613,الاعدادات!$A$4:$B$5000,2,0),"")</f>
        <v/>
      </c>
      <c r="F1613" s="53"/>
      <c r="G1613" s="53"/>
      <c r="H1613" s="53"/>
      <c r="I1613" s="53"/>
      <c r="J1613" s="53">
        <f t="shared" si="30"/>
        <v>0</v>
      </c>
    </row>
    <row r="1614" spans="1:10" ht="18.75">
      <c r="A1614" s="52"/>
      <c r="B1614" s="53"/>
      <c r="C1614" s="53"/>
      <c r="D1614" s="53"/>
      <c r="E1614" s="53" t="str">
        <f>IFERROR(VLOOKUP(المبيعات!D1614,الاعدادات!$A$4:$B$5000,2,0),"")</f>
        <v/>
      </c>
      <c r="F1614" s="53"/>
      <c r="G1614" s="53"/>
      <c r="H1614" s="53"/>
      <c r="I1614" s="53"/>
      <c r="J1614" s="53">
        <f t="shared" si="30"/>
        <v>0</v>
      </c>
    </row>
    <row r="1615" spans="1:10" ht="18.75">
      <c r="A1615" s="52"/>
      <c r="B1615" s="53"/>
      <c r="C1615" s="53"/>
      <c r="D1615" s="53"/>
      <c r="E1615" s="53" t="str">
        <f>IFERROR(VLOOKUP(المبيعات!D1615,الاعدادات!$A$4:$B$5000,2,0),"")</f>
        <v/>
      </c>
      <c r="F1615" s="53"/>
      <c r="G1615" s="53"/>
      <c r="H1615" s="53"/>
      <c r="I1615" s="53"/>
      <c r="J1615" s="53">
        <f t="shared" si="30"/>
        <v>0</v>
      </c>
    </row>
    <row r="1616" spans="1:10" ht="18.75">
      <c r="A1616" s="52"/>
      <c r="B1616" s="53"/>
      <c r="C1616" s="53"/>
      <c r="D1616" s="53"/>
      <c r="E1616" s="53" t="str">
        <f>IFERROR(VLOOKUP(المبيعات!D1616,الاعدادات!$A$4:$B$5000,2,0),"")</f>
        <v/>
      </c>
      <c r="F1616" s="53"/>
      <c r="G1616" s="53"/>
      <c r="H1616" s="53"/>
      <c r="I1616" s="53"/>
      <c r="J1616" s="53">
        <f t="shared" si="30"/>
        <v>0</v>
      </c>
    </row>
    <row r="1617" spans="1:10" ht="18.75">
      <c r="A1617" s="52"/>
      <c r="B1617" s="53"/>
      <c r="C1617" s="53"/>
      <c r="D1617" s="53"/>
      <c r="E1617" s="53" t="str">
        <f>IFERROR(VLOOKUP(المبيعات!D1617,الاعدادات!$A$4:$B$5000,2,0),"")</f>
        <v/>
      </c>
      <c r="F1617" s="53"/>
      <c r="G1617" s="53"/>
      <c r="H1617" s="53"/>
      <c r="I1617" s="53"/>
      <c r="J1617" s="53">
        <f t="shared" si="30"/>
        <v>0</v>
      </c>
    </row>
    <row r="1618" spans="1:10" ht="18.75">
      <c r="A1618" s="52"/>
      <c r="B1618" s="53"/>
      <c r="C1618" s="53"/>
      <c r="D1618" s="53"/>
      <c r="E1618" s="53" t="str">
        <f>IFERROR(VLOOKUP(المبيعات!D1618,الاعدادات!$A$4:$B$5000,2,0),"")</f>
        <v/>
      </c>
      <c r="F1618" s="53"/>
      <c r="G1618" s="53"/>
      <c r="H1618" s="53"/>
      <c r="I1618" s="53"/>
      <c r="J1618" s="53">
        <f t="shared" si="30"/>
        <v>0</v>
      </c>
    </row>
    <row r="1619" spans="1:10" ht="18.75">
      <c r="A1619" s="52"/>
      <c r="B1619" s="53"/>
      <c r="C1619" s="53"/>
      <c r="D1619" s="53"/>
      <c r="E1619" s="53" t="str">
        <f>IFERROR(VLOOKUP(المبيعات!D1619,الاعدادات!$A$4:$B$5000,2,0),"")</f>
        <v/>
      </c>
      <c r="F1619" s="53"/>
      <c r="G1619" s="53"/>
      <c r="H1619" s="53"/>
      <c r="I1619" s="53"/>
      <c r="J1619" s="53">
        <f t="shared" si="30"/>
        <v>0</v>
      </c>
    </row>
    <row r="1620" spans="1:10" ht="18.75">
      <c r="A1620" s="52"/>
      <c r="B1620" s="53"/>
      <c r="C1620" s="53"/>
      <c r="D1620" s="53"/>
      <c r="E1620" s="53" t="str">
        <f>IFERROR(VLOOKUP(المبيعات!D1620,الاعدادات!$A$4:$B$5000,2,0),"")</f>
        <v/>
      </c>
      <c r="F1620" s="53"/>
      <c r="G1620" s="53"/>
      <c r="H1620" s="53"/>
      <c r="I1620" s="53"/>
      <c r="J1620" s="53">
        <f t="shared" si="30"/>
        <v>0</v>
      </c>
    </row>
    <row r="1621" spans="1:10" ht="18.75">
      <c r="A1621" s="52"/>
      <c r="B1621" s="53"/>
      <c r="C1621" s="53"/>
      <c r="D1621" s="53"/>
      <c r="E1621" s="53" t="str">
        <f>IFERROR(VLOOKUP(المبيعات!D1621,الاعدادات!$A$4:$B$5000,2,0),"")</f>
        <v/>
      </c>
      <c r="F1621" s="53"/>
      <c r="G1621" s="53"/>
      <c r="H1621" s="53"/>
      <c r="I1621" s="53"/>
      <c r="J1621" s="53">
        <f t="shared" si="30"/>
        <v>0</v>
      </c>
    </row>
    <row r="1622" spans="1:10" ht="18.75">
      <c r="A1622" s="52"/>
      <c r="B1622" s="53"/>
      <c r="C1622" s="53"/>
      <c r="D1622" s="53"/>
      <c r="E1622" s="53" t="str">
        <f>IFERROR(VLOOKUP(المبيعات!D1622,الاعدادات!$A$4:$B$5000,2,0),"")</f>
        <v/>
      </c>
      <c r="F1622" s="53"/>
      <c r="G1622" s="53"/>
      <c r="H1622" s="53"/>
      <c r="I1622" s="53"/>
      <c r="J1622" s="53">
        <f t="shared" si="30"/>
        <v>0</v>
      </c>
    </row>
    <row r="1623" spans="1:10" ht="18.75">
      <c r="A1623" s="52"/>
      <c r="B1623" s="53"/>
      <c r="C1623" s="53"/>
      <c r="D1623" s="53"/>
      <c r="E1623" s="53" t="str">
        <f>IFERROR(VLOOKUP(المبيعات!D1623,الاعدادات!$A$4:$B$5000,2,0),"")</f>
        <v/>
      </c>
      <c r="F1623" s="53"/>
      <c r="G1623" s="53"/>
      <c r="H1623" s="53"/>
      <c r="I1623" s="53"/>
      <c r="J1623" s="53">
        <f t="shared" si="30"/>
        <v>0</v>
      </c>
    </row>
    <row r="1624" spans="1:10" ht="18.75">
      <c r="A1624" s="52"/>
      <c r="B1624" s="53"/>
      <c r="C1624" s="53"/>
      <c r="D1624" s="53"/>
      <c r="E1624" s="53" t="str">
        <f>IFERROR(VLOOKUP(المبيعات!D1624,الاعدادات!$A$4:$B$5000,2,0),"")</f>
        <v/>
      </c>
      <c r="F1624" s="53"/>
      <c r="G1624" s="53"/>
      <c r="H1624" s="53"/>
      <c r="I1624" s="53"/>
      <c r="J1624" s="53">
        <f t="shared" si="30"/>
        <v>0</v>
      </c>
    </row>
    <row r="1625" spans="1:10" ht="18.75">
      <c r="A1625" s="52"/>
      <c r="B1625" s="53"/>
      <c r="C1625" s="53"/>
      <c r="D1625" s="53"/>
      <c r="E1625" s="53" t="str">
        <f>IFERROR(VLOOKUP(المبيعات!D1625,الاعدادات!$A$4:$B$5000,2,0),"")</f>
        <v/>
      </c>
      <c r="F1625" s="53"/>
      <c r="G1625" s="53"/>
      <c r="H1625" s="53"/>
      <c r="I1625" s="53"/>
      <c r="J1625" s="53">
        <f t="shared" si="30"/>
        <v>0</v>
      </c>
    </row>
    <row r="1626" spans="1:10" ht="18.75">
      <c r="A1626" s="52"/>
      <c r="B1626" s="53"/>
      <c r="C1626" s="53"/>
      <c r="D1626" s="53"/>
      <c r="E1626" s="53" t="str">
        <f>IFERROR(VLOOKUP(المبيعات!D1626,الاعدادات!$A$4:$B$5000,2,0),"")</f>
        <v/>
      </c>
      <c r="F1626" s="53"/>
      <c r="G1626" s="53"/>
      <c r="H1626" s="53"/>
      <c r="I1626" s="53"/>
      <c r="J1626" s="53">
        <f t="shared" si="30"/>
        <v>0</v>
      </c>
    </row>
    <row r="1627" spans="1:10" ht="18.75">
      <c r="A1627" s="52"/>
      <c r="B1627" s="53"/>
      <c r="C1627" s="53"/>
      <c r="D1627" s="53"/>
      <c r="E1627" s="53" t="str">
        <f>IFERROR(VLOOKUP(المبيعات!D1627,الاعدادات!$A$4:$B$5000,2,0),"")</f>
        <v/>
      </c>
      <c r="F1627" s="53"/>
      <c r="G1627" s="53"/>
      <c r="H1627" s="53"/>
      <c r="I1627" s="53"/>
      <c r="J1627" s="53">
        <f t="shared" si="30"/>
        <v>0</v>
      </c>
    </row>
    <row r="1628" spans="1:10" ht="18.75">
      <c r="A1628" s="52"/>
      <c r="B1628" s="53"/>
      <c r="C1628" s="53"/>
      <c r="D1628" s="53"/>
      <c r="E1628" s="53" t="str">
        <f>IFERROR(VLOOKUP(المبيعات!D1628,الاعدادات!$A$4:$B$5000,2,0),"")</f>
        <v/>
      </c>
      <c r="F1628" s="53"/>
      <c r="G1628" s="53"/>
      <c r="H1628" s="53"/>
      <c r="I1628" s="53"/>
      <c r="J1628" s="53">
        <f t="shared" si="30"/>
        <v>0</v>
      </c>
    </row>
    <row r="1629" spans="1:10" ht="18.75">
      <c r="A1629" s="52"/>
      <c r="B1629" s="53"/>
      <c r="C1629" s="53"/>
      <c r="D1629" s="53"/>
      <c r="E1629" s="53" t="str">
        <f>IFERROR(VLOOKUP(المبيعات!D1629,الاعدادات!$A$4:$B$5000,2,0),"")</f>
        <v/>
      </c>
      <c r="F1629" s="53"/>
      <c r="G1629" s="53"/>
      <c r="H1629" s="53"/>
      <c r="I1629" s="53"/>
      <c r="J1629" s="53">
        <f t="shared" si="30"/>
        <v>0</v>
      </c>
    </row>
    <row r="1630" spans="1:10" ht="18.75">
      <c r="A1630" s="52"/>
      <c r="B1630" s="53"/>
      <c r="C1630" s="53"/>
      <c r="D1630" s="53"/>
      <c r="E1630" s="53" t="str">
        <f>IFERROR(VLOOKUP(المبيعات!D1630,الاعدادات!$A$4:$B$5000,2,0),"")</f>
        <v/>
      </c>
      <c r="F1630" s="53"/>
      <c r="G1630" s="53"/>
      <c r="H1630" s="53"/>
      <c r="I1630" s="53"/>
      <c r="J1630" s="53">
        <f t="shared" si="30"/>
        <v>0</v>
      </c>
    </row>
    <row r="1631" spans="1:10" ht="18.75">
      <c r="A1631" s="52"/>
      <c r="B1631" s="53"/>
      <c r="C1631" s="53"/>
      <c r="D1631" s="53"/>
      <c r="E1631" s="53" t="str">
        <f>IFERROR(VLOOKUP(المبيعات!D1631,الاعدادات!$A$4:$B$5000,2,0),"")</f>
        <v/>
      </c>
      <c r="F1631" s="53"/>
      <c r="G1631" s="53"/>
      <c r="H1631" s="53"/>
      <c r="I1631" s="53"/>
      <c r="J1631" s="53">
        <f t="shared" si="30"/>
        <v>0</v>
      </c>
    </row>
    <row r="1632" spans="1:10" ht="18.75">
      <c r="A1632" s="52"/>
      <c r="B1632" s="53"/>
      <c r="C1632" s="53"/>
      <c r="D1632" s="53"/>
      <c r="E1632" s="53" t="str">
        <f>IFERROR(VLOOKUP(المبيعات!D1632,الاعدادات!$A$4:$B$5000,2,0),"")</f>
        <v/>
      </c>
      <c r="F1632" s="53"/>
      <c r="G1632" s="53"/>
      <c r="H1632" s="53"/>
      <c r="I1632" s="53"/>
      <c r="J1632" s="53">
        <f t="shared" si="30"/>
        <v>0</v>
      </c>
    </row>
    <row r="1633" spans="1:10" ht="18.75">
      <c r="A1633" s="52"/>
      <c r="B1633" s="53"/>
      <c r="C1633" s="53"/>
      <c r="D1633" s="53"/>
      <c r="E1633" s="53" t="str">
        <f>IFERROR(VLOOKUP(المبيعات!D1633,الاعدادات!$A$4:$B$5000,2,0),"")</f>
        <v/>
      </c>
      <c r="F1633" s="53"/>
      <c r="G1633" s="53"/>
      <c r="H1633" s="53"/>
      <c r="I1633" s="53"/>
      <c r="J1633" s="53">
        <f t="shared" si="30"/>
        <v>0</v>
      </c>
    </row>
    <row r="1634" spans="1:10" ht="18.75">
      <c r="A1634" s="52"/>
      <c r="B1634" s="53"/>
      <c r="C1634" s="53"/>
      <c r="D1634" s="53"/>
      <c r="E1634" s="53" t="str">
        <f>IFERROR(VLOOKUP(المبيعات!D1634,الاعدادات!$A$4:$B$5000,2,0),"")</f>
        <v/>
      </c>
      <c r="F1634" s="53"/>
      <c r="G1634" s="53"/>
      <c r="H1634" s="53"/>
      <c r="I1634" s="53"/>
      <c r="J1634" s="53">
        <f t="shared" si="30"/>
        <v>0</v>
      </c>
    </row>
    <row r="1635" spans="1:10" ht="18.75">
      <c r="A1635" s="52"/>
      <c r="B1635" s="53"/>
      <c r="C1635" s="53"/>
      <c r="D1635" s="53"/>
      <c r="E1635" s="53" t="str">
        <f>IFERROR(VLOOKUP(المبيعات!D1635,الاعدادات!$A$4:$B$5000,2,0),"")</f>
        <v/>
      </c>
      <c r="F1635" s="53"/>
      <c r="G1635" s="53"/>
      <c r="H1635" s="53"/>
      <c r="I1635" s="53"/>
      <c r="J1635" s="53">
        <f t="shared" si="30"/>
        <v>0</v>
      </c>
    </row>
    <row r="1636" spans="1:10" ht="18.75">
      <c r="A1636" s="52"/>
      <c r="B1636" s="53"/>
      <c r="C1636" s="53"/>
      <c r="D1636" s="53"/>
      <c r="E1636" s="53" t="str">
        <f>IFERROR(VLOOKUP(المبيعات!D1636,الاعدادات!$A$4:$B$5000,2,0),"")</f>
        <v/>
      </c>
      <c r="F1636" s="53"/>
      <c r="G1636" s="53"/>
      <c r="H1636" s="53"/>
      <c r="I1636" s="53"/>
      <c r="J1636" s="53">
        <f t="shared" si="30"/>
        <v>0</v>
      </c>
    </row>
    <row r="1637" spans="1:10" ht="18.75">
      <c r="A1637" s="52"/>
      <c r="B1637" s="53"/>
      <c r="C1637" s="53"/>
      <c r="D1637" s="53"/>
      <c r="E1637" s="53" t="str">
        <f>IFERROR(VLOOKUP(المبيعات!D1637,الاعدادات!$A$4:$B$5000,2,0),"")</f>
        <v/>
      </c>
      <c r="F1637" s="53"/>
      <c r="G1637" s="53"/>
      <c r="H1637" s="53"/>
      <c r="I1637" s="53"/>
      <c r="J1637" s="53">
        <f t="shared" si="30"/>
        <v>0</v>
      </c>
    </row>
    <row r="1638" spans="1:10" ht="18.75">
      <c r="A1638" s="52"/>
      <c r="B1638" s="53"/>
      <c r="C1638" s="53"/>
      <c r="D1638" s="53"/>
      <c r="E1638" s="53" t="str">
        <f>IFERROR(VLOOKUP(المبيعات!D1638,الاعدادات!$A$4:$B$5000,2,0),"")</f>
        <v/>
      </c>
      <c r="F1638" s="53"/>
      <c r="G1638" s="53"/>
      <c r="H1638" s="53"/>
      <c r="I1638" s="53"/>
      <c r="J1638" s="53">
        <f t="shared" si="30"/>
        <v>0</v>
      </c>
    </row>
    <row r="1639" spans="1:10" ht="18.75">
      <c r="A1639" s="52"/>
      <c r="B1639" s="53"/>
      <c r="C1639" s="53"/>
      <c r="D1639" s="53"/>
      <c r="E1639" s="53" t="str">
        <f>IFERROR(VLOOKUP(المبيعات!D1639,الاعدادات!$A$4:$B$5000,2,0),"")</f>
        <v/>
      </c>
      <c r="F1639" s="53"/>
      <c r="G1639" s="53"/>
      <c r="H1639" s="53"/>
      <c r="I1639" s="53"/>
      <c r="J1639" s="53">
        <f t="shared" si="30"/>
        <v>0</v>
      </c>
    </row>
    <row r="1640" spans="1:10" ht="18.75">
      <c r="A1640" s="52"/>
      <c r="B1640" s="53"/>
      <c r="C1640" s="53"/>
      <c r="D1640" s="53"/>
      <c r="E1640" s="53" t="str">
        <f>IFERROR(VLOOKUP(المبيعات!D1640,الاعدادات!$A$4:$B$5000,2,0),"")</f>
        <v/>
      </c>
      <c r="F1640" s="53"/>
      <c r="G1640" s="53"/>
      <c r="H1640" s="53"/>
      <c r="I1640" s="53"/>
      <c r="J1640" s="53">
        <f t="shared" si="30"/>
        <v>0</v>
      </c>
    </row>
    <row r="1641" spans="1:10" ht="18.75">
      <c r="A1641" s="52"/>
      <c r="B1641" s="53"/>
      <c r="C1641" s="53"/>
      <c r="D1641" s="53"/>
      <c r="E1641" s="53" t="str">
        <f>IFERROR(VLOOKUP(المبيعات!D1641,الاعدادات!$A$4:$B$5000,2,0),"")</f>
        <v/>
      </c>
      <c r="F1641" s="53"/>
      <c r="G1641" s="53"/>
      <c r="H1641" s="53"/>
      <c r="I1641" s="53"/>
      <c r="J1641" s="53">
        <f t="shared" si="30"/>
        <v>0</v>
      </c>
    </row>
    <row r="1642" spans="1:10" ht="18.75">
      <c r="A1642" s="52"/>
      <c r="B1642" s="53"/>
      <c r="C1642" s="53"/>
      <c r="D1642" s="53"/>
      <c r="E1642" s="53" t="str">
        <f>IFERROR(VLOOKUP(المبيعات!D1642,الاعدادات!$A$4:$B$5000,2,0),"")</f>
        <v/>
      </c>
      <c r="F1642" s="53"/>
      <c r="G1642" s="53"/>
      <c r="H1642" s="53"/>
      <c r="I1642" s="53"/>
      <c r="J1642" s="53">
        <f t="shared" si="30"/>
        <v>0</v>
      </c>
    </row>
    <row r="1643" spans="1:10" ht="18.75">
      <c r="A1643" s="52"/>
      <c r="B1643" s="53"/>
      <c r="C1643" s="53"/>
      <c r="D1643" s="53"/>
      <c r="E1643" s="53" t="str">
        <f>IFERROR(VLOOKUP(المبيعات!D1643,الاعدادات!$A$4:$B$5000,2,0),"")</f>
        <v/>
      </c>
      <c r="F1643" s="53"/>
      <c r="G1643" s="53"/>
      <c r="H1643" s="53"/>
      <c r="I1643" s="53"/>
      <c r="J1643" s="53">
        <f t="shared" si="30"/>
        <v>0</v>
      </c>
    </row>
    <row r="1644" spans="1:10" ht="18.75">
      <c r="A1644" s="52"/>
      <c r="B1644" s="53"/>
      <c r="C1644" s="53"/>
      <c r="D1644" s="53"/>
      <c r="E1644" s="53" t="str">
        <f>IFERROR(VLOOKUP(المبيعات!D1644,الاعدادات!$A$4:$B$5000,2,0),"")</f>
        <v/>
      </c>
      <c r="F1644" s="53"/>
      <c r="G1644" s="53"/>
      <c r="H1644" s="53"/>
      <c r="I1644" s="53"/>
      <c r="J1644" s="53">
        <f t="shared" si="30"/>
        <v>0</v>
      </c>
    </row>
    <row r="1645" spans="1:10" ht="18.75">
      <c r="A1645" s="52"/>
      <c r="B1645" s="53"/>
      <c r="C1645" s="53"/>
      <c r="D1645" s="53"/>
      <c r="E1645" s="53" t="str">
        <f>IFERROR(VLOOKUP(المبيعات!D1645,الاعدادات!$A$4:$B$5000,2,0),"")</f>
        <v/>
      </c>
      <c r="F1645" s="53"/>
      <c r="G1645" s="53"/>
      <c r="H1645" s="53"/>
      <c r="I1645" s="53"/>
      <c r="J1645" s="53">
        <f t="shared" si="30"/>
        <v>0</v>
      </c>
    </row>
    <row r="1646" spans="1:10" ht="18.75">
      <c r="A1646" s="52"/>
      <c r="B1646" s="53"/>
      <c r="C1646" s="53"/>
      <c r="D1646" s="53"/>
      <c r="E1646" s="53" t="str">
        <f>IFERROR(VLOOKUP(المبيعات!D1646,الاعدادات!$A$4:$B$5000,2,0),"")</f>
        <v/>
      </c>
      <c r="F1646" s="53"/>
      <c r="G1646" s="53"/>
      <c r="H1646" s="53"/>
      <c r="I1646" s="53"/>
      <c r="J1646" s="53">
        <f t="shared" si="30"/>
        <v>0</v>
      </c>
    </row>
    <row r="1647" spans="1:10" ht="18.75">
      <c r="A1647" s="52"/>
      <c r="B1647" s="53"/>
      <c r="C1647" s="53"/>
      <c r="D1647" s="53"/>
      <c r="E1647" s="53" t="str">
        <f>IFERROR(VLOOKUP(المبيعات!D1647,الاعدادات!$A$4:$B$5000,2,0),"")</f>
        <v/>
      </c>
      <c r="F1647" s="53"/>
      <c r="G1647" s="53"/>
      <c r="H1647" s="53"/>
      <c r="I1647" s="53"/>
      <c r="J1647" s="53">
        <f t="shared" si="30"/>
        <v>0</v>
      </c>
    </row>
    <row r="1648" spans="1:10" ht="18.75">
      <c r="A1648" s="52"/>
      <c r="B1648" s="53"/>
      <c r="C1648" s="53"/>
      <c r="D1648" s="53"/>
      <c r="E1648" s="53" t="str">
        <f>IFERROR(VLOOKUP(المبيعات!D1648,الاعدادات!$A$4:$B$5000,2,0),"")</f>
        <v/>
      </c>
      <c r="F1648" s="53"/>
      <c r="G1648" s="53"/>
      <c r="H1648" s="53"/>
      <c r="I1648" s="53"/>
      <c r="J1648" s="53">
        <f t="shared" si="30"/>
        <v>0</v>
      </c>
    </row>
    <row r="1649" spans="1:10" ht="18.75">
      <c r="A1649" s="52"/>
      <c r="B1649" s="53"/>
      <c r="C1649" s="53"/>
      <c r="D1649" s="53"/>
      <c r="E1649" s="53" t="str">
        <f>IFERROR(VLOOKUP(المبيعات!D1649,الاعدادات!$A$4:$B$5000,2,0),"")</f>
        <v/>
      </c>
      <c r="F1649" s="53"/>
      <c r="G1649" s="53"/>
      <c r="H1649" s="53"/>
      <c r="I1649" s="53"/>
      <c r="J1649" s="53">
        <f t="shared" si="30"/>
        <v>0</v>
      </c>
    </row>
    <row r="1650" spans="1:10" ht="18.75">
      <c r="A1650" s="52"/>
      <c r="B1650" s="53"/>
      <c r="C1650" s="53"/>
      <c r="D1650" s="53"/>
      <c r="E1650" s="53" t="str">
        <f>IFERROR(VLOOKUP(المبيعات!D1650,الاعدادات!$A$4:$B$5000,2,0),"")</f>
        <v/>
      </c>
      <c r="F1650" s="53"/>
      <c r="G1650" s="53"/>
      <c r="H1650" s="53"/>
      <c r="I1650" s="53"/>
      <c r="J1650" s="53">
        <f t="shared" si="30"/>
        <v>0</v>
      </c>
    </row>
    <row r="1651" spans="1:10" ht="18.75">
      <c r="A1651" s="52"/>
      <c r="B1651" s="53"/>
      <c r="C1651" s="53"/>
      <c r="D1651" s="53"/>
      <c r="E1651" s="53" t="str">
        <f>IFERROR(VLOOKUP(المبيعات!D1651,الاعدادات!$A$4:$B$5000,2,0),"")</f>
        <v/>
      </c>
      <c r="F1651" s="53"/>
      <c r="G1651" s="53"/>
      <c r="H1651" s="53"/>
      <c r="I1651" s="53"/>
      <c r="J1651" s="53">
        <f t="shared" si="30"/>
        <v>0</v>
      </c>
    </row>
    <row r="1652" spans="1:10" ht="18.75">
      <c r="A1652" s="52"/>
      <c r="B1652" s="53"/>
      <c r="C1652" s="53"/>
      <c r="D1652" s="53"/>
      <c r="E1652" s="53" t="str">
        <f>IFERROR(VLOOKUP(المبيعات!D1652,الاعدادات!$A$4:$B$5000,2,0),"")</f>
        <v/>
      </c>
      <c r="F1652" s="53"/>
      <c r="G1652" s="53"/>
      <c r="H1652" s="53"/>
      <c r="I1652" s="53"/>
      <c r="J1652" s="53">
        <f t="shared" si="30"/>
        <v>0</v>
      </c>
    </row>
    <row r="1653" spans="1:10" ht="18.75">
      <c r="A1653" s="52"/>
      <c r="B1653" s="53"/>
      <c r="C1653" s="53"/>
      <c r="D1653" s="53"/>
      <c r="E1653" s="53" t="str">
        <f>IFERROR(VLOOKUP(المبيعات!D1653,الاعدادات!$A$4:$B$5000,2,0),"")</f>
        <v/>
      </c>
      <c r="F1653" s="53"/>
      <c r="G1653" s="53"/>
      <c r="H1653" s="53"/>
      <c r="I1653" s="53"/>
      <c r="J1653" s="53">
        <f t="shared" si="30"/>
        <v>0</v>
      </c>
    </row>
    <row r="1654" spans="1:10" ht="18.75">
      <c r="A1654" s="52"/>
      <c r="B1654" s="53"/>
      <c r="C1654" s="53"/>
      <c r="D1654" s="53"/>
      <c r="E1654" s="53" t="str">
        <f>IFERROR(VLOOKUP(المبيعات!D1654,الاعدادات!$A$4:$B$5000,2,0),"")</f>
        <v/>
      </c>
      <c r="F1654" s="53"/>
      <c r="G1654" s="53"/>
      <c r="H1654" s="53"/>
      <c r="I1654" s="53"/>
      <c r="J1654" s="53">
        <f t="shared" si="30"/>
        <v>0</v>
      </c>
    </row>
    <row r="1655" spans="1:10" ht="18.75">
      <c r="A1655" s="52"/>
      <c r="B1655" s="53"/>
      <c r="C1655" s="53"/>
      <c r="D1655" s="53"/>
      <c r="E1655" s="53" t="str">
        <f>IFERROR(VLOOKUP(المبيعات!D1655,الاعدادات!$A$4:$B$5000,2,0),"")</f>
        <v/>
      </c>
      <c r="F1655" s="53"/>
      <c r="G1655" s="53"/>
      <c r="H1655" s="53"/>
      <c r="I1655" s="53"/>
      <c r="J1655" s="53">
        <f t="shared" si="30"/>
        <v>0</v>
      </c>
    </row>
    <row r="1656" spans="1:10" ht="18.75">
      <c r="A1656" s="52"/>
      <c r="B1656" s="53"/>
      <c r="C1656" s="53"/>
      <c r="D1656" s="53"/>
      <c r="E1656" s="53" t="str">
        <f>IFERROR(VLOOKUP(المبيعات!D1656,الاعدادات!$A$4:$B$5000,2,0),"")</f>
        <v/>
      </c>
      <c r="F1656" s="53"/>
      <c r="G1656" s="53"/>
      <c r="H1656" s="53"/>
      <c r="I1656" s="53"/>
      <c r="J1656" s="53">
        <f t="shared" si="30"/>
        <v>0</v>
      </c>
    </row>
    <row r="1657" spans="1:10" ht="18.75">
      <c r="A1657" s="52"/>
      <c r="B1657" s="53"/>
      <c r="C1657" s="53"/>
      <c r="D1657" s="53"/>
      <c r="E1657" s="53" t="str">
        <f>IFERROR(VLOOKUP(المبيعات!D1657,الاعدادات!$A$4:$B$5000,2,0),"")</f>
        <v/>
      </c>
      <c r="F1657" s="53"/>
      <c r="G1657" s="53"/>
      <c r="H1657" s="53"/>
      <c r="I1657" s="53"/>
      <c r="J1657" s="53">
        <f t="shared" si="30"/>
        <v>0</v>
      </c>
    </row>
    <row r="1658" spans="1:10" ht="18.75">
      <c r="A1658" s="52"/>
      <c r="B1658" s="53"/>
      <c r="C1658" s="53"/>
      <c r="D1658" s="53"/>
      <c r="E1658" s="53" t="str">
        <f>IFERROR(VLOOKUP(المبيعات!D1658,الاعدادات!$A$4:$B$5000,2,0),"")</f>
        <v/>
      </c>
      <c r="F1658" s="53"/>
      <c r="G1658" s="53"/>
      <c r="H1658" s="53"/>
      <c r="I1658" s="53"/>
      <c r="J1658" s="53">
        <f t="shared" si="30"/>
        <v>0</v>
      </c>
    </row>
    <row r="1659" spans="1:10" ht="18.75">
      <c r="A1659" s="52"/>
      <c r="B1659" s="53"/>
      <c r="C1659" s="53"/>
      <c r="D1659" s="53"/>
      <c r="E1659" s="53" t="str">
        <f>IFERROR(VLOOKUP(المبيعات!D1659,الاعدادات!$A$4:$B$5000,2,0),"")</f>
        <v/>
      </c>
      <c r="F1659" s="53"/>
      <c r="G1659" s="53"/>
      <c r="H1659" s="53"/>
      <c r="I1659" s="53"/>
      <c r="J1659" s="53">
        <f t="shared" si="30"/>
        <v>0</v>
      </c>
    </row>
    <row r="1660" spans="1:10" ht="18.75">
      <c r="A1660" s="52"/>
      <c r="B1660" s="53"/>
      <c r="C1660" s="53"/>
      <c r="D1660" s="53"/>
      <c r="E1660" s="53" t="str">
        <f>IFERROR(VLOOKUP(المبيعات!D1660,الاعدادات!$A$4:$B$5000,2,0),"")</f>
        <v/>
      </c>
      <c r="F1660" s="53"/>
      <c r="G1660" s="53"/>
      <c r="H1660" s="53"/>
      <c r="I1660" s="53"/>
      <c r="J1660" s="53">
        <f t="shared" si="30"/>
        <v>0</v>
      </c>
    </row>
    <row r="1661" spans="1:10" ht="18.75">
      <c r="A1661" s="52"/>
      <c r="B1661" s="53"/>
      <c r="C1661" s="53"/>
      <c r="D1661" s="53"/>
      <c r="E1661" s="53" t="str">
        <f>IFERROR(VLOOKUP(المبيعات!D1661,الاعدادات!$A$4:$B$5000,2,0),"")</f>
        <v/>
      </c>
      <c r="F1661" s="53"/>
      <c r="G1661" s="53"/>
      <c r="H1661" s="53"/>
      <c r="I1661" s="53"/>
      <c r="J1661" s="53">
        <f t="shared" si="30"/>
        <v>0</v>
      </c>
    </row>
    <row r="1662" spans="1:10" ht="18.75">
      <c r="A1662" s="52"/>
      <c r="B1662" s="53"/>
      <c r="C1662" s="53"/>
      <c r="D1662" s="53"/>
      <c r="E1662" s="53" t="str">
        <f>IFERROR(VLOOKUP(المبيعات!D1662,الاعدادات!$A$4:$B$5000,2,0),"")</f>
        <v/>
      </c>
      <c r="F1662" s="53"/>
      <c r="G1662" s="53"/>
      <c r="H1662" s="53"/>
      <c r="I1662" s="53"/>
      <c r="J1662" s="53">
        <f t="shared" si="30"/>
        <v>0</v>
      </c>
    </row>
    <row r="1663" spans="1:10" ht="18.75">
      <c r="A1663" s="52"/>
      <c r="B1663" s="53"/>
      <c r="C1663" s="53"/>
      <c r="D1663" s="53"/>
      <c r="E1663" s="53" t="str">
        <f>IFERROR(VLOOKUP(المبيعات!D1663,الاعدادات!$A$4:$B$5000,2,0),"")</f>
        <v/>
      </c>
      <c r="F1663" s="53"/>
      <c r="G1663" s="53"/>
      <c r="H1663" s="53"/>
      <c r="I1663" s="53"/>
      <c r="J1663" s="53">
        <f t="shared" si="30"/>
        <v>0</v>
      </c>
    </row>
    <row r="1664" spans="1:10" ht="18.75">
      <c r="A1664" s="52"/>
      <c r="B1664" s="53"/>
      <c r="C1664" s="53"/>
      <c r="D1664" s="53"/>
      <c r="E1664" s="53" t="str">
        <f>IFERROR(VLOOKUP(المبيعات!D1664,الاعدادات!$A$4:$B$5000,2,0),"")</f>
        <v/>
      </c>
      <c r="F1664" s="53"/>
      <c r="G1664" s="53"/>
      <c r="H1664" s="53"/>
      <c r="I1664" s="53"/>
      <c r="J1664" s="53">
        <f t="shared" si="30"/>
        <v>0</v>
      </c>
    </row>
    <row r="1665" spans="1:10" ht="18.75">
      <c r="A1665" s="52"/>
      <c r="B1665" s="53"/>
      <c r="C1665" s="53"/>
      <c r="D1665" s="53"/>
      <c r="E1665" s="53" t="str">
        <f>IFERROR(VLOOKUP(المبيعات!D1665,الاعدادات!$A$4:$B$5000,2,0),"")</f>
        <v/>
      </c>
      <c r="F1665" s="53"/>
      <c r="G1665" s="53"/>
      <c r="H1665" s="53"/>
      <c r="I1665" s="53"/>
      <c r="J1665" s="53">
        <f t="shared" si="30"/>
        <v>0</v>
      </c>
    </row>
    <row r="1666" spans="1:10" ht="18.75">
      <c r="A1666" s="52"/>
      <c r="B1666" s="53"/>
      <c r="C1666" s="53"/>
      <c r="D1666" s="53"/>
      <c r="E1666" s="53" t="str">
        <f>IFERROR(VLOOKUP(المبيعات!D1666,الاعدادات!$A$4:$B$5000,2,0),"")</f>
        <v/>
      </c>
      <c r="F1666" s="53"/>
      <c r="G1666" s="53"/>
      <c r="H1666" s="53"/>
      <c r="I1666" s="53"/>
      <c r="J1666" s="53">
        <f t="shared" si="30"/>
        <v>0</v>
      </c>
    </row>
    <row r="1667" spans="1:10" ht="18.75">
      <c r="A1667" s="52"/>
      <c r="B1667" s="53"/>
      <c r="C1667" s="53"/>
      <c r="D1667" s="53"/>
      <c r="E1667" s="53" t="str">
        <f>IFERROR(VLOOKUP(المبيعات!D1667,الاعدادات!$A$4:$B$5000,2,0),"")</f>
        <v/>
      </c>
      <c r="F1667" s="53"/>
      <c r="G1667" s="53"/>
      <c r="H1667" s="53"/>
      <c r="I1667" s="53"/>
      <c r="J1667" s="53">
        <f t="shared" si="30"/>
        <v>0</v>
      </c>
    </row>
    <row r="1668" spans="1:10" ht="18.75">
      <c r="A1668" s="52"/>
      <c r="B1668" s="53"/>
      <c r="C1668" s="53"/>
      <c r="D1668" s="53"/>
      <c r="E1668" s="53" t="str">
        <f>IFERROR(VLOOKUP(المبيعات!D1668,الاعدادات!$A$4:$B$5000,2,0),"")</f>
        <v/>
      </c>
      <c r="F1668" s="53"/>
      <c r="G1668" s="53"/>
      <c r="H1668" s="53"/>
      <c r="I1668" s="53"/>
      <c r="J1668" s="53">
        <f t="shared" si="30"/>
        <v>0</v>
      </c>
    </row>
    <row r="1669" spans="1:10" ht="18.75">
      <c r="A1669" s="52"/>
      <c r="B1669" s="53"/>
      <c r="C1669" s="53"/>
      <c r="D1669" s="53"/>
      <c r="E1669" s="53" t="str">
        <f>IFERROR(VLOOKUP(المبيعات!D1669,الاعدادات!$A$4:$B$5000,2,0),"")</f>
        <v/>
      </c>
      <c r="F1669" s="53"/>
      <c r="G1669" s="53"/>
      <c r="H1669" s="53"/>
      <c r="I1669" s="53"/>
      <c r="J1669" s="53">
        <f t="shared" ref="J1669:J1732" si="31">I1669*F1669</f>
        <v>0</v>
      </c>
    </row>
    <row r="1670" spans="1:10" ht="18.75">
      <c r="A1670" s="52"/>
      <c r="B1670" s="53"/>
      <c r="C1670" s="53"/>
      <c r="D1670" s="53"/>
      <c r="E1670" s="53" t="str">
        <f>IFERROR(VLOOKUP(المبيعات!D1670,الاعدادات!$A$4:$B$5000,2,0),"")</f>
        <v/>
      </c>
      <c r="F1670" s="53"/>
      <c r="G1670" s="53"/>
      <c r="H1670" s="53"/>
      <c r="I1670" s="53"/>
      <c r="J1670" s="53">
        <f t="shared" si="31"/>
        <v>0</v>
      </c>
    </row>
    <row r="1671" spans="1:10" ht="18.75">
      <c r="A1671" s="52"/>
      <c r="B1671" s="53"/>
      <c r="C1671" s="53"/>
      <c r="D1671" s="53"/>
      <c r="E1671" s="53" t="str">
        <f>IFERROR(VLOOKUP(المبيعات!D1671,الاعدادات!$A$4:$B$5000,2,0),"")</f>
        <v/>
      </c>
      <c r="F1671" s="53"/>
      <c r="G1671" s="53"/>
      <c r="H1671" s="53"/>
      <c r="I1671" s="53"/>
      <c r="J1671" s="53">
        <f t="shared" si="31"/>
        <v>0</v>
      </c>
    </row>
    <row r="1672" spans="1:10" ht="18.75">
      <c r="A1672" s="52"/>
      <c r="B1672" s="53"/>
      <c r="C1672" s="53"/>
      <c r="D1672" s="53"/>
      <c r="E1672" s="53" t="str">
        <f>IFERROR(VLOOKUP(المبيعات!D1672,الاعدادات!$A$4:$B$5000,2,0),"")</f>
        <v/>
      </c>
      <c r="F1672" s="53"/>
      <c r="G1672" s="53"/>
      <c r="H1672" s="53"/>
      <c r="I1672" s="53"/>
      <c r="J1672" s="53">
        <f t="shared" si="31"/>
        <v>0</v>
      </c>
    </row>
    <row r="1673" spans="1:10" ht="18.75">
      <c r="A1673" s="52"/>
      <c r="B1673" s="53"/>
      <c r="C1673" s="53"/>
      <c r="D1673" s="53"/>
      <c r="E1673" s="53" t="str">
        <f>IFERROR(VLOOKUP(المبيعات!D1673,الاعدادات!$A$4:$B$5000,2,0),"")</f>
        <v/>
      </c>
      <c r="F1673" s="53"/>
      <c r="G1673" s="53"/>
      <c r="H1673" s="53"/>
      <c r="I1673" s="53"/>
      <c r="J1673" s="53">
        <f t="shared" si="31"/>
        <v>0</v>
      </c>
    </row>
    <row r="1674" spans="1:10" ht="18.75">
      <c r="A1674" s="52"/>
      <c r="B1674" s="53"/>
      <c r="C1674" s="53"/>
      <c r="D1674" s="53"/>
      <c r="E1674" s="53" t="str">
        <f>IFERROR(VLOOKUP(المبيعات!D1674,الاعدادات!$A$4:$B$5000,2,0),"")</f>
        <v/>
      </c>
      <c r="F1674" s="53"/>
      <c r="G1674" s="53"/>
      <c r="H1674" s="53"/>
      <c r="I1674" s="53"/>
      <c r="J1674" s="53">
        <f t="shared" si="31"/>
        <v>0</v>
      </c>
    </row>
    <row r="1675" spans="1:10" ht="18.75">
      <c r="A1675" s="52"/>
      <c r="B1675" s="53"/>
      <c r="C1675" s="53"/>
      <c r="D1675" s="53"/>
      <c r="E1675" s="53" t="str">
        <f>IFERROR(VLOOKUP(المبيعات!D1675,الاعدادات!$A$4:$B$5000,2,0),"")</f>
        <v/>
      </c>
      <c r="F1675" s="53"/>
      <c r="G1675" s="53"/>
      <c r="H1675" s="53"/>
      <c r="I1675" s="53"/>
      <c r="J1675" s="53">
        <f t="shared" si="31"/>
        <v>0</v>
      </c>
    </row>
    <row r="1676" spans="1:10" ht="18.75">
      <c r="A1676" s="52"/>
      <c r="B1676" s="53"/>
      <c r="C1676" s="53"/>
      <c r="D1676" s="53"/>
      <c r="E1676" s="53" t="str">
        <f>IFERROR(VLOOKUP(المبيعات!D1676,الاعدادات!$A$4:$B$5000,2,0),"")</f>
        <v/>
      </c>
      <c r="F1676" s="53"/>
      <c r="G1676" s="53"/>
      <c r="H1676" s="53"/>
      <c r="I1676" s="53"/>
      <c r="J1676" s="53">
        <f t="shared" si="31"/>
        <v>0</v>
      </c>
    </row>
    <row r="1677" spans="1:10" ht="18.75">
      <c r="A1677" s="52"/>
      <c r="B1677" s="53"/>
      <c r="C1677" s="53"/>
      <c r="D1677" s="53"/>
      <c r="E1677" s="53" t="str">
        <f>IFERROR(VLOOKUP(المبيعات!D1677,الاعدادات!$A$4:$B$5000,2,0),"")</f>
        <v/>
      </c>
      <c r="F1677" s="53"/>
      <c r="G1677" s="53"/>
      <c r="H1677" s="53"/>
      <c r="I1677" s="53"/>
      <c r="J1677" s="53">
        <f t="shared" si="31"/>
        <v>0</v>
      </c>
    </row>
    <row r="1678" spans="1:10" ht="18.75">
      <c r="A1678" s="52"/>
      <c r="B1678" s="53"/>
      <c r="C1678" s="53"/>
      <c r="D1678" s="53"/>
      <c r="E1678" s="53" t="str">
        <f>IFERROR(VLOOKUP(المبيعات!D1678,الاعدادات!$A$4:$B$5000,2,0),"")</f>
        <v/>
      </c>
      <c r="F1678" s="53"/>
      <c r="G1678" s="53"/>
      <c r="H1678" s="53"/>
      <c r="I1678" s="53"/>
      <c r="J1678" s="53">
        <f t="shared" si="31"/>
        <v>0</v>
      </c>
    </row>
    <row r="1679" spans="1:10" ht="18.75">
      <c r="A1679" s="52"/>
      <c r="B1679" s="53"/>
      <c r="C1679" s="53"/>
      <c r="D1679" s="53"/>
      <c r="E1679" s="53" t="str">
        <f>IFERROR(VLOOKUP(المبيعات!D1679,الاعدادات!$A$4:$B$5000,2,0),"")</f>
        <v/>
      </c>
      <c r="F1679" s="53"/>
      <c r="G1679" s="53"/>
      <c r="H1679" s="53"/>
      <c r="I1679" s="53"/>
      <c r="J1679" s="53">
        <f t="shared" si="31"/>
        <v>0</v>
      </c>
    </row>
    <row r="1680" spans="1:10" ht="18.75">
      <c r="A1680" s="52"/>
      <c r="B1680" s="53"/>
      <c r="C1680" s="53"/>
      <c r="D1680" s="53"/>
      <c r="E1680" s="53" t="str">
        <f>IFERROR(VLOOKUP(المبيعات!D1680,الاعدادات!$A$4:$B$5000,2,0),"")</f>
        <v/>
      </c>
      <c r="F1680" s="53"/>
      <c r="G1680" s="53"/>
      <c r="H1680" s="53"/>
      <c r="I1680" s="53"/>
      <c r="J1680" s="53">
        <f t="shared" si="31"/>
        <v>0</v>
      </c>
    </row>
    <row r="1681" spans="1:10" ht="18.75">
      <c r="A1681" s="52"/>
      <c r="B1681" s="53"/>
      <c r="C1681" s="53"/>
      <c r="D1681" s="53"/>
      <c r="E1681" s="53" t="str">
        <f>IFERROR(VLOOKUP(المبيعات!D1681,الاعدادات!$A$4:$B$5000,2,0),"")</f>
        <v/>
      </c>
      <c r="F1681" s="53"/>
      <c r="G1681" s="53"/>
      <c r="H1681" s="53"/>
      <c r="I1681" s="53"/>
      <c r="J1681" s="53">
        <f t="shared" si="31"/>
        <v>0</v>
      </c>
    </row>
    <row r="1682" spans="1:10" ht="18.75">
      <c r="A1682" s="52"/>
      <c r="B1682" s="53"/>
      <c r="C1682" s="53"/>
      <c r="D1682" s="53"/>
      <c r="E1682" s="53" t="str">
        <f>IFERROR(VLOOKUP(المبيعات!D1682,الاعدادات!$A$4:$B$5000,2,0),"")</f>
        <v/>
      </c>
      <c r="F1682" s="53"/>
      <c r="G1682" s="53"/>
      <c r="H1682" s="53"/>
      <c r="I1682" s="53"/>
      <c r="J1682" s="53">
        <f t="shared" si="31"/>
        <v>0</v>
      </c>
    </row>
    <row r="1683" spans="1:10" ht="18.75">
      <c r="A1683" s="52"/>
      <c r="B1683" s="53"/>
      <c r="C1683" s="53"/>
      <c r="D1683" s="53"/>
      <c r="E1683" s="53" t="str">
        <f>IFERROR(VLOOKUP(المبيعات!D1683,الاعدادات!$A$4:$B$5000,2,0),"")</f>
        <v/>
      </c>
      <c r="F1683" s="53"/>
      <c r="G1683" s="53"/>
      <c r="H1683" s="53"/>
      <c r="I1683" s="53"/>
      <c r="J1683" s="53">
        <f t="shared" si="31"/>
        <v>0</v>
      </c>
    </row>
    <row r="1684" spans="1:10" ht="18.75">
      <c r="A1684" s="52"/>
      <c r="B1684" s="53"/>
      <c r="C1684" s="53"/>
      <c r="D1684" s="53"/>
      <c r="E1684" s="53" t="str">
        <f>IFERROR(VLOOKUP(المبيعات!D1684,الاعدادات!$A$4:$B$5000,2,0),"")</f>
        <v/>
      </c>
      <c r="F1684" s="53"/>
      <c r="G1684" s="53"/>
      <c r="H1684" s="53"/>
      <c r="I1684" s="53"/>
      <c r="J1684" s="53">
        <f t="shared" si="31"/>
        <v>0</v>
      </c>
    </row>
    <row r="1685" spans="1:10" ht="18.75">
      <c r="A1685" s="52"/>
      <c r="B1685" s="53"/>
      <c r="C1685" s="53"/>
      <c r="D1685" s="53"/>
      <c r="E1685" s="53" t="str">
        <f>IFERROR(VLOOKUP(المبيعات!D1685,الاعدادات!$A$4:$B$5000,2,0),"")</f>
        <v/>
      </c>
      <c r="F1685" s="53"/>
      <c r="G1685" s="53"/>
      <c r="H1685" s="53"/>
      <c r="I1685" s="53"/>
      <c r="J1685" s="53">
        <f t="shared" si="31"/>
        <v>0</v>
      </c>
    </row>
    <row r="1686" spans="1:10" ht="18.75">
      <c r="A1686" s="52"/>
      <c r="B1686" s="53"/>
      <c r="C1686" s="53"/>
      <c r="D1686" s="53"/>
      <c r="E1686" s="53" t="str">
        <f>IFERROR(VLOOKUP(المبيعات!D1686,الاعدادات!$A$4:$B$5000,2,0),"")</f>
        <v/>
      </c>
      <c r="F1686" s="53"/>
      <c r="G1686" s="53"/>
      <c r="H1686" s="53"/>
      <c r="I1686" s="53"/>
      <c r="J1686" s="53">
        <f t="shared" si="31"/>
        <v>0</v>
      </c>
    </row>
    <row r="1687" spans="1:10" ht="18.75">
      <c r="A1687" s="52"/>
      <c r="B1687" s="53"/>
      <c r="C1687" s="53"/>
      <c r="D1687" s="53"/>
      <c r="E1687" s="53" t="str">
        <f>IFERROR(VLOOKUP(المبيعات!D1687,الاعدادات!$A$4:$B$5000,2,0),"")</f>
        <v/>
      </c>
      <c r="F1687" s="53"/>
      <c r="G1687" s="53"/>
      <c r="H1687" s="53"/>
      <c r="I1687" s="53"/>
      <c r="J1687" s="53">
        <f t="shared" si="31"/>
        <v>0</v>
      </c>
    </row>
    <row r="1688" spans="1:10" ht="18.75">
      <c r="A1688" s="52"/>
      <c r="B1688" s="53"/>
      <c r="C1688" s="53"/>
      <c r="D1688" s="53"/>
      <c r="E1688" s="53" t="str">
        <f>IFERROR(VLOOKUP(المبيعات!D1688,الاعدادات!$A$4:$B$5000,2,0),"")</f>
        <v/>
      </c>
      <c r="F1688" s="53"/>
      <c r="G1688" s="53"/>
      <c r="H1688" s="53"/>
      <c r="I1688" s="53"/>
      <c r="J1688" s="53">
        <f t="shared" si="31"/>
        <v>0</v>
      </c>
    </row>
    <row r="1689" spans="1:10" ht="18.75">
      <c r="A1689" s="52"/>
      <c r="B1689" s="53"/>
      <c r="C1689" s="53"/>
      <c r="D1689" s="53"/>
      <c r="E1689" s="53" t="str">
        <f>IFERROR(VLOOKUP(المبيعات!D1689,الاعدادات!$A$4:$B$5000,2,0),"")</f>
        <v/>
      </c>
      <c r="F1689" s="53"/>
      <c r="G1689" s="53"/>
      <c r="H1689" s="53"/>
      <c r="I1689" s="53"/>
      <c r="J1689" s="53">
        <f t="shared" si="31"/>
        <v>0</v>
      </c>
    </row>
    <row r="1690" spans="1:10" ht="18.75">
      <c r="A1690" s="52"/>
      <c r="B1690" s="53"/>
      <c r="C1690" s="53"/>
      <c r="D1690" s="53"/>
      <c r="E1690" s="53" t="str">
        <f>IFERROR(VLOOKUP(المبيعات!D1690,الاعدادات!$A$4:$B$5000,2,0),"")</f>
        <v/>
      </c>
      <c r="F1690" s="53"/>
      <c r="G1690" s="53"/>
      <c r="H1690" s="53"/>
      <c r="I1690" s="53"/>
      <c r="J1690" s="53">
        <f t="shared" si="31"/>
        <v>0</v>
      </c>
    </row>
    <row r="1691" spans="1:10" ht="18.75">
      <c r="A1691" s="52"/>
      <c r="B1691" s="53"/>
      <c r="C1691" s="53"/>
      <c r="D1691" s="53"/>
      <c r="E1691" s="53" t="str">
        <f>IFERROR(VLOOKUP(المبيعات!D1691,الاعدادات!$A$4:$B$5000,2,0),"")</f>
        <v/>
      </c>
      <c r="F1691" s="53"/>
      <c r="G1691" s="53"/>
      <c r="H1691" s="53"/>
      <c r="I1691" s="53"/>
      <c r="J1691" s="53">
        <f t="shared" si="31"/>
        <v>0</v>
      </c>
    </row>
    <row r="1692" spans="1:10" ht="18.75">
      <c r="A1692" s="52"/>
      <c r="B1692" s="53"/>
      <c r="C1692" s="53"/>
      <c r="D1692" s="53"/>
      <c r="E1692" s="53" t="str">
        <f>IFERROR(VLOOKUP(المبيعات!D1692,الاعدادات!$A$4:$B$5000,2,0),"")</f>
        <v/>
      </c>
      <c r="F1692" s="53"/>
      <c r="G1692" s="53"/>
      <c r="H1692" s="53"/>
      <c r="I1692" s="53"/>
      <c r="J1692" s="53">
        <f t="shared" si="31"/>
        <v>0</v>
      </c>
    </row>
    <row r="1693" spans="1:10" ht="18.75">
      <c r="A1693" s="52"/>
      <c r="B1693" s="53"/>
      <c r="C1693" s="53"/>
      <c r="D1693" s="53"/>
      <c r="E1693" s="53" t="str">
        <f>IFERROR(VLOOKUP(المبيعات!D1693,الاعدادات!$A$4:$B$5000,2,0),"")</f>
        <v/>
      </c>
      <c r="F1693" s="53"/>
      <c r="G1693" s="53"/>
      <c r="H1693" s="53"/>
      <c r="I1693" s="53"/>
      <c r="J1693" s="53">
        <f t="shared" si="31"/>
        <v>0</v>
      </c>
    </row>
    <row r="1694" spans="1:10" ht="18.75">
      <c r="A1694" s="52"/>
      <c r="B1694" s="53"/>
      <c r="C1694" s="53"/>
      <c r="D1694" s="53"/>
      <c r="E1694" s="53" t="str">
        <f>IFERROR(VLOOKUP(المبيعات!D1694,الاعدادات!$A$4:$B$5000,2,0),"")</f>
        <v/>
      </c>
      <c r="F1694" s="53"/>
      <c r="G1694" s="53"/>
      <c r="H1694" s="53"/>
      <c r="I1694" s="53"/>
      <c r="J1694" s="53">
        <f t="shared" si="31"/>
        <v>0</v>
      </c>
    </row>
    <row r="1695" spans="1:10" ht="18.75">
      <c r="A1695" s="52"/>
      <c r="B1695" s="53"/>
      <c r="C1695" s="53"/>
      <c r="D1695" s="53"/>
      <c r="E1695" s="53" t="str">
        <f>IFERROR(VLOOKUP(المبيعات!D1695,الاعدادات!$A$4:$B$5000,2,0),"")</f>
        <v/>
      </c>
      <c r="F1695" s="53"/>
      <c r="G1695" s="53"/>
      <c r="H1695" s="53"/>
      <c r="I1695" s="53"/>
      <c r="J1695" s="53">
        <f t="shared" si="31"/>
        <v>0</v>
      </c>
    </row>
    <row r="1696" spans="1:10" ht="18.75">
      <c r="A1696" s="52"/>
      <c r="B1696" s="53"/>
      <c r="C1696" s="53"/>
      <c r="D1696" s="53"/>
      <c r="E1696" s="53" t="str">
        <f>IFERROR(VLOOKUP(المبيعات!D1696,الاعدادات!$A$4:$B$5000,2,0),"")</f>
        <v/>
      </c>
      <c r="F1696" s="53"/>
      <c r="G1696" s="53"/>
      <c r="H1696" s="53"/>
      <c r="I1696" s="53"/>
      <c r="J1696" s="53">
        <f t="shared" si="31"/>
        <v>0</v>
      </c>
    </row>
    <row r="1697" spans="1:10" ht="18.75">
      <c r="A1697" s="52"/>
      <c r="B1697" s="53"/>
      <c r="C1697" s="53"/>
      <c r="D1697" s="53"/>
      <c r="E1697" s="53" t="str">
        <f>IFERROR(VLOOKUP(المبيعات!D1697,الاعدادات!$A$4:$B$5000,2,0),"")</f>
        <v/>
      </c>
      <c r="F1697" s="53"/>
      <c r="G1697" s="53"/>
      <c r="H1697" s="53"/>
      <c r="I1697" s="53"/>
      <c r="J1697" s="53">
        <f t="shared" si="31"/>
        <v>0</v>
      </c>
    </row>
    <row r="1698" spans="1:10" ht="18.75">
      <c r="A1698" s="52"/>
      <c r="B1698" s="53"/>
      <c r="C1698" s="53"/>
      <c r="D1698" s="53"/>
      <c r="E1698" s="53" t="str">
        <f>IFERROR(VLOOKUP(المبيعات!D1698,الاعدادات!$A$4:$B$5000,2,0),"")</f>
        <v/>
      </c>
      <c r="F1698" s="53"/>
      <c r="G1698" s="53"/>
      <c r="H1698" s="53"/>
      <c r="I1698" s="53"/>
      <c r="J1698" s="53">
        <f t="shared" si="31"/>
        <v>0</v>
      </c>
    </row>
    <row r="1699" spans="1:10" ht="18.75">
      <c r="A1699" s="52"/>
      <c r="B1699" s="53"/>
      <c r="C1699" s="53"/>
      <c r="D1699" s="53"/>
      <c r="E1699" s="53" t="str">
        <f>IFERROR(VLOOKUP(المبيعات!D1699,الاعدادات!$A$4:$B$5000,2,0),"")</f>
        <v/>
      </c>
      <c r="F1699" s="53"/>
      <c r="G1699" s="53"/>
      <c r="H1699" s="53"/>
      <c r="I1699" s="53"/>
      <c r="J1699" s="53">
        <f t="shared" si="31"/>
        <v>0</v>
      </c>
    </row>
    <row r="1700" spans="1:10" ht="18.75">
      <c r="A1700" s="52"/>
      <c r="B1700" s="53"/>
      <c r="C1700" s="53"/>
      <c r="D1700" s="53"/>
      <c r="E1700" s="53" t="str">
        <f>IFERROR(VLOOKUP(المبيعات!D1700,الاعدادات!$A$4:$B$5000,2,0),"")</f>
        <v/>
      </c>
      <c r="F1700" s="53"/>
      <c r="G1700" s="53"/>
      <c r="H1700" s="53"/>
      <c r="I1700" s="53"/>
      <c r="J1700" s="53">
        <f t="shared" si="31"/>
        <v>0</v>
      </c>
    </row>
    <row r="1701" spans="1:10" ht="18.75">
      <c r="A1701" s="52"/>
      <c r="B1701" s="53"/>
      <c r="C1701" s="53"/>
      <c r="D1701" s="53"/>
      <c r="E1701" s="53" t="str">
        <f>IFERROR(VLOOKUP(المبيعات!D1701,الاعدادات!$A$4:$B$5000,2,0),"")</f>
        <v/>
      </c>
      <c r="F1701" s="53"/>
      <c r="G1701" s="53"/>
      <c r="H1701" s="53"/>
      <c r="I1701" s="53"/>
      <c r="J1701" s="53">
        <f t="shared" si="31"/>
        <v>0</v>
      </c>
    </row>
    <row r="1702" spans="1:10" ht="18.75">
      <c r="A1702" s="52"/>
      <c r="B1702" s="53"/>
      <c r="C1702" s="53"/>
      <c r="D1702" s="53"/>
      <c r="E1702" s="53" t="str">
        <f>IFERROR(VLOOKUP(المبيعات!D1702,الاعدادات!$A$4:$B$5000,2,0),"")</f>
        <v/>
      </c>
      <c r="F1702" s="53"/>
      <c r="G1702" s="53"/>
      <c r="H1702" s="53"/>
      <c r="I1702" s="53"/>
      <c r="J1702" s="53">
        <f t="shared" si="31"/>
        <v>0</v>
      </c>
    </row>
    <row r="1703" spans="1:10" ht="18.75">
      <c r="A1703" s="52"/>
      <c r="B1703" s="53"/>
      <c r="C1703" s="53"/>
      <c r="D1703" s="53"/>
      <c r="E1703" s="53" t="str">
        <f>IFERROR(VLOOKUP(المبيعات!D1703,الاعدادات!$A$4:$B$5000,2,0),"")</f>
        <v/>
      </c>
      <c r="F1703" s="53"/>
      <c r="G1703" s="53"/>
      <c r="H1703" s="53"/>
      <c r="I1703" s="53"/>
      <c r="J1703" s="53">
        <f t="shared" si="31"/>
        <v>0</v>
      </c>
    </row>
    <row r="1704" spans="1:10" ht="18.75">
      <c r="A1704" s="52"/>
      <c r="B1704" s="53"/>
      <c r="C1704" s="53"/>
      <c r="D1704" s="53"/>
      <c r="E1704" s="53" t="str">
        <f>IFERROR(VLOOKUP(المبيعات!D1704,الاعدادات!$A$4:$B$5000,2,0),"")</f>
        <v/>
      </c>
      <c r="F1704" s="53"/>
      <c r="G1704" s="53"/>
      <c r="H1704" s="53"/>
      <c r="I1704" s="53"/>
      <c r="J1704" s="53">
        <f t="shared" si="31"/>
        <v>0</v>
      </c>
    </row>
    <row r="1705" spans="1:10" ht="18.75">
      <c r="A1705" s="52"/>
      <c r="B1705" s="53"/>
      <c r="C1705" s="53"/>
      <c r="D1705" s="53"/>
      <c r="E1705" s="53" t="str">
        <f>IFERROR(VLOOKUP(المبيعات!D1705,الاعدادات!$A$4:$B$5000,2,0),"")</f>
        <v/>
      </c>
      <c r="F1705" s="53"/>
      <c r="G1705" s="53"/>
      <c r="H1705" s="53"/>
      <c r="I1705" s="53"/>
      <c r="J1705" s="53">
        <f t="shared" si="31"/>
        <v>0</v>
      </c>
    </row>
    <row r="1706" spans="1:10" ht="18.75">
      <c r="A1706" s="52"/>
      <c r="B1706" s="53"/>
      <c r="C1706" s="53"/>
      <c r="D1706" s="53"/>
      <c r="E1706" s="53" t="str">
        <f>IFERROR(VLOOKUP(المبيعات!D1706,الاعدادات!$A$4:$B$5000,2,0),"")</f>
        <v/>
      </c>
      <c r="F1706" s="53"/>
      <c r="G1706" s="53"/>
      <c r="H1706" s="53"/>
      <c r="I1706" s="53"/>
      <c r="J1706" s="53">
        <f t="shared" si="31"/>
        <v>0</v>
      </c>
    </row>
    <row r="1707" spans="1:10" ht="18.75">
      <c r="A1707" s="52"/>
      <c r="B1707" s="53"/>
      <c r="C1707" s="53"/>
      <c r="D1707" s="53"/>
      <c r="E1707" s="53" t="str">
        <f>IFERROR(VLOOKUP(المبيعات!D1707,الاعدادات!$A$4:$B$5000,2,0),"")</f>
        <v/>
      </c>
      <c r="F1707" s="53"/>
      <c r="G1707" s="53"/>
      <c r="H1707" s="53"/>
      <c r="I1707" s="53"/>
      <c r="J1707" s="53">
        <f t="shared" si="31"/>
        <v>0</v>
      </c>
    </row>
    <row r="1708" spans="1:10" ht="18.75">
      <c r="A1708" s="52"/>
      <c r="B1708" s="53"/>
      <c r="C1708" s="53"/>
      <c r="D1708" s="53"/>
      <c r="E1708" s="53" t="str">
        <f>IFERROR(VLOOKUP(المبيعات!D1708,الاعدادات!$A$4:$B$5000,2,0),"")</f>
        <v/>
      </c>
      <c r="F1708" s="53"/>
      <c r="G1708" s="53"/>
      <c r="H1708" s="53"/>
      <c r="I1708" s="53"/>
      <c r="J1708" s="53">
        <f t="shared" si="31"/>
        <v>0</v>
      </c>
    </row>
    <row r="1709" spans="1:10" ht="18.75">
      <c r="A1709" s="52"/>
      <c r="B1709" s="53"/>
      <c r="C1709" s="53"/>
      <c r="D1709" s="53"/>
      <c r="E1709" s="53" t="str">
        <f>IFERROR(VLOOKUP(المبيعات!D1709,الاعدادات!$A$4:$B$5000,2,0),"")</f>
        <v/>
      </c>
      <c r="F1709" s="53"/>
      <c r="G1709" s="53"/>
      <c r="H1709" s="53"/>
      <c r="I1709" s="53"/>
      <c r="J1709" s="53">
        <f t="shared" si="31"/>
        <v>0</v>
      </c>
    </row>
    <row r="1710" spans="1:10" ht="18.75">
      <c r="A1710" s="52"/>
      <c r="B1710" s="53"/>
      <c r="C1710" s="53"/>
      <c r="D1710" s="53"/>
      <c r="E1710" s="53" t="str">
        <f>IFERROR(VLOOKUP(المبيعات!D1710,الاعدادات!$A$4:$B$5000,2,0),"")</f>
        <v/>
      </c>
      <c r="F1710" s="53"/>
      <c r="G1710" s="53"/>
      <c r="H1710" s="53"/>
      <c r="I1710" s="53"/>
      <c r="J1710" s="53">
        <f t="shared" si="31"/>
        <v>0</v>
      </c>
    </row>
    <row r="1711" spans="1:10" ht="18.75">
      <c r="A1711" s="52"/>
      <c r="B1711" s="53"/>
      <c r="C1711" s="53"/>
      <c r="D1711" s="53"/>
      <c r="E1711" s="53" t="str">
        <f>IFERROR(VLOOKUP(المبيعات!D1711,الاعدادات!$A$4:$B$5000,2,0),"")</f>
        <v/>
      </c>
      <c r="F1711" s="53"/>
      <c r="G1711" s="53"/>
      <c r="H1711" s="53"/>
      <c r="I1711" s="53"/>
      <c r="J1711" s="53">
        <f t="shared" si="31"/>
        <v>0</v>
      </c>
    </row>
    <row r="1712" spans="1:10" ht="18.75">
      <c r="A1712" s="52"/>
      <c r="B1712" s="53"/>
      <c r="C1712" s="53"/>
      <c r="D1712" s="53"/>
      <c r="E1712" s="53" t="str">
        <f>IFERROR(VLOOKUP(المبيعات!D1712,الاعدادات!$A$4:$B$5000,2,0),"")</f>
        <v/>
      </c>
      <c r="F1712" s="53"/>
      <c r="G1712" s="53"/>
      <c r="H1712" s="53"/>
      <c r="I1712" s="53"/>
      <c r="J1712" s="53">
        <f t="shared" si="31"/>
        <v>0</v>
      </c>
    </row>
    <row r="1713" spans="1:10" ht="18.75">
      <c r="A1713" s="52"/>
      <c r="B1713" s="53"/>
      <c r="C1713" s="53"/>
      <c r="D1713" s="53"/>
      <c r="E1713" s="53" t="str">
        <f>IFERROR(VLOOKUP(المبيعات!D1713,الاعدادات!$A$4:$B$5000,2,0),"")</f>
        <v/>
      </c>
      <c r="F1713" s="53"/>
      <c r="G1713" s="53"/>
      <c r="H1713" s="53"/>
      <c r="I1713" s="53"/>
      <c r="J1713" s="53">
        <f t="shared" si="31"/>
        <v>0</v>
      </c>
    </row>
    <row r="1714" spans="1:10" ht="18.75">
      <c r="A1714" s="52"/>
      <c r="B1714" s="53"/>
      <c r="C1714" s="53"/>
      <c r="D1714" s="53"/>
      <c r="E1714" s="53" t="str">
        <f>IFERROR(VLOOKUP(المبيعات!D1714,الاعدادات!$A$4:$B$5000,2,0),"")</f>
        <v/>
      </c>
      <c r="F1714" s="53"/>
      <c r="G1714" s="53"/>
      <c r="H1714" s="53"/>
      <c r="I1714" s="53"/>
      <c r="J1714" s="53">
        <f t="shared" si="31"/>
        <v>0</v>
      </c>
    </row>
    <row r="1715" spans="1:10" ht="18.75">
      <c r="A1715" s="52"/>
      <c r="B1715" s="53"/>
      <c r="C1715" s="53"/>
      <c r="D1715" s="53"/>
      <c r="E1715" s="53" t="str">
        <f>IFERROR(VLOOKUP(المبيعات!D1715,الاعدادات!$A$4:$B$5000,2,0),"")</f>
        <v/>
      </c>
      <c r="F1715" s="53"/>
      <c r="G1715" s="53"/>
      <c r="H1715" s="53"/>
      <c r="I1715" s="53"/>
      <c r="J1715" s="53">
        <f t="shared" si="31"/>
        <v>0</v>
      </c>
    </row>
    <row r="1716" spans="1:10" ht="18.75">
      <c r="A1716" s="52"/>
      <c r="B1716" s="53"/>
      <c r="C1716" s="53"/>
      <c r="D1716" s="53"/>
      <c r="E1716" s="53" t="str">
        <f>IFERROR(VLOOKUP(المبيعات!D1716,الاعدادات!$A$4:$B$5000,2,0),"")</f>
        <v/>
      </c>
      <c r="F1716" s="53"/>
      <c r="G1716" s="53"/>
      <c r="H1716" s="53"/>
      <c r="I1716" s="53"/>
      <c r="J1716" s="53">
        <f t="shared" si="31"/>
        <v>0</v>
      </c>
    </row>
    <row r="1717" spans="1:10" ht="18.75">
      <c r="A1717" s="52"/>
      <c r="B1717" s="53"/>
      <c r="C1717" s="53"/>
      <c r="D1717" s="53"/>
      <c r="E1717" s="53" t="str">
        <f>IFERROR(VLOOKUP(المبيعات!D1717,الاعدادات!$A$4:$B$5000,2,0),"")</f>
        <v/>
      </c>
      <c r="F1717" s="53"/>
      <c r="G1717" s="53"/>
      <c r="H1717" s="53"/>
      <c r="I1717" s="53"/>
      <c r="J1717" s="53">
        <f t="shared" si="31"/>
        <v>0</v>
      </c>
    </row>
    <row r="1718" spans="1:10" ht="18.75">
      <c r="A1718" s="52"/>
      <c r="B1718" s="53"/>
      <c r="C1718" s="53"/>
      <c r="D1718" s="53"/>
      <c r="E1718" s="53" t="str">
        <f>IFERROR(VLOOKUP(المبيعات!D1718,الاعدادات!$A$4:$B$5000,2,0),"")</f>
        <v/>
      </c>
      <c r="F1718" s="53"/>
      <c r="G1718" s="53"/>
      <c r="H1718" s="53"/>
      <c r="I1718" s="53"/>
      <c r="J1718" s="53">
        <f t="shared" si="31"/>
        <v>0</v>
      </c>
    </row>
    <row r="1719" spans="1:10" ht="18.75">
      <c r="A1719" s="52"/>
      <c r="B1719" s="53"/>
      <c r="C1719" s="53"/>
      <c r="D1719" s="53"/>
      <c r="E1719" s="53" t="str">
        <f>IFERROR(VLOOKUP(المبيعات!D1719,الاعدادات!$A$4:$B$5000,2,0),"")</f>
        <v/>
      </c>
      <c r="F1719" s="53"/>
      <c r="G1719" s="53"/>
      <c r="H1719" s="53"/>
      <c r="I1719" s="53"/>
      <c r="J1719" s="53">
        <f t="shared" si="31"/>
        <v>0</v>
      </c>
    </row>
    <row r="1720" spans="1:10" ht="18.75">
      <c r="A1720" s="52"/>
      <c r="B1720" s="53"/>
      <c r="C1720" s="53"/>
      <c r="D1720" s="53"/>
      <c r="E1720" s="53" t="str">
        <f>IFERROR(VLOOKUP(المبيعات!D1720,الاعدادات!$A$4:$B$5000,2,0),"")</f>
        <v/>
      </c>
      <c r="F1720" s="53"/>
      <c r="G1720" s="53"/>
      <c r="H1720" s="53"/>
      <c r="I1720" s="53"/>
      <c r="J1720" s="53">
        <f t="shared" si="31"/>
        <v>0</v>
      </c>
    </row>
    <row r="1721" spans="1:10" ht="18.75">
      <c r="A1721" s="52"/>
      <c r="B1721" s="53"/>
      <c r="C1721" s="53"/>
      <c r="D1721" s="53"/>
      <c r="E1721" s="53" t="str">
        <f>IFERROR(VLOOKUP(المبيعات!D1721,الاعدادات!$A$4:$B$5000,2,0),"")</f>
        <v/>
      </c>
      <c r="F1721" s="53"/>
      <c r="G1721" s="53"/>
      <c r="H1721" s="53"/>
      <c r="I1721" s="53"/>
      <c r="J1721" s="53">
        <f t="shared" si="31"/>
        <v>0</v>
      </c>
    </row>
    <row r="1722" spans="1:10" ht="18.75">
      <c r="A1722" s="52"/>
      <c r="B1722" s="53"/>
      <c r="C1722" s="53"/>
      <c r="D1722" s="53"/>
      <c r="E1722" s="53" t="str">
        <f>IFERROR(VLOOKUP(المبيعات!D1722,الاعدادات!$A$4:$B$5000,2,0),"")</f>
        <v/>
      </c>
      <c r="F1722" s="53"/>
      <c r="G1722" s="53"/>
      <c r="H1722" s="53"/>
      <c r="I1722" s="53"/>
      <c r="J1722" s="53">
        <f t="shared" si="31"/>
        <v>0</v>
      </c>
    </row>
    <row r="1723" spans="1:10" ht="18.75">
      <c r="A1723" s="52"/>
      <c r="B1723" s="53"/>
      <c r="C1723" s="53"/>
      <c r="D1723" s="53"/>
      <c r="E1723" s="53" t="str">
        <f>IFERROR(VLOOKUP(المبيعات!D1723,الاعدادات!$A$4:$B$5000,2,0),"")</f>
        <v/>
      </c>
      <c r="F1723" s="53"/>
      <c r="G1723" s="53"/>
      <c r="H1723" s="53"/>
      <c r="I1723" s="53"/>
      <c r="J1723" s="53">
        <f t="shared" si="31"/>
        <v>0</v>
      </c>
    </row>
    <row r="1724" spans="1:10" ht="18.75">
      <c r="A1724" s="52"/>
      <c r="B1724" s="53"/>
      <c r="C1724" s="53"/>
      <c r="D1724" s="53"/>
      <c r="E1724" s="53" t="str">
        <f>IFERROR(VLOOKUP(المبيعات!D1724,الاعدادات!$A$4:$B$5000,2,0),"")</f>
        <v/>
      </c>
      <c r="F1724" s="53"/>
      <c r="G1724" s="53"/>
      <c r="H1724" s="53"/>
      <c r="I1724" s="53"/>
      <c r="J1724" s="53">
        <f t="shared" si="31"/>
        <v>0</v>
      </c>
    </row>
    <row r="1725" spans="1:10" ht="18.75">
      <c r="A1725" s="52"/>
      <c r="B1725" s="53"/>
      <c r="C1725" s="53"/>
      <c r="D1725" s="53"/>
      <c r="E1725" s="53" t="str">
        <f>IFERROR(VLOOKUP(المبيعات!D1725,الاعدادات!$A$4:$B$5000,2,0),"")</f>
        <v/>
      </c>
      <c r="F1725" s="53"/>
      <c r="G1725" s="53"/>
      <c r="H1725" s="53"/>
      <c r="I1725" s="53"/>
      <c r="J1725" s="53">
        <f t="shared" si="31"/>
        <v>0</v>
      </c>
    </row>
    <row r="1726" spans="1:10" ht="18.75">
      <c r="A1726" s="52"/>
      <c r="B1726" s="53"/>
      <c r="C1726" s="53"/>
      <c r="D1726" s="53"/>
      <c r="E1726" s="53" t="str">
        <f>IFERROR(VLOOKUP(المبيعات!D1726,الاعدادات!$A$4:$B$5000,2,0),"")</f>
        <v/>
      </c>
      <c r="F1726" s="53"/>
      <c r="G1726" s="53"/>
      <c r="H1726" s="53"/>
      <c r="I1726" s="53"/>
      <c r="J1726" s="53">
        <f t="shared" si="31"/>
        <v>0</v>
      </c>
    </row>
    <row r="1727" spans="1:10" ht="18.75">
      <c r="A1727" s="52"/>
      <c r="B1727" s="53"/>
      <c r="C1727" s="53"/>
      <c r="D1727" s="53"/>
      <c r="E1727" s="53" t="str">
        <f>IFERROR(VLOOKUP(المبيعات!D1727,الاعدادات!$A$4:$B$5000,2,0),"")</f>
        <v/>
      </c>
      <c r="F1727" s="53"/>
      <c r="G1727" s="53"/>
      <c r="H1727" s="53"/>
      <c r="I1727" s="53"/>
      <c r="J1727" s="53">
        <f t="shared" si="31"/>
        <v>0</v>
      </c>
    </row>
    <row r="1728" spans="1:10" ht="18.75">
      <c r="A1728" s="52"/>
      <c r="B1728" s="53"/>
      <c r="C1728" s="53"/>
      <c r="D1728" s="53"/>
      <c r="E1728" s="53" t="str">
        <f>IFERROR(VLOOKUP(المبيعات!D1728,الاعدادات!$A$4:$B$5000,2,0),"")</f>
        <v/>
      </c>
      <c r="F1728" s="53"/>
      <c r="G1728" s="53"/>
      <c r="H1728" s="53"/>
      <c r="I1728" s="53"/>
      <c r="J1728" s="53">
        <f t="shared" si="31"/>
        <v>0</v>
      </c>
    </row>
    <row r="1729" spans="1:10" ht="18.75">
      <c r="A1729" s="52"/>
      <c r="B1729" s="53"/>
      <c r="C1729" s="53"/>
      <c r="D1729" s="53"/>
      <c r="E1729" s="53" t="str">
        <f>IFERROR(VLOOKUP(المبيعات!D1729,الاعدادات!$A$4:$B$5000,2,0),"")</f>
        <v/>
      </c>
      <c r="F1729" s="53"/>
      <c r="G1729" s="53"/>
      <c r="H1729" s="53"/>
      <c r="I1729" s="53"/>
      <c r="J1729" s="53">
        <f t="shared" si="31"/>
        <v>0</v>
      </c>
    </row>
    <row r="1730" spans="1:10" ht="18.75">
      <c r="A1730" s="52"/>
      <c r="B1730" s="53"/>
      <c r="C1730" s="53"/>
      <c r="D1730" s="53"/>
      <c r="E1730" s="53" t="str">
        <f>IFERROR(VLOOKUP(المبيعات!D1730,الاعدادات!$A$4:$B$5000,2,0),"")</f>
        <v/>
      </c>
      <c r="F1730" s="53"/>
      <c r="G1730" s="53"/>
      <c r="H1730" s="53"/>
      <c r="I1730" s="53"/>
      <c r="J1730" s="53">
        <f t="shared" si="31"/>
        <v>0</v>
      </c>
    </row>
    <row r="1731" spans="1:10" ht="18.75">
      <c r="A1731" s="52"/>
      <c r="B1731" s="53"/>
      <c r="C1731" s="53"/>
      <c r="D1731" s="53"/>
      <c r="E1731" s="53" t="str">
        <f>IFERROR(VLOOKUP(المبيعات!D1731,الاعدادات!$A$4:$B$5000,2,0),"")</f>
        <v/>
      </c>
      <c r="F1731" s="53"/>
      <c r="G1731" s="53"/>
      <c r="H1731" s="53"/>
      <c r="I1731" s="53"/>
      <c r="J1731" s="53">
        <f t="shared" si="31"/>
        <v>0</v>
      </c>
    </row>
    <row r="1732" spans="1:10" ht="18.75">
      <c r="A1732" s="52"/>
      <c r="B1732" s="53"/>
      <c r="C1732" s="53"/>
      <c r="D1732" s="53"/>
      <c r="E1732" s="53" t="str">
        <f>IFERROR(VLOOKUP(المبيعات!D1732,الاعدادات!$A$4:$B$5000,2,0),"")</f>
        <v/>
      </c>
      <c r="F1732" s="53"/>
      <c r="G1732" s="53"/>
      <c r="H1732" s="53"/>
      <c r="I1732" s="53"/>
      <c r="J1732" s="53">
        <f t="shared" si="31"/>
        <v>0</v>
      </c>
    </row>
    <row r="1733" spans="1:10" ht="18.75">
      <c r="A1733" s="52"/>
      <c r="B1733" s="53"/>
      <c r="C1733" s="53"/>
      <c r="D1733" s="53"/>
      <c r="E1733" s="53" t="str">
        <f>IFERROR(VLOOKUP(المبيعات!D1733,الاعدادات!$A$4:$B$5000,2,0),"")</f>
        <v/>
      </c>
      <c r="F1733" s="53"/>
      <c r="G1733" s="53"/>
      <c r="H1733" s="53"/>
      <c r="I1733" s="53"/>
      <c r="J1733" s="53">
        <f t="shared" ref="J1733:J1796" si="32">I1733*F1733</f>
        <v>0</v>
      </c>
    </row>
    <row r="1734" spans="1:10" ht="18.75">
      <c r="A1734" s="52"/>
      <c r="B1734" s="53"/>
      <c r="C1734" s="53"/>
      <c r="D1734" s="53"/>
      <c r="E1734" s="53" t="str">
        <f>IFERROR(VLOOKUP(المبيعات!D1734,الاعدادات!$A$4:$B$5000,2,0),"")</f>
        <v/>
      </c>
      <c r="F1734" s="53"/>
      <c r="G1734" s="53"/>
      <c r="H1734" s="53"/>
      <c r="I1734" s="53"/>
      <c r="J1734" s="53">
        <f t="shared" si="32"/>
        <v>0</v>
      </c>
    </row>
    <row r="1735" spans="1:10" ht="18.75">
      <c r="A1735" s="52"/>
      <c r="B1735" s="53"/>
      <c r="C1735" s="53"/>
      <c r="D1735" s="53"/>
      <c r="E1735" s="53" t="str">
        <f>IFERROR(VLOOKUP(المبيعات!D1735,الاعدادات!$A$4:$B$5000,2,0),"")</f>
        <v/>
      </c>
      <c r="F1735" s="53"/>
      <c r="G1735" s="53"/>
      <c r="H1735" s="53"/>
      <c r="I1735" s="53"/>
      <c r="J1735" s="53">
        <f t="shared" si="32"/>
        <v>0</v>
      </c>
    </row>
    <row r="1736" spans="1:10" ht="18.75">
      <c r="A1736" s="52"/>
      <c r="B1736" s="53"/>
      <c r="C1736" s="53"/>
      <c r="D1736" s="53"/>
      <c r="E1736" s="53" t="str">
        <f>IFERROR(VLOOKUP(المبيعات!D1736,الاعدادات!$A$4:$B$5000,2,0),"")</f>
        <v/>
      </c>
      <c r="F1736" s="53"/>
      <c r="G1736" s="53"/>
      <c r="H1736" s="53"/>
      <c r="I1736" s="53"/>
      <c r="J1736" s="53">
        <f t="shared" si="32"/>
        <v>0</v>
      </c>
    </row>
    <row r="1737" spans="1:10" ht="18.75">
      <c r="A1737" s="52"/>
      <c r="B1737" s="53"/>
      <c r="C1737" s="53"/>
      <c r="D1737" s="53"/>
      <c r="E1737" s="53" t="str">
        <f>IFERROR(VLOOKUP(المبيعات!D1737,الاعدادات!$A$4:$B$5000,2,0),"")</f>
        <v/>
      </c>
      <c r="F1737" s="53"/>
      <c r="G1737" s="53"/>
      <c r="H1737" s="53"/>
      <c r="I1737" s="53"/>
      <c r="J1737" s="53">
        <f t="shared" si="32"/>
        <v>0</v>
      </c>
    </row>
    <row r="1738" spans="1:10" ht="18.75">
      <c r="A1738" s="52"/>
      <c r="B1738" s="53"/>
      <c r="C1738" s="53"/>
      <c r="D1738" s="53"/>
      <c r="E1738" s="53" t="str">
        <f>IFERROR(VLOOKUP(المبيعات!D1738,الاعدادات!$A$4:$B$5000,2,0),"")</f>
        <v/>
      </c>
      <c r="F1738" s="53"/>
      <c r="G1738" s="53"/>
      <c r="H1738" s="53"/>
      <c r="I1738" s="53"/>
      <c r="J1738" s="53">
        <f t="shared" si="32"/>
        <v>0</v>
      </c>
    </row>
    <row r="1739" spans="1:10" ht="18.75">
      <c r="A1739" s="52"/>
      <c r="B1739" s="53"/>
      <c r="C1739" s="53"/>
      <c r="D1739" s="53"/>
      <c r="E1739" s="53" t="str">
        <f>IFERROR(VLOOKUP(المبيعات!D1739,الاعدادات!$A$4:$B$5000,2,0),"")</f>
        <v/>
      </c>
      <c r="F1739" s="53"/>
      <c r="G1739" s="53"/>
      <c r="H1739" s="53"/>
      <c r="I1739" s="53"/>
      <c r="J1739" s="53">
        <f t="shared" si="32"/>
        <v>0</v>
      </c>
    </row>
    <row r="1740" spans="1:10" ht="18.75">
      <c r="A1740" s="52"/>
      <c r="B1740" s="53"/>
      <c r="C1740" s="53"/>
      <c r="D1740" s="53"/>
      <c r="E1740" s="53" t="str">
        <f>IFERROR(VLOOKUP(المبيعات!D1740,الاعدادات!$A$4:$B$5000,2,0),"")</f>
        <v/>
      </c>
      <c r="F1740" s="53"/>
      <c r="G1740" s="53"/>
      <c r="H1740" s="53"/>
      <c r="I1740" s="53"/>
      <c r="J1740" s="53">
        <f t="shared" si="32"/>
        <v>0</v>
      </c>
    </row>
    <row r="1741" spans="1:10" ht="18.75">
      <c r="A1741" s="52"/>
      <c r="B1741" s="53"/>
      <c r="C1741" s="53"/>
      <c r="D1741" s="53"/>
      <c r="E1741" s="53" t="str">
        <f>IFERROR(VLOOKUP(المبيعات!D1741,الاعدادات!$A$4:$B$5000,2,0),"")</f>
        <v/>
      </c>
      <c r="F1741" s="53"/>
      <c r="G1741" s="53"/>
      <c r="H1741" s="53"/>
      <c r="I1741" s="53"/>
      <c r="J1741" s="53">
        <f t="shared" si="32"/>
        <v>0</v>
      </c>
    </row>
    <row r="1742" spans="1:10" ht="18.75">
      <c r="A1742" s="52"/>
      <c r="B1742" s="53"/>
      <c r="C1742" s="53"/>
      <c r="D1742" s="53"/>
      <c r="E1742" s="53" t="str">
        <f>IFERROR(VLOOKUP(المبيعات!D1742,الاعدادات!$A$4:$B$5000,2,0),"")</f>
        <v/>
      </c>
      <c r="F1742" s="53"/>
      <c r="G1742" s="53"/>
      <c r="H1742" s="53"/>
      <c r="I1742" s="53"/>
      <c r="J1742" s="53">
        <f t="shared" si="32"/>
        <v>0</v>
      </c>
    </row>
    <row r="1743" spans="1:10" ht="18.75">
      <c r="A1743" s="52"/>
      <c r="B1743" s="53"/>
      <c r="C1743" s="53"/>
      <c r="D1743" s="53"/>
      <c r="E1743" s="53" t="str">
        <f>IFERROR(VLOOKUP(المبيعات!D1743,الاعدادات!$A$4:$B$5000,2,0),"")</f>
        <v/>
      </c>
      <c r="F1743" s="53"/>
      <c r="G1743" s="53"/>
      <c r="H1743" s="53"/>
      <c r="I1743" s="53"/>
      <c r="J1743" s="53">
        <f t="shared" si="32"/>
        <v>0</v>
      </c>
    </row>
    <row r="1744" spans="1:10" ht="18.75">
      <c r="A1744" s="52"/>
      <c r="B1744" s="53"/>
      <c r="C1744" s="53"/>
      <c r="D1744" s="53"/>
      <c r="E1744" s="53" t="str">
        <f>IFERROR(VLOOKUP(المبيعات!D1744,الاعدادات!$A$4:$B$5000,2,0),"")</f>
        <v/>
      </c>
      <c r="F1744" s="53"/>
      <c r="G1744" s="53"/>
      <c r="H1744" s="53"/>
      <c r="I1744" s="53"/>
      <c r="J1744" s="53">
        <f t="shared" si="32"/>
        <v>0</v>
      </c>
    </row>
    <row r="1745" spans="1:10" ht="18.75">
      <c r="A1745" s="52"/>
      <c r="B1745" s="53"/>
      <c r="C1745" s="53"/>
      <c r="D1745" s="53"/>
      <c r="E1745" s="53" t="str">
        <f>IFERROR(VLOOKUP(المبيعات!D1745,الاعدادات!$A$4:$B$5000,2,0),"")</f>
        <v/>
      </c>
      <c r="F1745" s="53"/>
      <c r="G1745" s="53"/>
      <c r="H1745" s="53"/>
      <c r="I1745" s="53"/>
      <c r="J1745" s="53">
        <f t="shared" si="32"/>
        <v>0</v>
      </c>
    </row>
    <row r="1746" spans="1:10" ht="18.75">
      <c r="A1746" s="52"/>
      <c r="B1746" s="53"/>
      <c r="C1746" s="53"/>
      <c r="D1746" s="53"/>
      <c r="E1746" s="53" t="str">
        <f>IFERROR(VLOOKUP(المبيعات!D1746,الاعدادات!$A$4:$B$5000,2,0),"")</f>
        <v/>
      </c>
      <c r="F1746" s="53"/>
      <c r="G1746" s="53"/>
      <c r="H1746" s="53"/>
      <c r="I1746" s="53"/>
      <c r="J1746" s="53">
        <f t="shared" si="32"/>
        <v>0</v>
      </c>
    </row>
    <row r="1747" spans="1:10" ht="18.75">
      <c r="A1747" s="52"/>
      <c r="B1747" s="53"/>
      <c r="C1747" s="53"/>
      <c r="D1747" s="53"/>
      <c r="E1747" s="53" t="str">
        <f>IFERROR(VLOOKUP(المبيعات!D1747,الاعدادات!$A$4:$B$5000,2,0),"")</f>
        <v/>
      </c>
      <c r="F1747" s="53"/>
      <c r="G1747" s="53"/>
      <c r="H1747" s="53"/>
      <c r="I1747" s="53"/>
      <c r="J1747" s="53">
        <f t="shared" si="32"/>
        <v>0</v>
      </c>
    </row>
    <row r="1748" spans="1:10" ht="18.75">
      <c r="A1748" s="52"/>
      <c r="B1748" s="53"/>
      <c r="C1748" s="53"/>
      <c r="D1748" s="53"/>
      <c r="E1748" s="53" t="str">
        <f>IFERROR(VLOOKUP(المبيعات!D1748,الاعدادات!$A$4:$B$5000,2,0),"")</f>
        <v/>
      </c>
      <c r="F1748" s="53"/>
      <c r="G1748" s="53"/>
      <c r="H1748" s="53"/>
      <c r="I1748" s="53"/>
      <c r="J1748" s="53">
        <f t="shared" si="32"/>
        <v>0</v>
      </c>
    </row>
    <row r="1749" spans="1:10" ht="18.75">
      <c r="A1749" s="52"/>
      <c r="B1749" s="53"/>
      <c r="C1749" s="53"/>
      <c r="D1749" s="53"/>
      <c r="E1749" s="53" t="str">
        <f>IFERROR(VLOOKUP(المبيعات!D1749,الاعدادات!$A$4:$B$5000,2,0),"")</f>
        <v/>
      </c>
      <c r="F1749" s="53"/>
      <c r="G1749" s="53"/>
      <c r="H1749" s="53"/>
      <c r="I1749" s="53"/>
      <c r="J1749" s="53">
        <f t="shared" si="32"/>
        <v>0</v>
      </c>
    </row>
    <row r="1750" spans="1:10" ht="18.75">
      <c r="A1750" s="52"/>
      <c r="B1750" s="53"/>
      <c r="C1750" s="53"/>
      <c r="D1750" s="53"/>
      <c r="E1750" s="53" t="str">
        <f>IFERROR(VLOOKUP(المبيعات!D1750,الاعدادات!$A$4:$B$5000,2,0),"")</f>
        <v/>
      </c>
      <c r="F1750" s="53"/>
      <c r="G1750" s="53"/>
      <c r="H1750" s="53"/>
      <c r="I1750" s="53"/>
      <c r="J1750" s="53">
        <f t="shared" si="32"/>
        <v>0</v>
      </c>
    </row>
    <row r="1751" spans="1:10" ht="18.75">
      <c r="A1751" s="52"/>
      <c r="B1751" s="53"/>
      <c r="C1751" s="53"/>
      <c r="D1751" s="53"/>
      <c r="E1751" s="53" t="str">
        <f>IFERROR(VLOOKUP(المبيعات!D1751,الاعدادات!$A$4:$B$5000,2,0),"")</f>
        <v/>
      </c>
      <c r="F1751" s="53"/>
      <c r="G1751" s="53"/>
      <c r="H1751" s="53"/>
      <c r="I1751" s="53"/>
      <c r="J1751" s="53">
        <f t="shared" si="32"/>
        <v>0</v>
      </c>
    </row>
    <row r="1752" spans="1:10" ht="18.75">
      <c r="A1752" s="52"/>
      <c r="B1752" s="53"/>
      <c r="C1752" s="53"/>
      <c r="D1752" s="53"/>
      <c r="E1752" s="53" t="str">
        <f>IFERROR(VLOOKUP(المبيعات!D1752,الاعدادات!$A$4:$B$5000,2,0),"")</f>
        <v/>
      </c>
      <c r="F1752" s="53"/>
      <c r="G1752" s="53"/>
      <c r="H1752" s="53"/>
      <c r="I1752" s="53"/>
      <c r="J1752" s="53">
        <f t="shared" si="32"/>
        <v>0</v>
      </c>
    </row>
    <row r="1753" spans="1:10" ht="18.75">
      <c r="A1753" s="52"/>
      <c r="B1753" s="53"/>
      <c r="C1753" s="53"/>
      <c r="D1753" s="53"/>
      <c r="E1753" s="53" t="str">
        <f>IFERROR(VLOOKUP(المبيعات!D1753,الاعدادات!$A$4:$B$5000,2,0),"")</f>
        <v/>
      </c>
      <c r="F1753" s="53"/>
      <c r="G1753" s="53"/>
      <c r="H1753" s="53"/>
      <c r="I1753" s="53"/>
      <c r="J1753" s="53">
        <f t="shared" si="32"/>
        <v>0</v>
      </c>
    </row>
    <row r="1754" spans="1:10" ht="18.75">
      <c r="A1754" s="52"/>
      <c r="B1754" s="53"/>
      <c r="C1754" s="53"/>
      <c r="D1754" s="53"/>
      <c r="E1754" s="53" t="str">
        <f>IFERROR(VLOOKUP(المبيعات!D1754,الاعدادات!$A$4:$B$5000,2,0),"")</f>
        <v/>
      </c>
      <c r="F1754" s="53"/>
      <c r="G1754" s="53"/>
      <c r="H1754" s="53"/>
      <c r="I1754" s="53"/>
      <c r="J1754" s="53">
        <f t="shared" si="32"/>
        <v>0</v>
      </c>
    </row>
    <row r="1755" spans="1:10" ht="18.75">
      <c r="A1755" s="52"/>
      <c r="B1755" s="53"/>
      <c r="C1755" s="53"/>
      <c r="D1755" s="53"/>
      <c r="E1755" s="53" t="str">
        <f>IFERROR(VLOOKUP(المبيعات!D1755,الاعدادات!$A$4:$B$5000,2,0),"")</f>
        <v/>
      </c>
      <c r="F1755" s="53"/>
      <c r="G1755" s="53"/>
      <c r="H1755" s="53"/>
      <c r="I1755" s="53"/>
      <c r="J1755" s="53">
        <f t="shared" si="32"/>
        <v>0</v>
      </c>
    </row>
    <row r="1756" spans="1:10" ht="18.75">
      <c r="A1756" s="52"/>
      <c r="B1756" s="53"/>
      <c r="C1756" s="53"/>
      <c r="D1756" s="53"/>
      <c r="E1756" s="53" t="str">
        <f>IFERROR(VLOOKUP(المبيعات!D1756,الاعدادات!$A$4:$B$5000,2,0),"")</f>
        <v/>
      </c>
      <c r="F1756" s="53"/>
      <c r="G1756" s="53"/>
      <c r="H1756" s="53"/>
      <c r="I1756" s="53"/>
      <c r="J1756" s="53">
        <f t="shared" si="32"/>
        <v>0</v>
      </c>
    </row>
    <row r="1757" spans="1:10" ht="18.75">
      <c r="A1757" s="52"/>
      <c r="B1757" s="53"/>
      <c r="C1757" s="53"/>
      <c r="D1757" s="53"/>
      <c r="E1757" s="53" t="str">
        <f>IFERROR(VLOOKUP(المبيعات!D1757,الاعدادات!$A$4:$B$5000,2,0),"")</f>
        <v/>
      </c>
      <c r="F1757" s="53"/>
      <c r="G1757" s="53"/>
      <c r="H1757" s="53"/>
      <c r="I1757" s="53"/>
      <c r="J1757" s="53">
        <f t="shared" si="32"/>
        <v>0</v>
      </c>
    </row>
    <row r="1758" spans="1:10" ht="18.75">
      <c r="A1758" s="52"/>
      <c r="B1758" s="53"/>
      <c r="C1758" s="53"/>
      <c r="D1758" s="53"/>
      <c r="E1758" s="53" t="str">
        <f>IFERROR(VLOOKUP(المبيعات!D1758,الاعدادات!$A$4:$B$5000,2,0),"")</f>
        <v/>
      </c>
      <c r="F1758" s="53"/>
      <c r="G1758" s="53"/>
      <c r="H1758" s="53"/>
      <c r="I1758" s="53"/>
      <c r="J1758" s="53">
        <f t="shared" si="32"/>
        <v>0</v>
      </c>
    </row>
    <row r="1759" spans="1:10" ht="18.75">
      <c r="A1759" s="52"/>
      <c r="B1759" s="53"/>
      <c r="C1759" s="53"/>
      <c r="D1759" s="53"/>
      <c r="E1759" s="53" t="str">
        <f>IFERROR(VLOOKUP(المبيعات!D1759,الاعدادات!$A$4:$B$5000,2,0),"")</f>
        <v/>
      </c>
      <c r="F1759" s="53"/>
      <c r="G1759" s="53"/>
      <c r="H1759" s="53"/>
      <c r="I1759" s="53"/>
      <c r="J1759" s="53">
        <f t="shared" si="32"/>
        <v>0</v>
      </c>
    </row>
    <row r="1760" spans="1:10" ht="18.75">
      <c r="A1760" s="52"/>
      <c r="B1760" s="53"/>
      <c r="C1760" s="53"/>
      <c r="D1760" s="53"/>
      <c r="E1760" s="53" t="str">
        <f>IFERROR(VLOOKUP(المبيعات!D1760,الاعدادات!$A$4:$B$5000,2,0),"")</f>
        <v/>
      </c>
      <c r="F1760" s="53"/>
      <c r="G1760" s="53"/>
      <c r="H1760" s="53"/>
      <c r="I1760" s="53"/>
      <c r="J1760" s="53">
        <f t="shared" si="32"/>
        <v>0</v>
      </c>
    </row>
    <row r="1761" spans="1:10" ht="18.75">
      <c r="A1761" s="52"/>
      <c r="B1761" s="53"/>
      <c r="C1761" s="53"/>
      <c r="D1761" s="53"/>
      <c r="E1761" s="53" t="str">
        <f>IFERROR(VLOOKUP(المبيعات!D1761,الاعدادات!$A$4:$B$5000,2,0),"")</f>
        <v/>
      </c>
      <c r="F1761" s="53"/>
      <c r="G1761" s="53"/>
      <c r="H1761" s="53"/>
      <c r="I1761" s="53"/>
      <c r="J1761" s="53">
        <f t="shared" si="32"/>
        <v>0</v>
      </c>
    </row>
    <row r="1762" spans="1:10" ht="18.75">
      <c r="A1762" s="52"/>
      <c r="B1762" s="53"/>
      <c r="C1762" s="53"/>
      <c r="D1762" s="53"/>
      <c r="E1762" s="53" t="str">
        <f>IFERROR(VLOOKUP(المبيعات!D1762,الاعدادات!$A$4:$B$5000,2,0),"")</f>
        <v/>
      </c>
      <c r="F1762" s="53"/>
      <c r="G1762" s="53"/>
      <c r="H1762" s="53"/>
      <c r="I1762" s="53"/>
      <c r="J1762" s="53">
        <f t="shared" si="32"/>
        <v>0</v>
      </c>
    </row>
    <row r="1763" spans="1:10" ht="18.75">
      <c r="A1763" s="52"/>
      <c r="B1763" s="53"/>
      <c r="C1763" s="53"/>
      <c r="D1763" s="53"/>
      <c r="E1763" s="53" t="str">
        <f>IFERROR(VLOOKUP(المبيعات!D1763,الاعدادات!$A$4:$B$5000,2,0),"")</f>
        <v/>
      </c>
      <c r="F1763" s="53"/>
      <c r="G1763" s="53"/>
      <c r="H1763" s="53"/>
      <c r="I1763" s="53"/>
      <c r="J1763" s="53">
        <f t="shared" si="32"/>
        <v>0</v>
      </c>
    </row>
    <row r="1764" spans="1:10" ht="18.75">
      <c r="A1764" s="52"/>
      <c r="B1764" s="53"/>
      <c r="C1764" s="53"/>
      <c r="D1764" s="53"/>
      <c r="E1764" s="53" t="str">
        <f>IFERROR(VLOOKUP(المبيعات!D1764,الاعدادات!$A$4:$B$5000,2,0),"")</f>
        <v/>
      </c>
      <c r="F1764" s="53"/>
      <c r="G1764" s="53"/>
      <c r="H1764" s="53"/>
      <c r="I1764" s="53"/>
      <c r="J1764" s="53">
        <f t="shared" si="32"/>
        <v>0</v>
      </c>
    </row>
    <row r="1765" spans="1:10" ht="18.75">
      <c r="A1765" s="52"/>
      <c r="B1765" s="53"/>
      <c r="C1765" s="53"/>
      <c r="D1765" s="53"/>
      <c r="E1765" s="53" t="str">
        <f>IFERROR(VLOOKUP(المبيعات!D1765,الاعدادات!$A$4:$B$5000,2,0),"")</f>
        <v/>
      </c>
      <c r="F1765" s="53"/>
      <c r="G1765" s="53"/>
      <c r="H1765" s="53"/>
      <c r="I1765" s="53"/>
      <c r="J1765" s="53">
        <f t="shared" si="32"/>
        <v>0</v>
      </c>
    </row>
    <row r="1766" spans="1:10" ht="18.75">
      <c r="A1766" s="52"/>
      <c r="B1766" s="53"/>
      <c r="C1766" s="53"/>
      <c r="D1766" s="53"/>
      <c r="E1766" s="53" t="str">
        <f>IFERROR(VLOOKUP(المبيعات!D1766,الاعدادات!$A$4:$B$5000,2,0),"")</f>
        <v/>
      </c>
      <c r="F1766" s="53"/>
      <c r="G1766" s="53"/>
      <c r="H1766" s="53"/>
      <c r="I1766" s="53"/>
      <c r="J1766" s="53">
        <f t="shared" si="32"/>
        <v>0</v>
      </c>
    </row>
    <row r="1767" spans="1:10" ht="18.75">
      <c r="A1767" s="52"/>
      <c r="B1767" s="53"/>
      <c r="C1767" s="53"/>
      <c r="D1767" s="53"/>
      <c r="E1767" s="53" t="str">
        <f>IFERROR(VLOOKUP(المبيعات!D1767,الاعدادات!$A$4:$B$5000,2,0),"")</f>
        <v/>
      </c>
      <c r="F1767" s="53"/>
      <c r="G1767" s="53"/>
      <c r="H1767" s="53"/>
      <c r="I1767" s="53"/>
      <c r="J1767" s="53">
        <f t="shared" si="32"/>
        <v>0</v>
      </c>
    </row>
    <row r="1768" spans="1:10" ht="18.75">
      <c r="A1768" s="52"/>
      <c r="B1768" s="53"/>
      <c r="C1768" s="53"/>
      <c r="D1768" s="53"/>
      <c r="E1768" s="53" t="str">
        <f>IFERROR(VLOOKUP(المبيعات!D1768,الاعدادات!$A$4:$B$5000,2,0),"")</f>
        <v/>
      </c>
      <c r="F1768" s="53"/>
      <c r="G1768" s="53"/>
      <c r="H1768" s="53"/>
      <c r="I1768" s="53"/>
      <c r="J1768" s="53">
        <f t="shared" si="32"/>
        <v>0</v>
      </c>
    </row>
    <row r="1769" spans="1:10" ht="18.75">
      <c r="A1769" s="52"/>
      <c r="B1769" s="53"/>
      <c r="C1769" s="53"/>
      <c r="D1769" s="53"/>
      <c r="E1769" s="53" t="str">
        <f>IFERROR(VLOOKUP(المبيعات!D1769,الاعدادات!$A$4:$B$5000,2,0),"")</f>
        <v/>
      </c>
      <c r="F1769" s="53"/>
      <c r="G1769" s="53"/>
      <c r="H1769" s="53"/>
      <c r="I1769" s="53"/>
      <c r="J1769" s="53">
        <f t="shared" si="32"/>
        <v>0</v>
      </c>
    </row>
    <row r="1770" spans="1:10" ht="18.75">
      <c r="A1770" s="52"/>
      <c r="B1770" s="53"/>
      <c r="C1770" s="53"/>
      <c r="D1770" s="53"/>
      <c r="E1770" s="53" t="str">
        <f>IFERROR(VLOOKUP(المبيعات!D1770,الاعدادات!$A$4:$B$5000,2,0),"")</f>
        <v/>
      </c>
      <c r="F1770" s="53"/>
      <c r="G1770" s="53"/>
      <c r="H1770" s="53"/>
      <c r="I1770" s="53"/>
      <c r="J1770" s="53">
        <f t="shared" si="32"/>
        <v>0</v>
      </c>
    </row>
    <row r="1771" spans="1:10" ht="18.75">
      <c r="A1771" s="52"/>
      <c r="B1771" s="53"/>
      <c r="C1771" s="53"/>
      <c r="D1771" s="53"/>
      <c r="E1771" s="53" t="str">
        <f>IFERROR(VLOOKUP(المبيعات!D1771,الاعدادات!$A$4:$B$5000,2,0),"")</f>
        <v/>
      </c>
      <c r="F1771" s="53"/>
      <c r="G1771" s="53"/>
      <c r="H1771" s="53"/>
      <c r="I1771" s="53"/>
      <c r="J1771" s="53">
        <f t="shared" si="32"/>
        <v>0</v>
      </c>
    </row>
    <row r="1772" spans="1:10" ht="18.75">
      <c r="A1772" s="52"/>
      <c r="B1772" s="53"/>
      <c r="C1772" s="53"/>
      <c r="D1772" s="53"/>
      <c r="E1772" s="53" t="str">
        <f>IFERROR(VLOOKUP(المبيعات!D1772,الاعدادات!$A$4:$B$5000,2,0),"")</f>
        <v/>
      </c>
      <c r="F1772" s="53"/>
      <c r="G1772" s="53"/>
      <c r="H1772" s="53"/>
      <c r="I1772" s="53"/>
      <c r="J1772" s="53">
        <f t="shared" si="32"/>
        <v>0</v>
      </c>
    </row>
    <row r="1773" spans="1:10" ht="18.75">
      <c r="A1773" s="52"/>
      <c r="B1773" s="53"/>
      <c r="C1773" s="53"/>
      <c r="D1773" s="53"/>
      <c r="E1773" s="53" t="str">
        <f>IFERROR(VLOOKUP(المبيعات!D1773,الاعدادات!$A$4:$B$5000,2,0),"")</f>
        <v/>
      </c>
      <c r="F1773" s="53"/>
      <c r="G1773" s="53"/>
      <c r="H1773" s="53"/>
      <c r="I1773" s="53"/>
      <c r="J1773" s="53">
        <f t="shared" si="32"/>
        <v>0</v>
      </c>
    </row>
    <row r="1774" spans="1:10" ht="18.75">
      <c r="A1774" s="52"/>
      <c r="B1774" s="53"/>
      <c r="C1774" s="53"/>
      <c r="D1774" s="53"/>
      <c r="E1774" s="53" t="str">
        <f>IFERROR(VLOOKUP(المبيعات!D1774,الاعدادات!$A$4:$B$5000,2,0),"")</f>
        <v/>
      </c>
      <c r="F1774" s="53"/>
      <c r="G1774" s="53"/>
      <c r="H1774" s="53"/>
      <c r="I1774" s="53"/>
      <c r="J1774" s="53">
        <f t="shared" si="32"/>
        <v>0</v>
      </c>
    </row>
    <row r="1775" spans="1:10" ht="18.75">
      <c r="A1775" s="52"/>
      <c r="B1775" s="53"/>
      <c r="C1775" s="53"/>
      <c r="D1775" s="53"/>
      <c r="E1775" s="53" t="str">
        <f>IFERROR(VLOOKUP(المبيعات!D1775,الاعدادات!$A$4:$B$5000,2,0),"")</f>
        <v/>
      </c>
      <c r="F1775" s="53"/>
      <c r="G1775" s="53"/>
      <c r="H1775" s="53"/>
      <c r="I1775" s="53"/>
      <c r="J1775" s="53">
        <f t="shared" si="32"/>
        <v>0</v>
      </c>
    </row>
    <row r="1776" spans="1:10" ht="18.75">
      <c r="A1776" s="52"/>
      <c r="B1776" s="53"/>
      <c r="C1776" s="53"/>
      <c r="D1776" s="53"/>
      <c r="E1776" s="53" t="str">
        <f>IFERROR(VLOOKUP(المبيعات!D1776,الاعدادات!$A$4:$B$5000,2,0),"")</f>
        <v/>
      </c>
      <c r="F1776" s="53"/>
      <c r="G1776" s="53"/>
      <c r="H1776" s="53"/>
      <c r="I1776" s="53"/>
      <c r="J1776" s="53">
        <f t="shared" si="32"/>
        <v>0</v>
      </c>
    </row>
    <row r="1777" spans="1:10" ht="18.75">
      <c r="A1777" s="52"/>
      <c r="B1777" s="53"/>
      <c r="C1777" s="53"/>
      <c r="D1777" s="53"/>
      <c r="E1777" s="53" t="str">
        <f>IFERROR(VLOOKUP(المبيعات!D1777,الاعدادات!$A$4:$B$5000,2,0),"")</f>
        <v/>
      </c>
      <c r="F1777" s="53"/>
      <c r="G1777" s="53"/>
      <c r="H1777" s="53"/>
      <c r="I1777" s="53"/>
      <c r="J1777" s="53">
        <f t="shared" si="32"/>
        <v>0</v>
      </c>
    </row>
    <row r="1778" spans="1:10" ht="18.75">
      <c r="A1778" s="52"/>
      <c r="B1778" s="53"/>
      <c r="C1778" s="53"/>
      <c r="D1778" s="53"/>
      <c r="E1778" s="53" t="str">
        <f>IFERROR(VLOOKUP(المبيعات!D1778,الاعدادات!$A$4:$B$5000,2,0),"")</f>
        <v/>
      </c>
      <c r="F1778" s="53"/>
      <c r="G1778" s="53"/>
      <c r="H1778" s="53"/>
      <c r="I1778" s="53"/>
      <c r="J1778" s="53">
        <f t="shared" si="32"/>
        <v>0</v>
      </c>
    </row>
    <row r="1779" spans="1:10" ht="18.75">
      <c r="A1779" s="52"/>
      <c r="B1779" s="53"/>
      <c r="C1779" s="53"/>
      <c r="D1779" s="53"/>
      <c r="E1779" s="53" t="str">
        <f>IFERROR(VLOOKUP(المبيعات!D1779,الاعدادات!$A$4:$B$5000,2,0),"")</f>
        <v/>
      </c>
      <c r="F1779" s="53"/>
      <c r="G1779" s="53"/>
      <c r="H1779" s="53"/>
      <c r="I1779" s="53"/>
      <c r="J1779" s="53">
        <f t="shared" si="32"/>
        <v>0</v>
      </c>
    </row>
    <row r="1780" spans="1:10" ht="18.75">
      <c r="A1780" s="52"/>
      <c r="B1780" s="53"/>
      <c r="C1780" s="53"/>
      <c r="D1780" s="53"/>
      <c r="E1780" s="53" t="str">
        <f>IFERROR(VLOOKUP(المبيعات!D1780,الاعدادات!$A$4:$B$5000,2,0),"")</f>
        <v/>
      </c>
      <c r="F1780" s="53"/>
      <c r="G1780" s="53"/>
      <c r="H1780" s="53"/>
      <c r="I1780" s="53"/>
      <c r="J1780" s="53">
        <f t="shared" si="32"/>
        <v>0</v>
      </c>
    </row>
    <row r="1781" spans="1:10" ht="18.75">
      <c r="A1781" s="52"/>
      <c r="B1781" s="53"/>
      <c r="C1781" s="53"/>
      <c r="D1781" s="53"/>
      <c r="E1781" s="53" t="str">
        <f>IFERROR(VLOOKUP(المبيعات!D1781,الاعدادات!$A$4:$B$5000,2,0),"")</f>
        <v/>
      </c>
      <c r="F1781" s="53"/>
      <c r="G1781" s="53"/>
      <c r="H1781" s="53"/>
      <c r="I1781" s="53"/>
      <c r="J1781" s="53">
        <f t="shared" si="32"/>
        <v>0</v>
      </c>
    </row>
    <row r="1782" spans="1:10" ht="18.75">
      <c r="A1782" s="52"/>
      <c r="B1782" s="53"/>
      <c r="C1782" s="53"/>
      <c r="D1782" s="53"/>
      <c r="E1782" s="53" t="str">
        <f>IFERROR(VLOOKUP(المبيعات!D1782,الاعدادات!$A$4:$B$5000,2,0),"")</f>
        <v/>
      </c>
      <c r="F1782" s="53"/>
      <c r="G1782" s="53"/>
      <c r="H1782" s="53"/>
      <c r="I1782" s="53"/>
      <c r="J1782" s="53">
        <f t="shared" si="32"/>
        <v>0</v>
      </c>
    </row>
    <row r="1783" spans="1:10" ht="18.75">
      <c r="A1783" s="52"/>
      <c r="B1783" s="53"/>
      <c r="C1783" s="53"/>
      <c r="D1783" s="53"/>
      <c r="E1783" s="53" t="str">
        <f>IFERROR(VLOOKUP(المبيعات!D1783,الاعدادات!$A$4:$B$5000,2,0),"")</f>
        <v/>
      </c>
      <c r="F1783" s="53"/>
      <c r="G1783" s="53"/>
      <c r="H1783" s="53"/>
      <c r="I1783" s="53"/>
      <c r="J1783" s="53">
        <f t="shared" si="32"/>
        <v>0</v>
      </c>
    </row>
    <row r="1784" spans="1:10" ht="18.75">
      <c r="A1784" s="52"/>
      <c r="B1784" s="53"/>
      <c r="C1784" s="53"/>
      <c r="D1784" s="53"/>
      <c r="E1784" s="53" t="str">
        <f>IFERROR(VLOOKUP(المبيعات!D1784,الاعدادات!$A$4:$B$5000,2,0),"")</f>
        <v/>
      </c>
      <c r="F1784" s="53"/>
      <c r="G1784" s="53"/>
      <c r="H1784" s="53"/>
      <c r="I1784" s="53"/>
      <c r="J1784" s="53">
        <f t="shared" si="32"/>
        <v>0</v>
      </c>
    </row>
    <row r="1785" spans="1:10" ht="18.75">
      <c r="A1785" s="52"/>
      <c r="B1785" s="53"/>
      <c r="C1785" s="53"/>
      <c r="D1785" s="53"/>
      <c r="E1785" s="53" t="str">
        <f>IFERROR(VLOOKUP(المبيعات!D1785,الاعدادات!$A$4:$B$5000,2,0),"")</f>
        <v/>
      </c>
      <c r="F1785" s="53"/>
      <c r="G1785" s="53"/>
      <c r="H1785" s="53"/>
      <c r="I1785" s="53"/>
      <c r="J1785" s="53">
        <f t="shared" si="32"/>
        <v>0</v>
      </c>
    </row>
    <row r="1786" spans="1:10" ht="18.75">
      <c r="A1786" s="52"/>
      <c r="B1786" s="53"/>
      <c r="C1786" s="53"/>
      <c r="D1786" s="53"/>
      <c r="E1786" s="53" t="str">
        <f>IFERROR(VLOOKUP(المبيعات!D1786,الاعدادات!$A$4:$B$5000,2,0),"")</f>
        <v/>
      </c>
      <c r="F1786" s="53"/>
      <c r="G1786" s="53"/>
      <c r="H1786" s="53"/>
      <c r="I1786" s="53"/>
      <c r="J1786" s="53">
        <f t="shared" si="32"/>
        <v>0</v>
      </c>
    </row>
    <row r="1787" spans="1:10" ht="18.75">
      <c r="A1787" s="52"/>
      <c r="B1787" s="53"/>
      <c r="C1787" s="53"/>
      <c r="D1787" s="53"/>
      <c r="E1787" s="53" t="str">
        <f>IFERROR(VLOOKUP(المبيعات!D1787,الاعدادات!$A$4:$B$5000,2,0),"")</f>
        <v/>
      </c>
      <c r="F1787" s="53"/>
      <c r="G1787" s="53"/>
      <c r="H1787" s="53"/>
      <c r="I1787" s="53"/>
      <c r="J1787" s="53">
        <f t="shared" si="32"/>
        <v>0</v>
      </c>
    </row>
    <row r="1788" spans="1:10" ht="18.75">
      <c r="A1788" s="52"/>
      <c r="B1788" s="53"/>
      <c r="C1788" s="53"/>
      <c r="D1788" s="53"/>
      <c r="E1788" s="53" t="str">
        <f>IFERROR(VLOOKUP(المبيعات!D1788,الاعدادات!$A$4:$B$5000,2,0),"")</f>
        <v/>
      </c>
      <c r="F1788" s="53"/>
      <c r="G1788" s="53"/>
      <c r="H1788" s="53"/>
      <c r="I1788" s="53"/>
      <c r="J1788" s="53">
        <f t="shared" si="32"/>
        <v>0</v>
      </c>
    </row>
    <row r="1789" spans="1:10" ht="18.75">
      <c r="A1789" s="52"/>
      <c r="B1789" s="53"/>
      <c r="C1789" s="53"/>
      <c r="D1789" s="53"/>
      <c r="E1789" s="53" t="str">
        <f>IFERROR(VLOOKUP(المبيعات!D1789,الاعدادات!$A$4:$B$5000,2,0),"")</f>
        <v/>
      </c>
      <c r="F1789" s="53"/>
      <c r="G1789" s="53"/>
      <c r="H1789" s="53"/>
      <c r="I1789" s="53"/>
      <c r="J1789" s="53">
        <f t="shared" si="32"/>
        <v>0</v>
      </c>
    </row>
    <row r="1790" spans="1:10" ht="18.75">
      <c r="A1790" s="52"/>
      <c r="B1790" s="53"/>
      <c r="C1790" s="53"/>
      <c r="D1790" s="53"/>
      <c r="E1790" s="53" t="str">
        <f>IFERROR(VLOOKUP(المبيعات!D1790,الاعدادات!$A$4:$B$5000,2,0),"")</f>
        <v/>
      </c>
      <c r="F1790" s="53"/>
      <c r="G1790" s="53"/>
      <c r="H1790" s="53"/>
      <c r="I1790" s="53"/>
      <c r="J1790" s="53">
        <f t="shared" si="32"/>
        <v>0</v>
      </c>
    </row>
    <row r="1791" spans="1:10" ht="18.75">
      <c r="A1791" s="52"/>
      <c r="B1791" s="53"/>
      <c r="C1791" s="53"/>
      <c r="D1791" s="53"/>
      <c r="E1791" s="53" t="str">
        <f>IFERROR(VLOOKUP(المبيعات!D1791,الاعدادات!$A$4:$B$5000,2,0),"")</f>
        <v/>
      </c>
      <c r="F1791" s="53"/>
      <c r="G1791" s="53"/>
      <c r="H1791" s="53"/>
      <c r="I1791" s="53"/>
      <c r="J1791" s="53">
        <f t="shared" si="32"/>
        <v>0</v>
      </c>
    </row>
    <row r="1792" spans="1:10" ht="18.75">
      <c r="A1792" s="52"/>
      <c r="B1792" s="53"/>
      <c r="C1792" s="53"/>
      <c r="D1792" s="53"/>
      <c r="E1792" s="53" t="str">
        <f>IFERROR(VLOOKUP(المبيعات!D1792,الاعدادات!$A$4:$B$5000,2,0),"")</f>
        <v/>
      </c>
      <c r="F1792" s="53"/>
      <c r="G1792" s="53"/>
      <c r="H1792" s="53"/>
      <c r="I1792" s="53"/>
      <c r="J1792" s="53">
        <f t="shared" si="32"/>
        <v>0</v>
      </c>
    </row>
    <row r="1793" spans="1:10" ht="18.75">
      <c r="A1793" s="52"/>
      <c r="B1793" s="53"/>
      <c r="C1793" s="53"/>
      <c r="D1793" s="53"/>
      <c r="E1793" s="53" t="str">
        <f>IFERROR(VLOOKUP(المبيعات!D1793,الاعدادات!$A$4:$B$5000,2,0),"")</f>
        <v/>
      </c>
      <c r="F1793" s="53"/>
      <c r="G1793" s="53"/>
      <c r="H1793" s="53"/>
      <c r="I1793" s="53"/>
      <c r="J1793" s="53">
        <f t="shared" si="32"/>
        <v>0</v>
      </c>
    </row>
    <row r="1794" spans="1:10" ht="18.75">
      <c r="A1794" s="52"/>
      <c r="B1794" s="53"/>
      <c r="C1794" s="53"/>
      <c r="D1794" s="53"/>
      <c r="E1794" s="53" t="str">
        <f>IFERROR(VLOOKUP(المبيعات!D1794,الاعدادات!$A$4:$B$5000,2,0),"")</f>
        <v/>
      </c>
      <c r="F1794" s="53"/>
      <c r="G1794" s="53"/>
      <c r="H1794" s="53"/>
      <c r="I1794" s="53"/>
      <c r="J1794" s="53">
        <f t="shared" si="32"/>
        <v>0</v>
      </c>
    </row>
    <row r="1795" spans="1:10" ht="18.75">
      <c r="A1795" s="52"/>
      <c r="B1795" s="53"/>
      <c r="C1795" s="53"/>
      <c r="D1795" s="53"/>
      <c r="E1795" s="53" t="str">
        <f>IFERROR(VLOOKUP(المبيعات!D1795,الاعدادات!$A$4:$B$5000,2,0),"")</f>
        <v/>
      </c>
      <c r="F1795" s="53"/>
      <c r="G1795" s="53"/>
      <c r="H1795" s="53"/>
      <c r="I1795" s="53"/>
      <c r="J1795" s="53">
        <f t="shared" si="32"/>
        <v>0</v>
      </c>
    </row>
    <row r="1796" spans="1:10" ht="18.75">
      <c r="A1796" s="52"/>
      <c r="B1796" s="53"/>
      <c r="C1796" s="53"/>
      <c r="D1796" s="53"/>
      <c r="E1796" s="53" t="str">
        <f>IFERROR(VLOOKUP(المبيعات!D1796,الاعدادات!$A$4:$B$5000,2,0),"")</f>
        <v/>
      </c>
      <c r="F1796" s="53"/>
      <c r="G1796" s="53"/>
      <c r="H1796" s="53"/>
      <c r="I1796" s="53"/>
      <c r="J1796" s="53">
        <f t="shared" si="32"/>
        <v>0</v>
      </c>
    </row>
    <row r="1797" spans="1:10" ht="18.75">
      <c r="A1797" s="52"/>
      <c r="B1797" s="53"/>
      <c r="C1797" s="53"/>
      <c r="D1797" s="53"/>
      <c r="E1797" s="53" t="str">
        <f>IFERROR(VLOOKUP(المبيعات!D1797,الاعدادات!$A$4:$B$5000,2,0),"")</f>
        <v/>
      </c>
      <c r="F1797" s="53"/>
      <c r="G1797" s="53"/>
      <c r="H1797" s="53"/>
      <c r="I1797" s="53"/>
      <c r="J1797" s="53">
        <f t="shared" ref="J1797:J1860" si="33">I1797*F1797</f>
        <v>0</v>
      </c>
    </row>
    <row r="1798" spans="1:10" ht="18.75">
      <c r="A1798" s="52"/>
      <c r="B1798" s="53"/>
      <c r="C1798" s="53"/>
      <c r="D1798" s="53"/>
      <c r="E1798" s="53" t="str">
        <f>IFERROR(VLOOKUP(المبيعات!D1798,الاعدادات!$A$4:$B$5000,2,0),"")</f>
        <v/>
      </c>
      <c r="F1798" s="53"/>
      <c r="G1798" s="53"/>
      <c r="H1798" s="53"/>
      <c r="I1798" s="53"/>
      <c r="J1798" s="53">
        <f t="shared" si="33"/>
        <v>0</v>
      </c>
    </row>
    <row r="1799" spans="1:10" ht="18.75">
      <c r="A1799" s="52"/>
      <c r="B1799" s="53"/>
      <c r="C1799" s="53"/>
      <c r="D1799" s="53"/>
      <c r="E1799" s="53" t="str">
        <f>IFERROR(VLOOKUP(المبيعات!D1799,الاعدادات!$A$4:$B$5000,2,0),"")</f>
        <v/>
      </c>
      <c r="F1799" s="53"/>
      <c r="G1799" s="53"/>
      <c r="H1799" s="53"/>
      <c r="I1799" s="53"/>
      <c r="J1799" s="53">
        <f t="shared" si="33"/>
        <v>0</v>
      </c>
    </row>
    <row r="1800" spans="1:10" ht="18.75">
      <c r="A1800" s="52"/>
      <c r="B1800" s="53"/>
      <c r="C1800" s="53"/>
      <c r="D1800" s="53"/>
      <c r="E1800" s="53" t="str">
        <f>IFERROR(VLOOKUP(المبيعات!D1800,الاعدادات!$A$4:$B$5000,2,0),"")</f>
        <v/>
      </c>
      <c r="F1800" s="53"/>
      <c r="G1800" s="53"/>
      <c r="H1800" s="53"/>
      <c r="I1800" s="53"/>
      <c r="J1800" s="53">
        <f t="shared" si="33"/>
        <v>0</v>
      </c>
    </row>
    <row r="1801" spans="1:10" ht="18.75">
      <c r="A1801" s="52"/>
      <c r="B1801" s="53"/>
      <c r="C1801" s="53"/>
      <c r="D1801" s="53"/>
      <c r="E1801" s="53" t="str">
        <f>IFERROR(VLOOKUP(المبيعات!D1801,الاعدادات!$A$4:$B$5000,2,0),"")</f>
        <v/>
      </c>
      <c r="F1801" s="53"/>
      <c r="G1801" s="53"/>
      <c r="H1801" s="53"/>
      <c r="I1801" s="53"/>
      <c r="J1801" s="53">
        <f t="shared" si="33"/>
        <v>0</v>
      </c>
    </row>
    <row r="1802" spans="1:10" ht="18.75">
      <c r="A1802" s="52"/>
      <c r="B1802" s="53"/>
      <c r="C1802" s="53"/>
      <c r="D1802" s="53"/>
      <c r="E1802" s="53" t="str">
        <f>IFERROR(VLOOKUP(المبيعات!D1802,الاعدادات!$A$4:$B$5000,2,0),"")</f>
        <v/>
      </c>
      <c r="F1802" s="53"/>
      <c r="G1802" s="53"/>
      <c r="H1802" s="53"/>
      <c r="I1802" s="53"/>
      <c r="J1802" s="53">
        <f t="shared" si="33"/>
        <v>0</v>
      </c>
    </row>
    <row r="1803" spans="1:10" ht="18.75">
      <c r="A1803" s="52"/>
      <c r="B1803" s="53"/>
      <c r="C1803" s="53"/>
      <c r="D1803" s="53"/>
      <c r="E1803" s="53" t="str">
        <f>IFERROR(VLOOKUP(المبيعات!D1803,الاعدادات!$A$4:$B$5000,2,0),"")</f>
        <v/>
      </c>
      <c r="F1803" s="53"/>
      <c r="G1803" s="53"/>
      <c r="H1803" s="53"/>
      <c r="I1803" s="53"/>
      <c r="J1803" s="53">
        <f t="shared" si="33"/>
        <v>0</v>
      </c>
    </row>
    <row r="1804" spans="1:10" ht="18.75">
      <c r="A1804" s="52"/>
      <c r="B1804" s="53"/>
      <c r="C1804" s="53"/>
      <c r="D1804" s="53"/>
      <c r="E1804" s="53" t="str">
        <f>IFERROR(VLOOKUP(المبيعات!D1804,الاعدادات!$A$4:$B$5000,2,0),"")</f>
        <v/>
      </c>
      <c r="F1804" s="53"/>
      <c r="G1804" s="53"/>
      <c r="H1804" s="53"/>
      <c r="I1804" s="53"/>
      <c r="J1804" s="53">
        <f t="shared" si="33"/>
        <v>0</v>
      </c>
    </row>
    <row r="1805" spans="1:10" ht="18.75">
      <c r="A1805" s="52"/>
      <c r="B1805" s="53"/>
      <c r="C1805" s="53"/>
      <c r="D1805" s="53"/>
      <c r="E1805" s="53" t="str">
        <f>IFERROR(VLOOKUP(المبيعات!D1805,الاعدادات!$A$4:$B$5000,2,0),"")</f>
        <v/>
      </c>
      <c r="F1805" s="53"/>
      <c r="G1805" s="53"/>
      <c r="H1805" s="53"/>
      <c r="I1805" s="53"/>
      <c r="J1805" s="53">
        <f t="shared" si="33"/>
        <v>0</v>
      </c>
    </row>
    <row r="1806" spans="1:10" ht="18.75">
      <c r="A1806" s="52"/>
      <c r="B1806" s="53"/>
      <c r="C1806" s="53"/>
      <c r="D1806" s="53"/>
      <c r="E1806" s="53" t="str">
        <f>IFERROR(VLOOKUP(المبيعات!D1806,الاعدادات!$A$4:$B$5000,2,0),"")</f>
        <v/>
      </c>
      <c r="F1806" s="53"/>
      <c r="G1806" s="53"/>
      <c r="H1806" s="53"/>
      <c r="I1806" s="53"/>
      <c r="J1806" s="53">
        <f t="shared" si="33"/>
        <v>0</v>
      </c>
    </row>
    <row r="1807" spans="1:10" ht="18.75">
      <c r="A1807" s="52"/>
      <c r="B1807" s="53"/>
      <c r="C1807" s="53"/>
      <c r="D1807" s="53"/>
      <c r="E1807" s="53" t="str">
        <f>IFERROR(VLOOKUP(المبيعات!D1807,الاعدادات!$A$4:$B$5000,2,0),"")</f>
        <v/>
      </c>
      <c r="F1807" s="53"/>
      <c r="G1807" s="53"/>
      <c r="H1807" s="53"/>
      <c r="I1807" s="53"/>
      <c r="J1807" s="53">
        <f t="shared" si="33"/>
        <v>0</v>
      </c>
    </row>
    <row r="1808" spans="1:10" ht="18.75">
      <c r="A1808" s="52"/>
      <c r="B1808" s="53"/>
      <c r="C1808" s="53"/>
      <c r="D1808" s="53"/>
      <c r="E1808" s="53" t="str">
        <f>IFERROR(VLOOKUP(المبيعات!D1808,الاعدادات!$A$4:$B$5000,2,0),"")</f>
        <v/>
      </c>
      <c r="F1808" s="53"/>
      <c r="G1808" s="53"/>
      <c r="H1808" s="53"/>
      <c r="I1808" s="53"/>
      <c r="J1808" s="53">
        <f t="shared" si="33"/>
        <v>0</v>
      </c>
    </row>
    <row r="1809" spans="1:10" ht="18.75">
      <c r="A1809" s="52"/>
      <c r="B1809" s="53"/>
      <c r="C1809" s="53"/>
      <c r="D1809" s="53"/>
      <c r="E1809" s="53" t="str">
        <f>IFERROR(VLOOKUP(المبيعات!D1809,الاعدادات!$A$4:$B$5000,2,0),"")</f>
        <v/>
      </c>
      <c r="F1809" s="53"/>
      <c r="G1809" s="53"/>
      <c r="H1809" s="53"/>
      <c r="I1809" s="53"/>
      <c r="J1809" s="53">
        <f t="shared" si="33"/>
        <v>0</v>
      </c>
    </row>
    <row r="1810" spans="1:10" ht="18.75">
      <c r="A1810" s="52"/>
      <c r="B1810" s="53"/>
      <c r="C1810" s="53"/>
      <c r="D1810" s="53"/>
      <c r="E1810" s="53" t="str">
        <f>IFERROR(VLOOKUP(المبيعات!D1810,الاعدادات!$A$4:$B$5000,2,0),"")</f>
        <v/>
      </c>
      <c r="F1810" s="53"/>
      <c r="G1810" s="53"/>
      <c r="H1810" s="53"/>
      <c r="I1810" s="53"/>
      <c r="J1810" s="53">
        <f t="shared" si="33"/>
        <v>0</v>
      </c>
    </row>
    <row r="1811" spans="1:10" ht="18.75">
      <c r="A1811" s="52"/>
      <c r="B1811" s="53"/>
      <c r="C1811" s="53"/>
      <c r="D1811" s="53"/>
      <c r="E1811" s="53" t="str">
        <f>IFERROR(VLOOKUP(المبيعات!D1811,الاعدادات!$A$4:$B$5000,2,0),"")</f>
        <v/>
      </c>
      <c r="F1811" s="53"/>
      <c r="G1811" s="53"/>
      <c r="H1811" s="53"/>
      <c r="I1811" s="53"/>
      <c r="J1811" s="53">
        <f t="shared" si="33"/>
        <v>0</v>
      </c>
    </row>
    <row r="1812" spans="1:10" ht="18.75">
      <c r="A1812" s="52"/>
      <c r="B1812" s="53"/>
      <c r="C1812" s="53"/>
      <c r="D1812" s="53"/>
      <c r="E1812" s="53" t="str">
        <f>IFERROR(VLOOKUP(المبيعات!D1812,الاعدادات!$A$4:$B$5000,2,0),"")</f>
        <v/>
      </c>
      <c r="F1812" s="53"/>
      <c r="G1812" s="53"/>
      <c r="H1812" s="53"/>
      <c r="I1812" s="53"/>
      <c r="J1812" s="53">
        <f t="shared" si="33"/>
        <v>0</v>
      </c>
    </row>
    <row r="1813" spans="1:10" ht="18.75">
      <c r="A1813" s="52"/>
      <c r="B1813" s="53"/>
      <c r="C1813" s="53"/>
      <c r="D1813" s="53"/>
      <c r="E1813" s="53" t="str">
        <f>IFERROR(VLOOKUP(المبيعات!D1813,الاعدادات!$A$4:$B$5000,2,0),"")</f>
        <v/>
      </c>
      <c r="F1813" s="53"/>
      <c r="G1813" s="53"/>
      <c r="H1813" s="53"/>
      <c r="I1813" s="53"/>
      <c r="J1813" s="53">
        <f t="shared" si="33"/>
        <v>0</v>
      </c>
    </row>
    <row r="1814" spans="1:10" ht="18.75">
      <c r="A1814" s="52"/>
      <c r="B1814" s="53"/>
      <c r="C1814" s="53"/>
      <c r="D1814" s="53"/>
      <c r="E1814" s="53" t="str">
        <f>IFERROR(VLOOKUP(المبيعات!D1814,الاعدادات!$A$4:$B$5000,2,0),"")</f>
        <v/>
      </c>
      <c r="F1814" s="53"/>
      <c r="G1814" s="53"/>
      <c r="H1814" s="53"/>
      <c r="I1814" s="53"/>
      <c r="J1814" s="53">
        <f t="shared" si="33"/>
        <v>0</v>
      </c>
    </row>
    <row r="1815" spans="1:10" ht="18.75">
      <c r="A1815" s="52"/>
      <c r="B1815" s="53"/>
      <c r="C1815" s="53"/>
      <c r="D1815" s="53"/>
      <c r="E1815" s="53" t="str">
        <f>IFERROR(VLOOKUP(المبيعات!D1815,الاعدادات!$A$4:$B$5000,2,0),"")</f>
        <v/>
      </c>
      <c r="F1815" s="53"/>
      <c r="G1815" s="53"/>
      <c r="H1815" s="53"/>
      <c r="I1815" s="53"/>
      <c r="J1815" s="53">
        <f t="shared" si="33"/>
        <v>0</v>
      </c>
    </row>
    <row r="1816" spans="1:10" ht="18.75">
      <c r="A1816" s="52"/>
      <c r="B1816" s="53"/>
      <c r="C1816" s="53"/>
      <c r="D1816" s="53"/>
      <c r="E1816" s="53" t="str">
        <f>IFERROR(VLOOKUP(المبيعات!D1816,الاعدادات!$A$4:$B$5000,2,0),"")</f>
        <v/>
      </c>
      <c r="F1816" s="53"/>
      <c r="G1816" s="53"/>
      <c r="H1816" s="53"/>
      <c r="I1816" s="53"/>
      <c r="J1816" s="53">
        <f t="shared" si="33"/>
        <v>0</v>
      </c>
    </row>
    <row r="1817" spans="1:10" ht="18.75">
      <c r="A1817" s="52"/>
      <c r="B1817" s="53"/>
      <c r="C1817" s="53"/>
      <c r="D1817" s="53"/>
      <c r="E1817" s="53" t="str">
        <f>IFERROR(VLOOKUP(المبيعات!D1817,الاعدادات!$A$4:$B$5000,2,0),"")</f>
        <v/>
      </c>
      <c r="F1817" s="53"/>
      <c r="G1817" s="53"/>
      <c r="H1817" s="53"/>
      <c r="I1817" s="53"/>
      <c r="J1817" s="53">
        <f t="shared" si="33"/>
        <v>0</v>
      </c>
    </row>
    <row r="1818" spans="1:10" ht="18.75">
      <c r="A1818" s="52"/>
      <c r="B1818" s="53"/>
      <c r="C1818" s="53"/>
      <c r="D1818" s="53"/>
      <c r="E1818" s="53" t="str">
        <f>IFERROR(VLOOKUP(المبيعات!D1818,الاعدادات!$A$4:$B$5000,2,0),"")</f>
        <v/>
      </c>
      <c r="F1818" s="53"/>
      <c r="G1818" s="53"/>
      <c r="H1818" s="53"/>
      <c r="I1818" s="53"/>
      <c r="J1818" s="53">
        <f t="shared" si="33"/>
        <v>0</v>
      </c>
    </row>
    <row r="1819" spans="1:10" ht="18.75">
      <c r="A1819" s="52"/>
      <c r="B1819" s="53"/>
      <c r="C1819" s="53"/>
      <c r="D1819" s="53"/>
      <c r="E1819" s="53" t="str">
        <f>IFERROR(VLOOKUP(المبيعات!D1819,الاعدادات!$A$4:$B$5000,2,0),"")</f>
        <v/>
      </c>
      <c r="F1819" s="53"/>
      <c r="G1819" s="53"/>
      <c r="H1819" s="53"/>
      <c r="I1819" s="53"/>
      <c r="J1819" s="53">
        <f t="shared" si="33"/>
        <v>0</v>
      </c>
    </row>
    <row r="1820" spans="1:10" ht="18.75">
      <c r="A1820" s="52"/>
      <c r="B1820" s="53"/>
      <c r="C1820" s="53"/>
      <c r="D1820" s="53"/>
      <c r="E1820" s="53" t="str">
        <f>IFERROR(VLOOKUP(المبيعات!D1820,الاعدادات!$A$4:$B$5000,2,0),"")</f>
        <v/>
      </c>
      <c r="F1820" s="53"/>
      <c r="G1820" s="53"/>
      <c r="H1820" s="53"/>
      <c r="I1820" s="53"/>
      <c r="J1820" s="53">
        <f t="shared" si="33"/>
        <v>0</v>
      </c>
    </row>
    <row r="1821" spans="1:10" ht="18.75">
      <c r="A1821" s="52"/>
      <c r="B1821" s="53"/>
      <c r="C1821" s="53"/>
      <c r="D1821" s="53"/>
      <c r="E1821" s="53" t="str">
        <f>IFERROR(VLOOKUP(المبيعات!D1821,الاعدادات!$A$4:$B$5000,2,0),"")</f>
        <v/>
      </c>
      <c r="F1821" s="53"/>
      <c r="G1821" s="53"/>
      <c r="H1821" s="53"/>
      <c r="I1821" s="53"/>
      <c r="J1821" s="53">
        <f t="shared" si="33"/>
        <v>0</v>
      </c>
    </row>
    <row r="1822" spans="1:10" ht="18.75">
      <c r="A1822" s="52"/>
      <c r="B1822" s="53"/>
      <c r="C1822" s="53"/>
      <c r="D1822" s="53"/>
      <c r="E1822" s="53" t="str">
        <f>IFERROR(VLOOKUP(المبيعات!D1822,الاعدادات!$A$4:$B$5000,2,0),"")</f>
        <v/>
      </c>
      <c r="F1822" s="53"/>
      <c r="G1822" s="53"/>
      <c r="H1822" s="53"/>
      <c r="I1822" s="53"/>
      <c r="J1822" s="53">
        <f t="shared" si="33"/>
        <v>0</v>
      </c>
    </row>
    <row r="1823" spans="1:10" ht="18.75">
      <c r="A1823" s="52"/>
      <c r="B1823" s="53"/>
      <c r="C1823" s="53"/>
      <c r="D1823" s="53"/>
      <c r="E1823" s="53" t="str">
        <f>IFERROR(VLOOKUP(المبيعات!D1823,الاعدادات!$A$4:$B$5000,2,0),"")</f>
        <v/>
      </c>
      <c r="F1823" s="53"/>
      <c r="G1823" s="53"/>
      <c r="H1823" s="53"/>
      <c r="I1823" s="53"/>
      <c r="J1823" s="53">
        <f t="shared" si="33"/>
        <v>0</v>
      </c>
    </row>
    <row r="1824" spans="1:10" ht="18.75">
      <c r="A1824" s="52"/>
      <c r="B1824" s="53"/>
      <c r="C1824" s="53"/>
      <c r="D1824" s="53"/>
      <c r="E1824" s="53" t="str">
        <f>IFERROR(VLOOKUP(المبيعات!D1824,الاعدادات!$A$4:$B$5000,2,0),"")</f>
        <v/>
      </c>
      <c r="F1824" s="53"/>
      <c r="G1824" s="53"/>
      <c r="H1824" s="53"/>
      <c r="I1824" s="53"/>
      <c r="J1824" s="53">
        <f t="shared" si="33"/>
        <v>0</v>
      </c>
    </row>
    <row r="1825" spans="1:10" ht="18.75">
      <c r="A1825" s="52"/>
      <c r="B1825" s="53"/>
      <c r="C1825" s="53"/>
      <c r="D1825" s="53"/>
      <c r="E1825" s="53" t="str">
        <f>IFERROR(VLOOKUP(المبيعات!D1825,الاعدادات!$A$4:$B$5000,2,0),"")</f>
        <v/>
      </c>
      <c r="F1825" s="53"/>
      <c r="G1825" s="53"/>
      <c r="H1825" s="53"/>
      <c r="I1825" s="53"/>
      <c r="J1825" s="53">
        <f t="shared" si="33"/>
        <v>0</v>
      </c>
    </row>
    <row r="1826" spans="1:10" ht="18.75">
      <c r="A1826" s="52"/>
      <c r="B1826" s="53"/>
      <c r="C1826" s="53"/>
      <c r="D1826" s="53"/>
      <c r="E1826" s="53" t="str">
        <f>IFERROR(VLOOKUP(المبيعات!D1826,الاعدادات!$A$4:$B$5000,2,0),"")</f>
        <v/>
      </c>
      <c r="F1826" s="53"/>
      <c r="G1826" s="53"/>
      <c r="H1826" s="53"/>
      <c r="I1826" s="53"/>
      <c r="J1826" s="53">
        <f t="shared" si="33"/>
        <v>0</v>
      </c>
    </row>
    <row r="1827" spans="1:10" ht="18.75">
      <c r="A1827" s="52"/>
      <c r="B1827" s="53"/>
      <c r="C1827" s="53"/>
      <c r="D1827" s="53"/>
      <c r="E1827" s="53" t="str">
        <f>IFERROR(VLOOKUP(المبيعات!D1827,الاعدادات!$A$4:$B$5000,2,0),"")</f>
        <v/>
      </c>
      <c r="F1827" s="53"/>
      <c r="G1827" s="53"/>
      <c r="H1827" s="53"/>
      <c r="I1827" s="53"/>
      <c r="J1827" s="53">
        <f t="shared" si="33"/>
        <v>0</v>
      </c>
    </row>
    <row r="1828" spans="1:10" ht="18.75">
      <c r="A1828" s="52"/>
      <c r="B1828" s="53"/>
      <c r="C1828" s="53"/>
      <c r="D1828" s="53"/>
      <c r="E1828" s="53" t="str">
        <f>IFERROR(VLOOKUP(المبيعات!D1828,الاعدادات!$A$4:$B$5000,2,0),"")</f>
        <v/>
      </c>
      <c r="F1828" s="53"/>
      <c r="G1828" s="53"/>
      <c r="H1828" s="53"/>
      <c r="I1828" s="53"/>
      <c r="J1828" s="53">
        <f t="shared" si="33"/>
        <v>0</v>
      </c>
    </row>
    <row r="1829" spans="1:10" ht="18.75">
      <c r="A1829" s="52"/>
      <c r="B1829" s="53"/>
      <c r="C1829" s="53"/>
      <c r="D1829" s="53"/>
      <c r="E1829" s="53" t="str">
        <f>IFERROR(VLOOKUP(المبيعات!D1829,الاعدادات!$A$4:$B$5000,2,0),"")</f>
        <v/>
      </c>
      <c r="F1829" s="53"/>
      <c r="G1829" s="53"/>
      <c r="H1829" s="53"/>
      <c r="I1829" s="53"/>
      <c r="J1829" s="53">
        <f t="shared" si="33"/>
        <v>0</v>
      </c>
    </row>
    <row r="1830" spans="1:10" ht="18.75">
      <c r="A1830" s="52"/>
      <c r="B1830" s="53"/>
      <c r="C1830" s="53"/>
      <c r="D1830" s="53"/>
      <c r="E1830" s="53" t="str">
        <f>IFERROR(VLOOKUP(المبيعات!D1830,الاعدادات!$A$4:$B$5000,2,0),"")</f>
        <v/>
      </c>
      <c r="F1830" s="53"/>
      <c r="G1830" s="53"/>
      <c r="H1830" s="53"/>
      <c r="I1830" s="53"/>
      <c r="J1830" s="53">
        <f t="shared" si="33"/>
        <v>0</v>
      </c>
    </row>
    <row r="1831" spans="1:10" ht="18.75">
      <c r="A1831" s="52"/>
      <c r="B1831" s="53"/>
      <c r="C1831" s="53"/>
      <c r="D1831" s="53"/>
      <c r="E1831" s="53" t="str">
        <f>IFERROR(VLOOKUP(المبيعات!D1831,الاعدادات!$A$4:$B$5000,2,0),"")</f>
        <v/>
      </c>
      <c r="F1831" s="53"/>
      <c r="G1831" s="53"/>
      <c r="H1831" s="53"/>
      <c r="I1831" s="53"/>
      <c r="J1831" s="53">
        <f t="shared" si="33"/>
        <v>0</v>
      </c>
    </row>
    <row r="1832" spans="1:10" ht="18.75">
      <c r="A1832" s="52"/>
      <c r="B1832" s="53"/>
      <c r="C1832" s="53"/>
      <c r="D1832" s="53"/>
      <c r="E1832" s="53" t="str">
        <f>IFERROR(VLOOKUP(المبيعات!D1832,الاعدادات!$A$4:$B$5000,2,0),"")</f>
        <v/>
      </c>
      <c r="F1832" s="53"/>
      <c r="G1832" s="53"/>
      <c r="H1832" s="53"/>
      <c r="I1832" s="53"/>
      <c r="J1832" s="53">
        <f t="shared" si="33"/>
        <v>0</v>
      </c>
    </row>
    <row r="1833" spans="1:10" ht="18.75">
      <c r="A1833" s="52"/>
      <c r="B1833" s="53"/>
      <c r="C1833" s="53"/>
      <c r="D1833" s="53"/>
      <c r="E1833" s="53" t="str">
        <f>IFERROR(VLOOKUP(المبيعات!D1833,الاعدادات!$A$4:$B$5000,2,0),"")</f>
        <v/>
      </c>
      <c r="F1833" s="53"/>
      <c r="G1833" s="53"/>
      <c r="H1833" s="53"/>
      <c r="I1833" s="53"/>
      <c r="J1833" s="53">
        <f t="shared" si="33"/>
        <v>0</v>
      </c>
    </row>
    <row r="1834" spans="1:10" ht="18.75">
      <c r="A1834" s="52"/>
      <c r="B1834" s="53"/>
      <c r="C1834" s="53"/>
      <c r="D1834" s="53"/>
      <c r="E1834" s="53" t="str">
        <f>IFERROR(VLOOKUP(المبيعات!D1834,الاعدادات!$A$4:$B$5000,2,0),"")</f>
        <v/>
      </c>
      <c r="F1834" s="53"/>
      <c r="G1834" s="53"/>
      <c r="H1834" s="53"/>
      <c r="I1834" s="53"/>
      <c r="J1834" s="53">
        <f t="shared" si="33"/>
        <v>0</v>
      </c>
    </row>
    <row r="1835" spans="1:10" ht="18.75">
      <c r="A1835" s="52"/>
      <c r="B1835" s="53"/>
      <c r="C1835" s="53"/>
      <c r="D1835" s="53"/>
      <c r="E1835" s="53" t="str">
        <f>IFERROR(VLOOKUP(المبيعات!D1835,الاعدادات!$A$4:$B$5000,2,0),"")</f>
        <v/>
      </c>
      <c r="F1835" s="53"/>
      <c r="G1835" s="53"/>
      <c r="H1835" s="53"/>
      <c r="I1835" s="53"/>
      <c r="J1835" s="53">
        <f t="shared" si="33"/>
        <v>0</v>
      </c>
    </row>
    <row r="1836" spans="1:10" ht="18.75">
      <c r="A1836" s="52"/>
      <c r="B1836" s="53"/>
      <c r="C1836" s="53"/>
      <c r="D1836" s="53"/>
      <c r="E1836" s="53" t="str">
        <f>IFERROR(VLOOKUP(المبيعات!D1836,الاعدادات!$A$4:$B$5000,2,0),"")</f>
        <v/>
      </c>
      <c r="F1836" s="53"/>
      <c r="G1836" s="53"/>
      <c r="H1836" s="53"/>
      <c r="I1836" s="53"/>
      <c r="J1836" s="53">
        <f t="shared" si="33"/>
        <v>0</v>
      </c>
    </row>
    <row r="1837" spans="1:10" ht="18.75">
      <c r="A1837" s="52"/>
      <c r="B1837" s="53"/>
      <c r="C1837" s="53"/>
      <c r="D1837" s="53"/>
      <c r="E1837" s="53" t="str">
        <f>IFERROR(VLOOKUP(المبيعات!D1837,الاعدادات!$A$4:$B$5000,2,0),"")</f>
        <v/>
      </c>
      <c r="F1837" s="53"/>
      <c r="G1837" s="53"/>
      <c r="H1837" s="53"/>
      <c r="I1837" s="53"/>
      <c r="J1837" s="53">
        <f t="shared" si="33"/>
        <v>0</v>
      </c>
    </row>
    <row r="1838" spans="1:10" ht="18.75">
      <c r="A1838" s="52"/>
      <c r="B1838" s="53"/>
      <c r="C1838" s="53"/>
      <c r="D1838" s="53"/>
      <c r="E1838" s="53" t="str">
        <f>IFERROR(VLOOKUP(المبيعات!D1838,الاعدادات!$A$4:$B$5000,2,0),"")</f>
        <v/>
      </c>
      <c r="F1838" s="53"/>
      <c r="G1838" s="53"/>
      <c r="H1838" s="53"/>
      <c r="I1838" s="53"/>
      <c r="J1838" s="53">
        <f t="shared" si="33"/>
        <v>0</v>
      </c>
    </row>
    <row r="1839" spans="1:10" ht="18.75">
      <c r="A1839" s="52"/>
      <c r="B1839" s="53"/>
      <c r="C1839" s="53"/>
      <c r="D1839" s="53"/>
      <c r="E1839" s="53" t="str">
        <f>IFERROR(VLOOKUP(المبيعات!D1839,الاعدادات!$A$4:$B$5000,2,0),"")</f>
        <v/>
      </c>
      <c r="F1839" s="53"/>
      <c r="G1839" s="53"/>
      <c r="H1839" s="53"/>
      <c r="I1839" s="53"/>
      <c r="J1839" s="53">
        <f t="shared" si="33"/>
        <v>0</v>
      </c>
    </row>
    <row r="1840" spans="1:10" ht="18.75">
      <c r="A1840" s="52"/>
      <c r="B1840" s="53"/>
      <c r="C1840" s="53"/>
      <c r="D1840" s="53"/>
      <c r="E1840" s="53" t="str">
        <f>IFERROR(VLOOKUP(المبيعات!D1840,الاعدادات!$A$4:$B$5000,2,0),"")</f>
        <v/>
      </c>
      <c r="F1840" s="53"/>
      <c r="G1840" s="53"/>
      <c r="H1840" s="53"/>
      <c r="I1840" s="53"/>
      <c r="J1840" s="53">
        <f t="shared" si="33"/>
        <v>0</v>
      </c>
    </row>
    <row r="1841" spans="1:10" ht="18.75">
      <c r="A1841" s="52"/>
      <c r="B1841" s="53"/>
      <c r="C1841" s="53"/>
      <c r="D1841" s="53"/>
      <c r="E1841" s="53" t="str">
        <f>IFERROR(VLOOKUP(المبيعات!D1841,الاعدادات!$A$4:$B$5000,2,0),"")</f>
        <v/>
      </c>
      <c r="F1841" s="53"/>
      <c r="G1841" s="53"/>
      <c r="H1841" s="53"/>
      <c r="I1841" s="53"/>
      <c r="J1841" s="53">
        <f t="shared" si="33"/>
        <v>0</v>
      </c>
    </row>
    <row r="1842" spans="1:10" ht="18.75">
      <c r="A1842" s="52"/>
      <c r="B1842" s="53"/>
      <c r="C1842" s="53"/>
      <c r="D1842" s="53"/>
      <c r="E1842" s="53" t="str">
        <f>IFERROR(VLOOKUP(المبيعات!D1842,الاعدادات!$A$4:$B$5000,2,0),"")</f>
        <v/>
      </c>
      <c r="F1842" s="53"/>
      <c r="G1842" s="53"/>
      <c r="H1842" s="53"/>
      <c r="I1842" s="53"/>
      <c r="J1842" s="53">
        <f t="shared" si="33"/>
        <v>0</v>
      </c>
    </row>
    <row r="1843" spans="1:10" ht="18.75">
      <c r="A1843" s="52"/>
      <c r="B1843" s="53"/>
      <c r="C1843" s="53"/>
      <c r="D1843" s="53"/>
      <c r="E1843" s="53" t="str">
        <f>IFERROR(VLOOKUP(المبيعات!D1843,الاعدادات!$A$4:$B$5000,2,0),"")</f>
        <v/>
      </c>
      <c r="F1843" s="53"/>
      <c r="G1843" s="53"/>
      <c r="H1843" s="53"/>
      <c r="I1843" s="53"/>
      <c r="J1843" s="53">
        <f t="shared" si="33"/>
        <v>0</v>
      </c>
    </row>
    <row r="1844" spans="1:10" ht="18.75">
      <c r="A1844" s="52"/>
      <c r="B1844" s="53"/>
      <c r="C1844" s="53"/>
      <c r="D1844" s="53"/>
      <c r="E1844" s="53" t="str">
        <f>IFERROR(VLOOKUP(المبيعات!D1844,الاعدادات!$A$4:$B$5000,2,0),"")</f>
        <v/>
      </c>
      <c r="F1844" s="53"/>
      <c r="G1844" s="53"/>
      <c r="H1844" s="53"/>
      <c r="I1844" s="53"/>
      <c r="J1844" s="53">
        <f t="shared" si="33"/>
        <v>0</v>
      </c>
    </row>
    <row r="1845" spans="1:10" ht="18.75">
      <c r="A1845" s="52"/>
      <c r="B1845" s="53"/>
      <c r="C1845" s="53"/>
      <c r="D1845" s="53"/>
      <c r="E1845" s="53" t="str">
        <f>IFERROR(VLOOKUP(المبيعات!D1845,الاعدادات!$A$4:$B$5000,2,0),"")</f>
        <v/>
      </c>
      <c r="F1845" s="53"/>
      <c r="G1845" s="53"/>
      <c r="H1845" s="53"/>
      <c r="I1845" s="53"/>
      <c r="J1845" s="53">
        <f t="shared" si="33"/>
        <v>0</v>
      </c>
    </row>
    <row r="1846" spans="1:10" ht="18.75">
      <c r="A1846" s="52"/>
      <c r="B1846" s="53"/>
      <c r="C1846" s="53"/>
      <c r="D1846" s="53"/>
      <c r="E1846" s="53" t="str">
        <f>IFERROR(VLOOKUP(المبيعات!D1846,الاعدادات!$A$4:$B$5000,2,0),"")</f>
        <v/>
      </c>
      <c r="F1846" s="53"/>
      <c r="G1846" s="53"/>
      <c r="H1846" s="53"/>
      <c r="I1846" s="53"/>
      <c r="J1846" s="53">
        <f t="shared" si="33"/>
        <v>0</v>
      </c>
    </row>
    <row r="1847" spans="1:10" ht="18.75">
      <c r="A1847" s="52"/>
      <c r="B1847" s="53"/>
      <c r="C1847" s="53"/>
      <c r="D1847" s="53"/>
      <c r="E1847" s="53" t="str">
        <f>IFERROR(VLOOKUP(المبيعات!D1847,الاعدادات!$A$4:$B$5000,2,0),"")</f>
        <v/>
      </c>
      <c r="F1847" s="53"/>
      <c r="G1847" s="53"/>
      <c r="H1847" s="53"/>
      <c r="I1847" s="53"/>
      <c r="J1847" s="53">
        <f t="shared" si="33"/>
        <v>0</v>
      </c>
    </row>
    <row r="1848" spans="1:10" ht="18.75">
      <c r="A1848" s="52"/>
      <c r="B1848" s="53"/>
      <c r="C1848" s="53"/>
      <c r="D1848" s="53"/>
      <c r="E1848" s="53" t="str">
        <f>IFERROR(VLOOKUP(المبيعات!D1848,الاعدادات!$A$4:$B$5000,2,0),"")</f>
        <v/>
      </c>
      <c r="F1848" s="53"/>
      <c r="G1848" s="53"/>
      <c r="H1848" s="53"/>
      <c r="I1848" s="53"/>
      <c r="J1848" s="53">
        <f t="shared" si="33"/>
        <v>0</v>
      </c>
    </row>
    <row r="1849" spans="1:10" ht="18.75">
      <c r="A1849" s="52"/>
      <c r="B1849" s="53"/>
      <c r="C1849" s="53"/>
      <c r="D1849" s="53"/>
      <c r="E1849" s="53" t="str">
        <f>IFERROR(VLOOKUP(المبيعات!D1849,الاعدادات!$A$4:$B$5000,2,0),"")</f>
        <v/>
      </c>
      <c r="F1849" s="53"/>
      <c r="G1849" s="53"/>
      <c r="H1849" s="53"/>
      <c r="I1849" s="53"/>
      <c r="J1849" s="53">
        <f t="shared" si="33"/>
        <v>0</v>
      </c>
    </row>
    <row r="1850" spans="1:10" ht="18.75">
      <c r="A1850" s="52"/>
      <c r="B1850" s="53"/>
      <c r="C1850" s="53"/>
      <c r="D1850" s="53"/>
      <c r="E1850" s="53" t="str">
        <f>IFERROR(VLOOKUP(المبيعات!D1850,الاعدادات!$A$4:$B$5000,2,0),"")</f>
        <v/>
      </c>
      <c r="F1850" s="53"/>
      <c r="G1850" s="53"/>
      <c r="H1850" s="53"/>
      <c r="I1850" s="53"/>
      <c r="J1850" s="53">
        <f t="shared" si="33"/>
        <v>0</v>
      </c>
    </row>
    <row r="1851" spans="1:10" ht="18.75">
      <c r="A1851" s="52"/>
      <c r="B1851" s="53"/>
      <c r="C1851" s="53"/>
      <c r="D1851" s="53"/>
      <c r="E1851" s="53" t="str">
        <f>IFERROR(VLOOKUP(المبيعات!D1851,الاعدادات!$A$4:$B$5000,2,0),"")</f>
        <v/>
      </c>
      <c r="F1851" s="53"/>
      <c r="G1851" s="53"/>
      <c r="H1851" s="53"/>
      <c r="I1851" s="53"/>
      <c r="J1851" s="53">
        <f t="shared" si="33"/>
        <v>0</v>
      </c>
    </row>
    <row r="1852" spans="1:10" ht="18.75">
      <c r="A1852" s="52"/>
      <c r="B1852" s="53"/>
      <c r="C1852" s="53"/>
      <c r="D1852" s="53"/>
      <c r="E1852" s="53" t="str">
        <f>IFERROR(VLOOKUP(المبيعات!D1852,الاعدادات!$A$4:$B$5000,2,0),"")</f>
        <v/>
      </c>
      <c r="F1852" s="53"/>
      <c r="G1852" s="53"/>
      <c r="H1852" s="53"/>
      <c r="I1852" s="53"/>
      <c r="J1852" s="53">
        <f t="shared" si="33"/>
        <v>0</v>
      </c>
    </row>
    <row r="1853" spans="1:10" ht="18.75">
      <c r="A1853" s="52"/>
      <c r="B1853" s="53"/>
      <c r="C1853" s="53"/>
      <c r="D1853" s="53"/>
      <c r="E1853" s="53" t="str">
        <f>IFERROR(VLOOKUP(المبيعات!D1853,الاعدادات!$A$4:$B$5000,2,0),"")</f>
        <v/>
      </c>
      <c r="F1853" s="53"/>
      <c r="G1853" s="53"/>
      <c r="H1853" s="53"/>
      <c r="I1853" s="53"/>
      <c r="J1853" s="53">
        <f t="shared" si="33"/>
        <v>0</v>
      </c>
    </row>
    <row r="1854" spans="1:10" ht="18.75">
      <c r="A1854" s="52"/>
      <c r="B1854" s="53"/>
      <c r="C1854" s="53"/>
      <c r="D1854" s="53"/>
      <c r="E1854" s="53" t="str">
        <f>IFERROR(VLOOKUP(المبيعات!D1854,الاعدادات!$A$4:$B$5000,2,0),"")</f>
        <v/>
      </c>
      <c r="F1854" s="53"/>
      <c r="G1854" s="53"/>
      <c r="H1854" s="53"/>
      <c r="I1854" s="53"/>
      <c r="J1854" s="53">
        <f t="shared" si="33"/>
        <v>0</v>
      </c>
    </row>
    <row r="1855" spans="1:10" ht="18.75">
      <c r="A1855" s="52"/>
      <c r="B1855" s="53"/>
      <c r="C1855" s="53"/>
      <c r="D1855" s="53"/>
      <c r="E1855" s="53" t="str">
        <f>IFERROR(VLOOKUP(المبيعات!D1855,الاعدادات!$A$4:$B$5000,2,0),"")</f>
        <v/>
      </c>
      <c r="F1855" s="53"/>
      <c r="G1855" s="53"/>
      <c r="H1855" s="53"/>
      <c r="I1855" s="53"/>
      <c r="J1855" s="53">
        <f t="shared" si="33"/>
        <v>0</v>
      </c>
    </row>
    <row r="1856" spans="1:10" ht="18.75">
      <c r="A1856" s="52"/>
      <c r="B1856" s="53"/>
      <c r="C1856" s="53"/>
      <c r="D1856" s="53"/>
      <c r="E1856" s="53" t="str">
        <f>IFERROR(VLOOKUP(المبيعات!D1856,الاعدادات!$A$4:$B$5000,2,0),"")</f>
        <v/>
      </c>
      <c r="F1856" s="53"/>
      <c r="G1856" s="53"/>
      <c r="H1856" s="53"/>
      <c r="I1856" s="53"/>
      <c r="J1856" s="53">
        <f t="shared" si="33"/>
        <v>0</v>
      </c>
    </row>
    <row r="1857" spans="1:10" ht="18.75">
      <c r="A1857" s="52"/>
      <c r="B1857" s="53"/>
      <c r="C1857" s="53"/>
      <c r="D1857" s="53"/>
      <c r="E1857" s="53" t="str">
        <f>IFERROR(VLOOKUP(المبيعات!D1857,الاعدادات!$A$4:$B$5000,2,0),"")</f>
        <v/>
      </c>
      <c r="F1857" s="53"/>
      <c r="G1857" s="53"/>
      <c r="H1857" s="53"/>
      <c r="I1857" s="53"/>
      <c r="J1857" s="53">
        <f t="shared" si="33"/>
        <v>0</v>
      </c>
    </row>
    <row r="1858" spans="1:10" ht="18.75">
      <c r="A1858" s="52"/>
      <c r="B1858" s="53"/>
      <c r="C1858" s="53"/>
      <c r="D1858" s="53"/>
      <c r="E1858" s="53" t="str">
        <f>IFERROR(VLOOKUP(المبيعات!D1858,الاعدادات!$A$4:$B$5000,2,0),"")</f>
        <v/>
      </c>
      <c r="F1858" s="53"/>
      <c r="G1858" s="53"/>
      <c r="H1858" s="53"/>
      <c r="I1858" s="53"/>
      <c r="J1858" s="53">
        <f t="shared" si="33"/>
        <v>0</v>
      </c>
    </row>
    <row r="1859" spans="1:10" ht="18.75">
      <c r="A1859" s="52"/>
      <c r="B1859" s="53"/>
      <c r="C1859" s="53"/>
      <c r="D1859" s="53"/>
      <c r="E1859" s="53" t="str">
        <f>IFERROR(VLOOKUP(المبيعات!D1859,الاعدادات!$A$4:$B$5000,2,0),"")</f>
        <v/>
      </c>
      <c r="F1859" s="53"/>
      <c r="G1859" s="53"/>
      <c r="H1859" s="53"/>
      <c r="I1859" s="53"/>
      <c r="J1859" s="53">
        <f t="shared" si="33"/>
        <v>0</v>
      </c>
    </row>
    <row r="1860" spans="1:10" ht="18.75">
      <c r="A1860" s="52"/>
      <c r="B1860" s="53"/>
      <c r="C1860" s="53"/>
      <c r="D1860" s="53"/>
      <c r="E1860" s="53" t="str">
        <f>IFERROR(VLOOKUP(المبيعات!D1860,الاعدادات!$A$4:$B$5000,2,0),"")</f>
        <v/>
      </c>
      <c r="F1860" s="53"/>
      <c r="G1860" s="53"/>
      <c r="H1860" s="53"/>
      <c r="I1860" s="53"/>
      <c r="J1860" s="53">
        <f t="shared" si="33"/>
        <v>0</v>
      </c>
    </row>
    <row r="1861" spans="1:10" ht="18.75">
      <c r="A1861" s="52"/>
      <c r="B1861" s="53"/>
      <c r="C1861" s="53"/>
      <c r="D1861" s="53"/>
      <c r="E1861" s="53" t="str">
        <f>IFERROR(VLOOKUP(المبيعات!D1861,الاعدادات!$A$4:$B$5000,2,0),"")</f>
        <v/>
      </c>
      <c r="F1861" s="53"/>
      <c r="G1861" s="53"/>
      <c r="H1861" s="53"/>
      <c r="I1861" s="53"/>
      <c r="J1861" s="53">
        <f t="shared" ref="J1861:J1924" si="34">I1861*F1861</f>
        <v>0</v>
      </c>
    </row>
    <row r="1862" spans="1:10" ht="18.75">
      <c r="A1862" s="52"/>
      <c r="B1862" s="53"/>
      <c r="C1862" s="53"/>
      <c r="D1862" s="53"/>
      <c r="E1862" s="53" t="str">
        <f>IFERROR(VLOOKUP(المبيعات!D1862,الاعدادات!$A$4:$B$5000,2,0),"")</f>
        <v/>
      </c>
      <c r="F1862" s="53"/>
      <c r="G1862" s="53"/>
      <c r="H1862" s="53"/>
      <c r="I1862" s="53"/>
      <c r="J1862" s="53">
        <f t="shared" si="34"/>
        <v>0</v>
      </c>
    </row>
    <row r="1863" spans="1:10" ht="18.75">
      <c r="A1863" s="52"/>
      <c r="B1863" s="53"/>
      <c r="C1863" s="53"/>
      <c r="D1863" s="53"/>
      <c r="E1863" s="53" t="str">
        <f>IFERROR(VLOOKUP(المبيعات!D1863,الاعدادات!$A$4:$B$5000,2,0),"")</f>
        <v/>
      </c>
      <c r="F1863" s="53"/>
      <c r="G1863" s="53"/>
      <c r="H1863" s="53"/>
      <c r="I1863" s="53"/>
      <c r="J1863" s="53">
        <f t="shared" si="34"/>
        <v>0</v>
      </c>
    </row>
    <row r="1864" spans="1:10" ht="18.75">
      <c r="A1864" s="52"/>
      <c r="B1864" s="53"/>
      <c r="C1864" s="53"/>
      <c r="D1864" s="53"/>
      <c r="E1864" s="53" t="str">
        <f>IFERROR(VLOOKUP(المبيعات!D1864,الاعدادات!$A$4:$B$5000,2,0),"")</f>
        <v/>
      </c>
      <c r="F1864" s="53"/>
      <c r="G1864" s="53"/>
      <c r="H1864" s="53"/>
      <c r="I1864" s="53"/>
      <c r="J1864" s="53">
        <f t="shared" si="34"/>
        <v>0</v>
      </c>
    </row>
    <row r="1865" spans="1:10" ht="18.75">
      <c r="A1865" s="52"/>
      <c r="B1865" s="53"/>
      <c r="C1865" s="53"/>
      <c r="D1865" s="53"/>
      <c r="E1865" s="53" t="str">
        <f>IFERROR(VLOOKUP(المبيعات!D1865,الاعدادات!$A$4:$B$5000,2,0),"")</f>
        <v/>
      </c>
      <c r="F1865" s="53"/>
      <c r="G1865" s="53"/>
      <c r="H1865" s="53"/>
      <c r="I1865" s="53"/>
      <c r="J1865" s="53">
        <f t="shared" si="34"/>
        <v>0</v>
      </c>
    </row>
    <row r="1866" spans="1:10" ht="18.75">
      <c r="A1866" s="52"/>
      <c r="B1866" s="53"/>
      <c r="C1866" s="53"/>
      <c r="D1866" s="53"/>
      <c r="E1866" s="53" t="str">
        <f>IFERROR(VLOOKUP(المبيعات!D1866,الاعدادات!$A$4:$B$5000,2,0),"")</f>
        <v/>
      </c>
      <c r="F1866" s="53"/>
      <c r="G1866" s="53"/>
      <c r="H1866" s="53"/>
      <c r="I1866" s="53"/>
      <c r="J1866" s="53">
        <f t="shared" si="34"/>
        <v>0</v>
      </c>
    </row>
    <row r="1867" spans="1:10" ht="18.75">
      <c r="A1867" s="52"/>
      <c r="B1867" s="53"/>
      <c r="C1867" s="53"/>
      <c r="D1867" s="53"/>
      <c r="E1867" s="53" t="str">
        <f>IFERROR(VLOOKUP(المبيعات!D1867,الاعدادات!$A$4:$B$5000,2,0),"")</f>
        <v/>
      </c>
      <c r="F1867" s="53"/>
      <c r="G1867" s="53"/>
      <c r="H1867" s="53"/>
      <c r="I1867" s="53"/>
      <c r="J1867" s="53">
        <f t="shared" si="34"/>
        <v>0</v>
      </c>
    </row>
    <row r="1868" spans="1:10" ht="18.75">
      <c r="A1868" s="52"/>
      <c r="B1868" s="53"/>
      <c r="C1868" s="53"/>
      <c r="D1868" s="53"/>
      <c r="E1868" s="53" t="str">
        <f>IFERROR(VLOOKUP(المبيعات!D1868,الاعدادات!$A$4:$B$5000,2,0),"")</f>
        <v/>
      </c>
      <c r="F1868" s="53"/>
      <c r="G1868" s="53"/>
      <c r="H1868" s="53"/>
      <c r="I1868" s="53"/>
      <c r="J1868" s="53">
        <f t="shared" si="34"/>
        <v>0</v>
      </c>
    </row>
    <row r="1869" spans="1:10" ht="18.75">
      <c r="A1869" s="52"/>
      <c r="B1869" s="53"/>
      <c r="C1869" s="53"/>
      <c r="D1869" s="53"/>
      <c r="E1869" s="53" t="str">
        <f>IFERROR(VLOOKUP(المبيعات!D1869,الاعدادات!$A$4:$B$5000,2,0),"")</f>
        <v/>
      </c>
      <c r="F1869" s="53"/>
      <c r="G1869" s="53"/>
      <c r="H1869" s="53"/>
      <c r="I1869" s="53"/>
      <c r="J1869" s="53">
        <f t="shared" si="34"/>
        <v>0</v>
      </c>
    </row>
    <row r="1870" spans="1:10" ht="18.75">
      <c r="A1870" s="52"/>
      <c r="B1870" s="53"/>
      <c r="C1870" s="53"/>
      <c r="D1870" s="53"/>
      <c r="E1870" s="53" t="str">
        <f>IFERROR(VLOOKUP(المبيعات!D1870,الاعدادات!$A$4:$B$5000,2,0),"")</f>
        <v/>
      </c>
      <c r="F1870" s="53"/>
      <c r="G1870" s="53"/>
      <c r="H1870" s="53"/>
      <c r="I1870" s="53"/>
      <c r="J1870" s="53">
        <f t="shared" si="34"/>
        <v>0</v>
      </c>
    </row>
    <row r="1871" spans="1:10" ht="18.75">
      <c r="A1871" s="52"/>
      <c r="B1871" s="53"/>
      <c r="C1871" s="53"/>
      <c r="D1871" s="53"/>
      <c r="E1871" s="53" t="str">
        <f>IFERROR(VLOOKUP(المبيعات!D1871,الاعدادات!$A$4:$B$5000,2,0),"")</f>
        <v/>
      </c>
      <c r="F1871" s="53"/>
      <c r="G1871" s="53"/>
      <c r="H1871" s="53"/>
      <c r="I1871" s="53"/>
      <c r="J1871" s="53">
        <f t="shared" si="34"/>
        <v>0</v>
      </c>
    </row>
    <row r="1872" spans="1:10" ht="18.75">
      <c r="A1872" s="52"/>
      <c r="B1872" s="53"/>
      <c r="C1872" s="53"/>
      <c r="D1872" s="53"/>
      <c r="E1872" s="53" t="str">
        <f>IFERROR(VLOOKUP(المبيعات!D1872,الاعدادات!$A$4:$B$5000,2,0),"")</f>
        <v/>
      </c>
      <c r="F1872" s="53"/>
      <c r="G1872" s="53"/>
      <c r="H1872" s="53"/>
      <c r="I1872" s="53"/>
      <c r="J1872" s="53">
        <f t="shared" si="34"/>
        <v>0</v>
      </c>
    </row>
    <row r="1873" spans="1:10" ht="18.75">
      <c r="A1873" s="52"/>
      <c r="B1873" s="53"/>
      <c r="C1873" s="53"/>
      <c r="D1873" s="53"/>
      <c r="E1873" s="53" t="str">
        <f>IFERROR(VLOOKUP(المبيعات!D1873,الاعدادات!$A$4:$B$5000,2,0),"")</f>
        <v/>
      </c>
      <c r="F1873" s="53"/>
      <c r="G1873" s="53"/>
      <c r="H1873" s="53"/>
      <c r="I1873" s="53"/>
      <c r="J1873" s="53">
        <f t="shared" si="34"/>
        <v>0</v>
      </c>
    </row>
    <row r="1874" spans="1:10" ht="18.75">
      <c r="A1874" s="52"/>
      <c r="B1874" s="53"/>
      <c r="C1874" s="53"/>
      <c r="D1874" s="53"/>
      <c r="E1874" s="53" t="str">
        <f>IFERROR(VLOOKUP(المبيعات!D1874,الاعدادات!$A$4:$B$5000,2,0),"")</f>
        <v/>
      </c>
      <c r="F1874" s="53"/>
      <c r="G1874" s="53"/>
      <c r="H1874" s="53"/>
      <c r="I1874" s="53"/>
      <c r="J1874" s="53">
        <f t="shared" si="34"/>
        <v>0</v>
      </c>
    </row>
    <row r="1875" spans="1:10" ht="18.75">
      <c r="A1875" s="52"/>
      <c r="B1875" s="53"/>
      <c r="C1875" s="53"/>
      <c r="D1875" s="53"/>
      <c r="E1875" s="53" t="str">
        <f>IFERROR(VLOOKUP(المبيعات!D1875,الاعدادات!$A$4:$B$5000,2,0),"")</f>
        <v/>
      </c>
      <c r="F1875" s="53"/>
      <c r="G1875" s="53"/>
      <c r="H1875" s="53"/>
      <c r="I1875" s="53"/>
      <c r="J1875" s="53">
        <f t="shared" si="34"/>
        <v>0</v>
      </c>
    </row>
    <row r="1876" spans="1:10" ht="18.75">
      <c r="A1876" s="52"/>
      <c r="B1876" s="53"/>
      <c r="C1876" s="53"/>
      <c r="D1876" s="53"/>
      <c r="E1876" s="53" t="str">
        <f>IFERROR(VLOOKUP(المبيعات!D1876,الاعدادات!$A$4:$B$5000,2,0),"")</f>
        <v/>
      </c>
      <c r="F1876" s="53"/>
      <c r="G1876" s="53"/>
      <c r="H1876" s="53"/>
      <c r="I1876" s="53"/>
      <c r="J1876" s="53">
        <f t="shared" si="34"/>
        <v>0</v>
      </c>
    </row>
    <row r="1877" spans="1:10" ht="18.75">
      <c r="A1877" s="52"/>
      <c r="B1877" s="53"/>
      <c r="C1877" s="53"/>
      <c r="D1877" s="53"/>
      <c r="E1877" s="53" t="str">
        <f>IFERROR(VLOOKUP(المبيعات!D1877,الاعدادات!$A$4:$B$5000,2,0),"")</f>
        <v/>
      </c>
      <c r="F1877" s="53"/>
      <c r="G1877" s="53"/>
      <c r="H1877" s="53"/>
      <c r="I1877" s="53"/>
      <c r="J1877" s="53">
        <f t="shared" si="34"/>
        <v>0</v>
      </c>
    </row>
    <row r="1878" spans="1:10" ht="18.75">
      <c r="A1878" s="52"/>
      <c r="B1878" s="53"/>
      <c r="C1878" s="53"/>
      <c r="D1878" s="53"/>
      <c r="E1878" s="53" t="str">
        <f>IFERROR(VLOOKUP(المبيعات!D1878,الاعدادات!$A$4:$B$5000,2,0),"")</f>
        <v/>
      </c>
      <c r="F1878" s="53"/>
      <c r="G1878" s="53"/>
      <c r="H1878" s="53"/>
      <c r="I1878" s="53"/>
      <c r="J1878" s="53">
        <f t="shared" si="34"/>
        <v>0</v>
      </c>
    </row>
    <row r="1879" spans="1:10" ht="18.75">
      <c r="A1879" s="52"/>
      <c r="B1879" s="53"/>
      <c r="C1879" s="53"/>
      <c r="D1879" s="53"/>
      <c r="E1879" s="53" t="str">
        <f>IFERROR(VLOOKUP(المبيعات!D1879,الاعدادات!$A$4:$B$5000,2,0),"")</f>
        <v/>
      </c>
      <c r="F1879" s="53"/>
      <c r="G1879" s="53"/>
      <c r="H1879" s="53"/>
      <c r="I1879" s="53"/>
      <c r="J1879" s="53">
        <f t="shared" si="34"/>
        <v>0</v>
      </c>
    </row>
    <row r="1880" spans="1:10" ht="18.75">
      <c r="A1880" s="52"/>
      <c r="B1880" s="53"/>
      <c r="C1880" s="53"/>
      <c r="D1880" s="53"/>
      <c r="E1880" s="53" t="str">
        <f>IFERROR(VLOOKUP(المبيعات!D1880,الاعدادات!$A$4:$B$5000,2,0),"")</f>
        <v/>
      </c>
      <c r="F1880" s="53"/>
      <c r="G1880" s="53"/>
      <c r="H1880" s="53"/>
      <c r="I1880" s="53"/>
      <c r="J1880" s="53">
        <f t="shared" si="34"/>
        <v>0</v>
      </c>
    </row>
    <row r="1881" spans="1:10" ht="18.75">
      <c r="A1881" s="52"/>
      <c r="B1881" s="53"/>
      <c r="C1881" s="53"/>
      <c r="D1881" s="53"/>
      <c r="E1881" s="53" t="str">
        <f>IFERROR(VLOOKUP(المبيعات!D1881,الاعدادات!$A$4:$B$5000,2,0),"")</f>
        <v/>
      </c>
      <c r="F1881" s="53"/>
      <c r="G1881" s="53"/>
      <c r="H1881" s="53"/>
      <c r="I1881" s="53"/>
      <c r="J1881" s="53">
        <f t="shared" si="34"/>
        <v>0</v>
      </c>
    </row>
    <row r="1882" spans="1:10" ht="18.75">
      <c r="A1882" s="52"/>
      <c r="B1882" s="53"/>
      <c r="C1882" s="53"/>
      <c r="D1882" s="53"/>
      <c r="E1882" s="53" t="str">
        <f>IFERROR(VLOOKUP(المبيعات!D1882,الاعدادات!$A$4:$B$5000,2,0),"")</f>
        <v/>
      </c>
      <c r="F1882" s="53"/>
      <c r="G1882" s="53"/>
      <c r="H1882" s="53"/>
      <c r="I1882" s="53"/>
      <c r="J1882" s="53">
        <f t="shared" si="34"/>
        <v>0</v>
      </c>
    </row>
    <row r="1883" spans="1:10" ht="18.75">
      <c r="A1883" s="52"/>
      <c r="B1883" s="53"/>
      <c r="C1883" s="53"/>
      <c r="D1883" s="53"/>
      <c r="E1883" s="53" t="str">
        <f>IFERROR(VLOOKUP(المبيعات!D1883,الاعدادات!$A$4:$B$5000,2,0),"")</f>
        <v/>
      </c>
      <c r="F1883" s="53"/>
      <c r="G1883" s="53"/>
      <c r="H1883" s="53"/>
      <c r="I1883" s="53"/>
      <c r="J1883" s="53">
        <f t="shared" si="34"/>
        <v>0</v>
      </c>
    </row>
    <row r="1884" spans="1:10" ht="18.75">
      <c r="A1884" s="52"/>
      <c r="B1884" s="53"/>
      <c r="C1884" s="53"/>
      <c r="D1884" s="53"/>
      <c r="E1884" s="53" t="str">
        <f>IFERROR(VLOOKUP(المبيعات!D1884,الاعدادات!$A$4:$B$5000,2,0),"")</f>
        <v/>
      </c>
      <c r="F1884" s="53"/>
      <c r="G1884" s="53"/>
      <c r="H1884" s="53"/>
      <c r="I1884" s="53"/>
      <c r="J1884" s="53">
        <f t="shared" si="34"/>
        <v>0</v>
      </c>
    </row>
    <row r="1885" spans="1:10" ht="18.75">
      <c r="A1885" s="52"/>
      <c r="B1885" s="53"/>
      <c r="C1885" s="53"/>
      <c r="D1885" s="53"/>
      <c r="E1885" s="53" t="str">
        <f>IFERROR(VLOOKUP(المبيعات!D1885,الاعدادات!$A$4:$B$5000,2,0),"")</f>
        <v/>
      </c>
      <c r="F1885" s="53"/>
      <c r="G1885" s="53"/>
      <c r="H1885" s="53"/>
      <c r="I1885" s="53"/>
      <c r="J1885" s="53">
        <f t="shared" si="34"/>
        <v>0</v>
      </c>
    </row>
    <row r="1886" spans="1:10" ht="18.75">
      <c r="A1886" s="52"/>
      <c r="B1886" s="53"/>
      <c r="C1886" s="53"/>
      <c r="D1886" s="53"/>
      <c r="E1886" s="53" t="str">
        <f>IFERROR(VLOOKUP(المبيعات!D1886,الاعدادات!$A$4:$B$5000,2,0),"")</f>
        <v/>
      </c>
      <c r="F1886" s="53"/>
      <c r="G1886" s="53"/>
      <c r="H1886" s="53"/>
      <c r="I1886" s="53"/>
      <c r="J1886" s="53">
        <f t="shared" si="34"/>
        <v>0</v>
      </c>
    </row>
    <row r="1887" spans="1:10" ht="18.75">
      <c r="A1887" s="52"/>
      <c r="B1887" s="53"/>
      <c r="C1887" s="53"/>
      <c r="D1887" s="53"/>
      <c r="E1887" s="53" t="str">
        <f>IFERROR(VLOOKUP(المبيعات!D1887,الاعدادات!$A$4:$B$5000,2,0),"")</f>
        <v/>
      </c>
      <c r="F1887" s="53"/>
      <c r="G1887" s="53"/>
      <c r="H1887" s="53"/>
      <c r="I1887" s="53"/>
      <c r="J1887" s="53">
        <f t="shared" si="34"/>
        <v>0</v>
      </c>
    </row>
    <row r="1888" spans="1:10" ht="18.75">
      <c r="A1888" s="52"/>
      <c r="B1888" s="53"/>
      <c r="C1888" s="53"/>
      <c r="D1888" s="53"/>
      <c r="E1888" s="53" t="str">
        <f>IFERROR(VLOOKUP(المبيعات!D1888,الاعدادات!$A$4:$B$5000,2,0),"")</f>
        <v/>
      </c>
      <c r="F1888" s="53"/>
      <c r="G1888" s="53"/>
      <c r="H1888" s="53"/>
      <c r="I1888" s="53"/>
      <c r="J1888" s="53">
        <f t="shared" si="34"/>
        <v>0</v>
      </c>
    </row>
    <row r="1889" spans="1:10" ht="18.75">
      <c r="A1889" s="52"/>
      <c r="B1889" s="53"/>
      <c r="C1889" s="53"/>
      <c r="D1889" s="53"/>
      <c r="E1889" s="53" t="str">
        <f>IFERROR(VLOOKUP(المبيعات!D1889,الاعدادات!$A$4:$B$5000,2,0),"")</f>
        <v/>
      </c>
      <c r="F1889" s="53"/>
      <c r="G1889" s="53"/>
      <c r="H1889" s="53"/>
      <c r="I1889" s="53"/>
      <c r="J1889" s="53">
        <f t="shared" si="34"/>
        <v>0</v>
      </c>
    </row>
    <row r="1890" spans="1:10" ht="18.75">
      <c r="A1890" s="52"/>
      <c r="B1890" s="53"/>
      <c r="C1890" s="53"/>
      <c r="D1890" s="53"/>
      <c r="E1890" s="53" t="str">
        <f>IFERROR(VLOOKUP(المبيعات!D1890,الاعدادات!$A$4:$B$5000,2,0),"")</f>
        <v/>
      </c>
      <c r="F1890" s="53"/>
      <c r="G1890" s="53"/>
      <c r="H1890" s="53"/>
      <c r="I1890" s="53"/>
      <c r="J1890" s="53">
        <f t="shared" si="34"/>
        <v>0</v>
      </c>
    </row>
    <row r="1891" spans="1:10" ht="18.75">
      <c r="A1891" s="52"/>
      <c r="B1891" s="53"/>
      <c r="C1891" s="53"/>
      <c r="D1891" s="53"/>
      <c r="E1891" s="53" t="str">
        <f>IFERROR(VLOOKUP(المبيعات!D1891,الاعدادات!$A$4:$B$5000,2,0),"")</f>
        <v/>
      </c>
      <c r="F1891" s="53"/>
      <c r="G1891" s="53"/>
      <c r="H1891" s="53"/>
      <c r="I1891" s="53"/>
      <c r="J1891" s="53">
        <f t="shared" si="34"/>
        <v>0</v>
      </c>
    </row>
    <row r="1892" spans="1:10" ht="18.75">
      <c r="A1892" s="52"/>
      <c r="B1892" s="53"/>
      <c r="C1892" s="53"/>
      <c r="D1892" s="53"/>
      <c r="E1892" s="53" t="str">
        <f>IFERROR(VLOOKUP(المبيعات!D1892,الاعدادات!$A$4:$B$5000,2,0),"")</f>
        <v/>
      </c>
      <c r="F1892" s="53"/>
      <c r="G1892" s="53"/>
      <c r="H1892" s="53"/>
      <c r="I1892" s="53"/>
      <c r="J1892" s="53">
        <f t="shared" si="34"/>
        <v>0</v>
      </c>
    </row>
    <row r="1893" spans="1:10" ht="18.75">
      <c r="A1893" s="52"/>
      <c r="B1893" s="53"/>
      <c r="C1893" s="53"/>
      <c r="D1893" s="53"/>
      <c r="E1893" s="53" t="str">
        <f>IFERROR(VLOOKUP(المبيعات!D1893,الاعدادات!$A$4:$B$5000,2,0),"")</f>
        <v/>
      </c>
      <c r="F1893" s="53"/>
      <c r="G1893" s="53"/>
      <c r="H1893" s="53"/>
      <c r="I1893" s="53"/>
      <c r="J1893" s="53">
        <f t="shared" si="34"/>
        <v>0</v>
      </c>
    </row>
    <row r="1894" spans="1:10" ht="18.75">
      <c r="A1894" s="52"/>
      <c r="B1894" s="53"/>
      <c r="C1894" s="53"/>
      <c r="D1894" s="53"/>
      <c r="E1894" s="53" t="str">
        <f>IFERROR(VLOOKUP(المبيعات!D1894,الاعدادات!$A$4:$B$5000,2,0),"")</f>
        <v/>
      </c>
      <c r="F1894" s="53"/>
      <c r="G1894" s="53"/>
      <c r="H1894" s="53"/>
      <c r="I1894" s="53"/>
      <c r="J1894" s="53">
        <f t="shared" si="34"/>
        <v>0</v>
      </c>
    </row>
    <row r="1895" spans="1:10" ht="18.75">
      <c r="A1895" s="52"/>
      <c r="B1895" s="53"/>
      <c r="C1895" s="53"/>
      <c r="D1895" s="53"/>
      <c r="E1895" s="53" t="str">
        <f>IFERROR(VLOOKUP(المبيعات!D1895,الاعدادات!$A$4:$B$5000,2,0),"")</f>
        <v/>
      </c>
      <c r="F1895" s="53"/>
      <c r="G1895" s="53"/>
      <c r="H1895" s="53"/>
      <c r="I1895" s="53"/>
      <c r="J1895" s="53">
        <f t="shared" si="34"/>
        <v>0</v>
      </c>
    </row>
    <row r="1896" spans="1:10" ht="18.75">
      <c r="A1896" s="52"/>
      <c r="B1896" s="53"/>
      <c r="C1896" s="53"/>
      <c r="D1896" s="53"/>
      <c r="E1896" s="53" t="str">
        <f>IFERROR(VLOOKUP(المبيعات!D1896,الاعدادات!$A$4:$B$5000,2,0),"")</f>
        <v/>
      </c>
      <c r="F1896" s="53"/>
      <c r="G1896" s="53"/>
      <c r="H1896" s="53"/>
      <c r="I1896" s="53"/>
      <c r="J1896" s="53">
        <f t="shared" si="34"/>
        <v>0</v>
      </c>
    </row>
    <row r="1897" spans="1:10" ht="18.75">
      <c r="A1897" s="52"/>
      <c r="B1897" s="53"/>
      <c r="C1897" s="53"/>
      <c r="D1897" s="53"/>
      <c r="E1897" s="53" t="str">
        <f>IFERROR(VLOOKUP(المبيعات!D1897,الاعدادات!$A$4:$B$5000,2,0),"")</f>
        <v/>
      </c>
      <c r="F1897" s="53"/>
      <c r="G1897" s="53"/>
      <c r="H1897" s="53"/>
      <c r="I1897" s="53"/>
      <c r="J1897" s="53">
        <f t="shared" si="34"/>
        <v>0</v>
      </c>
    </row>
    <row r="1898" spans="1:10" ht="18.75">
      <c r="A1898" s="52"/>
      <c r="B1898" s="53"/>
      <c r="C1898" s="53"/>
      <c r="D1898" s="53"/>
      <c r="E1898" s="53" t="str">
        <f>IFERROR(VLOOKUP(المبيعات!D1898,الاعدادات!$A$4:$B$5000,2,0),"")</f>
        <v/>
      </c>
      <c r="F1898" s="53"/>
      <c r="G1898" s="53"/>
      <c r="H1898" s="53"/>
      <c r="I1898" s="53"/>
      <c r="J1898" s="53">
        <f t="shared" si="34"/>
        <v>0</v>
      </c>
    </row>
    <row r="1899" spans="1:10" ht="18.75">
      <c r="A1899" s="52"/>
      <c r="B1899" s="53"/>
      <c r="C1899" s="53"/>
      <c r="D1899" s="53"/>
      <c r="E1899" s="53" t="str">
        <f>IFERROR(VLOOKUP(المبيعات!D1899,الاعدادات!$A$4:$B$5000,2,0),"")</f>
        <v/>
      </c>
      <c r="F1899" s="53"/>
      <c r="G1899" s="53"/>
      <c r="H1899" s="53"/>
      <c r="I1899" s="53"/>
      <c r="J1899" s="53">
        <f t="shared" si="34"/>
        <v>0</v>
      </c>
    </row>
    <row r="1900" spans="1:10" ht="18.75">
      <c r="A1900" s="52"/>
      <c r="B1900" s="53"/>
      <c r="C1900" s="53"/>
      <c r="D1900" s="53"/>
      <c r="E1900" s="53" t="str">
        <f>IFERROR(VLOOKUP(المبيعات!D1900,الاعدادات!$A$4:$B$5000,2,0),"")</f>
        <v/>
      </c>
      <c r="F1900" s="53"/>
      <c r="G1900" s="53"/>
      <c r="H1900" s="53"/>
      <c r="I1900" s="53"/>
      <c r="J1900" s="53">
        <f t="shared" si="34"/>
        <v>0</v>
      </c>
    </row>
    <row r="1901" spans="1:10" ht="18.75">
      <c r="A1901" s="52"/>
      <c r="B1901" s="53"/>
      <c r="C1901" s="53"/>
      <c r="D1901" s="53"/>
      <c r="E1901" s="53" t="str">
        <f>IFERROR(VLOOKUP(المبيعات!D1901,الاعدادات!$A$4:$B$5000,2,0),"")</f>
        <v/>
      </c>
      <c r="F1901" s="53"/>
      <c r="G1901" s="53"/>
      <c r="H1901" s="53"/>
      <c r="I1901" s="53"/>
      <c r="J1901" s="53">
        <f t="shared" si="34"/>
        <v>0</v>
      </c>
    </row>
    <row r="1902" spans="1:10" ht="18.75">
      <c r="A1902" s="52"/>
      <c r="B1902" s="53"/>
      <c r="C1902" s="53"/>
      <c r="D1902" s="53"/>
      <c r="E1902" s="53" t="str">
        <f>IFERROR(VLOOKUP(المبيعات!D1902,الاعدادات!$A$4:$B$5000,2,0),"")</f>
        <v/>
      </c>
      <c r="F1902" s="53"/>
      <c r="G1902" s="53"/>
      <c r="H1902" s="53"/>
      <c r="I1902" s="53"/>
      <c r="J1902" s="53">
        <f t="shared" si="34"/>
        <v>0</v>
      </c>
    </row>
    <row r="1903" spans="1:10" ht="18.75">
      <c r="A1903" s="52"/>
      <c r="B1903" s="53"/>
      <c r="C1903" s="53"/>
      <c r="D1903" s="53"/>
      <c r="E1903" s="53" t="str">
        <f>IFERROR(VLOOKUP(المبيعات!D1903,الاعدادات!$A$4:$B$5000,2,0),"")</f>
        <v/>
      </c>
      <c r="F1903" s="53"/>
      <c r="G1903" s="53"/>
      <c r="H1903" s="53"/>
      <c r="I1903" s="53"/>
      <c r="J1903" s="53">
        <f t="shared" si="34"/>
        <v>0</v>
      </c>
    </row>
    <row r="1904" spans="1:10" ht="18.75">
      <c r="A1904" s="52"/>
      <c r="B1904" s="53"/>
      <c r="C1904" s="53"/>
      <c r="D1904" s="53"/>
      <c r="E1904" s="53" t="str">
        <f>IFERROR(VLOOKUP(المبيعات!D1904,الاعدادات!$A$4:$B$5000,2,0),"")</f>
        <v/>
      </c>
      <c r="F1904" s="53"/>
      <c r="G1904" s="53"/>
      <c r="H1904" s="53"/>
      <c r="I1904" s="53"/>
      <c r="J1904" s="53">
        <f t="shared" si="34"/>
        <v>0</v>
      </c>
    </row>
    <row r="1905" spans="1:10" ht="18.75">
      <c r="A1905" s="52"/>
      <c r="B1905" s="53"/>
      <c r="C1905" s="53"/>
      <c r="D1905" s="53"/>
      <c r="E1905" s="53" t="str">
        <f>IFERROR(VLOOKUP(المبيعات!D1905,الاعدادات!$A$4:$B$5000,2,0),"")</f>
        <v/>
      </c>
      <c r="F1905" s="53"/>
      <c r="G1905" s="53"/>
      <c r="H1905" s="53"/>
      <c r="I1905" s="53"/>
      <c r="J1905" s="53">
        <f t="shared" si="34"/>
        <v>0</v>
      </c>
    </row>
    <row r="1906" spans="1:10" ht="18.75">
      <c r="A1906" s="52"/>
      <c r="B1906" s="53"/>
      <c r="C1906" s="53"/>
      <c r="D1906" s="53"/>
      <c r="E1906" s="53" t="str">
        <f>IFERROR(VLOOKUP(المبيعات!D1906,الاعدادات!$A$4:$B$5000,2,0),"")</f>
        <v/>
      </c>
      <c r="F1906" s="53"/>
      <c r="G1906" s="53"/>
      <c r="H1906" s="53"/>
      <c r="I1906" s="53"/>
      <c r="J1906" s="53">
        <f t="shared" si="34"/>
        <v>0</v>
      </c>
    </row>
    <row r="1907" spans="1:10" ht="18.75">
      <c r="A1907" s="52"/>
      <c r="B1907" s="53"/>
      <c r="C1907" s="53"/>
      <c r="D1907" s="53"/>
      <c r="E1907" s="53" t="str">
        <f>IFERROR(VLOOKUP(المبيعات!D1907,الاعدادات!$A$4:$B$5000,2,0),"")</f>
        <v/>
      </c>
      <c r="F1907" s="53"/>
      <c r="G1907" s="53"/>
      <c r="H1907" s="53"/>
      <c r="I1907" s="53"/>
      <c r="J1907" s="53">
        <f t="shared" si="34"/>
        <v>0</v>
      </c>
    </row>
    <row r="1908" spans="1:10" ht="18.75">
      <c r="A1908" s="52"/>
      <c r="B1908" s="53"/>
      <c r="C1908" s="53"/>
      <c r="D1908" s="53"/>
      <c r="E1908" s="53" t="str">
        <f>IFERROR(VLOOKUP(المبيعات!D1908,الاعدادات!$A$4:$B$5000,2,0),"")</f>
        <v/>
      </c>
      <c r="F1908" s="53"/>
      <c r="G1908" s="53"/>
      <c r="H1908" s="53"/>
      <c r="I1908" s="53"/>
      <c r="J1908" s="53">
        <f t="shared" si="34"/>
        <v>0</v>
      </c>
    </row>
    <row r="1909" spans="1:10" ht="18.75">
      <c r="A1909" s="52"/>
      <c r="B1909" s="53"/>
      <c r="C1909" s="53"/>
      <c r="D1909" s="53"/>
      <c r="E1909" s="53" t="str">
        <f>IFERROR(VLOOKUP(المبيعات!D1909,الاعدادات!$A$4:$B$5000,2,0),"")</f>
        <v/>
      </c>
      <c r="F1909" s="53"/>
      <c r="G1909" s="53"/>
      <c r="H1909" s="53"/>
      <c r="I1909" s="53"/>
      <c r="J1909" s="53">
        <f t="shared" si="34"/>
        <v>0</v>
      </c>
    </row>
    <row r="1910" spans="1:10" ht="18.75">
      <c r="A1910" s="52"/>
      <c r="B1910" s="53"/>
      <c r="C1910" s="53"/>
      <c r="D1910" s="53"/>
      <c r="E1910" s="53" t="str">
        <f>IFERROR(VLOOKUP(المبيعات!D1910,الاعدادات!$A$4:$B$5000,2,0),"")</f>
        <v/>
      </c>
      <c r="F1910" s="53"/>
      <c r="G1910" s="53"/>
      <c r="H1910" s="53"/>
      <c r="I1910" s="53"/>
      <c r="J1910" s="53">
        <f t="shared" si="34"/>
        <v>0</v>
      </c>
    </row>
    <row r="1911" spans="1:10" ht="18.75">
      <c r="A1911" s="52"/>
      <c r="B1911" s="53"/>
      <c r="C1911" s="53"/>
      <c r="D1911" s="53"/>
      <c r="E1911" s="53" t="str">
        <f>IFERROR(VLOOKUP(المبيعات!D1911,الاعدادات!$A$4:$B$5000,2,0),"")</f>
        <v/>
      </c>
      <c r="F1911" s="53"/>
      <c r="G1911" s="53"/>
      <c r="H1911" s="53"/>
      <c r="I1911" s="53"/>
      <c r="J1911" s="53">
        <f t="shared" si="34"/>
        <v>0</v>
      </c>
    </row>
    <row r="1912" spans="1:10" ht="18.75">
      <c r="A1912" s="52"/>
      <c r="B1912" s="53"/>
      <c r="C1912" s="53"/>
      <c r="D1912" s="53"/>
      <c r="E1912" s="53" t="str">
        <f>IFERROR(VLOOKUP(المبيعات!D1912,الاعدادات!$A$4:$B$5000,2,0),"")</f>
        <v/>
      </c>
      <c r="F1912" s="53"/>
      <c r="G1912" s="53"/>
      <c r="H1912" s="53"/>
      <c r="I1912" s="53"/>
      <c r="J1912" s="53">
        <f t="shared" si="34"/>
        <v>0</v>
      </c>
    </row>
    <row r="1913" spans="1:10" ht="18.75">
      <c r="A1913" s="52"/>
      <c r="B1913" s="53"/>
      <c r="C1913" s="53"/>
      <c r="D1913" s="53"/>
      <c r="E1913" s="53" t="str">
        <f>IFERROR(VLOOKUP(المبيعات!D1913,الاعدادات!$A$4:$B$5000,2,0),"")</f>
        <v/>
      </c>
      <c r="F1913" s="53"/>
      <c r="G1913" s="53"/>
      <c r="H1913" s="53"/>
      <c r="I1913" s="53"/>
      <c r="J1913" s="53">
        <f t="shared" si="34"/>
        <v>0</v>
      </c>
    </row>
    <row r="1914" spans="1:10" ht="18.75">
      <c r="A1914" s="52"/>
      <c r="B1914" s="53"/>
      <c r="C1914" s="53"/>
      <c r="D1914" s="53"/>
      <c r="E1914" s="53" t="str">
        <f>IFERROR(VLOOKUP(المبيعات!D1914,الاعدادات!$A$4:$B$5000,2,0),"")</f>
        <v/>
      </c>
      <c r="F1914" s="53"/>
      <c r="G1914" s="53"/>
      <c r="H1914" s="53"/>
      <c r="I1914" s="53"/>
      <c r="J1914" s="53">
        <f t="shared" si="34"/>
        <v>0</v>
      </c>
    </row>
    <row r="1915" spans="1:10" ht="18.75">
      <c r="A1915" s="52"/>
      <c r="B1915" s="53"/>
      <c r="C1915" s="53"/>
      <c r="D1915" s="53"/>
      <c r="E1915" s="53" t="str">
        <f>IFERROR(VLOOKUP(المبيعات!D1915,الاعدادات!$A$4:$B$5000,2,0),"")</f>
        <v/>
      </c>
      <c r="F1915" s="53"/>
      <c r="G1915" s="53"/>
      <c r="H1915" s="53"/>
      <c r="I1915" s="53"/>
      <c r="J1915" s="53">
        <f t="shared" si="34"/>
        <v>0</v>
      </c>
    </row>
    <row r="1916" spans="1:10" ht="18.75">
      <c r="A1916" s="52"/>
      <c r="B1916" s="53"/>
      <c r="C1916" s="53"/>
      <c r="D1916" s="53"/>
      <c r="E1916" s="53" t="str">
        <f>IFERROR(VLOOKUP(المبيعات!D1916,الاعدادات!$A$4:$B$5000,2,0),"")</f>
        <v/>
      </c>
      <c r="F1916" s="53"/>
      <c r="G1916" s="53"/>
      <c r="H1916" s="53"/>
      <c r="I1916" s="53"/>
      <c r="J1916" s="53">
        <f t="shared" si="34"/>
        <v>0</v>
      </c>
    </row>
    <row r="1917" spans="1:10" ht="18.75">
      <c r="A1917" s="52"/>
      <c r="B1917" s="53"/>
      <c r="C1917" s="53"/>
      <c r="D1917" s="53"/>
      <c r="E1917" s="53" t="str">
        <f>IFERROR(VLOOKUP(المبيعات!D1917,الاعدادات!$A$4:$B$5000,2,0),"")</f>
        <v/>
      </c>
      <c r="F1917" s="53"/>
      <c r="G1917" s="53"/>
      <c r="H1917" s="53"/>
      <c r="I1917" s="53"/>
      <c r="J1917" s="53">
        <f t="shared" si="34"/>
        <v>0</v>
      </c>
    </row>
    <row r="1918" spans="1:10" ht="18.75">
      <c r="A1918" s="52"/>
      <c r="B1918" s="53"/>
      <c r="C1918" s="53"/>
      <c r="D1918" s="53"/>
      <c r="E1918" s="53" t="str">
        <f>IFERROR(VLOOKUP(المبيعات!D1918,الاعدادات!$A$4:$B$5000,2,0),"")</f>
        <v/>
      </c>
      <c r="F1918" s="53"/>
      <c r="G1918" s="53"/>
      <c r="H1918" s="53"/>
      <c r="I1918" s="53"/>
      <c r="J1918" s="53">
        <f t="shared" si="34"/>
        <v>0</v>
      </c>
    </row>
    <row r="1919" spans="1:10" ht="18.75">
      <c r="A1919" s="52"/>
      <c r="B1919" s="53"/>
      <c r="C1919" s="53"/>
      <c r="D1919" s="53"/>
      <c r="E1919" s="53" t="str">
        <f>IFERROR(VLOOKUP(المبيعات!D1919,الاعدادات!$A$4:$B$5000,2,0),"")</f>
        <v/>
      </c>
      <c r="F1919" s="53"/>
      <c r="G1919" s="53"/>
      <c r="H1919" s="53"/>
      <c r="I1919" s="53"/>
      <c r="J1919" s="53">
        <f t="shared" si="34"/>
        <v>0</v>
      </c>
    </row>
    <row r="1920" spans="1:10" ht="18.75">
      <c r="A1920" s="52"/>
      <c r="B1920" s="53"/>
      <c r="C1920" s="53"/>
      <c r="D1920" s="53"/>
      <c r="E1920" s="53" t="str">
        <f>IFERROR(VLOOKUP(المبيعات!D1920,الاعدادات!$A$4:$B$5000,2,0),"")</f>
        <v/>
      </c>
      <c r="F1920" s="53"/>
      <c r="G1920" s="53"/>
      <c r="H1920" s="53"/>
      <c r="I1920" s="53"/>
      <c r="J1920" s="53">
        <f t="shared" si="34"/>
        <v>0</v>
      </c>
    </row>
    <row r="1921" spans="1:10" ht="18.75">
      <c r="A1921" s="52"/>
      <c r="B1921" s="53"/>
      <c r="C1921" s="53"/>
      <c r="D1921" s="53"/>
      <c r="E1921" s="53" t="str">
        <f>IFERROR(VLOOKUP(المبيعات!D1921,الاعدادات!$A$4:$B$5000,2,0),"")</f>
        <v/>
      </c>
      <c r="F1921" s="53"/>
      <c r="G1921" s="53"/>
      <c r="H1921" s="53"/>
      <c r="I1921" s="53"/>
      <c r="J1921" s="53">
        <f t="shared" si="34"/>
        <v>0</v>
      </c>
    </row>
    <row r="1922" spans="1:10" ht="18.75">
      <c r="A1922" s="52"/>
      <c r="B1922" s="53"/>
      <c r="C1922" s="53"/>
      <c r="D1922" s="53"/>
      <c r="E1922" s="53" t="str">
        <f>IFERROR(VLOOKUP(المبيعات!D1922,الاعدادات!$A$4:$B$5000,2,0),"")</f>
        <v/>
      </c>
      <c r="F1922" s="53"/>
      <c r="G1922" s="53"/>
      <c r="H1922" s="53"/>
      <c r="I1922" s="53"/>
      <c r="J1922" s="53">
        <f t="shared" si="34"/>
        <v>0</v>
      </c>
    </row>
    <row r="1923" spans="1:10" ht="18.75">
      <c r="A1923" s="52"/>
      <c r="B1923" s="53"/>
      <c r="C1923" s="53"/>
      <c r="D1923" s="53"/>
      <c r="E1923" s="53" t="str">
        <f>IFERROR(VLOOKUP(المبيعات!D1923,الاعدادات!$A$4:$B$5000,2,0),"")</f>
        <v/>
      </c>
      <c r="F1923" s="53"/>
      <c r="G1923" s="53"/>
      <c r="H1923" s="53"/>
      <c r="I1923" s="53"/>
      <c r="J1923" s="53">
        <f t="shared" si="34"/>
        <v>0</v>
      </c>
    </row>
    <row r="1924" spans="1:10" ht="18.75">
      <c r="A1924" s="52"/>
      <c r="B1924" s="53"/>
      <c r="C1924" s="53"/>
      <c r="D1924" s="53"/>
      <c r="E1924" s="53" t="str">
        <f>IFERROR(VLOOKUP(المبيعات!D1924,الاعدادات!$A$4:$B$5000,2,0),"")</f>
        <v/>
      </c>
      <c r="F1924" s="53"/>
      <c r="G1924" s="53"/>
      <c r="H1924" s="53"/>
      <c r="I1924" s="53"/>
      <c r="J1924" s="53">
        <f t="shared" si="34"/>
        <v>0</v>
      </c>
    </row>
    <row r="1925" spans="1:10" ht="18.75">
      <c r="A1925" s="52"/>
      <c r="B1925" s="53"/>
      <c r="C1925" s="53"/>
      <c r="D1925" s="53"/>
      <c r="E1925" s="53" t="str">
        <f>IFERROR(VLOOKUP(المبيعات!D1925,الاعدادات!$A$4:$B$5000,2,0),"")</f>
        <v/>
      </c>
      <c r="F1925" s="53"/>
      <c r="G1925" s="53"/>
      <c r="H1925" s="53"/>
      <c r="I1925" s="53"/>
      <c r="J1925" s="53">
        <f t="shared" ref="J1925:J1988" si="35">I1925*F1925</f>
        <v>0</v>
      </c>
    </row>
    <row r="1926" spans="1:10" ht="18.75">
      <c r="A1926" s="52"/>
      <c r="B1926" s="53"/>
      <c r="C1926" s="53"/>
      <c r="D1926" s="53"/>
      <c r="E1926" s="53" t="str">
        <f>IFERROR(VLOOKUP(المبيعات!D1926,الاعدادات!$A$4:$B$5000,2,0),"")</f>
        <v/>
      </c>
      <c r="F1926" s="53"/>
      <c r="G1926" s="53"/>
      <c r="H1926" s="53"/>
      <c r="I1926" s="53"/>
      <c r="J1926" s="53">
        <f t="shared" si="35"/>
        <v>0</v>
      </c>
    </row>
    <row r="1927" spans="1:10" ht="18.75">
      <c r="A1927" s="52"/>
      <c r="B1927" s="53"/>
      <c r="C1927" s="53"/>
      <c r="D1927" s="53"/>
      <c r="E1927" s="53" t="str">
        <f>IFERROR(VLOOKUP(المبيعات!D1927,الاعدادات!$A$4:$B$5000,2,0),"")</f>
        <v/>
      </c>
      <c r="F1927" s="53"/>
      <c r="G1927" s="53"/>
      <c r="H1927" s="53"/>
      <c r="I1927" s="53"/>
      <c r="J1927" s="53">
        <f t="shared" si="35"/>
        <v>0</v>
      </c>
    </row>
    <row r="1928" spans="1:10" ht="18.75">
      <c r="A1928" s="52"/>
      <c r="B1928" s="53"/>
      <c r="C1928" s="53"/>
      <c r="D1928" s="53"/>
      <c r="E1928" s="53" t="str">
        <f>IFERROR(VLOOKUP(المبيعات!D1928,الاعدادات!$A$4:$B$5000,2,0),"")</f>
        <v/>
      </c>
      <c r="F1928" s="53"/>
      <c r="G1928" s="53"/>
      <c r="H1928" s="53"/>
      <c r="I1928" s="53"/>
      <c r="J1928" s="53">
        <f t="shared" si="35"/>
        <v>0</v>
      </c>
    </row>
    <row r="1929" spans="1:10" ht="18.75">
      <c r="A1929" s="52"/>
      <c r="B1929" s="53"/>
      <c r="C1929" s="53"/>
      <c r="D1929" s="53"/>
      <c r="E1929" s="53" t="str">
        <f>IFERROR(VLOOKUP(المبيعات!D1929,الاعدادات!$A$4:$B$5000,2,0),"")</f>
        <v/>
      </c>
      <c r="F1929" s="53"/>
      <c r="G1929" s="53"/>
      <c r="H1929" s="53"/>
      <c r="I1929" s="53"/>
      <c r="J1929" s="53">
        <f t="shared" si="35"/>
        <v>0</v>
      </c>
    </row>
    <row r="1930" spans="1:10" ht="18.75">
      <c r="A1930" s="52"/>
      <c r="B1930" s="53"/>
      <c r="C1930" s="53"/>
      <c r="D1930" s="53"/>
      <c r="E1930" s="53" t="str">
        <f>IFERROR(VLOOKUP(المبيعات!D1930,الاعدادات!$A$4:$B$5000,2,0),"")</f>
        <v/>
      </c>
      <c r="F1930" s="53"/>
      <c r="G1930" s="53"/>
      <c r="H1930" s="53"/>
      <c r="I1930" s="53"/>
      <c r="J1930" s="53">
        <f t="shared" si="35"/>
        <v>0</v>
      </c>
    </row>
    <row r="1931" spans="1:10" ht="18.75">
      <c r="A1931" s="52"/>
      <c r="B1931" s="53"/>
      <c r="C1931" s="53"/>
      <c r="D1931" s="53"/>
      <c r="E1931" s="53" t="str">
        <f>IFERROR(VLOOKUP(المبيعات!D1931,الاعدادات!$A$4:$B$5000,2,0),"")</f>
        <v/>
      </c>
      <c r="F1931" s="53"/>
      <c r="G1931" s="53"/>
      <c r="H1931" s="53"/>
      <c r="I1931" s="53"/>
      <c r="J1931" s="53">
        <f t="shared" si="35"/>
        <v>0</v>
      </c>
    </row>
    <row r="1932" spans="1:10" ht="18.75">
      <c r="A1932" s="52"/>
      <c r="B1932" s="53"/>
      <c r="C1932" s="53"/>
      <c r="D1932" s="53"/>
      <c r="E1932" s="53" t="str">
        <f>IFERROR(VLOOKUP(المبيعات!D1932,الاعدادات!$A$4:$B$5000,2,0),"")</f>
        <v/>
      </c>
      <c r="F1932" s="53"/>
      <c r="G1932" s="53"/>
      <c r="H1932" s="53"/>
      <c r="I1932" s="53"/>
      <c r="J1932" s="53">
        <f t="shared" si="35"/>
        <v>0</v>
      </c>
    </row>
    <row r="1933" spans="1:10" ht="18.75">
      <c r="A1933" s="52"/>
      <c r="B1933" s="53"/>
      <c r="C1933" s="53"/>
      <c r="D1933" s="53"/>
      <c r="E1933" s="53" t="str">
        <f>IFERROR(VLOOKUP(المبيعات!D1933,الاعدادات!$A$4:$B$5000,2,0),"")</f>
        <v/>
      </c>
      <c r="F1933" s="53"/>
      <c r="G1933" s="53"/>
      <c r="H1933" s="53"/>
      <c r="I1933" s="53"/>
      <c r="J1933" s="53">
        <f t="shared" si="35"/>
        <v>0</v>
      </c>
    </row>
    <row r="1934" spans="1:10" ht="18.75">
      <c r="A1934" s="52"/>
      <c r="B1934" s="53"/>
      <c r="C1934" s="53"/>
      <c r="D1934" s="53"/>
      <c r="E1934" s="53" t="str">
        <f>IFERROR(VLOOKUP(المبيعات!D1934,الاعدادات!$A$4:$B$5000,2,0),"")</f>
        <v/>
      </c>
      <c r="F1934" s="53"/>
      <c r="G1934" s="53"/>
      <c r="H1934" s="53"/>
      <c r="I1934" s="53"/>
      <c r="J1934" s="53">
        <f t="shared" si="35"/>
        <v>0</v>
      </c>
    </row>
    <row r="1935" spans="1:10" ht="18.75">
      <c r="A1935" s="52"/>
      <c r="B1935" s="53"/>
      <c r="C1935" s="53"/>
      <c r="D1935" s="53"/>
      <c r="E1935" s="53" t="str">
        <f>IFERROR(VLOOKUP(المبيعات!D1935,الاعدادات!$A$4:$B$5000,2,0),"")</f>
        <v/>
      </c>
      <c r="F1935" s="53"/>
      <c r="G1935" s="53"/>
      <c r="H1935" s="53"/>
      <c r="I1935" s="53"/>
      <c r="J1935" s="53">
        <f t="shared" si="35"/>
        <v>0</v>
      </c>
    </row>
    <row r="1936" spans="1:10" ht="18.75">
      <c r="A1936" s="52"/>
      <c r="B1936" s="53"/>
      <c r="C1936" s="53"/>
      <c r="D1936" s="53"/>
      <c r="E1936" s="53" t="str">
        <f>IFERROR(VLOOKUP(المبيعات!D1936,الاعدادات!$A$4:$B$5000,2,0),"")</f>
        <v/>
      </c>
      <c r="F1936" s="53"/>
      <c r="G1936" s="53"/>
      <c r="H1936" s="53"/>
      <c r="I1936" s="53"/>
      <c r="J1936" s="53">
        <f t="shared" si="35"/>
        <v>0</v>
      </c>
    </row>
    <row r="1937" spans="1:10" ht="18.75">
      <c r="A1937" s="52"/>
      <c r="B1937" s="53"/>
      <c r="C1937" s="53"/>
      <c r="D1937" s="53"/>
      <c r="E1937" s="53" t="str">
        <f>IFERROR(VLOOKUP(المبيعات!D1937,الاعدادات!$A$4:$B$5000,2,0),"")</f>
        <v/>
      </c>
      <c r="F1937" s="53"/>
      <c r="G1937" s="53"/>
      <c r="H1937" s="53"/>
      <c r="I1937" s="53"/>
      <c r="J1937" s="53">
        <f t="shared" si="35"/>
        <v>0</v>
      </c>
    </row>
    <row r="1938" spans="1:10" ht="18.75">
      <c r="A1938" s="52"/>
      <c r="B1938" s="53"/>
      <c r="C1938" s="53"/>
      <c r="D1938" s="53"/>
      <c r="E1938" s="53" t="str">
        <f>IFERROR(VLOOKUP(المبيعات!D1938,الاعدادات!$A$4:$B$5000,2,0),"")</f>
        <v/>
      </c>
      <c r="F1938" s="53"/>
      <c r="G1938" s="53"/>
      <c r="H1938" s="53"/>
      <c r="I1938" s="53"/>
      <c r="J1938" s="53">
        <f t="shared" si="35"/>
        <v>0</v>
      </c>
    </row>
    <row r="1939" spans="1:10" ht="18.75">
      <c r="A1939" s="52"/>
      <c r="B1939" s="53"/>
      <c r="C1939" s="53"/>
      <c r="D1939" s="53"/>
      <c r="E1939" s="53" t="str">
        <f>IFERROR(VLOOKUP(المبيعات!D1939,الاعدادات!$A$4:$B$5000,2,0),"")</f>
        <v/>
      </c>
      <c r="F1939" s="53"/>
      <c r="G1939" s="53"/>
      <c r="H1939" s="53"/>
      <c r="I1939" s="53"/>
      <c r="J1939" s="53">
        <f t="shared" si="35"/>
        <v>0</v>
      </c>
    </row>
    <row r="1940" spans="1:10" ht="18.75">
      <c r="A1940" s="52"/>
      <c r="B1940" s="53"/>
      <c r="C1940" s="53"/>
      <c r="D1940" s="53"/>
      <c r="E1940" s="53" t="str">
        <f>IFERROR(VLOOKUP(المبيعات!D1940,الاعدادات!$A$4:$B$5000,2,0),"")</f>
        <v/>
      </c>
      <c r="F1940" s="53"/>
      <c r="G1940" s="53"/>
      <c r="H1940" s="53"/>
      <c r="I1940" s="53"/>
      <c r="J1940" s="53">
        <f t="shared" si="35"/>
        <v>0</v>
      </c>
    </row>
    <row r="1941" spans="1:10" ht="18.75">
      <c r="A1941" s="52"/>
      <c r="B1941" s="53"/>
      <c r="C1941" s="53"/>
      <c r="D1941" s="53"/>
      <c r="E1941" s="53" t="str">
        <f>IFERROR(VLOOKUP(المبيعات!D1941,الاعدادات!$A$4:$B$5000,2,0),"")</f>
        <v/>
      </c>
      <c r="F1941" s="53"/>
      <c r="G1941" s="53"/>
      <c r="H1941" s="53"/>
      <c r="I1941" s="53"/>
      <c r="J1941" s="53">
        <f t="shared" si="35"/>
        <v>0</v>
      </c>
    </row>
    <row r="1942" spans="1:10" ht="18.75">
      <c r="A1942" s="52"/>
      <c r="B1942" s="53"/>
      <c r="C1942" s="53"/>
      <c r="D1942" s="53"/>
      <c r="E1942" s="53" t="str">
        <f>IFERROR(VLOOKUP(المبيعات!D1942,الاعدادات!$A$4:$B$5000,2,0),"")</f>
        <v/>
      </c>
      <c r="F1942" s="53"/>
      <c r="G1942" s="53"/>
      <c r="H1942" s="53"/>
      <c r="I1942" s="53"/>
      <c r="J1942" s="53">
        <f t="shared" si="35"/>
        <v>0</v>
      </c>
    </row>
    <row r="1943" spans="1:10" ht="18.75">
      <c r="A1943" s="52"/>
      <c r="B1943" s="53"/>
      <c r="C1943" s="53"/>
      <c r="D1943" s="53"/>
      <c r="E1943" s="53" t="str">
        <f>IFERROR(VLOOKUP(المبيعات!D1943,الاعدادات!$A$4:$B$5000,2,0),"")</f>
        <v/>
      </c>
      <c r="F1943" s="53"/>
      <c r="G1943" s="53"/>
      <c r="H1943" s="53"/>
      <c r="I1943" s="53"/>
      <c r="J1943" s="53">
        <f t="shared" si="35"/>
        <v>0</v>
      </c>
    </row>
    <row r="1944" spans="1:10" ht="18.75">
      <c r="A1944" s="52"/>
      <c r="B1944" s="53"/>
      <c r="C1944" s="53"/>
      <c r="D1944" s="53"/>
      <c r="E1944" s="53" t="str">
        <f>IFERROR(VLOOKUP(المبيعات!D1944,الاعدادات!$A$4:$B$5000,2,0),"")</f>
        <v/>
      </c>
      <c r="F1944" s="53"/>
      <c r="G1944" s="53"/>
      <c r="H1944" s="53"/>
      <c r="I1944" s="53"/>
      <c r="J1944" s="53">
        <f t="shared" si="35"/>
        <v>0</v>
      </c>
    </row>
    <row r="1945" spans="1:10" ht="18.75">
      <c r="A1945" s="52"/>
      <c r="B1945" s="53"/>
      <c r="C1945" s="53"/>
      <c r="D1945" s="53"/>
      <c r="E1945" s="53" t="str">
        <f>IFERROR(VLOOKUP(المبيعات!D1945,الاعدادات!$A$4:$B$5000,2,0),"")</f>
        <v/>
      </c>
      <c r="F1945" s="53"/>
      <c r="G1945" s="53"/>
      <c r="H1945" s="53"/>
      <c r="I1945" s="53"/>
      <c r="J1945" s="53">
        <f t="shared" si="35"/>
        <v>0</v>
      </c>
    </row>
    <row r="1946" spans="1:10" ht="18.75">
      <c r="A1946" s="52"/>
      <c r="B1946" s="53"/>
      <c r="C1946" s="53"/>
      <c r="D1946" s="53"/>
      <c r="E1946" s="53" t="str">
        <f>IFERROR(VLOOKUP(المبيعات!D1946,الاعدادات!$A$4:$B$5000,2,0),"")</f>
        <v/>
      </c>
      <c r="F1946" s="53"/>
      <c r="G1946" s="53"/>
      <c r="H1946" s="53"/>
      <c r="I1946" s="53"/>
      <c r="J1946" s="53">
        <f t="shared" si="35"/>
        <v>0</v>
      </c>
    </row>
    <row r="1947" spans="1:10" ht="18.75">
      <c r="A1947" s="52"/>
      <c r="B1947" s="53"/>
      <c r="C1947" s="53"/>
      <c r="D1947" s="53"/>
      <c r="E1947" s="53" t="str">
        <f>IFERROR(VLOOKUP(المبيعات!D1947,الاعدادات!$A$4:$B$5000,2,0),"")</f>
        <v/>
      </c>
      <c r="F1947" s="53"/>
      <c r="G1947" s="53"/>
      <c r="H1947" s="53"/>
      <c r="I1947" s="53"/>
      <c r="J1947" s="53">
        <f t="shared" si="35"/>
        <v>0</v>
      </c>
    </row>
    <row r="1948" spans="1:10" ht="18.75">
      <c r="A1948" s="52"/>
      <c r="B1948" s="53"/>
      <c r="C1948" s="53"/>
      <c r="D1948" s="53"/>
      <c r="E1948" s="53" t="str">
        <f>IFERROR(VLOOKUP(المبيعات!D1948,الاعدادات!$A$4:$B$5000,2,0),"")</f>
        <v/>
      </c>
      <c r="F1948" s="53"/>
      <c r="G1948" s="53"/>
      <c r="H1948" s="53"/>
      <c r="I1948" s="53"/>
      <c r="J1948" s="53">
        <f t="shared" si="35"/>
        <v>0</v>
      </c>
    </row>
    <row r="1949" spans="1:10" ht="18.75">
      <c r="A1949" s="52"/>
      <c r="B1949" s="53"/>
      <c r="C1949" s="53"/>
      <c r="D1949" s="53"/>
      <c r="E1949" s="53" t="str">
        <f>IFERROR(VLOOKUP(المبيعات!D1949,الاعدادات!$A$4:$B$5000,2,0),"")</f>
        <v/>
      </c>
      <c r="F1949" s="53"/>
      <c r="G1949" s="53"/>
      <c r="H1949" s="53"/>
      <c r="I1949" s="53"/>
      <c r="J1949" s="53">
        <f t="shared" si="35"/>
        <v>0</v>
      </c>
    </row>
    <row r="1950" spans="1:10" ht="18.75">
      <c r="A1950" s="52"/>
      <c r="B1950" s="53"/>
      <c r="C1950" s="53"/>
      <c r="D1950" s="53"/>
      <c r="E1950" s="53" t="str">
        <f>IFERROR(VLOOKUP(المبيعات!D1950,الاعدادات!$A$4:$B$5000,2,0),"")</f>
        <v/>
      </c>
      <c r="F1950" s="53"/>
      <c r="G1950" s="53"/>
      <c r="H1950" s="53"/>
      <c r="I1950" s="53"/>
      <c r="J1950" s="53">
        <f t="shared" si="35"/>
        <v>0</v>
      </c>
    </row>
    <row r="1951" spans="1:10" ht="18.75">
      <c r="A1951" s="52"/>
      <c r="B1951" s="53"/>
      <c r="C1951" s="53"/>
      <c r="D1951" s="53"/>
      <c r="E1951" s="53" t="str">
        <f>IFERROR(VLOOKUP(المبيعات!D1951,الاعدادات!$A$4:$B$5000,2,0),"")</f>
        <v/>
      </c>
      <c r="F1951" s="53"/>
      <c r="G1951" s="53"/>
      <c r="H1951" s="53"/>
      <c r="I1951" s="53"/>
      <c r="J1951" s="53">
        <f t="shared" si="35"/>
        <v>0</v>
      </c>
    </row>
    <row r="1952" spans="1:10" ht="18.75">
      <c r="A1952" s="52"/>
      <c r="B1952" s="53"/>
      <c r="C1952" s="53"/>
      <c r="D1952" s="53"/>
      <c r="E1952" s="53" t="str">
        <f>IFERROR(VLOOKUP(المبيعات!D1952,الاعدادات!$A$4:$B$5000,2,0),"")</f>
        <v/>
      </c>
      <c r="F1952" s="53"/>
      <c r="G1952" s="53"/>
      <c r="H1952" s="53"/>
      <c r="I1952" s="53"/>
      <c r="J1952" s="53">
        <f t="shared" si="35"/>
        <v>0</v>
      </c>
    </row>
    <row r="1953" spans="1:10" ht="18.75">
      <c r="A1953" s="52"/>
      <c r="B1953" s="53"/>
      <c r="C1953" s="53"/>
      <c r="D1953" s="53"/>
      <c r="E1953" s="53" t="str">
        <f>IFERROR(VLOOKUP(المبيعات!D1953,الاعدادات!$A$4:$B$5000,2,0),"")</f>
        <v/>
      </c>
      <c r="F1953" s="53"/>
      <c r="G1953" s="53"/>
      <c r="H1953" s="53"/>
      <c r="I1953" s="53"/>
      <c r="J1953" s="53">
        <f t="shared" si="35"/>
        <v>0</v>
      </c>
    </row>
    <row r="1954" spans="1:10" ht="18.75">
      <c r="A1954" s="52"/>
      <c r="B1954" s="53"/>
      <c r="C1954" s="53"/>
      <c r="D1954" s="53"/>
      <c r="E1954" s="53" t="str">
        <f>IFERROR(VLOOKUP(المبيعات!D1954,الاعدادات!$A$4:$B$5000,2,0),"")</f>
        <v/>
      </c>
      <c r="F1954" s="53"/>
      <c r="G1954" s="53"/>
      <c r="H1954" s="53"/>
      <c r="I1954" s="53"/>
      <c r="J1954" s="53">
        <f t="shared" si="35"/>
        <v>0</v>
      </c>
    </row>
    <row r="1955" spans="1:10" ht="18.75">
      <c r="A1955" s="52"/>
      <c r="B1955" s="53"/>
      <c r="C1955" s="53"/>
      <c r="D1955" s="53"/>
      <c r="E1955" s="53" t="str">
        <f>IFERROR(VLOOKUP(المبيعات!D1955,الاعدادات!$A$4:$B$5000,2,0),"")</f>
        <v/>
      </c>
      <c r="F1955" s="53"/>
      <c r="G1955" s="53"/>
      <c r="H1955" s="53"/>
      <c r="I1955" s="53"/>
      <c r="J1955" s="53">
        <f t="shared" si="35"/>
        <v>0</v>
      </c>
    </row>
    <row r="1956" spans="1:10" ht="18.75">
      <c r="A1956" s="52"/>
      <c r="B1956" s="53"/>
      <c r="C1956" s="53"/>
      <c r="D1956" s="53"/>
      <c r="E1956" s="53" t="str">
        <f>IFERROR(VLOOKUP(المبيعات!D1956,الاعدادات!$A$4:$B$5000,2,0),"")</f>
        <v/>
      </c>
      <c r="F1956" s="53"/>
      <c r="G1956" s="53"/>
      <c r="H1956" s="53"/>
      <c r="I1956" s="53"/>
      <c r="J1956" s="53">
        <f t="shared" si="35"/>
        <v>0</v>
      </c>
    </row>
    <row r="1957" spans="1:10" ht="18.75">
      <c r="A1957" s="52"/>
      <c r="B1957" s="53"/>
      <c r="C1957" s="53"/>
      <c r="D1957" s="53"/>
      <c r="E1957" s="53" t="str">
        <f>IFERROR(VLOOKUP(المبيعات!D1957,الاعدادات!$A$4:$B$5000,2,0),"")</f>
        <v/>
      </c>
      <c r="F1957" s="53"/>
      <c r="G1957" s="53"/>
      <c r="H1957" s="53"/>
      <c r="I1957" s="53"/>
      <c r="J1957" s="53">
        <f t="shared" si="35"/>
        <v>0</v>
      </c>
    </row>
    <row r="1958" spans="1:10" ht="18.75">
      <c r="A1958" s="52"/>
      <c r="B1958" s="53"/>
      <c r="C1958" s="53"/>
      <c r="D1958" s="53"/>
      <c r="E1958" s="53" t="str">
        <f>IFERROR(VLOOKUP(المبيعات!D1958,الاعدادات!$A$4:$B$5000,2,0),"")</f>
        <v/>
      </c>
      <c r="F1958" s="53"/>
      <c r="G1958" s="53"/>
      <c r="H1958" s="53"/>
      <c r="I1958" s="53"/>
      <c r="J1958" s="53">
        <f t="shared" si="35"/>
        <v>0</v>
      </c>
    </row>
    <row r="1959" spans="1:10" ht="18.75">
      <c r="A1959" s="52"/>
      <c r="B1959" s="53"/>
      <c r="C1959" s="53"/>
      <c r="D1959" s="53"/>
      <c r="E1959" s="53" t="str">
        <f>IFERROR(VLOOKUP(المبيعات!D1959,الاعدادات!$A$4:$B$5000,2,0),"")</f>
        <v/>
      </c>
      <c r="F1959" s="53"/>
      <c r="G1959" s="53"/>
      <c r="H1959" s="53"/>
      <c r="I1959" s="53"/>
      <c r="J1959" s="53">
        <f t="shared" si="35"/>
        <v>0</v>
      </c>
    </row>
    <row r="1960" spans="1:10" ht="18.75">
      <c r="A1960" s="52"/>
      <c r="B1960" s="53"/>
      <c r="C1960" s="53"/>
      <c r="D1960" s="53"/>
      <c r="E1960" s="53" t="str">
        <f>IFERROR(VLOOKUP(المبيعات!D1960,الاعدادات!$A$4:$B$5000,2,0),"")</f>
        <v/>
      </c>
      <c r="F1960" s="53"/>
      <c r="G1960" s="53"/>
      <c r="H1960" s="53"/>
      <c r="I1960" s="53"/>
      <c r="J1960" s="53">
        <f t="shared" si="35"/>
        <v>0</v>
      </c>
    </row>
    <row r="1961" spans="1:10" ht="18.75">
      <c r="A1961" s="52"/>
      <c r="B1961" s="53"/>
      <c r="C1961" s="53"/>
      <c r="D1961" s="53"/>
      <c r="E1961" s="53" t="str">
        <f>IFERROR(VLOOKUP(المبيعات!D1961,الاعدادات!$A$4:$B$5000,2,0),"")</f>
        <v/>
      </c>
      <c r="F1961" s="53"/>
      <c r="G1961" s="53"/>
      <c r="H1961" s="53"/>
      <c r="I1961" s="53"/>
      <c r="J1961" s="53">
        <f t="shared" si="35"/>
        <v>0</v>
      </c>
    </row>
    <row r="1962" spans="1:10" ht="18.75">
      <c r="A1962" s="52"/>
      <c r="B1962" s="53"/>
      <c r="C1962" s="53"/>
      <c r="D1962" s="53"/>
      <c r="E1962" s="53" t="str">
        <f>IFERROR(VLOOKUP(المبيعات!D1962,الاعدادات!$A$4:$B$5000,2,0),"")</f>
        <v/>
      </c>
      <c r="F1962" s="53"/>
      <c r="G1962" s="53"/>
      <c r="H1962" s="53"/>
      <c r="I1962" s="53"/>
      <c r="J1962" s="53">
        <f t="shared" si="35"/>
        <v>0</v>
      </c>
    </row>
    <row r="1963" spans="1:10" ht="18.75">
      <c r="A1963" s="52"/>
      <c r="B1963" s="53"/>
      <c r="C1963" s="53"/>
      <c r="D1963" s="53"/>
      <c r="E1963" s="53" t="str">
        <f>IFERROR(VLOOKUP(المبيعات!D1963,الاعدادات!$A$4:$B$5000,2,0),"")</f>
        <v/>
      </c>
      <c r="F1963" s="53"/>
      <c r="G1963" s="53"/>
      <c r="H1963" s="53"/>
      <c r="I1963" s="53"/>
      <c r="J1963" s="53">
        <f t="shared" si="35"/>
        <v>0</v>
      </c>
    </row>
    <row r="1964" spans="1:10" ht="18.75">
      <c r="A1964" s="52"/>
      <c r="B1964" s="53"/>
      <c r="C1964" s="53"/>
      <c r="D1964" s="53"/>
      <c r="E1964" s="53" t="str">
        <f>IFERROR(VLOOKUP(المبيعات!D1964,الاعدادات!$A$4:$B$5000,2,0),"")</f>
        <v/>
      </c>
      <c r="F1964" s="53"/>
      <c r="G1964" s="53"/>
      <c r="H1964" s="53"/>
      <c r="I1964" s="53"/>
      <c r="J1964" s="53">
        <f t="shared" si="35"/>
        <v>0</v>
      </c>
    </row>
    <row r="1965" spans="1:10" ht="18.75">
      <c r="A1965" s="52"/>
      <c r="B1965" s="53"/>
      <c r="C1965" s="53"/>
      <c r="D1965" s="53"/>
      <c r="E1965" s="53" t="str">
        <f>IFERROR(VLOOKUP(المبيعات!D1965,الاعدادات!$A$4:$B$5000,2,0),"")</f>
        <v/>
      </c>
      <c r="F1965" s="53"/>
      <c r="G1965" s="53"/>
      <c r="H1965" s="53"/>
      <c r="I1965" s="53"/>
      <c r="J1965" s="53">
        <f t="shared" si="35"/>
        <v>0</v>
      </c>
    </row>
    <row r="1966" spans="1:10" ht="18.75">
      <c r="A1966" s="52"/>
      <c r="B1966" s="53"/>
      <c r="C1966" s="53"/>
      <c r="D1966" s="53"/>
      <c r="E1966" s="53" t="str">
        <f>IFERROR(VLOOKUP(المبيعات!D1966,الاعدادات!$A$4:$B$5000,2,0),"")</f>
        <v/>
      </c>
      <c r="F1966" s="53"/>
      <c r="G1966" s="53"/>
      <c r="H1966" s="53"/>
      <c r="I1966" s="53"/>
      <c r="J1966" s="53">
        <f t="shared" si="35"/>
        <v>0</v>
      </c>
    </row>
    <row r="1967" spans="1:10" ht="18.75">
      <c r="A1967" s="52"/>
      <c r="B1967" s="53"/>
      <c r="C1967" s="53"/>
      <c r="D1967" s="53"/>
      <c r="E1967" s="53" t="str">
        <f>IFERROR(VLOOKUP(المبيعات!D1967,الاعدادات!$A$4:$B$5000,2,0),"")</f>
        <v/>
      </c>
      <c r="F1967" s="53"/>
      <c r="G1967" s="53"/>
      <c r="H1967" s="53"/>
      <c r="I1967" s="53"/>
      <c r="J1967" s="53">
        <f t="shared" si="35"/>
        <v>0</v>
      </c>
    </row>
    <row r="1968" spans="1:10" ht="18.75">
      <c r="A1968" s="52"/>
      <c r="B1968" s="53"/>
      <c r="C1968" s="53"/>
      <c r="D1968" s="53"/>
      <c r="E1968" s="53" t="str">
        <f>IFERROR(VLOOKUP(المبيعات!D1968,الاعدادات!$A$4:$B$5000,2,0),"")</f>
        <v/>
      </c>
      <c r="F1968" s="53"/>
      <c r="G1968" s="53"/>
      <c r="H1968" s="53"/>
      <c r="I1968" s="53"/>
      <c r="J1968" s="53">
        <f t="shared" si="35"/>
        <v>0</v>
      </c>
    </row>
    <row r="1969" spans="1:10" ht="18.75">
      <c r="A1969" s="52"/>
      <c r="B1969" s="53"/>
      <c r="C1969" s="53"/>
      <c r="D1969" s="53"/>
      <c r="E1969" s="53" t="str">
        <f>IFERROR(VLOOKUP(المبيعات!D1969,الاعدادات!$A$4:$B$5000,2,0),"")</f>
        <v/>
      </c>
      <c r="F1969" s="53"/>
      <c r="G1969" s="53"/>
      <c r="H1969" s="53"/>
      <c r="I1969" s="53"/>
      <c r="J1969" s="53">
        <f t="shared" si="35"/>
        <v>0</v>
      </c>
    </row>
    <row r="1970" spans="1:10" ht="18.75">
      <c r="A1970" s="52"/>
      <c r="B1970" s="53"/>
      <c r="C1970" s="53"/>
      <c r="D1970" s="53"/>
      <c r="E1970" s="53" t="str">
        <f>IFERROR(VLOOKUP(المبيعات!D1970,الاعدادات!$A$4:$B$5000,2,0),"")</f>
        <v/>
      </c>
      <c r="F1970" s="53"/>
      <c r="G1970" s="53"/>
      <c r="H1970" s="53"/>
      <c r="I1970" s="53"/>
      <c r="J1970" s="53">
        <f t="shared" si="35"/>
        <v>0</v>
      </c>
    </row>
    <row r="1971" spans="1:10" ht="18.75">
      <c r="A1971" s="52"/>
      <c r="B1971" s="53"/>
      <c r="C1971" s="53"/>
      <c r="D1971" s="53"/>
      <c r="E1971" s="53" t="str">
        <f>IFERROR(VLOOKUP(المبيعات!D1971,الاعدادات!$A$4:$B$5000,2,0),"")</f>
        <v/>
      </c>
      <c r="F1971" s="53"/>
      <c r="G1971" s="53"/>
      <c r="H1971" s="53"/>
      <c r="I1971" s="53"/>
      <c r="J1971" s="53">
        <f t="shared" si="35"/>
        <v>0</v>
      </c>
    </row>
    <row r="1972" spans="1:10" ht="18.75">
      <c r="A1972" s="52"/>
      <c r="B1972" s="53"/>
      <c r="C1972" s="53"/>
      <c r="D1972" s="53"/>
      <c r="E1972" s="53" t="str">
        <f>IFERROR(VLOOKUP(المبيعات!D1972,الاعدادات!$A$4:$B$5000,2,0),"")</f>
        <v/>
      </c>
      <c r="F1972" s="53"/>
      <c r="G1972" s="53"/>
      <c r="H1972" s="53"/>
      <c r="I1972" s="53"/>
      <c r="J1972" s="53">
        <f t="shared" si="35"/>
        <v>0</v>
      </c>
    </row>
    <row r="1973" spans="1:10" ht="18.75">
      <c r="A1973" s="52"/>
      <c r="B1973" s="53"/>
      <c r="C1973" s="53"/>
      <c r="D1973" s="53"/>
      <c r="E1973" s="53" t="str">
        <f>IFERROR(VLOOKUP(المبيعات!D1973,الاعدادات!$A$4:$B$5000,2,0),"")</f>
        <v/>
      </c>
      <c r="F1973" s="53"/>
      <c r="G1973" s="53"/>
      <c r="H1973" s="53"/>
      <c r="I1973" s="53"/>
      <c r="J1973" s="53">
        <f t="shared" si="35"/>
        <v>0</v>
      </c>
    </row>
    <row r="1974" spans="1:10" ht="18.75">
      <c r="A1974" s="52"/>
      <c r="B1974" s="53"/>
      <c r="C1974" s="53"/>
      <c r="D1974" s="53"/>
      <c r="E1974" s="53" t="str">
        <f>IFERROR(VLOOKUP(المبيعات!D1974,الاعدادات!$A$4:$B$5000,2,0),"")</f>
        <v/>
      </c>
      <c r="F1974" s="53"/>
      <c r="G1974" s="53"/>
      <c r="H1974" s="53"/>
      <c r="I1974" s="53"/>
      <c r="J1974" s="53">
        <f t="shared" si="35"/>
        <v>0</v>
      </c>
    </row>
    <row r="1975" spans="1:10" ht="18.75">
      <c r="A1975" s="52"/>
      <c r="B1975" s="53"/>
      <c r="C1975" s="53"/>
      <c r="D1975" s="53"/>
      <c r="E1975" s="53" t="str">
        <f>IFERROR(VLOOKUP(المبيعات!D1975,الاعدادات!$A$4:$B$5000,2,0),"")</f>
        <v/>
      </c>
      <c r="F1975" s="53"/>
      <c r="G1975" s="53"/>
      <c r="H1975" s="53"/>
      <c r="I1975" s="53"/>
      <c r="J1975" s="53">
        <f t="shared" si="35"/>
        <v>0</v>
      </c>
    </row>
    <row r="1976" spans="1:10" ht="18.75">
      <c r="A1976" s="52"/>
      <c r="B1976" s="53"/>
      <c r="C1976" s="53"/>
      <c r="D1976" s="53"/>
      <c r="E1976" s="53" t="str">
        <f>IFERROR(VLOOKUP(المبيعات!D1976,الاعدادات!$A$4:$B$5000,2,0),"")</f>
        <v/>
      </c>
      <c r="F1976" s="53"/>
      <c r="G1976" s="53"/>
      <c r="H1976" s="53"/>
      <c r="I1976" s="53"/>
      <c r="J1976" s="53">
        <f t="shared" si="35"/>
        <v>0</v>
      </c>
    </row>
    <row r="1977" spans="1:10" ht="18.75">
      <c r="A1977" s="52"/>
      <c r="B1977" s="53"/>
      <c r="C1977" s="53"/>
      <c r="D1977" s="53"/>
      <c r="E1977" s="53" t="str">
        <f>IFERROR(VLOOKUP(المبيعات!D1977,الاعدادات!$A$4:$B$5000,2,0),"")</f>
        <v/>
      </c>
      <c r="F1977" s="53"/>
      <c r="G1977" s="53"/>
      <c r="H1977" s="53"/>
      <c r="I1977" s="53"/>
      <c r="J1977" s="53">
        <f t="shared" si="35"/>
        <v>0</v>
      </c>
    </row>
    <row r="1978" spans="1:10" ht="18.75">
      <c r="A1978" s="52"/>
      <c r="B1978" s="53"/>
      <c r="C1978" s="53"/>
      <c r="D1978" s="53"/>
      <c r="E1978" s="53" t="str">
        <f>IFERROR(VLOOKUP(المبيعات!D1978,الاعدادات!$A$4:$B$5000,2,0),"")</f>
        <v/>
      </c>
      <c r="F1978" s="53"/>
      <c r="G1978" s="53"/>
      <c r="H1978" s="53"/>
      <c r="I1978" s="53"/>
      <c r="J1978" s="53">
        <f t="shared" si="35"/>
        <v>0</v>
      </c>
    </row>
    <row r="1979" spans="1:10" ht="18.75">
      <c r="A1979" s="52"/>
      <c r="B1979" s="53"/>
      <c r="C1979" s="53"/>
      <c r="D1979" s="53"/>
      <c r="E1979" s="53" t="str">
        <f>IFERROR(VLOOKUP(المبيعات!D1979,الاعدادات!$A$4:$B$5000,2,0),"")</f>
        <v/>
      </c>
      <c r="F1979" s="53"/>
      <c r="G1979" s="53"/>
      <c r="H1979" s="53"/>
      <c r="I1979" s="53"/>
      <c r="J1979" s="53">
        <f t="shared" si="35"/>
        <v>0</v>
      </c>
    </row>
    <row r="1980" spans="1:10" ht="18.75">
      <c r="A1980" s="52"/>
      <c r="B1980" s="53"/>
      <c r="C1980" s="53"/>
      <c r="D1980" s="53"/>
      <c r="E1980" s="53" t="str">
        <f>IFERROR(VLOOKUP(المبيعات!D1980,الاعدادات!$A$4:$B$5000,2,0),"")</f>
        <v/>
      </c>
      <c r="F1980" s="53"/>
      <c r="G1980" s="53"/>
      <c r="H1980" s="53"/>
      <c r="I1980" s="53"/>
      <c r="J1980" s="53">
        <f t="shared" si="35"/>
        <v>0</v>
      </c>
    </row>
    <row r="1981" spans="1:10" ht="18.75">
      <c r="A1981" s="52"/>
      <c r="B1981" s="53"/>
      <c r="C1981" s="53"/>
      <c r="D1981" s="53"/>
      <c r="E1981" s="53" t="str">
        <f>IFERROR(VLOOKUP(المبيعات!D1981,الاعدادات!$A$4:$B$5000,2,0),"")</f>
        <v/>
      </c>
      <c r="F1981" s="53"/>
      <c r="G1981" s="53"/>
      <c r="H1981" s="53"/>
      <c r="I1981" s="53"/>
      <c r="J1981" s="53">
        <f t="shared" si="35"/>
        <v>0</v>
      </c>
    </row>
    <row r="1982" spans="1:10" ht="18.75">
      <c r="A1982" s="52"/>
      <c r="B1982" s="53"/>
      <c r="C1982" s="53"/>
      <c r="D1982" s="53"/>
      <c r="E1982" s="53" t="str">
        <f>IFERROR(VLOOKUP(المبيعات!D1982,الاعدادات!$A$4:$B$5000,2,0),"")</f>
        <v/>
      </c>
      <c r="F1982" s="53"/>
      <c r="G1982" s="53"/>
      <c r="H1982" s="53"/>
      <c r="I1982" s="53"/>
      <c r="J1982" s="53">
        <f t="shared" si="35"/>
        <v>0</v>
      </c>
    </row>
    <row r="1983" spans="1:10" ht="18.75">
      <c r="A1983" s="52"/>
      <c r="B1983" s="53"/>
      <c r="C1983" s="53"/>
      <c r="D1983" s="53"/>
      <c r="E1983" s="53" t="str">
        <f>IFERROR(VLOOKUP(المبيعات!D1983,الاعدادات!$A$4:$B$5000,2,0),"")</f>
        <v/>
      </c>
      <c r="F1983" s="53"/>
      <c r="G1983" s="53"/>
      <c r="H1983" s="53"/>
      <c r="I1983" s="53"/>
      <c r="J1983" s="53">
        <f t="shared" si="35"/>
        <v>0</v>
      </c>
    </row>
    <row r="1984" spans="1:10" ht="18.75">
      <c r="A1984" s="52"/>
      <c r="B1984" s="53"/>
      <c r="C1984" s="53"/>
      <c r="D1984" s="53"/>
      <c r="E1984" s="53" t="str">
        <f>IFERROR(VLOOKUP(المبيعات!D1984,الاعدادات!$A$4:$B$5000,2,0),"")</f>
        <v/>
      </c>
      <c r="F1984" s="53"/>
      <c r="G1984" s="53"/>
      <c r="H1984" s="53"/>
      <c r="I1984" s="53"/>
      <c r="J1984" s="53">
        <f t="shared" si="35"/>
        <v>0</v>
      </c>
    </row>
    <row r="1985" spans="1:10" ht="18.75">
      <c r="A1985" s="52"/>
      <c r="B1985" s="53"/>
      <c r="C1985" s="53"/>
      <c r="D1985" s="53"/>
      <c r="E1985" s="53" t="str">
        <f>IFERROR(VLOOKUP(المبيعات!D1985,الاعدادات!$A$4:$B$5000,2,0),"")</f>
        <v/>
      </c>
      <c r="F1985" s="53"/>
      <c r="G1985" s="53"/>
      <c r="H1985" s="53"/>
      <c r="I1985" s="53"/>
      <c r="J1985" s="53">
        <f t="shared" si="35"/>
        <v>0</v>
      </c>
    </row>
    <row r="1986" spans="1:10" ht="18.75">
      <c r="A1986" s="52"/>
      <c r="B1986" s="53"/>
      <c r="C1986" s="53"/>
      <c r="D1986" s="53"/>
      <c r="E1986" s="53" t="str">
        <f>IFERROR(VLOOKUP(المبيعات!D1986,الاعدادات!$A$4:$B$5000,2,0),"")</f>
        <v/>
      </c>
      <c r="F1986" s="53"/>
      <c r="G1986" s="53"/>
      <c r="H1986" s="53"/>
      <c r="I1986" s="53"/>
      <c r="J1986" s="53">
        <f t="shared" si="35"/>
        <v>0</v>
      </c>
    </row>
    <row r="1987" spans="1:10" ht="18.75">
      <c r="A1987" s="52"/>
      <c r="B1987" s="53"/>
      <c r="C1987" s="53"/>
      <c r="D1987" s="53"/>
      <c r="E1987" s="53" t="str">
        <f>IFERROR(VLOOKUP(المبيعات!D1987,الاعدادات!$A$4:$B$5000,2,0),"")</f>
        <v/>
      </c>
      <c r="F1987" s="53"/>
      <c r="G1987" s="53"/>
      <c r="H1987" s="53"/>
      <c r="I1987" s="53"/>
      <c r="J1987" s="53">
        <f t="shared" si="35"/>
        <v>0</v>
      </c>
    </row>
    <row r="1988" spans="1:10" ht="18.75">
      <c r="A1988" s="52"/>
      <c r="B1988" s="53"/>
      <c r="C1988" s="53"/>
      <c r="D1988" s="53"/>
      <c r="E1988" s="53" t="str">
        <f>IFERROR(VLOOKUP(المبيعات!D1988,الاعدادات!$A$4:$B$5000,2,0),"")</f>
        <v/>
      </c>
      <c r="F1988" s="53"/>
      <c r="G1988" s="53"/>
      <c r="H1988" s="53"/>
      <c r="I1988" s="53"/>
      <c r="J1988" s="53">
        <f t="shared" si="35"/>
        <v>0</v>
      </c>
    </row>
    <row r="1989" spans="1:10" ht="18.75">
      <c r="A1989" s="52"/>
      <c r="B1989" s="53"/>
      <c r="C1989" s="53"/>
      <c r="D1989" s="53"/>
      <c r="E1989" s="53" t="str">
        <f>IFERROR(VLOOKUP(المبيعات!D1989,الاعدادات!$A$4:$B$5000,2,0),"")</f>
        <v/>
      </c>
      <c r="F1989" s="53"/>
      <c r="G1989" s="53"/>
      <c r="H1989" s="53"/>
      <c r="I1989" s="53"/>
      <c r="J1989" s="53">
        <f t="shared" ref="J1989:J2052" si="36">I1989*F1989</f>
        <v>0</v>
      </c>
    </row>
    <row r="1990" spans="1:10" ht="18.75">
      <c r="A1990" s="52"/>
      <c r="B1990" s="53"/>
      <c r="C1990" s="53"/>
      <c r="D1990" s="53"/>
      <c r="E1990" s="53" t="str">
        <f>IFERROR(VLOOKUP(المبيعات!D1990,الاعدادات!$A$4:$B$5000,2,0),"")</f>
        <v/>
      </c>
      <c r="F1990" s="53"/>
      <c r="G1990" s="53"/>
      <c r="H1990" s="53"/>
      <c r="I1990" s="53"/>
      <c r="J1990" s="53">
        <f t="shared" si="36"/>
        <v>0</v>
      </c>
    </row>
    <row r="1991" spans="1:10" ht="18.75">
      <c r="A1991" s="52"/>
      <c r="B1991" s="53"/>
      <c r="C1991" s="53"/>
      <c r="D1991" s="53"/>
      <c r="E1991" s="53" t="str">
        <f>IFERROR(VLOOKUP(المبيعات!D1991,الاعدادات!$A$4:$B$5000,2,0),"")</f>
        <v/>
      </c>
      <c r="F1991" s="53"/>
      <c r="G1991" s="53"/>
      <c r="H1991" s="53"/>
      <c r="I1991" s="53"/>
      <c r="J1991" s="53">
        <f t="shared" si="36"/>
        <v>0</v>
      </c>
    </row>
    <row r="1992" spans="1:10" ht="18.75">
      <c r="A1992" s="52"/>
      <c r="B1992" s="53"/>
      <c r="C1992" s="53"/>
      <c r="D1992" s="53"/>
      <c r="E1992" s="53" t="str">
        <f>IFERROR(VLOOKUP(المبيعات!D1992,الاعدادات!$A$4:$B$5000,2,0),"")</f>
        <v/>
      </c>
      <c r="F1992" s="53"/>
      <c r="G1992" s="53"/>
      <c r="H1992" s="53"/>
      <c r="I1992" s="53"/>
      <c r="J1992" s="53">
        <f t="shared" si="36"/>
        <v>0</v>
      </c>
    </row>
    <row r="1993" spans="1:10" ht="18.75">
      <c r="A1993" s="52"/>
      <c r="B1993" s="53"/>
      <c r="C1993" s="53"/>
      <c r="D1993" s="53"/>
      <c r="E1993" s="53" t="str">
        <f>IFERROR(VLOOKUP(المبيعات!D1993,الاعدادات!$A$4:$B$5000,2,0),"")</f>
        <v/>
      </c>
      <c r="F1993" s="53"/>
      <c r="G1993" s="53"/>
      <c r="H1993" s="53"/>
      <c r="I1993" s="53"/>
      <c r="J1993" s="53">
        <f t="shared" si="36"/>
        <v>0</v>
      </c>
    </row>
    <row r="1994" spans="1:10" ht="18.75">
      <c r="A1994" s="52"/>
      <c r="B1994" s="53"/>
      <c r="C1994" s="53"/>
      <c r="D1994" s="53"/>
      <c r="E1994" s="53" t="str">
        <f>IFERROR(VLOOKUP(المبيعات!D1994,الاعدادات!$A$4:$B$5000,2,0),"")</f>
        <v/>
      </c>
      <c r="F1994" s="53"/>
      <c r="G1994" s="53"/>
      <c r="H1994" s="53"/>
      <c r="I1994" s="53"/>
      <c r="J1994" s="53">
        <f t="shared" si="36"/>
        <v>0</v>
      </c>
    </row>
    <row r="1995" spans="1:10" ht="18.75">
      <c r="A1995" s="52"/>
      <c r="B1995" s="53"/>
      <c r="C1995" s="53"/>
      <c r="D1995" s="53"/>
      <c r="E1995" s="53" t="str">
        <f>IFERROR(VLOOKUP(المبيعات!D1995,الاعدادات!$A$4:$B$5000,2,0),"")</f>
        <v/>
      </c>
      <c r="F1995" s="53"/>
      <c r="G1995" s="53"/>
      <c r="H1995" s="53"/>
      <c r="I1995" s="53"/>
      <c r="J1995" s="53">
        <f t="shared" si="36"/>
        <v>0</v>
      </c>
    </row>
    <row r="1996" spans="1:10" ht="18.75">
      <c r="A1996" s="52"/>
      <c r="B1996" s="53"/>
      <c r="C1996" s="53"/>
      <c r="D1996" s="53"/>
      <c r="E1996" s="53" t="str">
        <f>IFERROR(VLOOKUP(المبيعات!D1996,الاعدادات!$A$4:$B$5000,2,0),"")</f>
        <v/>
      </c>
      <c r="F1996" s="53"/>
      <c r="G1996" s="53"/>
      <c r="H1996" s="53"/>
      <c r="I1996" s="53"/>
      <c r="J1996" s="53">
        <f t="shared" si="36"/>
        <v>0</v>
      </c>
    </row>
    <row r="1997" spans="1:10" ht="18.75">
      <c r="A1997" s="52"/>
      <c r="B1997" s="53"/>
      <c r="C1997" s="53"/>
      <c r="D1997" s="53"/>
      <c r="E1997" s="53" t="str">
        <f>IFERROR(VLOOKUP(المبيعات!D1997,الاعدادات!$A$4:$B$5000,2,0),"")</f>
        <v/>
      </c>
      <c r="F1997" s="53"/>
      <c r="G1997" s="53"/>
      <c r="H1997" s="53"/>
      <c r="I1997" s="53"/>
      <c r="J1997" s="53">
        <f t="shared" si="36"/>
        <v>0</v>
      </c>
    </row>
    <row r="1998" spans="1:10" ht="18.75">
      <c r="A1998" s="52"/>
      <c r="B1998" s="53"/>
      <c r="C1998" s="53"/>
      <c r="D1998" s="53"/>
      <c r="E1998" s="53" t="str">
        <f>IFERROR(VLOOKUP(المبيعات!D1998,الاعدادات!$A$4:$B$5000,2,0),"")</f>
        <v/>
      </c>
      <c r="F1998" s="53"/>
      <c r="G1998" s="53"/>
      <c r="H1998" s="53"/>
      <c r="I1998" s="53"/>
      <c r="J1998" s="53">
        <f t="shared" si="36"/>
        <v>0</v>
      </c>
    </row>
    <row r="1999" spans="1:10" ht="18.75">
      <c r="A1999" s="52"/>
      <c r="B1999" s="53"/>
      <c r="C1999" s="53"/>
      <c r="D1999" s="53"/>
      <c r="E1999" s="53" t="str">
        <f>IFERROR(VLOOKUP(المبيعات!D1999,الاعدادات!$A$4:$B$5000,2,0),"")</f>
        <v/>
      </c>
      <c r="F1999" s="53"/>
      <c r="G1999" s="53"/>
      <c r="H1999" s="53"/>
      <c r="I1999" s="53"/>
      <c r="J1999" s="53">
        <f t="shared" si="36"/>
        <v>0</v>
      </c>
    </row>
    <row r="2000" spans="1:10" ht="18.75">
      <c r="A2000" s="52"/>
      <c r="B2000" s="53"/>
      <c r="C2000" s="53"/>
      <c r="D2000" s="53"/>
      <c r="E2000" s="53" t="str">
        <f>IFERROR(VLOOKUP(المبيعات!D2000,الاعدادات!$A$4:$B$5000,2,0),"")</f>
        <v/>
      </c>
      <c r="F2000" s="53"/>
      <c r="G2000" s="53"/>
      <c r="H2000" s="53"/>
      <c r="I2000" s="53"/>
      <c r="J2000" s="53">
        <f t="shared" si="36"/>
        <v>0</v>
      </c>
    </row>
    <row r="2001" spans="1:10" ht="18.75">
      <c r="A2001" s="52"/>
      <c r="B2001" s="53"/>
      <c r="C2001" s="53"/>
      <c r="D2001" s="53"/>
      <c r="E2001" s="53" t="str">
        <f>IFERROR(VLOOKUP(المبيعات!D2001,الاعدادات!$A$4:$B$5000,2,0),"")</f>
        <v/>
      </c>
      <c r="F2001" s="53"/>
      <c r="G2001" s="53"/>
      <c r="H2001" s="53"/>
      <c r="I2001" s="53"/>
      <c r="J2001" s="53">
        <f t="shared" si="36"/>
        <v>0</v>
      </c>
    </row>
    <row r="2002" spans="1:10" ht="18.75">
      <c r="A2002" s="52"/>
      <c r="B2002" s="53"/>
      <c r="C2002" s="53"/>
      <c r="D2002" s="53"/>
      <c r="E2002" s="53" t="str">
        <f>IFERROR(VLOOKUP(المبيعات!D2002,الاعدادات!$A$4:$B$5000,2,0),"")</f>
        <v/>
      </c>
      <c r="F2002" s="53"/>
      <c r="G2002" s="53"/>
      <c r="H2002" s="53"/>
      <c r="I2002" s="53"/>
      <c r="J2002" s="53">
        <f t="shared" si="36"/>
        <v>0</v>
      </c>
    </row>
    <row r="2003" spans="1:10" ht="18.75">
      <c r="A2003" s="52"/>
      <c r="B2003" s="53"/>
      <c r="C2003" s="53"/>
      <c r="D2003" s="53"/>
      <c r="E2003" s="53" t="str">
        <f>IFERROR(VLOOKUP(المبيعات!D2003,الاعدادات!$A$4:$B$5000,2,0),"")</f>
        <v/>
      </c>
      <c r="F2003" s="53"/>
      <c r="G2003" s="53"/>
      <c r="H2003" s="53"/>
      <c r="I2003" s="53"/>
      <c r="J2003" s="53">
        <f t="shared" si="36"/>
        <v>0</v>
      </c>
    </row>
    <row r="2004" spans="1:10" ht="18.75">
      <c r="A2004" s="52"/>
      <c r="B2004" s="53"/>
      <c r="C2004" s="53"/>
      <c r="D2004" s="53"/>
      <c r="E2004" s="53" t="str">
        <f>IFERROR(VLOOKUP(المبيعات!D2004,الاعدادات!$A$4:$B$5000,2,0),"")</f>
        <v/>
      </c>
      <c r="F2004" s="53"/>
      <c r="G2004" s="53"/>
      <c r="H2004" s="53"/>
      <c r="I2004" s="53"/>
      <c r="J2004" s="53">
        <f t="shared" si="36"/>
        <v>0</v>
      </c>
    </row>
    <row r="2005" spans="1:10" ht="18.75">
      <c r="A2005" s="52"/>
      <c r="B2005" s="53"/>
      <c r="C2005" s="53"/>
      <c r="D2005" s="53"/>
      <c r="E2005" s="53" t="str">
        <f>IFERROR(VLOOKUP(المبيعات!D2005,الاعدادات!$A$4:$B$5000,2,0),"")</f>
        <v/>
      </c>
      <c r="F2005" s="53"/>
      <c r="G2005" s="53"/>
      <c r="H2005" s="53"/>
      <c r="I2005" s="53"/>
      <c r="J2005" s="53">
        <f t="shared" si="36"/>
        <v>0</v>
      </c>
    </row>
    <row r="2006" spans="1:10" ht="18.75">
      <c r="A2006" s="52"/>
      <c r="B2006" s="53"/>
      <c r="C2006" s="53"/>
      <c r="D2006" s="53"/>
      <c r="E2006" s="53" t="str">
        <f>IFERROR(VLOOKUP(المبيعات!D2006,الاعدادات!$A$4:$B$5000,2,0),"")</f>
        <v/>
      </c>
      <c r="F2006" s="53"/>
      <c r="G2006" s="53"/>
      <c r="H2006" s="53"/>
      <c r="I2006" s="53"/>
      <c r="J2006" s="53">
        <f t="shared" si="36"/>
        <v>0</v>
      </c>
    </row>
    <row r="2007" spans="1:10" ht="18.75">
      <c r="A2007" s="52"/>
      <c r="B2007" s="53"/>
      <c r="C2007" s="53"/>
      <c r="D2007" s="53"/>
      <c r="E2007" s="53" t="str">
        <f>IFERROR(VLOOKUP(المبيعات!D2007,الاعدادات!$A$4:$B$5000,2,0),"")</f>
        <v/>
      </c>
      <c r="F2007" s="53"/>
      <c r="G2007" s="53"/>
      <c r="H2007" s="53"/>
      <c r="I2007" s="53"/>
      <c r="J2007" s="53">
        <f t="shared" si="36"/>
        <v>0</v>
      </c>
    </row>
    <row r="2008" spans="1:10" ht="18.75">
      <c r="A2008" s="52"/>
      <c r="B2008" s="53"/>
      <c r="C2008" s="53"/>
      <c r="D2008" s="53"/>
      <c r="E2008" s="53" t="str">
        <f>IFERROR(VLOOKUP(المبيعات!D2008,الاعدادات!$A$4:$B$5000,2,0),"")</f>
        <v/>
      </c>
      <c r="F2008" s="53"/>
      <c r="G2008" s="53"/>
      <c r="H2008" s="53"/>
      <c r="I2008" s="53"/>
      <c r="J2008" s="53">
        <f t="shared" si="36"/>
        <v>0</v>
      </c>
    </row>
    <row r="2009" spans="1:10" ht="18.75">
      <c r="A2009" s="52"/>
      <c r="B2009" s="53"/>
      <c r="C2009" s="53"/>
      <c r="D2009" s="53"/>
      <c r="E2009" s="53" t="str">
        <f>IFERROR(VLOOKUP(المبيعات!D2009,الاعدادات!$A$4:$B$5000,2,0),"")</f>
        <v/>
      </c>
      <c r="F2009" s="53"/>
      <c r="G2009" s="53"/>
      <c r="H2009" s="53"/>
      <c r="I2009" s="53"/>
      <c r="J2009" s="53">
        <f t="shared" si="36"/>
        <v>0</v>
      </c>
    </row>
    <row r="2010" spans="1:10" ht="18.75">
      <c r="A2010" s="52"/>
      <c r="B2010" s="53"/>
      <c r="C2010" s="53"/>
      <c r="D2010" s="53"/>
      <c r="E2010" s="53" t="str">
        <f>IFERROR(VLOOKUP(المبيعات!D2010,الاعدادات!$A$4:$B$5000,2,0),"")</f>
        <v/>
      </c>
      <c r="F2010" s="53"/>
      <c r="G2010" s="53"/>
      <c r="H2010" s="53"/>
      <c r="I2010" s="53"/>
      <c r="J2010" s="53">
        <f t="shared" si="36"/>
        <v>0</v>
      </c>
    </row>
    <row r="2011" spans="1:10" ht="18.75">
      <c r="A2011" s="52"/>
      <c r="B2011" s="53"/>
      <c r="C2011" s="53"/>
      <c r="D2011" s="53"/>
      <c r="E2011" s="53" t="str">
        <f>IFERROR(VLOOKUP(المبيعات!D2011,الاعدادات!$A$4:$B$5000,2,0),"")</f>
        <v/>
      </c>
      <c r="F2011" s="53"/>
      <c r="G2011" s="53"/>
      <c r="H2011" s="53"/>
      <c r="I2011" s="53"/>
      <c r="J2011" s="53">
        <f t="shared" si="36"/>
        <v>0</v>
      </c>
    </row>
    <row r="2012" spans="1:10" ht="18.75">
      <c r="A2012" s="52"/>
      <c r="B2012" s="53"/>
      <c r="C2012" s="53"/>
      <c r="D2012" s="53"/>
      <c r="E2012" s="53" t="str">
        <f>IFERROR(VLOOKUP(المبيعات!D2012,الاعدادات!$A$4:$B$5000,2,0),"")</f>
        <v/>
      </c>
      <c r="F2012" s="53"/>
      <c r="G2012" s="53"/>
      <c r="H2012" s="53"/>
      <c r="I2012" s="53"/>
      <c r="J2012" s="53">
        <f t="shared" si="36"/>
        <v>0</v>
      </c>
    </row>
    <row r="2013" spans="1:10" ht="18.75">
      <c r="A2013" s="52"/>
      <c r="B2013" s="53"/>
      <c r="C2013" s="53"/>
      <c r="D2013" s="53"/>
      <c r="E2013" s="53" t="str">
        <f>IFERROR(VLOOKUP(المبيعات!D2013,الاعدادات!$A$4:$B$5000,2,0),"")</f>
        <v/>
      </c>
      <c r="F2013" s="53"/>
      <c r="G2013" s="53"/>
      <c r="H2013" s="53"/>
      <c r="I2013" s="53"/>
      <c r="J2013" s="53">
        <f t="shared" si="36"/>
        <v>0</v>
      </c>
    </row>
    <row r="2014" spans="1:10" ht="18.75">
      <c r="A2014" s="52"/>
      <c r="B2014" s="53"/>
      <c r="C2014" s="53"/>
      <c r="D2014" s="53"/>
      <c r="E2014" s="53" t="str">
        <f>IFERROR(VLOOKUP(المبيعات!D2014,الاعدادات!$A$4:$B$5000,2,0),"")</f>
        <v/>
      </c>
      <c r="F2014" s="53"/>
      <c r="G2014" s="53"/>
      <c r="H2014" s="53"/>
      <c r="I2014" s="53"/>
      <c r="J2014" s="53">
        <f t="shared" si="36"/>
        <v>0</v>
      </c>
    </row>
    <row r="2015" spans="1:10" ht="18.75">
      <c r="A2015" s="52"/>
      <c r="B2015" s="53"/>
      <c r="C2015" s="53"/>
      <c r="D2015" s="53"/>
      <c r="E2015" s="53" t="str">
        <f>IFERROR(VLOOKUP(المبيعات!D2015,الاعدادات!$A$4:$B$5000,2,0),"")</f>
        <v/>
      </c>
      <c r="F2015" s="53"/>
      <c r="G2015" s="53"/>
      <c r="H2015" s="53"/>
      <c r="I2015" s="53"/>
      <c r="J2015" s="53">
        <f t="shared" si="36"/>
        <v>0</v>
      </c>
    </row>
    <row r="2016" spans="1:10" ht="18.75">
      <c r="A2016" s="52"/>
      <c r="B2016" s="53"/>
      <c r="C2016" s="53"/>
      <c r="D2016" s="53"/>
      <c r="E2016" s="53" t="str">
        <f>IFERROR(VLOOKUP(المبيعات!D2016,الاعدادات!$A$4:$B$5000,2,0),"")</f>
        <v/>
      </c>
      <c r="F2016" s="53"/>
      <c r="G2016" s="53"/>
      <c r="H2016" s="53"/>
      <c r="I2016" s="53"/>
      <c r="J2016" s="53">
        <f t="shared" si="36"/>
        <v>0</v>
      </c>
    </row>
    <row r="2017" spans="1:10" ht="18.75">
      <c r="A2017" s="52"/>
      <c r="B2017" s="53"/>
      <c r="C2017" s="53"/>
      <c r="D2017" s="53"/>
      <c r="E2017" s="53" t="str">
        <f>IFERROR(VLOOKUP(المبيعات!D2017,الاعدادات!$A$4:$B$5000,2,0),"")</f>
        <v/>
      </c>
      <c r="F2017" s="53"/>
      <c r="G2017" s="53"/>
      <c r="H2017" s="53"/>
      <c r="I2017" s="53"/>
      <c r="J2017" s="53">
        <f t="shared" si="36"/>
        <v>0</v>
      </c>
    </row>
    <row r="2018" spans="1:10" ht="18.75">
      <c r="A2018" s="52"/>
      <c r="B2018" s="53"/>
      <c r="C2018" s="53"/>
      <c r="D2018" s="53"/>
      <c r="E2018" s="53" t="str">
        <f>IFERROR(VLOOKUP(المبيعات!D2018,الاعدادات!$A$4:$B$5000,2,0),"")</f>
        <v/>
      </c>
      <c r="F2018" s="53"/>
      <c r="G2018" s="53"/>
      <c r="H2018" s="53"/>
      <c r="I2018" s="53"/>
      <c r="J2018" s="53">
        <f t="shared" si="36"/>
        <v>0</v>
      </c>
    </row>
    <row r="2019" spans="1:10" ht="18.75">
      <c r="A2019" s="52"/>
      <c r="B2019" s="53"/>
      <c r="C2019" s="53"/>
      <c r="D2019" s="53"/>
      <c r="E2019" s="53" t="str">
        <f>IFERROR(VLOOKUP(المبيعات!D2019,الاعدادات!$A$4:$B$5000,2,0),"")</f>
        <v/>
      </c>
      <c r="F2019" s="53"/>
      <c r="G2019" s="53"/>
      <c r="H2019" s="53"/>
      <c r="I2019" s="53"/>
      <c r="J2019" s="53">
        <f t="shared" si="36"/>
        <v>0</v>
      </c>
    </row>
    <row r="2020" spans="1:10" ht="18.75">
      <c r="A2020" s="52"/>
      <c r="B2020" s="53"/>
      <c r="C2020" s="53"/>
      <c r="D2020" s="53"/>
      <c r="E2020" s="53" t="str">
        <f>IFERROR(VLOOKUP(المبيعات!D2020,الاعدادات!$A$4:$B$5000,2,0),"")</f>
        <v/>
      </c>
      <c r="F2020" s="53"/>
      <c r="G2020" s="53"/>
      <c r="H2020" s="53"/>
      <c r="I2020" s="53"/>
      <c r="J2020" s="53">
        <f t="shared" si="36"/>
        <v>0</v>
      </c>
    </row>
    <row r="2021" spans="1:10" ht="18.75">
      <c r="A2021" s="52"/>
      <c r="B2021" s="53"/>
      <c r="C2021" s="53"/>
      <c r="D2021" s="53"/>
      <c r="E2021" s="53" t="str">
        <f>IFERROR(VLOOKUP(المبيعات!D2021,الاعدادات!$A$4:$B$5000,2,0),"")</f>
        <v/>
      </c>
      <c r="F2021" s="53"/>
      <c r="G2021" s="53"/>
      <c r="H2021" s="53"/>
      <c r="I2021" s="53"/>
      <c r="J2021" s="53">
        <f t="shared" si="36"/>
        <v>0</v>
      </c>
    </row>
    <row r="2022" spans="1:10" ht="18.75">
      <c r="A2022" s="52"/>
      <c r="B2022" s="53"/>
      <c r="C2022" s="53"/>
      <c r="D2022" s="53"/>
      <c r="E2022" s="53" t="str">
        <f>IFERROR(VLOOKUP(المبيعات!D2022,الاعدادات!$A$4:$B$5000,2,0),"")</f>
        <v/>
      </c>
      <c r="F2022" s="53"/>
      <c r="G2022" s="53"/>
      <c r="H2022" s="53"/>
      <c r="I2022" s="53"/>
      <c r="J2022" s="53">
        <f t="shared" si="36"/>
        <v>0</v>
      </c>
    </row>
    <row r="2023" spans="1:10" ht="18.75">
      <c r="A2023" s="52"/>
      <c r="B2023" s="53"/>
      <c r="C2023" s="53"/>
      <c r="D2023" s="53"/>
      <c r="E2023" s="53" t="str">
        <f>IFERROR(VLOOKUP(المبيعات!D2023,الاعدادات!$A$4:$B$5000,2,0),"")</f>
        <v/>
      </c>
      <c r="F2023" s="53"/>
      <c r="G2023" s="53"/>
      <c r="H2023" s="53"/>
      <c r="I2023" s="53"/>
      <c r="J2023" s="53">
        <f t="shared" si="36"/>
        <v>0</v>
      </c>
    </row>
    <row r="2024" spans="1:10" ht="18.75">
      <c r="A2024" s="52"/>
      <c r="B2024" s="53"/>
      <c r="C2024" s="53"/>
      <c r="D2024" s="53"/>
      <c r="E2024" s="53" t="str">
        <f>IFERROR(VLOOKUP(المبيعات!D2024,الاعدادات!$A$4:$B$5000,2,0),"")</f>
        <v/>
      </c>
      <c r="F2024" s="53"/>
      <c r="G2024" s="53"/>
      <c r="H2024" s="53"/>
      <c r="I2024" s="53"/>
      <c r="J2024" s="53">
        <f t="shared" si="36"/>
        <v>0</v>
      </c>
    </row>
    <row r="2025" spans="1:10" ht="18.75">
      <c r="A2025" s="52"/>
      <c r="B2025" s="53"/>
      <c r="C2025" s="53"/>
      <c r="D2025" s="53"/>
      <c r="E2025" s="53" t="str">
        <f>IFERROR(VLOOKUP(المبيعات!D2025,الاعدادات!$A$4:$B$5000,2,0),"")</f>
        <v/>
      </c>
      <c r="F2025" s="53"/>
      <c r="G2025" s="53"/>
      <c r="H2025" s="53"/>
      <c r="I2025" s="53"/>
      <c r="J2025" s="53">
        <f t="shared" si="36"/>
        <v>0</v>
      </c>
    </row>
    <row r="2026" spans="1:10" ht="18.75">
      <c r="A2026" s="52"/>
      <c r="B2026" s="53"/>
      <c r="C2026" s="53"/>
      <c r="D2026" s="53"/>
      <c r="E2026" s="53" t="str">
        <f>IFERROR(VLOOKUP(المبيعات!D2026,الاعدادات!$A$4:$B$5000,2,0),"")</f>
        <v/>
      </c>
      <c r="F2026" s="53"/>
      <c r="G2026" s="53"/>
      <c r="H2026" s="53"/>
      <c r="I2026" s="53"/>
      <c r="J2026" s="53">
        <f t="shared" si="36"/>
        <v>0</v>
      </c>
    </row>
    <row r="2027" spans="1:10" ht="18.75">
      <c r="A2027" s="52"/>
      <c r="B2027" s="53"/>
      <c r="C2027" s="53"/>
      <c r="D2027" s="53"/>
      <c r="E2027" s="53" t="str">
        <f>IFERROR(VLOOKUP(المبيعات!D2027,الاعدادات!$A$4:$B$5000,2,0),"")</f>
        <v/>
      </c>
      <c r="F2027" s="53"/>
      <c r="G2027" s="53"/>
      <c r="H2027" s="53"/>
      <c r="I2027" s="53"/>
      <c r="J2027" s="53">
        <f t="shared" si="36"/>
        <v>0</v>
      </c>
    </row>
    <row r="2028" spans="1:10" ht="18.75">
      <c r="A2028" s="52"/>
      <c r="B2028" s="53"/>
      <c r="C2028" s="53"/>
      <c r="D2028" s="53"/>
      <c r="E2028" s="53" t="str">
        <f>IFERROR(VLOOKUP(المبيعات!D2028,الاعدادات!$A$4:$B$5000,2,0),"")</f>
        <v/>
      </c>
      <c r="F2028" s="53"/>
      <c r="G2028" s="53"/>
      <c r="H2028" s="53"/>
      <c r="I2028" s="53"/>
      <c r="J2028" s="53">
        <f t="shared" si="36"/>
        <v>0</v>
      </c>
    </row>
    <row r="2029" spans="1:10" ht="18.75">
      <c r="A2029" s="52"/>
      <c r="B2029" s="53"/>
      <c r="C2029" s="53"/>
      <c r="D2029" s="53"/>
      <c r="E2029" s="53" t="str">
        <f>IFERROR(VLOOKUP(المبيعات!D2029,الاعدادات!$A$4:$B$5000,2,0),"")</f>
        <v/>
      </c>
      <c r="F2029" s="53"/>
      <c r="G2029" s="53"/>
      <c r="H2029" s="53"/>
      <c r="I2029" s="53"/>
      <c r="J2029" s="53">
        <f t="shared" si="36"/>
        <v>0</v>
      </c>
    </row>
    <row r="2030" spans="1:10" ht="18.75">
      <c r="A2030" s="52"/>
      <c r="B2030" s="53"/>
      <c r="C2030" s="53"/>
      <c r="D2030" s="53"/>
      <c r="E2030" s="53" t="str">
        <f>IFERROR(VLOOKUP(المبيعات!D2030,الاعدادات!$A$4:$B$5000,2,0),"")</f>
        <v/>
      </c>
      <c r="F2030" s="53"/>
      <c r="G2030" s="53"/>
      <c r="H2030" s="53"/>
      <c r="I2030" s="53"/>
      <c r="J2030" s="53">
        <f t="shared" si="36"/>
        <v>0</v>
      </c>
    </row>
    <row r="2031" spans="1:10" ht="18.75">
      <c r="A2031" s="52"/>
      <c r="B2031" s="53"/>
      <c r="C2031" s="53"/>
      <c r="D2031" s="53"/>
      <c r="E2031" s="53" t="str">
        <f>IFERROR(VLOOKUP(المبيعات!D2031,الاعدادات!$A$4:$B$5000,2,0),"")</f>
        <v/>
      </c>
      <c r="F2031" s="53"/>
      <c r="G2031" s="53"/>
      <c r="H2031" s="53"/>
      <c r="I2031" s="53"/>
      <c r="J2031" s="53">
        <f t="shared" si="36"/>
        <v>0</v>
      </c>
    </row>
    <row r="2032" spans="1:10" ht="18.75">
      <c r="A2032" s="52"/>
      <c r="B2032" s="53"/>
      <c r="C2032" s="53"/>
      <c r="D2032" s="53"/>
      <c r="E2032" s="53" t="str">
        <f>IFERROR(VLOOKUP(المبيعات!D2032,الاعدادات!$A$4:$B$5000,2,0),"")</f>
        <v/>
      </c>
      <c r="F2032" s="53"/>
      <c r="G2032" s="53"/>
      <c r="H2032" s="53"/>
      <c r="I2032" s="53"/>
      <c r="J2032" s="53">
        <f t="shared" si="36"/>
        <v>0</v>
      </c>
    </row>
    <row r="2033" spans="1:10" ht="18.75">
      <c r="A2033" s="52"/>
      <c r="B2033" s="53"/>
      <c r="C2033" s="53"/>
      <c r="D2033" s="53"/>
      <c r="E2033" s="53" t="str">
        <f>IFERROR(VLOOKUP(المبيعات!D2033,الاعدادات!$A$4:$B$5000,2,0),"")</f>
        <v/>
      </c>
      <c r="F2033" s="53"/>
      <c r="G2033" s="53"/>
      <c r="H2033" s="53"/>
      <c r="I2033" s="53"/>
      <c r="J2033" s="53">
        <f t="shared" si="36"/>
        <v>0</v>
      </c>
    </row>
    <row r="2034" spans="1:10" ht="18.75">
      <c r="A2034" s="52"/>
      <c r="B2034" s="53"/>
      <c r="C2034" s="53"/>
      <c r="D2034" s="53"/>
      <c r="E2034" s="53" t="str">
        <f>IFERROR(VLOOKUP(المبيعات!D2034,الاعدادات!$A$4:$B$5000,2,0),"")</f>
        <v/>
      </c>
      <c r="F2034" s="53"/>
      <c r="G2034" s="53"/>
      <c r="H2034" s="53"/>
      <c r="I2034" s="53"/>
      <c r="J2034" s="53">
        <f t="shared" si="36"/>
        <v>0</v>
      </c>
    </row>
    <row r="2035" spans="1:10" ht="18.75">
      <c r="A2035" s="52"/>
      <c r="B2035" s="53"/>
      <c r="C2035" s="53"/>
      <c r="D2035" s="53"/>
      <c r="E2035" s="53" t="str">
        <f>IFERROR(VLOOKUP(المبيعات!D2035,الاعدادات!$A$4:$B$5000,2,0),"")</f>
        <v/>
      </c>
      <c r="F2035" s="53"/>
      <c r="G2035" s="53"/>
      <c r="H2035" s="53"/>
      <c r="I2035" s="53"/>
      <c r="J2035" s="53">
        <f t="shared" si="36"/>
        <v>0</v>
      </c>
    </row>
    <row r="2036" spans="1:10" ht="18.75">
      <c r="A2036" s="52"/>
      <c r="B2036" s="53"/>
      <c r="C2036" s="53"/>
      <c r="D2036" s="53"/>
      <c r="E2036" s="53" t="str">
        <f>IFERROR(VLOOKUP(المبيعات!D2036,الاعدادات!$A$4:$B$5000,2,0),"")</f>
        <v/>
      </c>
      <c r="F2036" s="53"/>
      <c r="G2036" s="53"/>
      <c r="H2036" s="53"/>
      <c r="I2036" s="53"/>
      <c r="J2036" s="53">
        <f t="shared" si="36"/>
        <v>0</v>
      </c>
    </row>
    <row r="2037" spans="1:10" ht="18.75">
      <c r="A2037" s="52"/>
      <c r="B2037" s="53"/>
      <c r="C2037" s="53"/>
      <c r="D2037" s="53"/>
      <c r="E2037" s="53" t="str">
        <f>IFERROR(VLOOKUP(المبيعات!D2037,الاعدادات!$A$4:$B$5000,2,0),"")</f>
        <v/>
      </c>
      <c r="F2037" s="53"/>
      <c r="G2037" s="53"/>
      <c r="H2037" s="53"/>
      <c r="I2037" s="53"/>
      <c r="J2037" s="53">
        <f t="shared" si="36"/>
        <v>0</v>
      </c>
    </row>
    <row r="2038" spans="1:10" ht="18.75">
      <c r="A2038" s="52"/>
      <c r="B2038" s="53"/>
      <c r="C2038" s="53"/>
      <c r="D2038" s="53"/>
      <c r="E2038" s="53" t="str">
        <f>IFERROR(VLOOKUP(المبيعات!D2038,الاعدادات!$A$4:$B$5000,2,0),"")</f>
        <v/>
      </c>
      <c r="F2038" s="53"/>
      <c r="G2038" s="53"/>
      <c r="H2038" s="53"/>
      <c r="I2038" s="53"/>
      <c r="J2038" s="53">
        <f t="shared" si="36"/>
        <v>0</v>
      </c>
    </row>
    <row r="2039" spans="1:10" ht="18.75">
      <c r="A2039" s="52"/>
      <c r="B2039" s="53"/>
      <c r="C2039" s="53"/>
      <c r="D2039" s="53"/>
      <c r="E2039" s="53" t="str">
        <f>IFERROR(VLOOKUP(المبيعات!D2039,الاعدادات!$A$4:$B$5000,2,0),"")</f>
        <v/>
      </c>
      <c r="F2039" s="53"/>
      <c r="G2039" s="53"/>
      <c r="H2039" s="53"/>
      <c r="I2039" s="53"/>
      <c r="J2039" s="53">
        <f t="shared" si="36"/>
        <v>0</v>
      </c>
    </row>
    <row r="2040" spans="1:10" ht="18.75">
      <c r="A2040" s="52"/>
      <c r="B2040" s="53"/>
      <c r="C2040" s="53"/>
      <c r="D2040" s="53"/>
      <c r="E2040" s="53" t="str">
        <f>IFERROR(VLOOKUP(المبيعات!D2040,الاعدادات!$A$4:$B$5000,2,0),"")</f>
        <v/>
      </c>
      <c r="F2040" s="53"/>
      <c r="G2040" s="53"/>
      <c r="H2040" s="53"/>
      <c r="I2040" s="53"/>
      <c r="J2040" s="53">
        <f t="shared" si="36"/>
        <v>0</v>
      </c>
    </row>
    <row r="2041" spans="1:10" ht="18.75">
      <c r="A2041" s="52"/>
      <c r="B2041" s="53"/>
      <c r="C2041" s="53"/>
      <c r="D2041" s="53"/>
      <c r="E2041" s="53" t="str">
        <f>IFERROR(VLOOKUP(المبيعات!D2041,الاعدادات!$A$4:$B$5000,2,0),"")</f>
        <v/>
      </c>
      <c r="F2041" s="53"/>
      <c r="G2041" s="53"/>
      <c r="H2041" s="53"/>
      <c r="I2041" s="53"/>
      <c r="J2041" s="53">
        <f t="shared" si="36"/>
        <v>0</v>
      </c>
    </row>
    <row r="2042" spans="1:10" ht="18.75">
      <c r="A2042" s="52"/>
      <c r="B2042" s="53"/>
      <c r="C2042" s="53"/>
      <c r="D2042" s="53"/>
      <c r="E2042" s="53" t="str">
        <f>IFERROR(VLOOKUP(المبيعات!D2042,الاعدادات!$A$4:$B$5000,2,0),"")</f>
        <v/>
      </c>
      <c r="F2042" s="53"/>
      <c r="G2042" s="53"/>
      <c r="H2042" s="53"/>
      <c r="I2042" s="53"/>
      <c r="J2042" s="53">
        <f t="shared" si="36"/>
        <v>0</v>
      </c>
    </row>
    <row r="2043" spans="1:10" ht="18.75">
      <c r="A2043" s="52"/>
      <c r="B2043" s="53"/>
      <c r="C2043" s="53"/>
      <c r="D2043" s="53"/>
      <c r="E2043" s="53" t="str">
        <f>IFERROR(VLOOKUP(المبيعات!D2043,الاعدادات!$A$4:$B$5000,2,0),"")</f>
        <v/>
      </c>
      <c r="F2043" s="53"/>
      <c r="G2043" s="53"/>
      <c r="H2043" s="53"/>
      <c r="I2043" s="53"/>
      <c r="J2043" s="53">
        <f t="shared" si="36"/>
        <v>0</v>
      </c>
    </row>
    <row r="2044" spans="1:10" ht="18.75">
      <c r="A2044" s="52"/>
      <c r="B2044" s="53"/>
      <c r="C2044" s="53"/>
      <c r="D2044" s="53"/>
      <c r="E2044" s="53" t="str">
        <f>IFERROR(VLOOKUP(المبيعات!D2044,الاعدادات!$A$4:$B$5000,2,0),"")</f>
        <v/>
      </c>
      <c r="F2044" s="53"/>
      <c r="G2044" s="53"/>
      <c r="H2044" s="53"/>
      <c r="I2044" s="53"/>
      <c r="J2044" s="53">
        <f t="shared" si="36"/>
        <v>0</v>
      </c>
    </row>
    <row r="2045" spans="1:10" ht="18.75">
      <c r="A2045" s="52"/>
      <c r="B2045" s="53"/>
      <c r="C2045" s="53"/>
      <c r="D2045" s="53"/>
      <c r="E2045" s="53" t="str">
        <f>IFERROR(VLOOKUP(المبيعات!D2045,الاعدادات!$A$4:$B$5000,2,0),"")</f>
        <v/>
      </c>
      <c r="F2045" s="53"/>
      <c r="G2045" s="53"/>
      <c r="H2045" s="53"/>
      <c r="I2045" s="53"/>
      <c r="J2045" s="53">
        <f t="shared" si="36"/>
        <v>0</v>
      </c>
    </row>
    <row r="2046" spans="1:10" ht="18.75">
      <c r="A2046" s="52"/>
      <c r="B2046" s="53"/>
      <c r="C2046" s="53"/>
      <c r="D2046" s="53"/>
      <c r="E2046" s="53" t="str">
        <f>IFERROR(VLOOKUP(المبيعات!D2046,الاعدادات!$A$4:$B$5000,2,0),"")</f>
        <v/>
      </c>
      <c r="F2046" s="53"/>
      <c r="G2046" s="53"/>
      <c r="H2046" s="53"/>
      <c r="I2046" s="53"/>
      <c r="J2046" s="53">
        <f t="shared" si="36"/>
        <v>0</v>
      </c>
    </row>
    <row r="2047" spans="1:10" ht="18.75">
      <c r="A2047" s="52"/>
      <c r="B2047" s="53"/>
      <c r="C2047" s="53"/>
      <c r="D2047" s="53"/>
      <c r="E2047" s="53" t="str">
        <f>IFERROR(VLOOKUP(المبيعات!D2047,الاعدادات!$A$4:$B$5000,2,0),"")</f>
        <v/>
      </c>
      <c r="F2047" s="53"/>
      <c r="G2047" s="53"/>
      <c r="H2047" s="53"/>
      <c r="I2047" s="53"/>
      <c r="J2047" s="53">
        <f t="shared" si="36"/>
        <v>0</v>
      </c>
    </row>
    <row r="2048" spans="1:10" ht="18.75">
      <c r="A2048" s="52"/>
      <c r="B2048" s="53"/>
      <c r="C2048" s="53"/>
      <c r="D2048" s="53"/>
      <c r="E2048" s="53" t="str">
        <f>IFERROR(VLOOKUP(المبيعات!D2048,الاعدادات!$A$4:$B$5000,2,0),"")</f>
        <v/>
      </c>
      <c r="F2048" s="53"/>
      <c r="G2048" s="53"/>
      <c r="H2048" s="53"/>
      <c r="I2048" s="53"/>
      <c r="J2048" s="53">
        <f t="shared" si="36"/>
        <v>0</v>
      </c>
    </row>
    <row r="2049" spans="1:10" ht="18.75">
      <c r="A2049" s="52"/>
      <c r="B2049" s="53"/>
      <c r="C2049" s="53"/>
      <c r="D2049" s="53"/>
      <c r="E2049" s="53" t="str">
        <f>IFERROR(VLOOKUP(المبيعات!D2049,الاعدادات!$A$4:$B$5000,2,0),"")</f>
        <v/>
      </c>
      <c r="F2049" s="53"/>
      <c r="G2049" s="53"/>
      <c r="H2049" s="53"/>
      <c r="I2049" s="53"/>
      <c r="J2049" s="53">
        <f t="shared" si="36"/>
        <v>0</v>
      </c>
    </row>
    <row r="2050" spans="1:10" ht="18.75">
      <c r="A2050" s="52"/>
      <c r="B2050" s="53"/>
      <c r="C2050" s="53"/>
      <c r="D2050" s="53"/>
      <c r="E2050" s="53" t="str">
        <f>IFERROR(VLOOKUP(المبيعات!D2050,الاعدادات!$A$4:$B$5000,2,0),"")</f>
        <v/>
      </c>
      <c r="F2050" s="53"/>
      <c r="G2050" s="53"/>
      <c r="H2050" s="53"/>
      <c r="I2050" s="53"/>
      <c r="J2050" s="53">
        <f t="shared" si="36"/>
        <v>0</v>
      </c>
    </row>
    <row r="2051" spans="1:10" ht="18.75">
      <c r="A2051" s="52"/>
      <c r="B2051" s="53"/>
      <c r="C2051" s="53"/>
      <c r="D2051" s="53"/>
      <c r="E2051" s="53" t="str">
        <f>IFERROR(VLOOKUP(المبيعات!D2051,الاعدادات!$A$4:$B$5000,2,0),"")</f>
        <v/>
      </c>
      <c r="F2051" s="53"/>
      <c r="G2051" s="53"/>
      <c r="H2051" s="53"/>
      <c r="I2051" s="53"/>
      <c r="J2051" s="53">
        <f t="shared" si="36"/>
        <v>0</v>
      </c>
    </row>
    <row r="2052" spans="1:10" ht="18.75">
      <c r="A2052" s="52"/>
      <c r="B2052" s="53"/>
      <c r="C2052" s="53"/>
      <c r="D2052" s="53"/>
      <c r="E2052" s="53" t="str">
        <f>IFERROR(VLOOKUP(المبيعات!D2052,الاعدادات!$A$4:$B$5000,2,0),"")</f>
        <v/>
      </c>
      <c r="F2052" s="53"/>
      <c r="G2052" s="53"/>
      <c r="H2052" s="53"/>
      <c r="I2052" s="53"/>
      <c r="J2052" s="53">
        <f t="shared" si="36"/>
        <v>0</v>
      </c>
    </row>
    <row r="2053" spans="1:10" ht="18.75">
      <c r="A2053" s="52"/>
      <c r="B2053" s="53"/>
      <c r="C2053" s="53"/>
      <c r="D2053" s="53"/>
      <c r="E2053" s="53" t="str">
        <f>IFERROR(VLOOKUP(المبيعات!D2053,الاعدادات!$A$4:$B$5000,2,0),"")</f>
        <v/>
      </c>
      <c r="F2053" s="53"/>
      <c r="G2053" s="53"/>
      <c r="H2053" s="53"/>
      <c r="I2053" s="53"/>
      <c r="J2053" s="53">
        <f t="shared" ref="J2053:J2116" si="37">I2053*F2053</f>
        <v>0</v>
      </c>
    </row>
    <row r="2054" spans="1:10" ht="18.75">
      <c r="A2054" s="52"/>
      <c r="B2054" s="53"/>
      <c r="C2054" s="53"/>
      <c r="D2054" s="53"/>
      <c r="E2054" s="53" t="str">
        <f>IFERROR(VLOOKUP(المبيعات!D2054,الاعدادات!$A$4:$B$5000,2,0),"")</f>
        <v/>
      </c>
      <c r="F2054" s="53"/>
      <c r="G2054" s="53"/>
      <c r="H2054" s="53"/>
      <c r="I2054" s="53"/>
      <c r="J2054" s="53">
        <f t="shared" si="37"/>
        <v>0</v>
      </c>
    </row>
    <row r="2055" spans="1:10" ht="18.75">
      <c r="A2055" s="52"/>
      <c r="B2055" s="53"/>
      <c r="C2055" s="53"/>
      <c r="D2055" s="53"/>
      <c r="E2055" s="53" t="str">
        <f>IFERROR(VLOOKUP(المبيعات!D2055,الاعدادات!$A$4:$B$5000,2,0),"")</f>
        <v/>
      </c>
      <c r="F2055" s="53"/>
      <c r="G2055" s="53"/>
      <c r="H2055" s="53"/>
      <c r="I2055" s="53"/>
      <c r="J2055" s="53">
        <f t="shared" si="37"/>
        <v>0</v>
      </c>
    </row>
    <row r="2056" spans="1:10" ht="18.75">
      <c r="A2056" s="52"/>
      <c r="B2056" s="53"/>
      <c r="C2056" s="53"/>
      <c r="D2056" s="53"/>
      <c r="E2056" s="53" t="str">
        <f>IFERROR(VLOOKUP(المبيعات!D2056,الاعدادات!$A$4:$B$5000,2,0),"")</f>
        <v/>
      </c>
      <c r="F2056" s="53"/>
      <c r="G2056" s="53"/>
      <c r="H2056" s="53"/>
      <c r="I2056" s="53"/>
      <c r="J2056" s="53">
        <f t="shared" si="37"/>
        <v>0</v>
      </c>
    </row>
    <row r="2057" spans="1:10" ht="18.75">
      <c r="A2057" s="52"/>
      <c r="B2057" s="53"/>
      <c r="C2057" s="53"/>
      <c r="D2057" s="53"/>
      <c r="E2057" s="53" t="str">
        <f>IFERROR(VLOOKUP(المبيعات!D2057,الاعدادات!$A$4:$B$5000,2,0),"")</f>
        <v/>
      </c>
      <c r="F2057" s="53"/>
      <c r="G2057" s="53"/>
      <c r="H2057" s="53"/>
      <c r="I2057" s="53"/>
      <c r="J2057" s="53">
        <f t="shared" si="37"/>
        <v>0</v>
      </c>
    </row>
    <row r="2058" spans="1:10" ht="18.75">
      <c r="A2058" s="52"/>
      <c r="B2058" s="53"/>
      <c r="C2058" s="53"/>
      <c r="D2058" s="53"/>
      <c r="E2058" s="53" t="str">
        <f>IFERROR(VLOOKUP(المبيعات!D2058,الاعدادات!$A$4:$B$5000,2,0),"")</f>
        <v/>
      </c>
      <c r="F2058" s="53"/>
      <c r="G2058" s="53"/>
      <c r="H2058" s="53"/>
      <c r="I2058" s="53"/>
      <c r="J2058" s="53">
        <f t="shared" si="37"/>
        <v>0</v>
      </c>
    </row>
    <row r="2059" spans="1:10" ht="18.75">
      <c r="A2059" s="52"/>
      <c r="B2059" s="53"/>
      <c r="C2059" s="53"/>
      <c r="D2059" s="53"/>
      <c r="E2059" s="53" t="str">
        <f>IFERROR(VLOOKUP(المبيعات!D2059,الاعدادات!$A$4:$B$5000,2,0),"")</f>
        <v/>
      </c>
      <c r="F2059" s="53"/>
      <c r="G2059" s="53"/>
      <c r="H2059" s="53"/>
      <c r="I2059" s="53"/>
      <c r="J2059" s="53">
        <f t="shared" si="37"/>
        <v>0</v>
      </c>
    </row>
    <row r="2060" spans="1:10" ht="18.75">
      <c r="A2060" s="52"/>
      <c r="B2060" s="53"/>
      <c r="C2060" s="53"/>
      <c r="D2060" s="53"/>
      <c r="E2060" s="53" t="str">
        <f>IFERROR(VLOOKUP(المبيعات!D2060,الاعدادات!$A$4:$B$5000,2,0),"")</f>
        <v/>
      </c>
      <c r="F2060" s="53"/>
      <c r="G2060" s="53"/>
      <c r="H2060" s="53"/>
      <c r="I2060" s="53"/>
      <c r="J2060" s="53">
        <f t="shared" si="37"/>
        <v>0</v>
      </c>
    </row>
    <row r="2061" spans="1:10" ht="18.75">
      <c r="A2061" s="52"/>
      <c r="B2061" s="53"/>
      <c r="C2061" s="53"/>
      <c r="D2061" s="53"/>
      <c r="E2061" s="53" t="str">
        <f>IFERROR(VLOOKUP(المبيعات!D2061,الاعدادات!$A$4:$B$5000,2,0),"")</f>
        <v/>
      </c>
      <c r="F2061" s="53"/>
      <c r="G2061" s="53"/>
      <c r="H2061" s="53"/>
      <c r="I2061" s="53"/>
      <c r="J2061" s="53">
        <f t="shared" si="37"/>
        <v>0</v>
      </c>
    </row>
    <row r="2062" spans="1:10" ht="18.75">
      <c r="A2062" s="52"/>
      <c r="B2062" s="53"/>
      <c r="C2062" s="53"/>
      <c r="D2062" s="53"/>
      <c r="E2062" s="53" t="str">
        <f>IFERROR(VLOOKUP(المبيعات!D2062,الاعدادات!$A$4:$B$5000,2,0),"")</f>
        <v/>
      </c>
      <c r="F2062" s="53"/>
      <c r="G2062" s="53"/>
      <c r="H2062" s="53"/>
      <c r="I2062" s="53"/>
      <c r="J2062" s="53">
        <f t="shared" si="37"/>
        <v>0</v>
      </c>
    </row>
    <row r="2063" spans="1:10" ht="18.75">
      <c r="A2063" s="52"/>
      <c r="B2063" s="53"/>
      <c r="C2063" s="53"/>
      <c r="D2063" s="53"/>
      <c r="E2063" s="53" t="str">
        <f>IFERROR(VLOOKUP(المبيعات!D2063,الاعدادات!$A$4:$B$5000,2,0),"")</f>
        <v/>
      </c>
      <c r="F2063" s="53"/>
      <c r="G2063" s="53"/>
      <c r="H2063" s="53"/>
      <c r="I2063" s="53"/>
      <c r="J2063" s="53">
        <f t="shared" si="37"/>
        <v>0</v>
      </c>
    </row>
    <row r="2064" spans="1:10" ht="18.75">
      <c r="A2064" s="52"/>
      <c r="B2064" s="53"/>
      <c r="C2064" s="53"/>
      <c r="D2064" s="53"/>
      <c r="E2064" s="53" t="str">
        <f>IFERROR(VLOOKUP(المبيعات!D2064,الاعدادات!$A$4:$B$5000,2,0),"")</f>
        <v/>
      </c>
      <c r="F2064" s="53"/>
      <c r="G2064" s="53"/>
      <c r="H2064" s="53"/>
      <c r="I2064" s="53"/>
      <c r="J2064" s="53">
        <f t="shared" si="37"/>
        <v>0</v>
      </c>
    </row>
    <row r="2065" spans="1:10" ht="18.75">
      <c r="A2065" s="52"/>
      <c r="B2065" s="53"/>
      <c r="C2065" s="53"/>
      <c r="D2065" s="53"/>
      <c r="E2065" s="53" t="str">
        <f>IFERROR(VLOOKUP(المبيعات!D2065,الاعدادات!$A$4:$B$5000,2,0),"")</f>
        <v/>
      </c>
      <c r="F2065" s="53"/>
      <c r="G2065" s="53"/>
      <c r="H2065" s="53"/>
      <c r="I2065" s="53"/>
      <c r="J2065" s="53">
        <f t="shared" si="37"/>
        <v>0</v>
      </c>
    </row>
    <row r="2066" spans="1:10" ht="18.75">
      <c r="A2066" s="52"/>
      <c r="B2066" s="53"/>
      <c r="C2066" s="53"/>
      <c r="D2066" s="53"/>
      <c r="E2066" s="53" t="str">
        <f>IFERROR(VLOOKUP(المبيعات!D2066,الاعدادات!$A$4:$B$5000,2,0),"")</f>
        <v/>
      </c>
      <c r="F2066" s="53"/>
      <c r="G2066" s="53"/>
      <c r="H2066" s="53"/>
      <c r="I2066" s="53"/>
      <c r="J2066" s="53">
        <f t="shared" si="37"/>
        <v>0</v>
      </c>
    </row>
    <row r="2067" spans="1:10" ht="18.75">
      <c r="A2067" s="52"/>
      <c r="B2067" s="53"/>
      <c r="C2067" s="53"/>
      <c r="D2067" s="53"/>
      <c r="E2067" s="53" t="str">
        <f>IFERROR(VLOOKUP(المبيعات!D2067,الاعدادات!$A$4:$B$5000,2,0),"")</f>
        <v/>
      </c>
      <c r="F2067" s="53"/>
      <c r="G2067" s="53"/>
      <c r="H2067" s="53"/>
      <c r="I2067" s="53"/>
      <c r="J2067" s="53">
        <f t="shared" si="37"/>
        <v>0</v>
      </c>
    </row>
    <row r="2068" spans="1:10" ht="18.75">
      <c r="A2068" s="52"/>
      <c r="B2068" s="53"/>
      <c r="C2068" s="53"/>
      <c r="D2068" s="53"/>
      <c r="E2068" s="53" t="str">
        <f>IFERROR(VLOOKUP(المبيعات!D2068,الاعدادات!$A$4:$B$5000,2,0),"")</f>
        <v/>
      </c>
      <c r="F2068" s="53"/>
      <c r="G2068" s="53"/>
      <c r="H2068" s="53"/>
      <c r="I2068" s="53"/>
      <c r="J2068" s="53">
        <f t="shared" si="37"/>
        <v>0</v>
      </c>
    </row>
    <row r="2069" spans="1:10" ht="18.75">
      <c r="A2069" s="52"/>
      <c r="B2069" s="53"/>
      <c r="C2069" s="53"/>
      <c r="D2069" s="53"/>
      <c r="E2069" s="53" t="str">
        <f>IFERROR(VLOOKUP(المبيعات!D2069,الاعدادات!$A$4:$B$5000,2,0),"")</f>
        <v/>
      </c>
      <c r="F2069" s="53"/>
      <c r="G2069" s="53"/>
      <c r="H2069" s="53"/>
      <c r="I2069" s="53"/>
      <c r="J2069" s="53">
        <f t="shared" si="37"/>
        <v>0</v>
      </c>
    </row>
    <row r="2070" spans="1:10" ht="18.75">
      <c r="A2070" s="52"/>
      <c r="B2070" s="53"/>
      <c r="C2070" s="53"/>
      <c r="D2070" s="53"/>
      <c r="E2070" s="53" t="str">
        <f>IFERROR(VLOOKUP(المبيعات!D2070,الاعدادات!$A$4:$B$5000,2,0),"")</f>
        <v/>
      </c>
      <c r="F2070" s="53"/>
      <c r="G2070" s="53"/>
      <c r="H2070" s="53"/>
      <c r="I2070" s="53"/>
      <c r="J2070" s="53">
        <f t="shared" si="37"/>
        <v>0</v>
      </c>
    </row>
    <row r="2071" spans="1:10" ht="18.75">
      <c r="A2071" s="52"/>
      <c r="B2071" s="53"/>
      <c r="C2071" s="53"/>
      <c r="D2071" s="53"/>
      <c r="E2071" s="53" t="str">
        <f>IFERROR(VLOOKUP(المبيعات!D2071,الاعدادات!$A$4:$B$5000,2,0),"")</f>
        <v/>
      </c>
      <c r="F2071" s="53"/>
      <c r="G2071" s="53"/>
      <c r="H2071" s="53"/>
      <c r="I2071" s="53"/>
      <c r="J2071" s="53">
        <f t="shared" si="37"/>
        <v>0</v>
      </c>
    </row>
    <row r="2072" spans="1:10" ht="18.75">
      <c r="A2072" s="52"/>
      <c r="B2072" s="53"/>
      <c r="C2072" s="53"/>
      <c r="D2072" s="53"/>
      <c r="E2072" s="53" t="str">
        <f>IFERROR(VLOOKUP(المبيعات!D2072,الاعدادات!$A$4:$B$5000,2,0),"")</f>
        <v/>
      </c>
      <c r="F2072" s="53"/>
      <c r="G2072" s="53"/>
      <c r="H2072" s="53"/>
      <c r="I2072" s="53"/>
      <c r="J2072" s="53">
        <f t="shared" si="37"/>
        <v>0</v>
      </c>
    </row>
    <row r="2073" spans="1:10" ht="18.75">
      <c r="A2073" s="52"/>
      <c r="B2073" s="53"/>
      <c r="C2073" s="53"/>
      <c r="D2073" s="53"/>
      <c r="E2073" s="53" t="str">
        <f>IFERROR(VLOOKUP(المبيعات!D2073,الاعدادات!$A$4:$B$5000,2,0),"")</f>
        <v/>
      </c>
      <c r="F2073" s="53"/>
      <c r="G2073" s="53"/>
      <c r="H2073" s="53"/>
      <c r="I2073" s="53"/>
      <c r="J2073" s="53">
        <f t="shared" si="37"/>
        <v>0</v>
      </c>
    </row>
    <row r="2074" spans="1:10" ht="18.75">
      <c r="A2074" s="52"/>
      <c r="B2074" s="53"/>
      <c r="C2074" s="53"/>
      <c r="D2074" s="53"/>
      <c r="E2074" s="53" t="str">
        <f>IFERROR(VLOOKUP(المبيعات!D2074,الاعدادات!$A$4:$B$5000,2,0),"")</f>
        <v/>
      </c>
      <c r="F2074" s="53"/>
      <c r="G2074" s="53"/>
      <c r="H2074" s="53"/>
      <c r="I2074" s="53"/>
      <c r="J2074" s="53">
        <f t="shared" si="37"/>
        <v>0</v>
      </c>
    </row>
    <row r="2075" spans="1:10" ht="18.75">
      <c r="A2075" s="52"/>
      <c r="B2075" s="53"/>
      <c r="C2075" s="53"/>
      <c r="D2075" s="53"/>
      <c r="E2075" s="53" t="str">
        <f>IFERROR(VLOOKUP(المبيعات!D2075,الاعدادات!$A$4:$B$5000,2,0),"")</f>
        <v/>
      </c>
      <c r="F2075" s="53"/>
      <c r="G2075" s="53"/>
      <c r="H2075" s="53"/>
      <c r="I2075" s="53"/>
      <c r="J2075" s="53">
        <f t="shared" si="37"/>
        <v>0</v>
      </c>
    </row>
    <row r="2076" spans="1:10" ht="18.75">
      <c r="A2076" s="52"/>
      <c r="B2076" s="53"/>
      <c r="C2076" s="53"/>
      <c r="D2076" s="53"/>
      <c r="E2076" s="53" t="str">
        <f>IFERROR(VLOOKUP(المبيعات!D2076,الاعدادات!$A$4:$B$5000,2,0),"")</f>
        <v/>
      </c>
      <c r="F2076" s="53"/>
      <c r="G2076" s="53"/>
      <c r="H2076" s="53"/>
      <c r="I2076" s="53"/>
      <c r="J2076" s="53">
        <f t="shared" si="37"/>
        <v>0</v>
      </c>
    </row>
    <row r="2077" spans="1:10" ht="18.75">
      <c r="A2077" s="52"/>
      <c r="B2077" s="53"/>
      <c r="C2077" s="53"/>
      <c r="D2077" s="53"/>
      <c r="E2077" s="53" t="str">
        <f>IFERROR(VLOOKUP(المبيعات!D2077,الاعدادات!$A$4:$B$5000,2,0),"")</f>
        <v/>
      </c>
      <c r="F2077" s="53"/>
      <c r="G2077" s="53"/>
      <c r="H2077" s="53"/>
      <c r="I2077" s="53"/>
      <c r="J2077" s="53">
        <f t="shared" si="37"/>
        <v>0</v>
      </c>
    </row>
    <row r="2078" spans="1:10" ht="18.75">
      <c r="A2078" s="52"/>
      <c r="B2078" s="53"/>
      <c r="C2078" s="53"/>
      <c r="D2078" s="53"/>
      <c r="E2078" s="53" t="str">
        <f>IFERROR(VLOOKUP(المبيعات!D2078,الاعدادات!$A$4:$B$5000,2,0),"")</f>
        <v/>
      </c>
      <c r="F2078" s="53"/>
      <c r="G2078" s="53"/>
      <c r="H2078" s="53"/>
      <c r="I2078" s="53"/>
      <c r="J2078" s="53">
        <f t="shared" si="37"/>
        <v>0</v>
      </c>
    </row>
    <row r="2079" spans="1:10" ht="18.75">
      <c r="A2079" s="52"/>
      <c r="B2079" s="53"/>
      <c r="C2079" s="53"/>
      <c r="D2079" s="53"/>
      <c r="E2079" s="53" t="str">
        <f>IFERROR(VLOOKUP(المبيعات!D2079,الاعدادات!$A$4:$B$5000,2,0),"")</f>
        <v/>
      </c>
      <c r="F2079" s="53"/>
      <c r="G2079" s="53"/>
      <c r="H2079" s="53"/>
      <c r="I2079" s="53"/>
      <c r="J2079" s="53">
        <f t="shared" si="37"/>
        <v>0</v>
      </c>
    </row>
    <row r="2080" spans="1:10" ht="18.75">
      <c r="A2080" s="52"/>
      <c r="B2080" s="53"/>
      <c r="C2080" s="53"/>
      <c r="D2080" s="53"/>
      <c r="E2080" s="53" t="str">
        <f>IFERROR(VLOOKUP(المبيعات!D2080,الاعدادات!$A$4:$B$5000,2,0),"")</f>
        <v/>
      </c>
      <c r="F2080" s="53"/>
      <c r="G2080" s="53"/>
      <c r="H2080" s="53"/>
      <c r="I2080" s="53"/>
      <c r="J2080" s="53">
        <f t="shared" si="37"/>
        <v>0</v>
      </c>
    </row>
    <row r="2081" spans="1:10" ht="18.75">
      <c r="A2081" s="52"/>
      <c r="B2081" s="53"/>
      <c r="C2081" s="53"/>
      <c r="D2081" s="53"/>
      <c r="E2081" s="53" t="str">
        <f>IFERROR(VLOOKUP(المبيعات!D2081,الاعدادات!$A$4:$B$5000,2,0),"")</f>
        <v/>
      </c>
      <c r="F2081" s="53"/>
      <c r="G2081" s="53"/>
      <c r="H2081" s="53"/>
      <c r="I2081" s="53"/>
      <c r="J2081" s="53">
        <f t="shared" si="37"/>
        <v>0</v>
      </c>
    </row>
    <row r="2082" spans="1:10" ht="18.75">
      <c r="A2082" s="52"/>
      <c r="B2082" s="53"/>
      <c r="C2082" s="53"/>
      <c r="D2082" s="53"/>
      <c r="E2082" s="53" t="str">
        <f>IFERROR(VLOOKUP(المبيعات!D2082,الاعدادات!$A$4:$B$5000,2,0),"")</f>
        <v/>
      </c>
      <c r="F2082" s="53"/>
      <c r="G2082" s="53"/>
      <c r="H2082" s="53"/>
      <c r="I2082" s="53"/>
      <c r="J2082" s="53">
        <f t="shared" si="37"/>
        <v>0</v>
      </c>
    </row>
    <row r="2083" spans="1:10" ht="18.75">
      <c r="A2083" s="52"/>
      <c r="B2083" s="53"/>
      <c r="C2083" s="53"/>
      <c r="D2083" s="53"/>
      <c r="E2083" s="53" t="str">
        <f>IFERROR(VLOOKUP(المبيعات!D2083,الاعدادات!$A$4:$B$5000,2,0),"")</f>
        <v/>
      </c>
      <c r="F2083" s="53"/>
      <c r="G2083" s="53"/>
      <c r="H2083" s="53"/>
      <c r="I2083" s="53"/>
      <c r="J2083" s="53">
        <f t="shared" si="37"/>
        <v>0</v>
      </c>
    </row>
    <row r="2084" spans="1:10" ht="18.75">
      <c r="A2084" s="52"/>
      <c r="B2084" s="53"/>
      <c r="C2084" s="53"/>
      <c r="D2084" s="53"/>
      <c r="E2084" s="53" t="str">
        <f>IFERROR(VLOOKUP(المبيعات!D2084,الاعدادات!$A$4:$B$5000,2,0),"")</f>
        <v/>
      </c>
      <c r="F2084" s="53"/>
      <c r="G2084" s="53"/>
      <c r="H2084" s="53"/>
      <c r="I2084" s="53"/>
      <c r="J2084" s="53">
        <f t="shared" si="37"/>
        <v>0</v>
      </c>
    </row>
    <row r="2085" spans="1:10" ht="18.75">
      <c r="A2085" s="52"/>
      <c r="B2085" s="53"/>
      <c r="C2085" s="53"/>
      <c r="D2085" s="53"/>
      <c r="E2085" s="53" t="str">
        <f>IFERROR(VLOOKUP(المبيعات!D2085,الاعدادات!$A$4:$B$5000,2,0),"")</f>
        <v/>
      </c>
      <c r="F2085" s="53"/>
      <c r="G2085" s="53"/>
      <c r="H2085" s="53"/>
      <c r="I2085" s="53"/>
      <c r="J2085" s="53">
        <f t="shared" si="37"/>
        <v>0</v>
      </c>
    </row>
    <row r="2086" spans="1:10" ht="18.75">
      <c r="A2086" s="52"/>
      <c r="B2086" s="53"/>
      <c r="C2086" s="53"/>
      <c r="D2086" s="53"/>
      <c r="E2086" s="53" t="str">
        <f>IFERROR(VLOOKUP(المبيعات!D2086,الاعدادات!$A$4:$B$5000,2,0),"")</f>
        <v/>
      </c>
      <c r="F2086" s="53"/>
      <c r="G2086" s="53"/>
      <c r="H2086" s="53"/>
      <c r="I2086" s="53"/>
      <c r="J2086" s="53">
        <f t="shared" si="37"/>
        <v>0</v>
      </c>
    </row>
    <row r="2087" spans="1:10" ht="18.75">
      <c r="A2087" s="52"/>
      <c r="B2087" s="53"/>
      <c r="C2087" s="53"/>
      <c r="D2087" s="53"/>
      <c r="E2087" s="53" t="str">
        <f>IFERROR(VLOOKUP(المبيعات!D2087,الاعدادات!$A$4:$B$5000,2,0),"")</f>
        <v/>
      </c>
      <c r="F2087" s="53"/>
      <c r="G2087" s="53"/>
      <c r="H2087" s="53"/>
      <c r="I2087" s="53"/>
      <c r="J2087" s="53">
        <f t="shared" si="37"/>
        <v>0</v>
      </c>
    </row>
    <row r="2088" spans="1:10" ht="18.75">
      <c r="A2088" s="52"/>
      <c r="B2088" s="53"/>
      <c r="C2088" s="53"/>
      <c r="D2088" s="53"/>
      <c r="E2088" s="53" t="str">
        <f>IFERROR(VLOOKUP(المبيعات!D2088,الاعدادات!$A$4:$B$5000,2,0),"")</f>
        <v/>
      </c>
      <c r="F2088" s="53"/>
      <c r="G2088" s="53"/>
      <c r="H2088" s="53"/>
      <c r="I2088" s="53"/>
      <c r="J2088" s="53">
        <f t="shared" si="37"/>
        <v>0</v>
      </c>
    </row>
    <row r="2089" spans="1:10" ht="18.75">
      <c r="A2089" s="52"/>
      <c r="B2089" s="53"/>
      <c r="C2089" s="53"/>
      <c r="D2089" s="53"/>
      <c r="E2089" s="53" t="str">
        <f>IFERROR(VLOOKUP(المبيعات!D2089,الاعدادات!$A$4:$B$5000,2,0),"")</f>
        <v/>
      </c>
      <c r="F2089" s="53"/>
      <c r="G2089" s="53"/>
      <c r="H2089" s="53"/>
      <c r="I2089" s="53"/>
      <c r="J2089" s="53">
        <f t="shared" si="37"/>
        <v>0</v>
      </c>
    </row>
    <row r="2090" spans="1:10" ht="18.75">
      <c r="A2090" s="52"/>
      <c r="B2090" s="53"/>
      <c r="C2090" s="53"/>
      <c r="D2090" s="53"/>
      <c r="E2090" s="53" t="str">
        <f>IFERROR(VLOOKUP(المبيعات!D2090,الاعدادات!$A$4:$B$5000,2,0),"")</f>
        <v/>
      </c>
      <c r="F2090" s="53"/>
      <c r="G2090" s="53"/>
      <c r="H2090" s="53"/>
      <c r="I2090" s="53"/>
      <c r="J2090" s="53">
        <f t="shared" si="37"/>
        <v>0</v>
      </c>
    </row>
    <row r="2091" spans="1:10" ht="18.75">
      <c r="A2091" s="52"/>
      <c r="B2091" s="53"/>
      <c r="C2091" s="53"/>
      <c r="D2091" s="53"/>
      <c r="E2091" s="53" t="str">
        <f>IFERROR(VLOOKUP(المبيعات!D2091,الاعدادات!$A$4:$B$5000,2,0),"")</f>
        <v/>
      </c>
      <c r="F2091" s="53"/>
      <c r="G2091" s="53"/>
      <c r="H2091" s="53"/>
      <c r="I2091" s="53"/>
      <c r="J2091" s="53">
        <f t="shared" si="37"/>
        <v>0</v>
      </c>
    </row>
    <row r="2092" spans="1:10" ht="18.75">
      <c r="A2092" s="52"/>
      <c r="B2092" s="53"/>
      <c r="C2092" s="53"/>
      <c r="D2092" s="53"/>
      <c r="E2092" s="53" t="str">
        <f>IFERROR(VLOOKUP(المبيعات!D2092,الاعدادات!$A$4:$B$5000,2,0),"")</f>
        <v/>
      </c>
      <c r="F2092" s="53"/>
      <c r="G2092" s="53"/>
      <c r="H2092" s="53"/>
      <c r="I2092" s="53"/>
      <c r="J2092" s="53">
        <f t="shared" si="37"/>
        <v>0</v>
      </c>
    </row>
    <row r="2093" spans="1:10" ht="18.75">
      <c r="A2093" s="52"/>
      <c r="B2093" s="53"/>
      <c r="C2093" s="53"/>
      <c r="D2093" s="53"/>
      <c r="E2093" s="53" t="str">
        <f>IFERROR(VLOOKUP(المبيعات!D2093,الاعدادات!$A$4:$B$5000,2,0),"")</f>
        <v/>
      </c>
      <c r="F2093" s="53"/>
      <c r="G2093" s="53"/>
      <c r="H2093" s="53"/>
      <c r="I2093" s="53"/>
      <c r="J2093" s="53">
        <f t="shared" si="37"/>
        <v>0</v>
      </c>
    </row>
    <row r="2094" spans="1:10" ht="18.75">
      <c r="A2094" s="52"/>
      <c r="B2094" s="53"/>
      <c r="C2094" s="53"/>
      <c r="D2094" s="53"/>
      <c r="E2094" s="53" t="str">
        <f>IFERROR(VLOOKUP(المبيعات!D2094,الاعدادات!$A$4:$B$5000,2,0),"")</f>
        <v/>
      </c>
      <c r="F2094" s="53"/>
      <c r="G2094" s="53"/>
      <c r="H2094" s="53"/>
      <c r="I2094" s="53"/>
      <c r="J2094" s="53">
        <f t="shared" si="37"/>
        <v>0</v>
      </c>
    </row>
    <row r="2095" spans="1:10" ht="18.75">
      <c r="A2095" s="52"/>
      <c r="B2095" s="53"/>
      <c r="C2095" s="53"/>
      <c r="D2095" s="53"/>
      <c r="E2095" s="53" t="str">
        <f>IFERROR(VLOOKUP(المبيعات!D2095,الاعدادات!$A$4:$B$5000,2,0),"")</f>
        <v/>
      </c>
      <c r="F2095" s="53"/>
      <c r="G2095" s="53"/>
      <c r="H2095" s="53"/>
      <c r="I2095" s="53"/>
      <c r="J2095" s="53">
        <f t="shared" si="37"/>
        <v>0</v>
      </c>
    </row>
    <row r="2096" spans="1:10" ht="18.75">
      <c r="A2096" s="52"/>
      <c r="B2096" s="53"/>
      <c r="C2096" s="53"/>
      <c r="D2096" s="53"/>
      <c r="E2096" s="53" t="str">
        <f>IFERROR(VLOOKUP(المبيعات!D2096,الاعدادات!$A$4:$B$5000,2,0),"")</f>
        <v/>
      </c>
      <c r="F2096" s="53"/>
      <c r="G2096" s="53"/>
      <c r="H2096" s="53"/>
      <c r="I2096" s="53"/>
      <c r="J2096" s="53">
        <f t="shared" si="37"/>
        <v>0</v>
      </c>
    </row>
    <row r="2097" spans="1:10" ht="18.75">
      <c r="A2097" s="52"/>
      <c r="B2097" s="53"/>
      <c r="C2097" s="53"/>
      <c r="D2097" s="53"/>
      <c r="E2097" s="53" t="str">
        <f>IFERROR(VLOOKUP(المبيعات!D2097,الاعدادات!$A$4:$B$5000,2,0),"")</f>
        <v/>
      </c>
      <c r="F2097" s="53"/>
      <c r="G2097" s="53"/>
      <c r="H2097" s="53"/>
      <c r="I2097" s="53"/>
      <c r="J2097" s="53">
        <f t="shared" si="37"/>
        <v>0</v>
      </c>
    </row>
    <row r="2098" spans="1:10" ht="18.75">
      <c r="A2098" s="52"/>
      <c r="B2098" s="53"/>
      <c r="C2098" s="53"/>
      <c r="D2098" s="53"/>
      <c r="E2098" s="53" t="str">
        <f>IFERROR(VLOOKUP(المبيعات!D2098,الاعدادات!$A$4:$B$5000,2,0),"")</f>
        <v/>
      </c>
      <c r="F2098" s="53"/>
      <c r="G2098" s="53"/>
      <c r="H2098" s="53"/>
      <c r="I2098" s="53"/>
      <c r="J2098" s="53">
        <f t="shared" si="37"/>
        <v>0</v>
      </c>
    </row>
    <row r="2099" spans="1:10" ht="18.75">
      <c r="A2099" s="52"/>
      <c r="B2099" s="53"/>
      <c r="C2099" s="53"/>
      <c r="D2099" s="53"/>
      <c r="E2099" s="53" t="str">
        <f>IFERROR(VLOOKUP(المبيعات!D2099,الاعدادات!$A$4:$B$5000,2,0),"")</f>
        <v/>
      </c>
      <c r="F2099" s="53"/>
      <c r="G2099" s="53"/>
      <c r="H2099" s="53"/>
      <c r="I2099" s="53"/>
      <c r="J2099" s="53">
        <f t="shared" si="37"/>
        <v>0</v>
      </c>
    </row>
    <row r="2100" spans="1:10" ht="18.75">
      <c r="A2100" s="52"/>
      <c r="B2100" s="53"/>
      <c r="C2100" s="53"/>
      <c r="D2100" s="53"/>
      <c r="E2100" s="53" t="str">
        <f>IFERROR(VLOOKUP(المبيعات!D2100,الاعدادات!$A$4:$B$5000,2,0),"")</f>
        <v/>
      </c>
      <c r="F2100" s="53"/>
      <c r="G2100" s="53"/>
      <c r="H2100" s="53"/>
      <c r="I2100" s="53"/>
      <c r="J2100" s="53">
        <f t="shared" si="37"/>
        <v>0</v>
      </c>
    </row>
    <row r="2101" spans="1:10" ht="18.75">
      <c r="A2101" s="52"/>
      <c r="B2101" s="53"/>
      <c r="C2101" s="53"/>
      <c r="D2101" s="53"/>
      <c r="E2101" s="53" t="str">
        <f>IFERROR(VLOOKUP(المبيعات!D2101,الاعدادات!$A$4:$B$5000,2,0),"")</f>
        <v/>
      </c>
      <c r="F2101" s="53"/>
      <c r="G2101" s="53"/>
      <c r="H2101" s="53"/>
      <c r="I2101" s="53"/>
      <c r="J2101" s="53">
        <f t="shared" si="37"/>
        <v>0</v>
      </c>
    </row>
    <row r="2102" spans="1:10" ht="18.75">
      <c r="A2102" s="52"/>
      <c r="B2102" s="53"/>
      <c r="C2102" s="53"/>
      <c r="D2102" s="53"/>
      <c r="E2102" s="53" t="str">
        <f>IFERROR(VLOOKUP(المبيعات!D2102,الاعدادات!$A$4:$B$5000,2,0),"")</f>
        <v/>
      </c>
      <c r="F2102" s="53"/>
      <c r="G2102" s="53"/>
      <c r="H2102" s="53"/>
      <c r="I2102" s="53"/>
      <c r="J2102" s="53">
        <f t="shared" si="37"/>
        <v>0</v>
      </c>
    </row>
    <row r="2103" spans="1:10" ht="18.75">
      <c r="A2103" s="52"/>
      <c r="B2103" s="53"/>
      <c r="C2103" s="53"/>
      <c r="D2103" s="53"/>
      <c r="E2103" s="53" t="str">
        <f>IFERROR(VLOOKUP(المبيعات!D2103,الاعدادات!$A$4:$B$5000,2,0),"")</f>
        <v/>
      </c>
      <c r="F2103" s="53"/>
      <c r="G2103" s="53"/>
      <c r="H2103" s="53"/>
      <c r="I2103" s="53"/>
      <c r="J2103" s="53">
        <f t="shared" si="37"/>
        <v>0</v>
      </c>
    </row>
    <row r="2104" spans="1:10" ht="18.75">
      <c r="A2104" s="52"/>
      <c r="B2104" s="53"/>
      <c r="C2104" s="53"/>
      <c r="D2104" s="53"/>
      <c r="E2104" s="53" t="str">
        <f>IFERROR(VLOOKUP(المبيعات!D2104,الاعدادات!$A$4:$B$5000,2,0),"")</f>
        <v/>
      </c>
      <c r="F2104" s="53"/>
      <c r="G2104" s="53"/>
      <c r="H2104" s="53"/>
      <c r="I2104" s="53"/>
      <c r="J2104" s="53">
        <f t="shared" si="37"/>
        <v>0</v>
      </c>
    </row>
    <row r="2105" spans="1:10" ht="18.75">
      <c r="A2105" s="52"/>
      <c r="B2105" s="53"/>
      <c r="C2105" s="53"/>
      <c r="D2105" s="53"/>
      <c r="E2105" s="53" t="str">
        <f>IFERROR(VLOOKUP(المبيعات!D2105,الاعدادات!$A$4:$B$5000,2,0),"")</f>
        <v/>
      </c>
      <c r="F2105" s="53"/>
      <c r="G2105" s="53"/>
      <c r="H2105" s="53"/>
      <c r="I2105" s="53"/>
      <c r="J2105" s="53">
        <f t="shared" si="37"/>
        <v>0</v>
      </c>
    </row>
    <row r="2106" spans="1:10" ht="18.75">
      <c r="A2106" s="52"/>
      <c r="B2106" s="53"/>
      <c r="C2106" s="53"/>
      <c r="D2106" s="53"/>
      <c r="E2106" s="53" t="str">
        <f>IFERROR(VLOOKUP(المبيعات!D2106,الاعدادات!$A$4:$B$5000,2,0),"")</f>
        <v/>
      </c>
      <c r="F2106" s="53"/>
      <c r="G2106" s="53"/>
      <c r="H2106" s="53"/>
      <c r="I2106" s="53"/>
      <c r="J2106" s="53">
        <f t="shared" si="37"/>
        <v>0</v>
      </c>
    </row>
    <row r="2107" spans="1:10" ht="18.75">
      <c r="A2107" s="52"/>
      <c r="B2107" s="53"/>
      <c r="C2107" s="53"/>
      <c r="D2107" s="53"/>
      <c r="E2107" s="53" t="str">
        <f>IFERROR(VLOOKUP(المبيعات!D2107,الاعدادات!$A$4:$B$5000,2,0),"")</f>
        <v/>
      </c>
      <c r="F2107" s="53"/>
      <c r="G2107" s="53"/>
      <c r="H2107" s="53"/>
      <c r="I2107" s="53"/>
      <c r="J2107" s="53">
        <f t="shared" si="37"/>
        <v>0</v>
      </c>
    </row>
    <row r="2108" spans="1:10" ht="18.75">
      <c r="A2108" s="52"/>
      <c r="B2108" s="53"/>
      <c r="C2108" s="53"/>
      <c r="D2108" s="53"/>
      <c r="E2108" s="53" t="str">
        <f>IFERROR(VLOOKUP(المبيعات!D2108,الاعدادات!$A$4:$B$5000,2,0),"")</f>
        <v/>
      </c>
      <c r="F2108" s="53"/>
      <c r="G2108" s="53"/>
      <c r="H2108" s="53"/>
      <c r="I2108" s="53"/>
      <c r="J2108" s="53">
        <f t="shared" si="37"/>
        <v>0</v>
      </c>
    </row>
    <row r="2109" spans="1:10" ht="18.75">
      <c r="A2109" s="52"/>
      <c r="B2109" s="53"/>
      <c r="C2109" s="53"/>
      <c r="D2109" s="53"/>
      <c r="E2109" s="53" t="str">
        <f>IFERROR(VLOOKUP(المبيعات!D2109,الاعدادات!$A$4:$B$5000,2,0),"")</f>
        <v/>
      </c>
      <c r="F2109" s="53"/>
      <c r="G2109" s="53"/>
      <c r="H2109" s="53"/>
      <c r="I2109" s="53"/>
      <c r="J2109" s="53">
        <f t="shared" si="37"/>
        <v>0</v>
      </c>
    </row>
    <row r="2110" spans="1:10" ht="18.75">
      <c r="A2110" s="52"/>
      <c r="B2110" s="53"/>
      <c r="C2110" s="53"/>
      <c r="D2110" s="53"/>
      <c r="E2110" s="53" t="str">
        <f>IFERROR(VLOOKUP(المبيعات!D2110,الاعدادات!$A$4:$B$5000,2,0),"")</f>
        <v/>
      </c>
      <c r="F2110" s="53"/>
      <c r="G2110" s="53"/>
      <c r="H2110" s="53"/>
      <c r="I2110" s="53"/>
      <c r="J2110" s="53">
        <f t="shared" si="37"/>
        <v>0</v>
      </c>
    </row>
    <row r="2111" spans="1:10" ht="18.75">
      <c r="A2111" s="52"/>
      <c r="B2111" s="53"/>
      <c r="C2111" s="53"/>
      <c r="D2111" s="53"/>
      <c r="E2111" s="53" t="str">
        <f>IFERROR(VLOOKUP(المبيعات!D2111,الاعدادات!$A$4:$B$5000,2,0),"")</f>
        <v/>
      </c>
      <c r="F2111" s="53"/>
      <c r="G2111" s="53"/>
      <c r="H2111" s="53"/>
      <c r="I2111" s="53"/>
      <c r="J2111" s="53">
        <f t="shared" si="37"/>
        <v>0</v>
      </c>
    </row>
    <row r="2112" spans="1:10" ht="18.75">
      <c r="A2112" s="52"/>
      <c r="B2112" s="53"/>
      <c r="C2112" s="53"/>
      <c r="D2112" s="53"/>
      <c r="E2112" s="53" t="str">
        <f>IFERROR(VLOOKUP(المبيعات!D2112,الاعدادات!$A$4:$B$5000,2,0),"")</f>
        <v/>
      </c>
      <c r="F2112" s="53"/>
      <c r="G2112" s="53"/>
      <c r="H2112" s="53"/>
      <c r="I2112" s="53"/>
      <c r="J2112" s="53">
        <f t="shared" si="37"/>
        <v>0</v>
      </c>
    </row>
    <row r="2113" spans="1:10" ht="18.75">
      <c r="A2113" s="52"/>
      <c r="B2113" s="53"/>
      <c r="C2113" s="53"/>
      <c r="D2113" s="53"/>
      <c r="E2113" s="53" t="str">
        <f>IFERROR(VLOOKUP(المبيعات!D2113,الاعدادات!$A$4:$B$5000,2,0),"")</f>
        <v/>
      </c>
      <c r="F2113" s="53"/>
      <c r="G2113" s="53"/>
      <c r="H2113" s="53"/>
      <c r="I2113" s="53"/>
      <c r="J2113" s="53">
        <f t="shared" si="37"/>
        <v>0</v>
      </c>
    </row>
    <row r="2114" spans="1:10" ht="18.75">
      <c r="A2114" s="52"/>
      <c r="B2114" s="53"/>
      <c r="C2114" s="53"/>
      <c r="D2114" s="53"/>
      <c r="E2114" s="53" t="str">
        <f>IFERROR(VLOOKUP(المبيعات!D2114,الاعدادات!$A$4:$B$5000,2,0),"")</f>
        <v/>
      </c>
      <c r="F2114" s="53"/>
      <c r="G2114" s="53"/>
      <c r="H2114" s="53"/>
      <c r="I2114" s="53"/>
      <c r="J2114" s="53">
        <f t="shared" si="37"/>
        <v>0</v>
      </c>
    </row>
    <row r="2115" spans="1:10" ht="18.75">
      <c r="A2115" s="52"/>
      <c r="B2115" s="53"/>
      <c r="C2115" s="53"/>
      <c r="D2115" s="53"/>
      <c r="E2115" s="53" t="str">
        <f>IFERROR(VLOOKUP(المبيعات!D2115,الاعدادات!$A$4:$B$5000,2,0),"")</f>
        <v/>
      </c>
      <c r="F2115" s="53"/>
      <c r="G2115" s="53"/>
      <c r="H2115" s="53"/>
      <c r="I2115" s="53"/>
      <c r="J2115" s="53">
        <f t="shared" si="37"/>
        <v>0</v>
      </c>
    </row>
    <row r="2116" spans="1:10" ht="18.75">
      <c r="A2116" s="52"/>
      <c r="B2116" s="53"/>
      <c r="C2116" s="53"/>
      <c r="D2116" s="53"/>
      <c r="E2116" s="53" t="str">
        <f>IFERROR(VLOOKUP(المبيعات!D2116,الاعدادات!$A$4:$B$5000,2,0),"")</f>
        <v/>
      </c>
      <c r="F2116" s="53"/>
      <c r="G2116" s="53"/>
      <c r="H2116" s="53"/>
      <c r="I2116" s="53"/>
      <c r="J2116" s="53">
        <f t="shared" si="37"/>
        <v>0</v>
      </c>
    </row>
    <row r="2117" spans="1:10" ht="18.75">
      <c r="A2117" s="52"/>
      <c r="B2117" s="53"/>
      <c r="C2117" s="53"/>
      <c r="D2117" s="53"/>
      <c r="E2117" s="53" t="str">
        <f>IFERROR(VLOOKUP(المبيعات!D2117,الاعدادات!$A$4:$B$5000,2,0),"")</f>
        <v/>
      </c>
      <c r="F2117" s="53"/>
      <c r="G2117" s="53"/>
      <c r="H2117" s="53"/>
      <c r="I2117" s="53"/>
      <c r="J2117" s="53">
        <f t="shared" ref="J2117:J2180" si="38">I2117*F2117</f>
        <v>0</v>
      </c>
    </row>
    <row r="2118" spans="1:10" ht="18.75">
      <c r="A2118" s="52"/>
      <c r="B2118" s="53"/>
      <c r="C2118" s="53"/>
      <c r="D2118" s="53"/>
      <c r="E2118" s="53" t="str">
        <f>IFERROR(VLOOKUP(المبيعات!D2118,الاعدادات!$A$4:$B$5000,2,0),"")</f>
        <v/>
      </c>
      <c r="F2118" s="53"/>
      <c r="G2118" s="53"/>
      <c r="H2118" s="53"/>
      <c r="I2118" s="53"/>
      <c r="J2118" s="53">
        <f t="shared" si="38"/>
        <v>0</v>
      </c>
    </row>
    <row r="2119" spans="1:10" ht="18.75">
      <c r="A2119" s="52"/>
      <c r="B2119" s="53"/>
      <c r="C2119" s="53"/>
      <c r="D2119" s="53"/>
      <c r="E2119" s="53" t="str">
        <f>IFERROR(VLOOKUP(المبيعات!D2119,الاعدادات!$A$4:$B$5000,2,0),"")</f>
        <v/>
      </c>
      <c r="F2119" s="53"/>
      <c r="G2119" s="53"/>
      <c r="H2119" s="53"/>
      <c r="I2119" s="53"/>
      <c r="J2119" s="53">
        <f t="shared" si="38"/>
        <v>0</v>
      </c>
    </row>
    <row r="2120" spans="1:10" ht="18.75">
      <c r="A2120" s="52"/>
      <c r="B2120" s="53"/>
      <c r="C2120" s="53"/>
      <c r="D2120" s="53"/>
      <c r="E2120" s="53" t="str">
        <f>IFERROR(VLOOKUP(المبيعات!D2120,الاعدادات!$A$4:$B$5000,2,0),"")</f>
        <v/>
      </c>
      <c r="F2120" s="53"/>
      <c r="G2120" s="53"/>
      <c r="H2120" s="53"/>
      <c r="I2120" s="53"/>
      <c r="J2120" s="53">
        <f t="shared" si="38"/>
        <v>0</v>
      </c>
    </row>
    <row r="2121" spans="1:10" ht="18.75">
      <c r="A2121" s="52"/>
      <c r="B2121" s="53"/>
      <c r="C2121" s="53"/>
      <c r="D2121" s="53"/>
      <c r="E2121" s="53" t="str">
        <f>IFERROR(VLOOKUP(المبيعات!D2121,الاعدادات!$A$4:$B$5000,2,0),"")</f>
        <v/>
      </c>
      <c r="F2121" s="53"/>
      <c r="G2121" s="53"/>
      <c r="H2121" s="53"/>
      <c r="I2121" s="53"/>
      <c r="J2121" s="53">
        <f t="shared" si="38"/>
        <v>0</v>
      </c>
    </row>
    <row r="2122" spans="1:10" ht="18.75">
      <c r="A2122" s="52"/>
      <c r="B2122" s="53"/>
      <c r="C2122" s="53"/>
      <c r="D2122" s="53"/>
      <c r="E2122" s="53" t="str">
        <f>IFERROR(VLOOKUP(المبيعات!D2122,الاعدادات!$A$4:$B$5000,2,0),"")</f>
        <v/>
      </c>
      <c r="F2122" s="53"/>
      <c r="G2122" s="53"/>
      <c r="H2122" s="53"/>
      <c r="I2122" s="53"/>
      <c r="J2122" s="53">
        <f t="shared" si="38"/>
        <v>0</v>
      </c>
    </row>
    <row r="2123" spans="1:10" ht="18.75">
      <c r="A2123" s="52"/>
      <c r="B2123" s="53"/>
      <c r="C2123" s="53"/>
      <c r="D2123" s="53"/>
      <c r="E2123" s="53" t="str">
        <f>IFERROR(VLOOKUP(المبيعات!D2123,الاعدادات!$A$4:$B$5000,2,0),"")</f>
        <v/>
      </c>
      <c r="F2123" s="53"/>
      <c r="G2123" s="53"/>
      <c r="H2123" s="53"/>
      <c r="I2123" s="53"/>
      <c r="J2123" s="53">
        <f t="shared" si="38"/>
        <v>0</v>
      </c>
    </row>
    <row r="2124" spans="1:10" ht="18.75">
      <c r="A2124" s="52"/>
      <c r="B2124" s="53"/>
      <c r="C2124" s="53"/>
      <c r="D2124" s="53"/>
      <c r="E2124" s="53" t="str">
        <f>IFERROR(VLOOKUP(المبيعات!D2124,الاعدادات!$A$4:$B$5000,2,0),"")</f>
        <v/>
      </c>
      <c r="F2124" s="53"/>
      <c r="G2124" s="53"/>
      <c r="H2124" s="53"/>
      <c r="I2124" s="53"/>
      <c r="J2124" s="53">
        <f t="shared" si="38"/>
        <v>0</v>
      </c>
    </row>
    <row r="2125" spans="1:10" ht="18.75">
      <c r="A2125" s="52"/>
      <c r="B2125" s="53"/>
      <c r="C2125" s="53"/>
      <c r="D2125" s="53"/>
      <c r="E2125" s="53" t="str">
        <f>IFERROR(VLOOKUP(المبيعات!D2125,الاعدادات!$A$4:$B$5000,2,0),"")</f>
        <v/>
      </c>
      <c r="F2125" s="53"/>
      <c r="G2125" s="53"/>
      <c r="H2125" s="53"/>
      <c r="I2125" s="53"/>
      <c r="J2125" s="53">
        <f t="shared" si="38"/>
        <v>0</v>
      </c>
    </row>
    <row r="2126" spans="1:10" ht="18.75">
      <c r="A2126" s="52"/>
      <c r="B2126" s="53"/>
      <c r="C2126" s="53"/>
      <c r="D2126" s="53"/>
      <c r="E2126" s="53" t="str">
        <f>IFERROR(VLOOKUP(المبيعات!D2126,الاعدادات!$A$4:$B$5000,2,0),"")</f>
        <v/>
      </c>
      <c r="F2126" s="53"/>
      <c r="G2126" s="53"/>
      <c r="H2126" s="53"/>
      <c r="I2126" s="53"/>
      <c r="J2126" s="53">
        <f t="shared" si="38"/>
        <v>0</v>
      </c>
    </row>
    <row r="2127" spans="1:10" ht="18.75">
      <c r="A2127" s="52"/>
      <c r="B2127" s="53"/>
      <c r="C2127" s="53"/>
      <c r="D2127" s="53"/>
      <c r="E2127" s="53" t="str">
        <f>IFERROR(VLOOKUP(المبيعات!D2127,الاعدادات!$A$4:$B$5000,2,0),"")</f>
        <v/>
      </c>
      <c r="F2127" s="53"/>
      <c r="G2127" s="53"/>
      <c r="H2127" s="53"/>
      <c r="I2127" s="53"/>
      <c r="J2127" s="53">
        <f t="shared" si="38"/>
        <v>0</v>
      </c>
    </row>
    <row r="2128" spans="1:10" ht="18.75">
      <c r="A2128" s="52"/>
      <c r="B2128" s="53"/>
      <c r="C2128" s="53"/>
      <c r="D2128" s="53"/>
      <c r="E2128" s="53" t="str">
        <f>IFERROR(VLOOKUP(المبيعات!D2128,الاعدادات!$A$4:$B$5000,2,0),"")</f>
        <v/>
      </c>
      <c r="F2128" s="53"/>
      <c r="G2128" s="53"/>
      <c r="H2128" s="53"/>
      <c r="I2128" s="53"/>
      <c r="J2128" s="53">
        <f t="shared" si="38"/>
        <v>0</v>
      </c>
    </row>
    <row r="2129" spans="1:10" ht="18.75">
      <c r="A2129" s="52"/>
      <c r="B2129" s="53"/>
      <c r="C2129" s="53"/>
      <c r="D2129" s="53"/>
      <c r="E2129" s="53" t="str">
        <f>IFERROR(VLOOKUP(المبيعات!D2129,الاعدادات!$A$4:$B$5000,2,0),"")</f>
        <v/>
      </c>
      <c r="F2129" s="53"/>
      <c r="G2129" s="53"/>
      <c r="H2129" s="53"/>
      <c r="I2129" s="53"/>
      <c r="J2129" s="53">
        <f t="shared" si="38"/>
        <v>0</v>
      </c>
    </row>
    <row r="2130" spans="1:10" ht="18.75">
      <c r="A2130" s="52"/>
      <c r="B2130" s="53"/>
      <c r="C2130" s="53"/>
      <c r="D2130" s="53"/>
      <c r="E2130" s="53" t="str">
        <f>IFERROR(VLOOKUP(المبيعات!D2130,الاعدادات!$A$4:$B$5000,2,0),"")</f>
        <v/>
      </c>
      <c r="F2130" s="53"/>
      <c r="G2130" s="53"/>
      <c r="H2130" s="53"/>
      <c r="I2130" s="53"/>
      <c r="J2130" s="53">
        <f t="shared" si="38"/>
        <v>0</v>
      </c>
    </row>
    <row r="2131" spans="1:10" ht="18.75">
      <c r="A2131" s="52"/>
      <c r="B2131" s="53"/>
      <c r="C2131" s="53"/>
      <c r="D2131" s="53"/>
      <c r="E2131" s="53" t="str">
        <f>IFERROR(VLOOKUP(المبيعات!D2131,الاعدادات!$A$4:$B$5000,2,0),"")</f>
        <v/>
      </c>
      <c r="F2131" s="53"/>
      <c r="G2131" s="53"/>
      <c r="H2131" s="53"/>
      <c r="I2131" s="53"/>
      <c r="J2131" s="53">
        <f t="shared" si="38"/>
        <v>0</v>
      </c>
    </row>
    <row r="2132" spans="1:10" ht="18.75">
      <c r="A2132" s="52"/>
      <c r="B2132" s="53"/>
      <c r="C2132" s="53"/>
      <c r="D2132" s="53"/>
      <c r="E2132" s="53" t="str">
        <f>IFERROR(VLOOKUP(المبيعات!D2132,الاعدادات!$A$4:$B$5000,2,0),"")</f>
        <v/>
      </c>
      <c r="F2132" s="53"/>
      <c r="G2132" s="53"/>
      <c r="H2132" s="53"/>
      <c r="I2132" s="53"/>
      <c r="J2132" s="53">
        <f t="shared" si="38"/>
        <v>0</v>
      </c>
    </row>
    <row r="2133" spans="1:10" ht="18.75">
      <c r="A2133" s="52"/>
      <c r="B2133" s="53"/>
      <c r="C2133" s="53"/>
      <c r="D2133" s="53"/>
      <c r="E2133" s="53" t="str">
        <f>IFERROR(VLOOKUP(المبيعات!D2133,الاعدادات!$A$4:$B$5000,2,0),"")</f>
        <v/>
      </c>
      <c r="F2133" s="53"/>
      <c r="G2133" s="53"/>
      <c r="H2133" s="53"/>
      <c r="I2133" s="53"/>
      <c r="J2133" s="53">
        <f t="shared" si="38"/>
        <v>0</v>
      </c>
    </row>
    <row r="2134" spans="1:10" ht="18.75">
      <c r="A2134" s="52"/>
      <c r="B2134" s="53"/>
      <c r="C2134" s="53"/>
      <c r="D2134" s="53"/>
      <c r="E2134" s="53" t="str">
        <f>IFERROR(VLOOKUP(المبيعات!D2134,الاعدادات!$A$4:$B$5000,2,0),"")</f>
        <v/>
      </c>
      <c r="F2134" s="53"/>
      <c r="G2134" s="53"/>
      <c r="H2134" s="53"/>
      <c r="I2134" s="53"/>
      <c r="J2134" s="53">
        <f t="shared" si="38"/>
        <v>0</v>
      </c>
    </row>
    <row r="2135" spans="1:10" ht="18.75">
      <c r="A2135" s="52"/>
      <c r="B2135" s="53"/>
      <c r="C2135" s="53"/>
      <c r="D2135" s="53"/>
      <c r="E2135" s="53" t="str">
        <f>IFERROR(VLOOKUP(المبيعات!D2135,الاعدادات!$A$4:$B$5000,2,0),"")</f>
        <v/>
      </c>
      <c r="F2135" s="53"/>
      <c r="G2135" s="53"/>
      <c r="H2135" s="53"/>
      <c r="I2135" s="53"/>
      <c r="J2135" s="53">
        <f t="shared" si="38"/>
        <v>0</v>
      </c>
    </row>
    <row r="2136" spans="1:10" ht="18.75">
      <c r="A2136" s="52"/>
      <c r="B2136" s="53"/>
      <c r="C2136" s="53"/>
      <c r="D2136" s="53"/>
      <c r="E2136" s="53" t="str">
        <f>IFERROR(VLOOKUP(المبيعات!D2136,الاعدادات!$A$4:$B$5000,2,0),"")</f>
        <v/>
      </c>
      <c r="F2136" s="53"/>
      <c r="G2136" s="53"/>
      <c r="H2136" s="53"/>
      <c r="I2136" s="53"/>
      <c r="J2136" s="53">
        <f t="shared" si="38"/>
        <v>0</v>
      </c>
    </row>
    <row r="2137" spans="1:10" ht="18.75">
      <c r="A2137" s="52"/>
      <c r="B2137" s="53"/>
      <c r="C2137" s="53"/>
      <c r="D2137" s="53"/>
      <c r="E2137" s="53" t="str">
        <f>IFERROR(VLOOKUP(المبيعات!D2137,الاعدادات!$A$4:$B$5000,2,0),"")</f>
        <v/>
      </c>
      <c r="F2137" s="53"/>
      <c r="G2137" s="53"/>
      <c r="H2137" s="53"/>
      <c r="I2137" s="53"/>
      <c r="J2137" s="53">
        <f t="shared" si="38"/>
        <v>0</v>
      </c>
    </row>
    <row r="2138" spans="1:10" ht="18.75">
      <c r="A2138" s="52"/>
      <c r="B2138" s="53"/>
      <c r="C2138" s="53"/>
      <c r="D2138" s="53"/>
      <c r="E2138" s="53" t="str">
        <f>IFERROR(VLOOKUP(المبيعات!D2138,الاعدادات!$A$4:$B$5000,2,0),"")</f>
        <v/>
      </c>
      <c r="F2138" s="53"/>
      <c r="G2138" s="53"/>
      <c r="H2138" s="53"/>
      <c r="I2138" s="53"/>
      <c r="J2138" s="53">
        <f t="shared" si="38"/>
        <v>0</v>
      </c>
    </row>
    <row r="2139" spans="1:10" ht="18.75">
      <c r="A2139" s="52"/>
      <c r="B2139" s="53"/>
      <c r="C2139" s="53"/>
      <c r="D2139" s="53"/>
      <c r="E2139" s="53" t="str">
        <f>IFERROR(VLOOKUP(المبيعات!D2139,الاعدادات!$A$4:$B$5000,2,0),"")</f>
        <v/>
      </c>
      <c r="F2139" s="53"/>
      <c r="G2139" s="53"/>
      <c r="H2139" s="53"/>
      <c r="I2139" s="53"/>
      <c r="J2139" s="53">
        <f t="shared" si="38"/>
        <v>0</v>
      </c>
    </row>
    <row r="2140" spans="1:10" ht="18.75">
      <c r="A2140" s="52"/>
      <c r="B2140" s="53"/>
      <c r="C2140" s="53"/>
      <c r="D2140" s="53"/>
      <c r="E2140" s="53" t="str">
        <f>IFERROR(VLOOKUP(المبيعات!D2140,الاعدادات!$A$4:$B$5000,2,0),"")</f>
        <v/>
      </c>
      <c r="F2140" s="53"/>
      <c r="G2140" s="53"/>
      <c r="H2140" s="53"/>
      <c r="I2140" s="53"/>
      <c r="J2140" s="53">
        <f t="shared" si="38"/>
        <v>0</v>
      </c>
    </row>
    <row r="2141" spans="1:10" ht="18.75">
      <c r="A2141" s="52"/>
      <c r="B2141" s="53"/>
      <c r="C2141" s="53"/>
      <c r="D2141" s="53"/>
      <c r="E2141" s="53" t="str">
        <f>IFERROR(VLOOKUP(المبيعات!D2141,الاعدادات!$A$4:$B$5000,2,0),"")</f>
        <v/>
      </c>
      <c r="F2141" s="53"/>
      <c r="G2141" s="53"/>
      <c r="H2141" s="53"/>
      <c r="I2141" s="53"/>
      <c r="J2141" s="53">
        <f t="shared" si="38"/>
        <v>0</v>
      </c>
    </row>
    <row r="2142" spans="1:10" ht="18.75">
      <c r="A2142" s="52"/>
      <c r="B2142" s="53"/>
      <c r="C2142" s="53"/>
      <c r="D2142" s="53"/>
      <c r="E2142" s="53" t="str">
        <f>IFERROR(VLOOKUP(المبيعات!D2142,الاعدادات!$A$4:$B$5000,2,0),"")</f>
        <v/>
      </c>
      <c r="F2142" s="53"/>
      <c r="G2142" s="53"/>
      <c r="H2142" s="53"/>
      <c r="I2142" s="53"/>
      <c r="J2142" s="53">
        <f t="shared" si="38"/>
        <v>0</v>
      </c>
    </row>
    <row r="2143" spans="1:10" ht="18.75">
      <c r="A2143" s="52"/>
      <c r="B2143" s="53"/>
      <c r="C2143" s="53"/>
      <c r="D2143" s="53"/>
      <c r="E2143" s="53" t="str">
        <f>IFERROR(VLOOKUP(المبيعات!D2143,الاعدادات!$A$4:$B$5000,2,0),"")</f>
        <v/>
      </c>
      <c r="F2143" s="53"/>
      <c r="G2143" s="53"/>
      <c r="H2143" s="53"/>
      <c r="I2143" s="53"/>
      <c r="J2143" s="53">
        <f t="shared" si="38"/>
        <v>0</v>
      </c>
    </row>
    <row r="2144" spans="1:10" ht="18.75">
      <c r="A2144" s="52"/>
      <c r="B2144" s="53"/>
      <c r="C2144" s="53"/>
      <c r="D2144" s="53"/>
      <c r="E2144" s="53" t="str">
        <f>IFERROR(VLOOKUP(المبيعات!D2144,الاعدادات!$A$4:$B$5000,2,0),"")</f>
        <v/>
      </c>
      <c r="F2144" s="53"/>
      <c r="G2144" s="53"/>
      <c r="H2144" s="53"/>
      <c r="I2144" s="53"/>
      <c r="J2144" s="53">
        <f t="shared" si="38"/>
        <v>0</v>
      </c>
    </row>
    <row r="2145" spans="1:10" ht="18.75">
      <c r="A2145" s="52"/>
      <c r="B2145" s="53"/>
      <c r="C2145" s="53"/>
      <c r="D2145" s="53"/>
      <c r="E2145" s="53" t="str">
        <f>IFERROR(VLOOKUP(المبيعات!D2145,الاعدادات!$A$4:$B$5000,2,0),"")</f>
        <v/>
      </c>
      <c r="F2145" s="53"/>
      <c r="G2145" s="53"/>
      <c r="H2145" s="53"/>
      <c r="I2145" s="53"/>
      <c r="J2145" s="53">
        <f t="shared" si="38"/>
        <v>0</v>
      </c>
    </row>
    <row r="2146" spans="1:10" ht="18.75">
      <c r="A2146" s="52"/>
      <c r="B2146" s="53"/>
      <c r="C2146" s="53"/>
      <c r="D2146" s="53"/>
      <c r="E2146" s="53" t="str">
        <f>IFERROR(VLOOKUP(المبيعات!D2146,الاعدادات!$A$4:$B$5000,2,0),"")</f>
        <v/>
      </c>
      <c r="F2146" s="53"/>
      <c r="G2146" s="53"/>
      <c r="H2146" s="53"/>
      <c r="I2146" s="53"/>
      <c r="J2146" s="53">
        <f t="shared" si="38"/>
        <v>0</v>
      </c>
    </row>
    <row r="2147" spans="1:10" ht="18.75">
      <c r="A2147" s="52"/>
      <c r="B2147" s="53"/>
      <c r="C2147" s="53"/>
      <c r="D2147" s="53"/>
      <c r="E2147" s="53" t="str">
        <f>IFERROR(VLOOKUP(المبيعات!D2147,الاعدادات!$A$4:$B$5000,2,0),"")</f>
        <v/>
      </c>
      <c r="F2147" s="53"/>
      <c r="G2147" s="53"/>
      <c r="H2147" s="53"/>
      <c r="I2147" s="53"/>
      <c r="J2147" s="53">
        <f t="shared" si="38"/>
        <v>0</v>
      </c>
    </row>
    <row r="2148" spans="1:10" ht="18.75">
      <c r="A2148" s="52"/>
      <c r="B2148" s="53"/>
      <c r="C2148" s="53"/>
      <c r="D2148" s="53"/>
      <c r="E2148" s="53" t="str">
        <f>IFERROR(VLOOKUP(المبيعات!D2148,الاعدادات!$A$4:$B$5000,2,0),"")</f>
        <v/>
      </c>
      <c r="F2148" s="53"/>
      <c r="G2148" s="53"/>
      <c r="H2148" s="53"/>
      <c r="I2148" s="53"/>
      <c r="J2148" s="53">
        <f t="shared" si="38"/>
        <v>0</v>
      </c>
    </row>
    <row r="2149" spans="1:10" ht="18.75">
      <c r="A2149" s="52"/>
      <c r="B2149" s="53"/>
      <c r="C2149" s="53"/>
      <c r="D2149" s="53"/>
      <c r="E2149" s="53" t="str">
        <f>IFERROR(VLOOKUP(المبيعات!D2149,الاعدادات!$A$4:$B$5000,2,0),"")</f>
        <v/>
      </c>
      <c r="F2149" s="53"/>
      <c r="G2149" s="53"/>
      <c r="H2149" s="53"/>
      <c r="I2149" s="53"/>
      <c r="J2149" s="53">
        <f t="shared" si="38"/>
        <v>0</v>
      </c>
    </row>
    <row r="2150" spans="1:10" ht="18.75">
      <c r="A2150" s="52"/>
      <c r="B2150" s="53"/>
      <c r="C2150" s="53"/>
      <c r="D2150" s="53"/>
      <c r="E2150" s="53" t="str">
        <f>IFERROR(VLOOKUP(المبيعات!D2150,الاعدادات!$A$4:$B$5000,2,0),"")</f>
        <v/>
      </c>
      <c r="F2150" s="53"/>
      <c r="G2150" s="53"/>
      <c r="H2150" s="53"/>
      <c r="I2150" s="53"/>
      <c r="J2150" s="53">
        <f t="shared" si="38"/>
        <v>0</v>
      </c>
    </row>
    <row r="2151" spans="1:10" ht="18.75">
      <c r="A2151" s="52"/>
      <c r="B2151" s="53"/>
      <c r="C2151" s="53"/>
      <c r="D2151" s="53"/>
      <c r="E2151" s="53" t="str">
        <f>IFERROR(VLOOKUP(المبيعات!D2151,الاعدادات!$A$4:$B$5000,2,0),"")</f>
        <v/>
      </c>
      <c r="F2151" s="53"/>
      <c r="G2151" s="53"/>
      <c r="H2151" s="53"/>
      <c r="I2151" s="53"/>
      <c r="J2151" s="53">
        <f t="shared" si="38"/>
        <v>0</v>
      </c>
    </row>
    <row r="2152" spans="1:10" ht="18.75">
      <c r="A2152" s="52"/>
      <c r="B2152" s="53"/>
      <c r="C2152" s="53"/>
      <c r="D2152" s="53"/>
      <c r="E2152" s="53" t="str">
        <f>IFERROR(VLOOKUP(المبيعات!D2152,الاعدادات!$A$4:$B$5000,2,0),"")</f>
        <v/>
      </c>
      <c r="F2152" s="53"/>
      <c r="G2152" s="53"/>
      <c r="H2152" s="53"/>
      <c r="I2152" s="53"/>
      <c r="J2152" s="53">
        <f t="shared" si="38"/>
        <v>0</v>
      </c>
    </row>
    <row r="2153" spans="1:10" ht="18.75">
      <c r="A2153" s="52"/>
      <c r="B2153" s="53"/>
      <c r="C2153" s="53"/>
      <c r="D2153" s="53"/>
      <c r="E2153" s="53" t="str">
        <f>IFERROR(VLOOKUP(المبيعات!D2153,الاعدادات!$A$4:$B$5000,2,0),"")</f>
        <v/>
      </c>
      <c r="F2153" s="53"/>
      <c r="G2153" s="53"/>
      <c r="H2153" s="53"/>
      <c r="I2153" s="53"/>
      <c r="J2153" s="53">
        <f t="shared" si="38"/>
        <v>0</v>
      </c>
    </row>
    <row r="2154" spans="1:10" ht="18.75">
      <c r="A2154" s="52"/>
      <c r="B2154" s="53"/>
      <c r="C2154" s="53"/>
      <c r="D2154" s="53"/>
      <c r="E2154" s="53" t="str">
        <f>IFERROR(VLOOKUP(المبيعات!D2154,الاعدادات!$A$4:$B$5000,2,0),"")</f>
        <v/>
      </c>
      <c r="F2154" s="53"/>
      <c r="G2154" s="53"/>
      <c r="H2154" s="53"/>
      <c r="I2154" s="53"/>
      <c r="J2154" s="53">
        <f t="shared" si="38"/>
        <v>0</v>
      </c>
    </row>
    <row r="2155" spans="1:10" ht="18.75">
      <c r="A2155" s="52"/>
      <c r="B2155" s="53"/>
      <c r="C2155" s="53"/>
      <c r="D2155" s="53"/>
      <c r="E2155" s="53" t="str">
        <f>IFERROR(VLOOKUP(المبيعات!D2155,الاعدادات!$A$4:$B$5000,2,0),"")</f>
        <v/>
      </c>
      <c r="F2155" s="53"/>
      <c r="G2155" s="53"/>
      <c r="H2155" s="53"/>
      <c r="I2155" s="53"/>
      <c r="J2155" s="53">
        <f t="shared" si="38"/>
        <v>0</v>
      </c>
    </row>
    <row r="2156" spans="1:10" ht="18.75">
      <c r="A2156" s="52"/>
      <c r="B2156" s="53"/>
      <c r="C2156" s="53"/>
      <c r="D2156" s="53"/>
      <c r="E2156" s="53" t="str">
        <f>IFERROR(VLOOKUP(المبيعات!D2156,الاعدادات!$A$4:$B$5000,2,0),"")</f>
        <v/>
      </c>
      <c r="F2156" s="53"/>
      <c r="G2156" s="53"/>
      <c r="H2156" s="53"/>
      <c r="I2156" s="53"/>
      <c r="J2156" s="53">
        <f t="shared" si="38"/>
        <v>0</v>
      </c>
    </row>
    <row r="2157" spans="1:10" ht="18.75">
      <c r="A2157" s="52"/>
      <c r="B2157" s="53"/>
      <c r="C2157" s="53"/>
      <c r="D2157" s="53"/>
      <c r="E2157" s="53" t="str">
        <f>IFERROR(VLOOKUP(المبيعات!D2157,الاعدادات!$A$4:$B$5000,2,0),"")</f>
        <v/>
      </c>
      <c r="F2157" s="53"/>
      <c r="G2157" s="53"/>
      <c r="H2157" s="53"/>
      <c r="I2157" s="53"/>
      <c r="J2157" s="53">
        <f t="shared" si="38"/>
        <v>0</v>
      </c>
    </row>
    <row r="2158" spans="1:10" ht="18.75">
      <c r="A2158" s="52"/>
      <c r="B2158" s="53"/>
      <c r="C2158" s="53"/>
      <c r="D2158" s="53"/>
      <c r="E2158" s="53" t="str">
        <f>IFERROR(VLOOKUP(المبيعات!D2158,الاعدادات!$A$4:$B$5000,2,0),"")</f>
        <v/>
      </c>
      <c r="F2158" s="53"/>
      <c r="G2158" s="53"/>
      <c r="H2158" s="53"/>
      <c r="I2158" s="53"/>
      <c r="J2158" s="53">
        <f t="shared" si="38"/>
        <v>0</v>
      </c>
    </row>
    <row r="2159" spans="1:10" ht="18.75">
      <c r="A2159" s="52"/>
      <c r="B2159" s="53"/>
      <c r="C2159" s="53"/>
      <c r="D2159" s="53"/>
      <c r="E2159" s="53" t="str">
        <f>IFERROR(VLOOKUP(المبيعات!D2159,الاعدادات!$A$4:$B$5000,2,0),"")</f>
        <v/>
      </c>
      <c r="F2159" s="53"/>
      <c r="G2159" s="53"/>
      <c r="H2159" s="53"/>
      <c r="I2159" s="53"/>
      <c r="J2159" s="53">
        <f t="shared" si="38"/>
        <v>0</v>
      </c>
    </row>
    <row r="2160" spans="1:10" ht="18.75">
      <c r="A2160" s="52"/>
      <c r="B2160" s="53"/>
      <c r="C2160" s="53"/>
      <c r="D2160" s="53"/>
      <c r="E2160" s="53" t="str">
        <f>IFERROR(VLOOKUP(المبيعات!D2160,الاعدادات!$A$4:$B$5000,2,0),"")</f>
        <v/>
      </c>
      <c r="F2160" s="53"/>
      <c r="G2160" s="53"/>
      <c r="H2160" s="53"/>
      <c r="I2160" s="53"/>
      <c r="J2160" s="53">
        <f t="shared" si="38"/>
        <v>0</v>
      </c>
    </row>
    <row r="2161" spans="1:10" ht="18.75">
      <c r="A2161" s="52"/>
      <c r="B2161" s="53"/>
      <c r="C2161" s="53"/>
      <c r="D2161" s="53"/>
      <c r="E2161" s="53" t="str">
        <f>IFERROR(VLOOKUP(المبيعات!D2161,الاعدادات!$A$4:$B$5000,2,0),"")</f>
        <v/>
      </c>
      <c r="F2161" s="53"/>
      <c r="G2161" s="53"/>
      <c r="H2161" s="53"/>
      <c r="I2161" s="53"/>
      <c r="J2161" s="53">
        <f t="shared" si="38"/>
        <v>0</v>
      </c>
    </row>
    <row r="2162" spans="1:10" ht="18.75">
      <c r="A2162" s="52"/>
      <c r="B2162" s="53"/>
      <c r="C2162" s="53"/>
      <c r="D2162" s="53"/>
      <c r="E2162" s="53" t="str">
        <f>IFERROR(VLOOKUP(المبيعات!D2162,الاعدادات!$A$4:$B$5000,2,0),"")</f>
        <v/>
      </c>
      <c r="F2162" s="53"/>
      <c r="G2162" s="53"/>
      <c r="H2162" s="53"/>
      <c r="I2162" s="53"/>
      <c r="J2162" s="53">
        <f t="shared" si="38"/>
        <v>0</v>
      </c>
    </row>
    <row r="2163" spans="1:10" ht="18.75">
      <c r="A2163" s="52"/>
      <c r="B2163" s="53"/>
      <c r="C2163" s="53"/>
      <c r="D2163" s="53"/>
      <c r="E2163" s="53" t="str">
        <f>IFERROR(VLOOKUP(المبيعات!D2163,الاعدادات!$A$4:$B$5000,2,0),"")</f>
        <v/>
      </c>
      <c r="F2163" s="53"/>
      <c r="G2163" s="53"/>
      <c r="H2163" s="53"/>
      <c r="I2163" s="53"/>
      <c r="J2163" s="53">
        <f t="shared" si="38"/>
        <v>0</v>
      </c>
    </row>
    <row r="2164" spans="1:10" ht="18.75">
      <c r="A2164" s="52"/>
      <c r="B2164" s="53"/>
      <c r="C2164" s="53"/>
      <c r="D2164" s="53"/>
      <c r="E2164" s="53" t="str">
        <f>IFERROR(VLOOKUP(المبيعات!D2164,الاعدادات!$A$4:$B$5000,2,0),"")</f>
        <v/>
      </c>
      <c r="F2164" s="53"/>
      <c r="G2164" s="53"/>
      <c r="H2164" s="53"/>
      <c r="I2164" s="53"/>
      <c r="J2164" s="53">
        <f t="shared" si="38"/>
        <v>0</v>
      </c>
    </row>
    <row r="2165" spans="1:10" ht="18.75">
      <c r="A2165" s="52"/>
      <c r="B2165" s="53"/>
      <c r="C2165" s="53"/>
      <c r="D2165" s="53"/>
      <c r="E2165" s="53" t="str">
        <f>IFERROR(VLOOKUP(المبيعات!D2165,الاعدادات!$A$4:$B$5000,2,0),"")</f>
        <v/>
      </c>
      <c r="F2165" s="53"/>
      <c r="G2165" s="53"/>
      <c r="H2165" s="53"/>
      <c r="I2165" s="53"/>
      <c r="J2165" s="53">
        <f t="shared" si="38"/>
        <v>0</v>
      </c>
    </row>
    <row r="2166" spans="1:10" ht="18.75">
      <c r="A2166" s="52"/>
      <c r="B2166" s="53"/>
      <c r="C2166" s="53"/>
      <c r="D2166" s="53"/>
      <c r="E2166" s="53" t="str">
        <f>IFERROR(VLOOKUP(المبيعات!D2166,الاعدادات!$A$4:$B$5000,2,0),"")</f>
        <v/>
      </c>
      <c r="F2166" s="53"/>
      <c r="G2166" s="53"/>
      <c r="H2166" s="53"/>
      <c r="I2166" s="53"/>
      <c r="J2166" s="53">
        <f t="shared" si="38"/>
        <v>0</v>
      </c>
    </row>
    <row r="2167" spans="1:10" ht="18.75">
      <c r="A2167" s="52"/>
      <c r="B2167" s="53"/>
      <c r="C2167" s="53"/>
      <c r="D2167" s="53"/>
      <c r="E2167" s="53" t="str">
        <f>IFERROR(VLOOKUP(المبيعات!D2167,الاعدادات!$A$4:$B$5000,2,0),"")</f>
        <v/>
      </c>
      <c r="F2167" s="53"/>
      <c r="G2167" s="53"/>
      <c r="H2167" s="53"/>
      <c r="I2167" s="53"/>
      <c r="J2167" s="53">
        <f t="shared" si="38"/>
        <v>0</v>
      </c>
    </row>
    <row r="2168" spans="1:10" ht="18.75">
      <c r="A2168" s="52"/>
      <c r="B2168" s="53"/>
      <c r="C2168" s="53"/>
      <c r="D2168" s="53"/>
      <c r="E2168" s="53" t="str">
        <f>IFERROR(VLOOKUP(المبيعات!D2168,الاعدادات!$A$4:$B$5000,2,0),"")</f>
        <v/>
      </c>
      <c r="F2168" s="53"/>
      <c r="G2168" s="53"/>
      <c r="H2168" s="53"/>
      <c r="I2168" s="53"/>
      <c r="J2168" s="53">
        <f t="shared" si="38"/>
        <v>0</v>
      </c>
    </row>
    <row r="2169" spans="1:10" ht="18.75">
      <c r="A2169" s="52"/>
      <c r="B2169" s="53"/>
      <c r="C2169" s="53"/>
      <c r="D2169" s="53"/>
      <c r="E2169" s="53" t="str">
        <f>IFERROR(VLOOKUP(المبيعات!D2169,الاعدادات!$A$4:$B$5000,2,0),"")</f>
        <v/>
      </c>
      <c r="F2169" s="53"/>
      <c r="G2169" s="53"/>
      <c r="H2169" s="53"/>
      <c r="I2169" s="53"/>
      <c r="J2169" s="53">
        <f t="shared" si="38"/>
        <v>0</v>
      </c>
    </row>
    <row r="2170" spans="1:10" ht="18.75">
      <c r="A2170" s="52"/>
      <c r="B2170" s="53"/>
      <c r="C2170" s="53"/>
      <c r="D2170" s="53"/>
      <c r="E2170" s="53" t="str">
        <f>IFERROR(VLOOKUP(المبيعات!D2170,الاعدادات!$A$4:$B$5000,2,0),"")</f>
        <v/>
      </c>
      <c r="F2170" s="53"/>
      <c r="G2170" s="53"/>
      <c r="H2170" s="53"/>
      <c r="I2170" s="53"/>
      <c r="J2170" s="53">
        <f t="shared" si="38"/>
        <v>0</v>
      </c>
    </row>
    <row r="2171" spans="1:10" ht="18.75">
      <c r="A2171" s="52"/>
      <c r="B2171" s="53"/>
      <c r="C2171" s="53"/>
      <c r="D2171" s="53"/>
      <c r="E2171" s="53" t="str">
        <f>IFERROR(VLOOKUP(المبيعات!D2171,الاعدادات!$A$4:$B$5000,2,0),"")</f>
        <v/>
      </c>
      <c r="F2171" s="53"/>
      <c r="G2171" s="53"/>
      <c r="H2171" s="53"/>
      <c r="I2171" s="53"/>
      <c r="J2171" s="53">
        <f t="shared" si="38"/>
        <v>0</v>
      </c>
    </row>
    <row r="2172" spans="1:10" ht="18.75">
      <c r="A2172" s="52"/>
      <c r="B2172" s="53"/>
      <c r="C2172" s="53"/>
      <c r="D2172" s="53"/>
      <c r="E2172" s="53" t="str">
        <f>IFERROR(VLOOKUP(المبيعات!D2172,الاعدادات!$A$4:$B$5000,2,0),"")</f>
        <v/>
      </c>
      <c r="F2172" s="53"/>
      <c r="G2172" s="53"/>
      <c r="H2172" s="53"/>
      <c r="I2172" s="53"/>
      <c r="J2172" s="53">
        <f t="shared" si="38"/>
        <v>0</v>
      </c>
    </row>
    <row r="2173" spans="1:10" ht="18.75">
      <c r="A2173" s="52"/>
      <c r="B2173" s="53"/>
      <c r="C2173" s="53"/>
      <c r="D2173" s="53"/>
      <c r="E2173" s="53" t="str">
        <f>IFERROR(VLOOKUP(المبيعات!D2173,الاعدادات!$A$4:$B$5000,2,0),"")</f>
        <v/>
      </c>
      <c r="F2173" s="53"/>
      <c r="G2173" s="53"/>
      <c r="H2173" s="53"/>
      <c r="I2173" s="53"/>
      <c r="J2173" s="53">
        <f t="shared" si="38"/>
        <v>0</v>
      </c>
    </row>
    <row r="2174" spans="1:10" ht="18.75">
      <c r="A2174" s="52"/>
      <c r="B2174" s="53"/>
      <c r="C2174" s="53"/>
      <c r="D2174" s="53"/>
      <c r="E2174" s="53" t="str">
        <f>IFERROR(VLOOKUP(المبيعات!D2174,الاعدادات!$A$4:$B$5000,2,0),"")</f>
        <v/>
      </c>
      <c r="F2174" s="53"/>
      <c r="G2174" s="53"/>
      <c r="H2174" s="53"/>
      <c r="I2174" s="53"/>
      <c r="J2174" s="53">
        <f t="shared" si="38"/>
        <v>0</v>
      </c>
    </row>
    <row r="2175" spans="1:10" ht="18.75">
      <c r="A2175" s="52"/>
      <c r="B2175" s="53"/>
      <c r="C2175" s="53"/>
      <c r="D2175" s="53"/>
      <c r="E2175" s="53" t="str">
        <f>IFERROR(VLOOKUP(المبيعات!D2175,الاعدادات!$A$4:$B$5000,2,0),"")</f>
        <v/>
      </c>
      <c r="F2175" s="53"/>
      <c r="G2175" s="53"/>
      <c r="H2175" s="53"/>
      <c r="I2175" s="53"/>
      <c r="J2175" s="53">
        <f t="shared" si="38"/>
        <v>0</v>
      </c>
    </row>
    <row r="2176" spans="1:10" ht="18.75">
      <c r="A2176" s="52"/>
      <c r="B2176" s="53"/>
      <c r="C2176" s="53"/>
      <c r="D2176" s="53"/>
      <c r="E2176" s="53" t="str">
        <f>IFERROR(VLOOKUP(المبيعات!D2176,الاعدادات!$A$4:$B$5000,2,0),"")</f>
        <v/>
      </c>
      <c r="F2176" s="53"/>
      <c r="G2176" s="53"/>
      <c r="H2176" s="53"/>
      <c r="I2176" s="53"/>
      <c r="J2176" s="53">
        <f t="shared" si="38"/>
        <v>0</v>
      </c>
    </row>
    <row r="2177" spans="1:10" ht="18.75">
      <c r="A2177" s="52"/>
      <c r="B2177" s="53"/>
      <c r="C2177" s="53"/>
      <c r="D2177" s="53"/>
      <c r="E2177" s="53" t="str">
        <f>IFERROR(VLOOKUP(المبيعات!D2177,الاعدادات!$A$4:$B$5000,2,0),"")</f>
        <v/>
      </c>
      <c r="F2177" s="53"/>
      <c r="G2177" s="53"/>
      <c r="H2177" s="53"/>
      <c r="I2177" s="53"/>
      <c r="J2177" s="53">
        <f t="shared" si="38"/>
        <v>0</v>
      </c>
    </row>
    <row r="2178" spans="1:10" ht="18.75">
      <c r="A2178" s="52"/>
      <c r="B2178" s="53"/>
      <c r="C2178" s="53"/>
      <c r="D2178" s="53"/>
      <c r="E2178" s="53" t="str">
        <f>IFERROR(VLOOKUP(المبيعات!D2178,الاعدادات!$A$4:$B$5000,2,0),"")</f>
        <v/>
      </c>
      <c r="F2178" s="53"/>
      <c r="G2178" s="53"/>
      <c r="H2178" s="53"/>
      <c r="I2178" s="53"/>
      <c r="J2178" s="53">
        <f t="shared" si="38"/>
        <v>0</v>
      </c>
    </row>
    <row r="2179" spans="1:10" ht="18.75">
      <c r="A2179" s="52"/>
      <c r="B2179" s="53"/>
      <c r="C2179" s="53"/>
      <c r="D2179" s="53"/>
      <c r="E2179" s="53" t="str">
        <f>IFERROR(VLOOKUP(المبيعات!D2179,الاعدادات!$A$4:$B$5000,2,0),"")</f>
        <v/>
      </c>
      <c r="F2179" s="53"/>
      <c r="G2179" s="53"/>
      <c r="H2179" s="53"/>
      <c r="I2179" s="53"/>
      <c r="J2179" s="53">
        <f t="shared" si="38"/>
        <v>0</v>
      </c>
    </row>
    <row r="2180" spans="1:10" ht="18.75">
      <c r="A2180" s="52"/>
      <c r="B2180" s="53"/>
      <c r="C2180" s="53"/>
      <c r="D2180" s="53"/>
      <c r="E2180" s="53" t="str">
        <f>IFERROR(VLOOKUP(المبيعات!D2180,الاعدادات!$A$4:$B$5000,2,0),"")</f>
        <v/>
      </c>
      <c r="F2180" s="53"/>
      <c r="G2180" s="53"/>
      <c r="H2180" s="53"/>
      <c r="I2180" s="53"/>
      <c r="J2180" s="53">
        <f t="shared" si="38"/>
        <v>0</v>
      </c>
    </row>
    <row r="2181" spans="1:10" ht="18.75">
      <c r="A2181" s="52"/>
      <c r="B2181" s="53"/>
      <c r="C2181" s="53"/>
      <c r="D2181" s="53"/>
      <c r="E2181" s="53" t="str">
        <f>IFERROR(VLOOKUP(المبيعات!D2181,الاعدادات!$A$4:$B$5000,2,0),"")</f>
        <v/>
      </c>
      <c r="F2181" s="53"/>
      <c r="G2181" s="53"/>
      <c r="H2181" s="53"/>
      <c r="I2181" s="53"/>
      <c r="J2181" s="53">
        <f t="shared" ref="J2181:J2244" si="39">I2181*F2181</f>
        <v>0</v>
      </c>
    </row>
    <row r="2182" spans="1:10" ht="18.75">
      <c r="A2182" s="52"/>
      <c r="B2182" s="53"/>
      <c r="C2182" s="53"/>
      <c r="D2182" s="53"/>
      <c r="E2182" s="53" t="str">
        <f>IFERROR(VLOOKUP(المبيعات!D2182,الاعدادات!$A$4:$B$5000,2,0),"")</f>
        <v/>
      </c>
      <c r="F2182" s="53"/>
      <c r="G2182" s="53"/>
      <c r="H2182" s="53"/>
      <c r="I2182" s="53"/>
      <c r="J2182" s="53">
        <f t="shared" si="39"/>
        <v>0</v>
      </c>
    </row>
    <row r="2183" spans="1:10" ht="18.75">
      <c r="A2183" s="52"/>
      <c r="B2183" s="53"/>
      <c r="C2183" s="53"/>
      <c r="D2183" s="53"/>
      <c r="E2183" s="53" t="str">
        <f>IFERROR(VLOOKUP(المبيعات!D2183,الاعدادات!$A$4:$B$5000,2,0),"")</f>
        <v/>
      </c>
      <c r="F2183" s="53"/>
      <c r="G2183" s="53"/>
      <c r="H2183" s="53"/>
      <c r="I2183" s="53"/>
      <c r="J2183" s="53">
        <f t="shared" si="39"/>
        <v>0</v>
      </c>
    </row>
    <row r="2184" spans="1:10" ht="18.75">
      <c r="A2184" s="52"/>
      <c r="B2184" s="53"/>
      <c r="C2184" s="53"/>
      <c r="D2184" s="53"/>
      <c r="E2184" s="53" t="str">
        <f>IFERROR(VLOOKUP(المبيعات!D2184,الاعدادات!$A$4:$B$5000,2,0),"")</f>
        <v/>
      </c>
      <c r="F2184" s="53"/>
      <c r="G2184" s="53"/>
      <c r="H2184" s="53"/>
      <c r="I2184" s="53"/>
      <c r="J2184" s="53">
        <f t="shared" si="39"/>
        <v>0</v>
      </c>
    </row>
    <row r="2185" spans="1:10" ht="18.75">
      <c r="A2185" s="52"/>
      <c r="B2185" s="53"/>
      <c r="C2185" s="53"/>
      <c r="D2185" s="53"/>
      <c r="E2185" s="53" t="str">
        <f>IFERROR(VLOOKUP(المبيعات!D2185,الاعدادات!$A$4:$B$5000,2,0),"")</f>
        <v/>
      </c>
      <c r="F2185" s="53"/>
      <c r="G2185" s="53"/>
      <c r="H2185" s="53"/>
      <c r="I2185" s="53"/>
      <c r="J2185" s="53">
        <f t="shared" si="39"/>
        <v>0</v>
      </c>
    </row>
    <row r="2186" spans="1:10" ht="18.75">
      <c r="A2186" s="52"/>
      <c r="B2186" s="53"/>
      <c r="C2186" s="53"/>
      <c r="D2186" s="53"/>
      <c r="E2186" s="53" t="str">
        <f>IFERROR(VLOOKUP(المبيعات!D2186,الاعدادات!$A$4:$B$5000,2,0),"")</f>
        <v/>
      </c>
      <c r="F2186" s="53"/>
      <c r="G2186" s="53"/>
      <c r="H2186" s="53"/>
      <c r="I2186" s="53"/>
      <c r="J2186" s="53">
        <f t="shared" si="39"/>
        <v>0</v>
      </c>
    </row>
    <row r="2187" spans="1:10" ht="18.75">
      <c r="A2187" s="52"/>
      <c r="B2187" s="53"/>
      <c r="C2187" s="53"/>
      <c r="D2187" s="53"/>
      <c r="E2187" s="53" t="str">
        <f>IFERROR(VLOOKUP(المبيعات!D2187,الاعدادات!$A$4:$B$5000,2,0),"")</f>
        <v/>
      </c>
      <c r="F2187" s="53"/>
      <c r="G2187" s="53"/>
      <c r="H2187" s="53"/>
      <c r="I2187" s="53"/>
      <c r="J2187" s="53">
        <f t="shared" si="39"/>
        <v>0</v>
      </c>
    </row>
    <row r="2188" spans="1:10" ht="18.75">
      <c r="A2188" s="52"/>
      <c r="B2188" s="53"/>
      <c r="C2188" s="53"/>
      <c r="D2188" s="53"/>
      <c r="E2188" s="53" t="str">
        <f>IFERROR(VLOOKUP(المبيعات!D2188,الاعدادات!$A$4:$B$5000,2,0),"")</f>
        <v/>
      </c>
      <c r="F2188" s="53"/>
      <c r="G2188" s="53"/>
      <c r="H2188" s="53"/>
      <c r="I2188" s="53"/>
      <c r="J2188" s="53">
        <f t="shared" si="39"/>
        <v>0</v>
      </c>
    </row>
    <row r="2189" spans="1:10" ht="18.75">
      <c r="A2189" s="52"/>
      <c r="B2189" s="53"/>
      <c r="C2189" s="53"/>
      <c r="D2189" s="53"/>
      <c r="E2189" s="53" t="str">
        <f>IFERROR(VLOOKUP(المبيعات!D2189,الاعدادات!$A$4:$B$5000,2,0),"")</f>
        <v/>
      </c>
      <c r="F2189" s="53"/>
      <c r="G2189" s="53"/>
      <c r="H2189" s="53"/>
      <c r="I2189" s="53"/>
      <c r="J2189" s="53">
        <f t="shared" si="39"/>
        <v>0</v>
      </c>
    </row>
    <row r="2190" spans="1:10" ht="18.75">
      <c r="A2190" s="52"/>
      <c r="B2190" s="53"/>
      <c r="C2190" s="53"/>
      <c r="D2190" s="53"/>
      <c r="E2190" s="53" t="str">
        <f>IFERROR(VLOOKUP(المبيعات!D2190,الاعدادات!$A$4:$B$5000,2,0),"")</f>
        <v/>
      </c>
      <c r="F2190" s="53"/>
      <c r="G2190" s="53"/>
      <c r="H2190" s="53"/>
      <c r="I2190" s="53"/>
      <c r="J2190" s="53">
        <f t="shared" si="39"/>
        <v>0</v>
      </c>
    </row>
    <row r="2191" spans="1:10" ht="18.75">
      <c r="A2191" s="52"/>
      <c r="B2191" s="53"/>
      <c r="C2191" s="53"/>
      <c r="D2191" s="53"/>
      <c r="E2191" s="53" t="str">
        <f>IFERROR(VLOOKUP(المبيعات!D2191,الاعدادات!$A$4:$B$5000,2,0),"")</f>
        <v/>
      </c>
      <c r="F2191" s="53"/>
      <c r="G2191" s="53"/>
      <c r="H2191" s="53"/>
      <c r="I2191" s="53"/>
      <c r="J2191" s="53">
        <f t="shared" si="39"/>
        <v>0</v>
      </c>
    </row>
    <row r="2192" spans="1:10" ht="18.75">
      <c r="A2192" s="52"/>
      <c r="B2192" s="53"/>
      <c r="C2192" s="53"/>
      <c r="D2192" s="53"/>
      <c r="E2192" s="53" t="str">
        <f>IFERROR(VLOOKUP(المبيعات!D2192,الاعدادات!$A$4:$B$5000,2,0),"")</f>
        <v/>
      </c>
      <c r="F2192" s="53"/>
      <c r="G2192" s="53"/>
      <c r="H2192" s="53"/>
      <c r="I2192" s="53"/>
      <c r="J2192" s="53">
        <f t="shared" si="39"/>
        <v>0</v>
      </c>
    </row>
    <row r="2193" spans="1:10" ht="18.75">
      <c r="A2193" s="52"/>
      <c r="B2193" s="53"/>
      <c r="C2193" s="53"/>
      <c r="D2193" s="53"/>
      <c r="E2193" s="53" t="str">
        <f>IFERROR(VLOOKUP(المبيعات!D2193,الاعدادات!$A$4:$B$5000,2,0),"")</f>
        <v/>
      </c>
      <c r="F2193" s="53"/>
      <c r="G2193" s="53"/>
      <c r="H2193" s="53"/>
      <c r="I2193" s="53"/>
      <c r="J2193" s="53">
        <f t="shared" si="39"/>
        <v>0</v>
      </c>
    </row>
    <row r="2194" spans="1:10" ht="18.75">
      <c r="A2194" s="52"/>
      <c r="B2194" s="53"/>
      <c r="C2194" s="53"/>
      <c r="D2194" s="53"/>
      <c r="E2194" s="53" t="str">
        <f>IFERROR(VLOOKUP(المبيعات!D2194,الاعدادات!$A$4:$B$5000,2,0),"")</f>
        <v/>
      </c>
      <c r="F2194" s="53"/>
      <c r="G2194" s="53"/>
      <c r="H2194" s="53"/>
      <c r="I2194" s="53"/>
      <c r="J2194" s="53">
        <f t="shared" si="39"/>
        <v>0</v>
      </c>
    </row>
    <row r="2195" spans="1:10" ht="18.75">
      <c r="A2195" s="52"/>
      <c r="B2195" s="53"/>
      <c r="C2195" s="53"/>
      <c r="D2195" s="53"/>
      <c r="E2195" s="53" t="str">
        <f>IFERROR(VLOOKUP(المبيعات!D2195,الاعدادات!$A$4:$B$5000,2,0),"")</f>
        <v/>
      </c>
      <c r="F2195" s="53"/>
      <c r="G2195" s="53"/>
      <c r="H2195" s="53"/>
      <c r="I2195" s="53"/>
      <c r="J2195" s="53">
        <f t="shared" si="39"/>
        <v>0</v>
      </c>
    </row>
    <row r="2196" spans="1:10" ht="18.75">
      <c r="A2196" s="52"/>
      <c r="B2196" s="53"/>
      <c r="C2196" s="53"/>
      <c r="D2196" s="53"/>
      <c r="E2196" s="53" t="str">
        <f>IFERROR(VLOOKUP(المبيعات!D2196,الاعدادات!$A$4:$B$5000,2,0),"")</f>
        <v/>
      </c>
      <c r="F2196" s="53"/>
      <c r="G2196" s="53"/>
      <c r="H2196" s="53"/>
      <c r="I2196" s="53"/>
      <c r="J2196" s="53">
        <f t="shared" si="39"/>
        <v>0</v>
      </c>
    </row>
    <row r="2197" spans="1:10" ht="18.75">
      <c r="A2197" s="52"/>
      <c r="B2197" s="53"/>
      <c r="C2197" s="53"/>
      <c r="D2197" s="53"/>
      <c r="E2197" s="53" t="str">
        <f>IFERROR(VLOOKUP(المبيعات!D2197,الاعدادات!$A$4:$B$5000,2,0),"")</f>
        <v/>
      </c>
      <c r="F2197" s="53"/>
      <c r="G2197" s="53"/>
      <c r="H2197" s="53"/>
      <c r="I2197" s="53"/>
      <c r="J2197" s="53">
        <f t="shared" si="39"/>
        <v>0</v>
      </c>
    </row>
    <row r="2198" spans="1:10" ht="18.75">
      <c r="A2198" s="52"/>
      <c r="B2198" s="53"/>
      <c r="C2198" s="53"/>
      <c r="D2198" s="53"/>
      <c r="E2198" s="53" t="str">
        <f>IFERROR(VLOOKUP(المبيعات!D2198,الاعدادات!$A$4:$B$5000,2,0),"")</f>
        <v/>
      </c>
      <c r="F2198" s="53"/>
      <c r="G2198" s="53"/>
      <c r="H2198" s="53"/>
      <c r="I2198" s="53"/>
      <c r="J2198" s="53">
        <f t="shared" si="39"/>
        <v>0</v>
      </c>
    </row>
    <row r="2199" spans="1:10" ht="18.75">
      <c r="A2199" s="52"/>
      <c r="B2199" s="53"/>
      <c r="C2199" s="53"/>
      <c r="D2199" s="53"/>
      <c r="E2199" s="53" t="str">
        <f>IFERROR(VLOOKUP(المبيعات!D2199,الاعدادات!$A$4:$B$5000,2,0),"")</f>
        <v/>
      </c>
      <c r="F2199" s="53"/>
      <c r="G2199" s="53"/>
      <c r="H2199" s="53"/>
      <c r="I2199" s="53"/>
      <c r="J2199" s="53">
        <f t="shared" si="39"/>
        <v>0</v>
      </c>
    </row>
    <row r="2200" spans="1:10" ht="18.75">
      <c r="A2200" s="52"/>
      <c r="B2200" s="53"/>
      <c r="C2200" s="53"/>
      <c r="D2200" s="53"/>
      <c r="E2200" s="53" t="str">
        <f>IFERROR(VLOOKUP(المبيعات!D2200,الاعدادات!$A$4:$B$5000,2,0),"")</f>
        <v/>
      </c>
      <c r="F2200" s="53"/>
      <c r="G2200" s="53"/>
      <c r="H2200" s="53"/>
      <c r="I2200" s="53"/>
      <c r="J2200" s="53">
        <f t="shared" si="39"/>
        <v>0</v>
      </c>
    </row>
    <row r="2201" spans="1:10" ht="18.75">
      <c r="A2201" s="52"/>
      <c r="B2201" s="53"/>
      <c r="C2201" s="53"/>
      <c r="D2201" s="53"/>
      <c r="E2201" s="53" t="str">
        <f>IFERROR(VLOOKUP(المبيعات!D2201,الاعدادات!$A$4:$B$5000,2,0),"")</f>
        <v/>
      </c>
      <c r="F2201" s="53"/>
      <c r="G2201" s="53"/>
      <c r="H2201" s="53"/>
      <c r="I2201" s="53"/>
      <c r="J2201" s="53">
        <f t="shared" si="39"/>
        <v>0</v>
      </c>
    </row>
    <row r="2202" spans="1:10" ht="18.75">
      <c r="A2202" s="52"/>
      <c r="B2202" s="53"/>
      <c r="C2202" s="53"/>
      <c r="D2202" s="53"/>
      <c r="E2202" s="53" t="str">
        <f>IFERROR(VLOOKUP(المبيعات!D2202,الاعدادات!$A$4:$B$5000,2,0),"")</f>
        <v/>
      </c>
      <c r="F2202" s="53"/>
      <c r="G2202" s="53"/>
      <c r="H2202" s="53"/>
      <c r="I2202" s="53"/>
      <c r="J2202" s="53">
        <f t="shared" si="39"/>
        <v>0</v>
      </c>
    </row>
    <row r="2203" spans="1:10" ht="18.75">
      <c r="A2203" s="52"/>
      <c r="B2203" s="53"/>
      <c r="C2203" s="53"/>
      <c r="D2203" s="53"/>
      <c r="E2203" s="53" t="str">
        <f>IFERROR(VLOOKUP(المبيعات!D2203,الاعدادات!$A$4:$B$5000,2,0),"")</f>
        <v/>
      </c>
      <c r="F2203" s="53"/>
      <c r="G2203" s="53"/>
      <c r="H2203" s="53"/>
      <c r="I2203" s="53"/>
      <c r="J2203" s="53">
        <f t="shared" si="39"/>
        <v>0</v>
      </c>
    </row>
    <row r="2204" spans="1:10" ht="18.75">
      <c r="A2204" s="52"/>
      <c r="B2204" s="53"/>
      <c r="C2204" s="53"/>
      <c r="D2204" s="53"/>
      <c r="E2204" s="53" t="str">
        <f>IFERROR(VLOOKUP(المبيعات!D2204,الاعدادات!$A$4:$B$5000,2,0),"")</f>
        <v/>
      </c>
      <c r="F2204" s="53"/>
      <c r="G2204" s="53"/>
      <c r="H2204" s="53"/>
      <c r="I2204" s="53"/>
      <c r="J2204" s="53">
        <f t="shared" si="39"/>
        <v>0</v>
      </c>
    </row>
    <row r="2205" spans="1:10" ht="18.75">
      <c r="A2205" s="52"/>
      <c r="B2205" s="53"/>
      <c r="C2205" s="53"/>
      <c r="D2205" s="53"/>
      <c r="E2205" s="53" t="str">
        <f>IFERROR(VLOOKUP(المبيعات!D2205,الاعدادات!$A$4:$B$5000,2,0),"")</f>
        <v/>
      </c>
      <c r="F2205" s="53"/>
      <c r="G2205" s="53"/>
      <c r="H2205" s="53"/>
      <c r="I2205" s="53"/>
      <c r="J2205" s="53">
        <f t="shared" si="39"/>
        <v>0</v>
      </c>
    </row>
    <row r="2206" spans="1:10" ht="18.75">
      <c r="A2206" s="52"/>
      <c r="B2206" s="53"/>
      <c r="C2206" s="53"/>
      <c r="D2206" s="53"/>
      <c r="E2206" s="53" t="str">
        <f>IFERROR(VLOOKUP(المبيعات!D2206,الاعدادات!$A$4:$B$5000,2,0),"")</f>
        <v/>
      </c>
      <c r="F2206" s="53"/>
      <c r="G2206" s="53"/>
      <c r="H2206" s="53"/>
      <c r="I2206" s="53"/>
      <c r="J2206" s="53">
        <f t="shared" si="39"/>
        <v>0</v>
      </c>
    </row>
    <row r="2207" spans="1:10" ht="18.75">
      <c r="A2207" s="52"/>
      <c r="B2207" s="53"/>
      <c r="C2207" s="53"/>
      <c r="D2207" s="53"/>
      <c r="E2207" s="53" t="str">
        <f>IFERROR(VLOOKUP(المبيعات!D2207,الاعدادات!$A$4:$B$5000,2,0),"")</f>
        <v/>
      </c>
      <c r="F2207" s="53"/>
      <c r="G2207" s="53"/>
      <c r="H2207" s="53"/>
      <c r="I2207" s="53"/>
      <c r="J2207" s="53">
        <f t="shared" si="39"/>
        <v>0</v>
      </c>
    </row>
    <row r="2208" spans="1:10" ht="18.75">
      <c r="A2208" s="52"/>
      <c r="B2208" s="53"/>
      <c r="C2208" s="53"/>
      <c r="D2208" s="53"/>
      <c r="E2208" s="53" t="str">
        <f>IFERROR(VLOOKUP(المبيعات!D2208,الاعدادات!$A$4:$B$5000,2,0),"")</f>
        <v/>
      </c>
      <c r="F2208" s="53"/>
      <c r="G2208" s="53"/>
      <c r="H2208" s="53"/>
      <c r="I2208" s="53"/>
      <c r="J2208" s="53">
        <f t="shared" si="39"/>
        <v>0</v>
      </c>
    </row>
    <row r="2209" spans="1:10" ht="18.75">
      <c r="A2209" s="52"/>
      <c r="B2209" s="53"/>
      <c r="C2209" s="53"/>
      <c r="D2209" s="53"/>
      <c r="E2209" s="53" t="str">
        <f>IFERROR(VLOOKUP(المبيعات!D2209,الاعدادات!$A$4:$B$5000,2,0),"")</f>
        <v/>
      </c>
      <c r="F2209" s="53"/>
      <c r="G2209" s="53"/>
      <c r="H2209" s="53"/>
      <c r="I2209" s="53"/>
      <c r="J2209" s="53">
        <f t="shared" si="39"/>
        <v>0</v>
      </c>
    </row>
    <row r="2210" spans="1:10" ht="18.75">
      <c r="A2210" s="52"/>
      <c r="B2210" s="53"/>
      <c r="C2210" s="53"/>
      <c r="D2210" s="53"/>
      <c r="E2210" s="53" t="str">
        <f>IFERROR(VLOOKUP(المبيعات!D2210,الاعدادات!$A$4:$B$5000,2,0),"")</f>
        <v/>
      </c>
      <c r="F2210" s="53"/>
      <c r="G2210" s="53"/>
      <c r="H2210" s="53"/>
      <c r="I2210" s="53"/>
      <c r="J2210" s="53">
        <f t="shared" si="39"/>
        <v>0</v>
      </c>
    </row>
    <row r="2211" spans="1:10" ht="18.75">
      <c r="A2211" s="52"/>
      <c r="B2211" s="53"/>
      <c r="C2211" s="53"/>
      <c r="D2211" s="53"/>
      <c r="E2211" s="53" t="str">
        <f>IFERROR(VLOOKUP(المبيعات!D2211,الاعدادات!$A$4:$B$5000,2,0),"")</f>
        <v/>
      </c>
      <c r="F2211" s="53"/>
      <c r="G2211" s="53"/>
      <c r="H2211" s="53"/>
      <c r="I2211" s="53"/>
      <c r="J2211" s="53">
        <f t="shared" si="39"/>
        <v>0</v>
      </c>
    </row>
    <row r="2212" spans="1:10" ht="18.75">
      <c r="A2212" s="52"/>
      <c r="B2212" s="53"/>
      <c r="C2212" s="53"/>
      <c r="D2212" s="53"/>
      <c r="E2212" s="53" t="str">
        <f>IFERROR(VLOOKUP(المبيعات!D2212,الاعدادات!$A$4:$B$5000,2,0),"")</f>
        <v/>
      </c>
      <c r="F2212" s="53"/>
      <c r="G2212" s="53"/>
      <c r="H2212" s="53"/>
      <c r="I2212" s="53"/>
      <c r="J2212" s="53">
        <f t="shared" si="39"/>
        <v>0</v>
      </c>
    </row>
    <row r="2213" spans="1:10" ht="18.75">
      <c r="A2213" s="52"/>
      <c r="B2213" s="53"/>
      <c r="C2213" s="53"/>
      <c r="D2213" s="53"/>
      <c r="E2213" s="53" t="str">
        <f>IFERROR(VLOOKUP(المبيعات!D2213,الاعدادات!$A$4:$B$5000,2,0),"")</f>
        <v/>
      </c>
      <c r="F2213" s="53"/>
      <c r="G2213" s="53"/>
      <c r="H2213" s="53"/>
      <c r="I2213" s="53"/>
      <c r="J2213" s="53">
        <f t="shared" si="39"/>
        <v>0</v>
      </c>
    </row>
    <row r="2214" spans="1:10" ht="18.75">
      <c r="A2214" s="52"/>
      <c r="B2214" s="53"/>
      <c r="C2214" s="53"/>
      <c r="D2214" s="53"/>
      <c r="E2214" s="53" t="str">
        <f>IFERROR(VLOOKUP(المبيعات!D2214,الاعدادات!$A$4:$B$5000,2,0),"")</f>
        <v/>
      </c>
      <c r="F2214" s="53"/>
      <c r="G2214" s="53"/>
      <c r="H2214" s="53"/>
      <c r="I2214" s="53"/>
      <c r="J2214" s="53">
        <f t="shared" si="39"/>
        <v>0</v>
      </c>
    </row>
    <row r="2215" spans="1:10" ht="18.75">
      <c r="A2215" s="52"/>
      <c r="B2215" s="53"/>
      <c r="C2215" s="53"/>
      <c r="D2215" s="53"/>
      <c r="E2215" s="53" t="str">
        <f>IFERROR(VLOOKUP(المبيعات!D2215,الاعدادات!$A$4:$B$5000,2,0),"")</f>
        <v/>
      </c>
      <c r="F2215" s="53"/>
      <c r="G2215" s="53"/>
      <c r="H2215" s="53"/>
      <c r="I2215" s="53"/>
      <c r="J2215" s="53">
        <f t="shared" si="39"/>
        <v>0</v>
      </c>
    </row>
    <row r="2216" spans="1:10" ht="18.75">
      <c r="A2216" s="52"/>
      <c r="B2216" s="53"/>
      <c r="C2216" s="53"/>
      <c r="D2216" s="53"/>
      <c r="E2216" s="53" t="str">
        <f>IFERROR(VLOOKUP(المبيعات!D2216,الاعدادات!$A$4:$B$5000,2,0),"")</f>
        <v/>
      </c>
      <c r="F2216" s="53"/>
      <c r="G2216" s="53"/>
      <c r="H2216" s="53"/>
      <c r="I2216" s="53"/>
      <c r="J2216" s="53">
        <f t="shared" si="39"/>
        <v>0</v>
      </c>
    </row>
    <row r="2217" spans="1:10" ht="18.75">
      <c r="A2217" s="52"/>
      <c r="B2217" s="53"/>
      <c r="C2217" s="53"/>
      <c r="D2217" s="53"/>
      <c r="E2217" s="53" t="str">
        <f>IFERROR(VLOOKUP(المبيعات!D2217,الاعدادات!$A$4:$B$5000,2,0),"")</f>
        <v/>
      </c>
      <c r="F2217" s="53"/>
      <c r="G2217" s="53"/>
      <c r="H2217" s="53"/>
      <c r="I2217" s="53"/>
      <c r="J2217" s="53">
        <f t="shared" si="39"/>
        <v>0</v>
      </c>
    </row>
    <row r="2218" spans="1:10" ht="18.75">
      <c r="A2218" s="52"/>
      <c r="B2218" s="53"/>
      <c r="C2218" s="53"/>
      <c r="D2218" s="53"/>
      <c r="E2218" s="53" t="str">
        <f>IFERROR(VLOOKUP(المبيعات!D2218,الاعدادات!$A$4:$B$5000,2,0),"")</f>
        <v/>
      </c>
      <c r="F2218" s="53"/>
      <c r="G2218" s="53"/>
      <c r="H2218" s="53"/>
      <c r="I2218" s="53"/>
      <c r="J2218" s="53">
        <f t="shared" si="39"/>
        <v>0</v>
      </c>
    </row>
    <row r="2219" spans="1:10" ht="18.75">
      <c r="A2219" s="52"/>
      <c r="B2219" s="53"/>
      <c r="C2219" s="53"/>
      <c r="D2219" s="53"/>
      <c r="E2219" s="53" t="str">
        <f>IFERROR(VLOOKUP(المبيعات!D2219,الاعدادات!$A$4:$B$5000,2,0),"")</f>
        <v/>
      </c>
      <c r="F2219" s="53"/>
      <c r="G2219" s="53"/>
      <c r="H2219" s="53"/>
      <c r="I2219" s="53"/>
      <c r="J2219" s="53">
        <f t="shared" si="39"/>
        <v>0</v>
      </c>
    </row>
    <row r="2220" spans="1:10" ht="18.75">
      <c r="A2220" s="52"/>
      <c r="B2220" s="53"/>
      <c r="C2220" s="53"/>
      <c r="D2220" s="53"/>
      <c r="E2220" s="53" t="str">
        <f>IFERROR(VLOOKUP(المبيعات!D2220,الاعدادات!$A$4:$B$5000,2,0),"")</f>
        <v/>
      </c>
      <c r="F2220" s="53"/>
      <c r="G2220" s="53"/>
      <c r="H2220" s="53"/>
      <c r="I2220" s="53"/>
      <c r="J2220" s="53">
        <f t="shared" si="39"/>
        <v>0</v>
      </c>
    </row>
    <row r="2221" spans="1:10" ht="18.75">
      <c r="A2221" s="52"/>
      <c r="B2221" s="53"/>
      <c r="C2221" s="53"/>
      <c r="D2221" s="53"/>
      <c r="E2221" s="53" t="str">
        <f>IFERROR(VLOOKUP(المبيعات!D2221,الاعدادات!$A$4:$B$5000,2,0),"")</f>
        <v/>
      </c>
      <c r="F2221" s="53"/>
      <c r="G2221" s="53"/>
      <c r="H2221" s="53"/>
      <c r="I2221" s="53"/>
      <c r="J2221" s="53">
        <f t="shared" si="39"/>
        <v>0</v>
      </c>
    </row>
    <row r="2222" spans="1:10" ht="18.75">
      <c r="A2222" s="52"/>
      <c r="B2222" s="53"/>
      <c r="C2222" s="53"/>
      <c r="D2222" s="53"/>
      <c r="E2222" s="53" t="str">
        <f>IFERROR(VLOOKUP(المبيعات!D2222,الاعدادات!$A$4:$B$5000,2,0),"")</f>
        <v/>
      </c>
      <c r="F2222" s="53"/>
      <c r="G2222" s="53"/>
      <c r="H2222" s="53"/>
      <c r="I2222" s="53"/>
      <c r="J2222" s="53">
        <f t="shared" si="39"/>
        <v>0</v>
      </c>
    </row>
    <row r="2223" spans="1:10" ht="18.75">
      <c r="A2223" s="52"/>
      <c r="B2223" s="53"/>
      <c r="C2223" s="53"/>
      <c r="D2223" s="53"/>
      <c r="E2223" s="53" t="str">
        <f>IFERROR(VLOOKUP(المبيعات!D2223,الاعدادات!$A$4:$B$5000,2,0),"")</f>
        <v/>
      </c>
      <c r="F2223" s="53"/>
      <c r="G2223" s="53"/>
      <c r="H2223" s="53"/>
      <c r="I2223" s="53"/>
      <c r="J2223" s="53">
        <f t="shared" si="39"/>
        <v>0</v>
      </c>
    </row>
    <row r="2224" spans="1:10" ht="18.75">
      <c r="A2224" s="52"/>
      <c r="B2224" s="53"/>
      <c r="C2224" s="53"/>
      <c r="D2224" s="53"/>
      <c r="E2224" s="53" t="str">
        <f>IFERROR(VLOOKUP(المبيعات!D2224,الاعدادات!$A$4:$B$5000,2,0),"")</f>
        <v/>
      </c>
      <c r="F2224" s="53"/>
      <c r="G2224" s="53"/>
      <c r="H2224" s="53"/>
      <c r="I2224" s="53"/>
      <c r="J2224" s="53">
        <f t="shared" si="39"/>
        <v>0</v>
      </c>
    </row>
    <row r="2225" spans="1:10" ht="18.75">
      <c r="A2225" s="52"/>
      <c r="B2225" s="53"/>
      <c r="C2225" s="53"/>
      <c r="D2225" s="53"/>
      <c r="E2225" s="53" t="str">
        <f>IFERROR(VLOOKUP(المبيعات!D2225,الاعدادات!$A$4:$B$5000,2,0),"")</f>
        <v/>
      </c>
      <c r="F2225" s="53"/>
      <c r="G2225" s="53"/>
      <c r="H2225" s="53"/>
      <c r="I2225" s="53"/>
      <c r="J2225" s="53">
        <f t="shared" si="39"/>
        <v>0</v>
      </c>
    </row>
    <row r="2226" spans="1:10" ht="18.75">
      <c r="A2226" s="52"/>
      <c r="B2226" s="53"/>
      <c r="C2226" s="53"/>
      <c r="D2226" s="53"/>
      <c r="E2226" s="53" t="str">
        <f>IFERROR(VLOOKUP(المبيعات!D2226,الاعدادات!$A$4:$B$5000,2,0),"")</f>
        <v/>
      </c>
      <c r="F2226" s="53"/>
      <c r="G2226" s="53"/>
      <c r="H2226" s="53"/>
      <c r="I2226" s="53"/>
      <c r="J2226" s="53">
        <f t="shared" si="39"/>
        <v>0</v>
      </c>
    </row>
    <row r="2227" spans="1:10" ht="18.75">
      <c r="A2227" s="52"/>
      <c r="B2227" s="53"/>
      <c r="C2227" s="53"/>
      <c r="D2227" s="53"/>
      <c r="E2227" s="53" t="str">
        <f>IFERROR(VLOOKUP(المبيعات!D2227,الاعدادات!$A$4:$B$5000,2,0),"")</f>
        <v/>
      </c>
      <c r="F2227" s="53"/>
      <c r="G2227" s="53"/>
      <c r="H2227" s="53"/>
      <c r="I2227" s="53"/>
      <c r="J2227" s="53">
        <f t="shared" si="39"/>
        <v>0</v>
      </c>
    </row>
    <row r="2228" spans="1:10" ht="18.75">
      <c r="A2228" s="52"/>
      <c r="B2228" s="53"/>
      <c r="C2228" s="53"/>
      <c r="D2228" s="53"/>
      <c r="E2228" s="53" t="str">
        <f>IFERROR(VLOOKUP(المبيعات!D2228,الاعدادات!$A$4:$B$5000,2,0),"")</f>
        <v/>
      </c>
      <c r="F2228" s="53"/>
      <c r="G2228" s="53"/>
      <c r="H2228" s="53"/>
      <c r="I2228" s="53"/>
      <c r="J2228" s="53">
        <f t="shared" si="39"/>
        <v>0</v>
      </c>
    </row>
    <row r="2229" spans="1:10" ht="18.75">
      <c r="A2229" s="52"/>
      <c r="B2229" s="53"/>
      <c r="C2229" s="53"/>
      <c r="D2229" s="53"/>
      <c r="E2229" s="53" t="str">
        <f>IFERROR(VLOOKUP(المبيعات!D2229,الاعدادات!$A$4:$B$5000,2,0),"")</f>
        <v/>
      </c>
      <c r="F2229" s="53"/>
      <c r="G2229" s="53"/>
      <c r="H2229" s="53"/>
      <c r="I2229" s="53"/>
      <c r="J2229" s="53">
        <f t="shared" si="39"/>
        <v>0</v>
      </c>
    </row>
    <row r="2230" spans="1:10" ht="18.75">
      <c r="A2230" s="52"/>
      <c r="B2230" s="53"/>
      <c r="C2230" s="53"/>
      <c r="D2230" s="53"/>
      <c r="E2230" s="53" t="str">
        <f>IFERROR(VLOOKUP(المبيعات!D2230,الاعدادات!$A$4:$B$5000,2,0),"")</f>
        <v/>
      </c>
      <c r="F2230" s="53"/>
      <c r="G2230" s="53"/>
      <c r="H2230" s="53"/>
      <c r="I2230" s="53"/>
      <c r="J2230" s="53">
        <f t="shared" si="39"/>
        <v>0</v>
      </c>
    </row>
    <row r="2231" spans="1:10" ht="18.75">
      <c r="A2231" s="52"/>
      <c r="B2231" s="53"/>
      <c r="C2231" s="53"/>
      <c r="D2231" s="53"/>
      <c r="E2231" s="53" t="str">
        <f>IFERROR(VLOOKUP(المبيعات!D2231,الاعدادات!$A$4:$B$5000,2,0),"")</f>
        <v/>
      </c>
      <c r="F2231" s="53"/>
      <c r="G2231" s="53"/>
      <c r="H2231" s="53"/>
      <c r="I2231" s="53"/>
      <c r="J2231" s="53">
        <f t="shared" si="39"/>
        <v>0</v>
      </c>
    </row>
    <row r="2232" spans="1:10" ht="18.75">
      <c r="A2232" s="52"/>
      <c r="B2232" s="53"/>
      <c r="C2232" s="53"/>
      <c r="D2232" s="53"/>
      <c r="E2232" s="53" t="str">
        <f>IFERROR(VLOOKUP(المبيعات!D2232,الاعدادات!$A$4:$B$5000,2,0),"")</f>
        <v/>
      </c>
      <c r="F2232" s="53"/>
      <c r="G2232" s="53"/>
      <c r="H2232" s="53"/>
      <c r="I2232" s="53"/>
      <c r="J2232" s="53">
        <f t="shared" si="39"/>
        <v>0</v>
      </c>
    </row>
    <row r="2233" spans="1:10" ht="18.75">
      <c r="A2233" s="52"/>
      <c r="B2233" s="53"/>
      <c r="C2233" s="53"/>
      <c r="D2233" s="53"/>
      <c r="E2233" s="53" t="str">
        <f>IFERROR(VLOOKUP(المبيعات!D2233,الاعدادات!$A$4:$B$5000,2,0),"")</f>
        <v/>
      </c>
      <c r="F2233" s="53"/>
      <c r="G2233" s="53"/>
      <c r="H2233" s="53"/>
      <c r="I2233" s="53"/>
      <c r="J2233" s="53">
        <f t="shared" si="39"/>
        <v>0</v>
      </c>
    </row>
    <row r="2234" spans="1:10" ht="18.75">
      <c r="A2234" s="52"/>
      <c r="B2234" s="53"/>
      <c r="C2234" s="53"/>
      <c r="D2234" s="53"/>
      <c r="E2234" s="53" t="str">
        <f>IFERROR(VLOOKUP(المبيعات!D2234,الاعدادات!$A$4:$B$5000,2,0),"")</f>
        <v/>
      </c>
      <c r="F2234" s="53"/>
      <c r="G2234" s="53"/>
      <c r="H2234" s="53"/>
      <c r="I2234" s="53"/>
      <c r="J2234" s="53">
        <f t="shared" si="39"/>
        <v>0</v>
      </c>
    </row>
    <row r="2235" spans="1:10" ht="18.75">
      <c r="A2235" s="52"/>
      <c r="B2235" s="53"/>
      <c r="C2235" s="53"/>
      <c r="D2235" s="53"/>
      <c r="E2235" s="53" t="str">
        <f>IFERROR(VLOOKUP(المبيعات!D2235,الاعدادات!$A$4:$B$5000,2,0),"")</f>
        <v/>
      </c>
      <c r="F2235" s="53"/>
      <c r="G2235" s="53"/>
      <c r="H2235" s="53"/>
      <c r="I2235" s="53"/>
      <c r="J2235" s="53">
        <f t="shared" si="39"/>
        <v>0</v>
      </c>
    </row>
    <row r="2236" spans="1:10" ht="18.75">
      <c r="A2236" s="52"/>
      <c r="B2236" s="53"/>
      <c r="C2236" s="53"/>
      <c r="D2236" s="53"/>
      <c r="E2236" s="53" t="str">
        <f>IFERROR(VLOOKUP(المبيعات!D2236,الاعدادات!$A$4:$B$5000,2,0),"")</f>
        <v/>
      </c>
      <c r="F2236" s="53"/>
      <c r="G2236" s="53"/>
      <c r="H2236" s="53"/>
      <c r="I2236" s="53"/>
      <c r="J2236" s="53">
        <f t="shared" si="39"/>
        <v>0</v>
      </c>
    </row>
    <row r="2237" spans="1:10" ht="18.75">
      <c r="A2237" s="52"/>
      <c r="B2237" s="53"/>
      <c r="C2237" s="53"/>
      <c r="D2237" s="53"/>
      <c r="E2237" s="53" t="str">
        <f>IFERROR(VLOOKUP(المبيعات!D2237,الاعدادات!$A$4:$B$5000,2,0),"")</f>
        <v/>
      </c>
      <c r="F2237" s="53"/>
      <c r="G2237" s="53"/>
      <c r="H2237" s="53"/>
      <c r="I2237" s="53"/>
      <c r="J2237" s="53">
        <f t="shared" si="39"/>
        <v>0</v>
      </c>
    </row>
    <row r="2238" spans="1:10" ht="18.75">
      <c r="A2238" s="52"/>
      <c r="B2238" s="53"/>
      <c r="C2238" s="53"/>
      <c r="D2238" s="53"/>
      <c r="E2238" s="53" t="str">
        <f>IFERROR(VLOOKUP(المبيعات!D2238,الاعدادات!$A$4:$B$5000,2,0),"")</f>
        <v/>
      </c>
      <c r="F2238" s="53"/>
      <c r="G2238" s="53"/>
      <c r="H2238" s="53"/>
      <c r="I2238" s="53"/>
      <c r="J2238" s="53">
        <f t="shared" si="39"/>
        <v>0</v>
      </c>
    </row>
    <row r="2239" spans="1:10" ht="18.75">
      <c r="A2239" s="52"/>
      <c r="B2239" s="53"/>
      <c r="C2239" s="53"/>
      <c r="D2239" s="53"/>
      <c r="E2239" s="53" t="str">
        <f>IFERROR(VLOOKUP(المبيعات!D2239,الاعدادات!$A$4:$B$5000,2,0),"")</f>
        <v/>
      </c>
      <c r="F2239" s="53"/>
      <c r="G2239" s="53"/>
      <c r="H2239" s="53"/>
      <c r="I2239" s="53"/>
      <c r="J2239" s="53">
        <f t="shared" si="39"/>
        <v>0</v>
      </c>
    </row>
    <row r="2240" spans="1:10" ht="18.75">
      <c r="A2240" s="52"/>
      <c r="B2240" s="53"/>
      <c r="C2240" s="53"/>
      <c r="D2240" s="53"/>
      <c r="E2240" s="53" t="str">
        <f>IFERROR(VLOOKUP(المبيعات!D2240,الاعدادات!$A$4:$B$5000,2,0),"")</f>
        <v/>
      </c>
      <c r="F2240" s="53"/>
      <c r="G2240" s="53"/>
      <c r="H2240" s="53"/>
      <c r="I2240" s="53"/>
      <c r="J2240" s="53">
        <f t="shared" si="39"/>
        <v>0</v>
      </c>
    </row>
    <row r="2241" spans="1:10" ht="18.75">
      <c r="A2241" s="52"/>
      <c r="B2241" s="53"/>
      <c r="C2241" s="53"/>
      <c r="D2241" s="53"/>
      <c r="E2241" s="53" t="str">
        <f>IFERROR(VLOOKUP(المبيعات!D2241,الاعدادات!$A$4:$B$5000,2,0),"")</f>
        <v/>
      </c>
      <c r="F2241" s="53"/>
      <c r="G2241" s="53"/>
      <c r="H2241" s="53"/>
      <c r="I2241" s="53"/>
      <c r="J2241" s="53">
        <f t="shared" si="39"/>
        <v>0</v>
      </c>
    </row>
    <row r="2242" spans="1:10" ht="18.75">
      <c r="A2242" s="52"/>
      <c r="B2242" s="53"/>
      <c r="C2242" s="53"/>
      <c r="D2242" s="53"/>
      <c r="E2242" s="53" t="str">
        <f>IFERROR(VLOOKUP(المبيعات!D2242,الاعدادات!$A$4:$B$5000,2,0),"")</f>
        <v/>
      </c>
      <c r="F2242" s="53"/>
      <c r="G2242" s="53"/>
      <c r="H2242" s="53"/>
      <c r="I2242" s="53"/>
      <c r="J2242" s="53">
        <f t="shared" si="39"/>
        <v>0</v>
      </c>
    </row>
    <row r="2243" spans="1:10" ht="18.75">
      <c r="A2243" s="52"/>
      <c r="B2243" s="53"/>
      <c r="C2243" s="53"/>
      <c r="D2243" s="53"/>
      <c r="E2243" s="53" t="str">
        <f>IFERROR(VLOOKUP(المبيعات!D2243,الاعدادات!$A$4:$B$5000,2,0),"")</f>
        <v/>
      </c>
      <c r="F2243" s="53"/>
      <c r="G2243" s="53"/>
      <c r="H2243" s="53"/>
      <c r="I2243" s="53"/>
      <c r="J2243" s="53">
        <f t="shared" si="39"/>
        <v>0</v>
      </c>
    </row>
    <row r="2244" spans="1:10" ht="18.75">
      <c r="A2244" s="52"/>
      <c r="B2244" s="53"/>
      <c r="C2244" s="53"/>
      <c r="D2244" s="53"/>
      <c r="E2244" s="53" t="str">
        <f>IFERROR(VLOOKUP(المبيعات!D2244,الاعدادات!$A$4:$B$5000,2,0),"")</f>
        <v/>
      </c>
      <c r="F2244" s="53"/>
      <c r="G2244" s="53"/>
      <c r="H2244" s="53"/>
      <c r="I2244" s="53"/>
      <c r="J2244" s="53">
        <f t="shared" si="39"/>
        <v>0</v>
      </c>
    </row>
    <row r="2245" spans="1:10" ht="18.75">
      <c r="A2245" s="52"/>
      <c r="B2245" s="53"/>
      <c r="C2245" s="53"/>
      <c r="D2245" s="53"/>
      <c r="E2245" s="53" t="str">
        <f>IFERROR(VLOOKUP(المبيعات!D2245,الاعدادات!$A$4:$B$5000,2,0),"")</f>
        <v/>
      </c>
      <c r="F2245" s="53"/>
      <c r="G2245" s="53"/>
      <c r="H2245" s="53"/>
      <c r="I2245" s="53"/>
      <c r="J2245" s="53">
        <f t="shared" ref="J2245:J2308" si="40">I2245*F2245</f>
        <v>0</v>
      </c>
    </row>
    <row r="2246" spans="1:10" ht="18.75">
      <c r="A2246" s="52"/>
      <c r="B2246" s="53"/>
      <c r="C2246" s="53"/>
      <c r="D2246" s="53"/>
      <c r="E2246" s="53" t="str">
        <f>IFERROR(VLOOKUP(المبيعات!D2246,الاعدادات!$A$4:$B$5000,2,0),"")</f>
        <v/>
      </c>
      <c r="F2246" s="53"/>
      <c r="G2246" s="53"/>
      <c r="H2246" s="53"/>
      <c r="I2246" s="53"/>
      <c r="J2246" s="53">
        <f t="shared" si="40"/>
        <v>0</v>
      </c>
    </row>
    <row r="2247" spans="1:10" ht="18.75">
      <c r="A2247" s="52"/>
      <c r="B2247" s="53"/>
      <c r="C2247" s="53"/>
      <c r="D2247" s="53"/>
      <c r="E2247" s="53" t="str">
        <f>IFERROR(VLOOKUP(المبيعات!D2247,الاعدادات!$A$4:$B$5000,2,0),"")</f>
        <v/>
      </c>
      <c r="F2247" s="53"/>
      <c r="G2247" s="53"/>
      <c r="H2247" s="53"/>
      <c r="I2247" s="53"/>
      <c r="J2247" s="53">
        <f t="shared" si="40"/>
        <v>0</v>
      </c>
    </row>
    <row r="2248" spans="1:10" ht="18.75">
      <c r="A2248" s="52"/>
      <c r="B2248" s="53"/>
      <c r="C2248" s="53"/>
      <c r="D2248" s="53"/>
      <c r="E2248" s="53" t="str">
        <f>IFERROR(VLOOKUP(المبيعات!D2248,الاعدادات!$A$4:$B$5000,2,0),"")</f>
        <v/>
      </c>
      <c r="F2248" s="53"/>
      <c r="G2248" s="53"/>
      <c r="H2248" s="53"/>
      <c r="I2248" s="53"/>
      <c r="J2248" s="53">
        <f t="shared" si="40"/>
        <v>0</v>
      </c>
    </row>
    <row r="2249" spans="1:10" ht="18.75">
      <c r="A2249" s="52"/>
      <c r="B2249" s="53"/>
      <c r="C2249" s="53"/>
      <c r="D2249" s="53"/>
      <c r="E2249" s="53" t="str">
        <f>IFERROR(VLOOKUP(المبيعات!D2249,الاعدادات!$A$4:$B$5000,2,0),"")</f>
        <v/>
      </c>
      <c r="F2249" s="53"/>
      <c r="G2249" s="53"/>
      <c r="H2249" s="53"/>
      <c r="I2249" s="53"/>
      <c r="J2249" s="53">
        <f t="shared" si="40"/>
        <v>0</v>
      </c>
    </row>
    <row r="2250" spans="1:10" ht="18.75">
      <c r="A2250" s="52"/>
      <c r="B2250" s="53"/>
      <c r="C2250" s="53"/>
      <c r="D2250" s="53"/>
      <c r="E2250" s="53" t="str">
        <f>IFERROR(VLOOKUP(المبيعات!D2250,الاعدادات!$A$4:$B$5000,2,0),"")</f>
        <v/>
      </c>
      <c r="F2250" s="53"/>
      <c r="G2250" s="53"/>
      <c r="H2250" s="53"/>
      <c r="I2250" s="53"/>
      <c r="J2250" s="53">
        <f t="shared" si="40"/>
        <v>0</v>
      </c>
    </row>
    <row r="2251" spans="1:10" ht="18.75">
      <c r="A2251" s="52"/>
      <c r="B2251" s="53"/>
      <c r="C2251" s="53"/>
      <c r="D2251" s="53"/>
      <c r="E2251" s="53" t="str">
        <f>IFERROR(VLOOKUP(المبيعات!D2251,الاعدادات!$A$4:$B$5000,2,0),"")</f>
        <v/>
      </c>
      <c r="F2251" s="53"/>
      <c r="G2251" s="53"/>
      <c r="H2251" s="53"/>
      <c r="I2251" s="53"/>
      <c r="J2251" s="53">
        <f t="shared" si="40"/>
        <v>0</v>
      </c>
    </row>
    <row r="2252" spans="1:10" ht="18.75">
      <c r="A2252" s="52"/>
      <c r="B2252" s="53"/>
      <c r="C2252" s="53"/>
      <c r="D2252" s="53"/>
      <c r="E2252" s="53" t="str">
        <f>IFERROR(VLOOKUP(المبيعات!D2252,الاعدادات!$A$4:$B$5000,2,0),"")</f>
        <v/>
      </c>
      <c r="F2252" s="53"/>
      <c r="G2252" s="53"/>
      <c r="H2252" s="53"/>
      <c r="I2252" s="53"/>
      <c r="J2252" s="53">
        <f t="shared" si="40"/>
        <v>0</v>
      </c>
    </row>
    <row r="2253" spans="1:10" ht="18.75">
      <c r="A2253" s="52"/>
      <c r="B2253" s="53"/>
      <c r="C2253" s="53"/>
      <c r="D2253" s="53"/>
      <c r="E2253" s="53" t="str">
        <f>IFERROR(VLOOKUP(المبيعات!D2253,الاعدادات!$A$4:$B$5000,2,0),"")</f>
        <v/>
      </c>
      <c r="F2253" s="53"/>
      <c r="G2253" s="53"/>
      <c r="H2253" s="53"/>
      <c r="I2253" s="53"/>
      <c r="J2253" s="53">
        <f t="shared" si="40"/>
        <v>0</v>
      </c>
    </row>
    <row r="2254" spans="1:10" ht="18.75">
      <c r="A2254" s="52"/>
      <c r="B2254" s="53"/>
      <c r="C2254" s="53"/>
      <c r="D2254" s="53"/>
      <c r="E2254" s="53" t="str">
        <f>IFERROR(VLOOKUP(المبيعات!D2254,الاعدادات!$A$4:$B$5000,2,0),"")</f>
        <v/>
      </c>
      <c r="F2254" s="53"/>
      <c r="G2254" s="53"/>
      <c r="H2254" s="53"/>
      <c r="I2254" s="53"/>
      <c r="J2254" s="53">
        <f t="shared" si="40"/>
        <v>0</v>
      </c>
    </row>
    <row r="2255" spans="1:10" ht="18.75">
      <c r="A2255" s="52"/>
      <c r="B2255" s="53"/>
      <c r="C2255" s="53"/>
      <c r="D2255" s="53"/>
      <c r="E2255" s="53" t="str">
        <f>IFERROR(VLOOKUP(المبيعات!D2255,الاعدادات!$A$4:$B$5000,2,0),"")</f>
        <v/>
      </c>
      <c r="F2255" s="53"/>
      <c r="G2255" s="53"/>
      <c r="H2255" s="53"/>
      <c r="I2255" s="53"/>
      <c r="J2255" s="53">
        <f t="shared" si="40"/>
        <v>0</v>
      </c>
    </row>
    <row r="2256" spans="1:10" ht="18.75">
      <c r="A2256" s="52"/>
      <c r="B2256" s="53"/>
      <c r="C2256" s="53"/>
      <c r="D2256" s="53"/>
      <c r="E2256" s="53" t="str">
        <f>IFERROR(VLOOKUP(المبيعات!D2256,الاعدادات!$A$4:$B$5000,2,0),"")</f>
        <v/>
      </c>
      <c r="F2256" s="53"/>
      <c r="G2256" s="53"/>
      <c r="H2256" s="53"/>
      <c r="I2256" s="53"/>
      <c r="J2256" s="53">
        <f t="shared" si="40"/>
        <v>0</v>
      </c>
    </row>
    <row r="2257" spans="1:10" ht="18.75">
      <c r="A2257" s="52"/>
      <c r="B2257" s="53"/>
      <c r="C2257" s="53"/>
      <c r="D2257" s="53"/>
      <c r="E2257" s="53" t="str">
        <f>IFERROR(VLOOKUP(المبيعات!D2257,الاعدادات!$A$4:$B$5000,2,0),"")</f>
        <v/>
      </c>
      <c r="F2257" s="53"/>
      <c r="G2257" s="53"/>
      <c r="H2257" s="53"/>
      <c r="I2257" s="53"/>
      <c r="J2257" s="53">
        <f t="shared" si="40"/>
        <v>0</v>
      </c>
    </row>
    <row r="2258" spans="1:10" ht="18.75">
      <c r="A2258" s="52"/>
      <c r="B2258" s="53"/>
      <c r="C2258" s="53"/>
      <c r="D2258" s="53"/>
      <c r="E2258" s="53" t="str">
        <f>IFERROR(VLOOKUP(المبيعات!D2258,الاعدادات!$A$4:$B$5000,2,0),"")</f>
        <v/>
      </c>
      <c r="F2258" s="53"/>
      <c r="G2258" s="53"/>
      <c r="H2258" s="53"/>
      <c r="I2258" s="53"/>
      <c r="J2258" s="53">
        <f t="shared" si="40"/>
        <v>0</v>
      </c>
    </row>
    <row r="2259" spans="1:10" ht="18.75">
      <c r="A2259" s="52"/>
      <c r="B2259" s="53"/>
      <c r="C2259" s="53"/>
      <c r="D2259" s="53"/>
      <c r="E2259" s="53" t="str">
        <f>IFERROR(VLOOKUP(المبيعات!D2259,الاعدادات!$A$4:$B$5000,2,0),"")</f>
        <v/>
      </c>
      <c r="F2259" s="53"/>
      <c r="G2259" s="53"/>
      <c r="H2259" s="53"/>
      <c r="I2259" s="53"/>
      <c r="J2259" s="53">
        <f t="shared" si="40"/>
        <v>0</v>
      </c>
    </row>
    <row r="2260" spans="1:10" ht="18.75">
      <c r="A2260" s="52"/>
      <c r="B2260" s="53"/>
      <c r="C2260" s="53"/>
      <c r="D2260" s="53"/>
      <c r="E2260" s="53" t="str">
        <f>IFERROR(VLOOKUP(المبيعات!D2260,الاعدادات!$A$4:$B$5000,2,0),"")</f>
        <v/>
      </c>
      <c r="F2260" s="53"/>
      <c r="G2260" s="53"/>
      <c r="H2260" s="53"/>
      <c r="I2260" s="53"/>
      <c r="J2260" s="53">
        <f t="shared" si="40"/>
        <v>0</v>
      </c>
    </row>
    <row r="2261" spans="1:10" ht="18.75">
      <c r="A2261" s="52"/>
      <c r="B2261" s="53"/>
      <c r="C2261" s="53"/>
      <c r="D2261" s="53"/>
      <c r="E2261" s="53" t="str">
        <f>IFERROR(VLOOKUP(المبيعات!D2261,الاعدادات!$A$4:$B$5000,2,0),"")</f>
        <v/>
      </c>
      <c r="F2261" s="53"/>
      <c r="G2261" s="53"/>
      <c r="H2261" s="53"/>
      <c r="I2261" s="53"/>
      <c r="J2261" s="53">
        <f t="shared" si="40"/>
        <v>0</v>
      </c>
    </row>
    <row r="2262" spans="1:10" ht="18.75">
      <c r="A2262" s="52"/>
      <c r="B2262" s="53"/>
      <c r="C2262" s="53"/>
      <c r="D2262" s="53"/>
      <c r="E2262" s="53" t="str">
        <f>IFERROR(VLOOKUP(المبيعات!D2262,الاعدادات!$A$4:$B$5000,2,0),"")</f>
        <v/>
      </c>
      <c r="F2262" s="53"/>
      <c r="G2262" s="53"/>
      <c r="H2262" s="53"/>
      <c r="I2262" s="53"/>
      <c r="J2262" s="53">
        <f t="shared" si="40"/>
        <v>0</v>
      </c>
    </row>
    <row r="2263" spans="1:10" ht="18.75">
      <c r="A2263" s="52"/>
      <c r="B2263" s="53"/>
      <c r="C2263" s="53"/>
      <c r="D2263" s="53"/>
      <c r="E2263" s="53" t="str">
        <f>IFERROR(VLOOKUP(المبيعات!D2263,الاعدادات!$A$4:$B$5000,2,0),"")</f>
        <v/>
      </c>
      <c r="F2263" s="53"/>
      <c r="G2263" s="53"/>
      <c r="H2263" s="53"/>
      <c r="I2263" s="53"/>
      <c r="J2263" s="53">
        <f t="shared" si="40"/>
        <v>0</v>
      </c>
    </row>
    <row r="2264" spans="1:10" ht="18.75">
      <c r="A2264" s="52"/>
      <c r="B2264" s="53"/>
      <c r="C2264" s="53"/>
      <c r="D2264" s="53"/>
      <c r="E2264" s="53" t="str">
        <f>IFERROR(VLOOKUP(المبيعات!D2264,الاعدادات!$A$4:$B$5000,2,0),"")</f>
        <v/>
      </c>
      <c r="F2264" s="53"/>
      <c r="G2264" s="53"/>
      <c r="H2264" s="53"/>
      <c r="I2264" s="53"/>
      <c r="J2264" s="53">
        <f t="shared" si="40"/>
        <v>0</v>
      </c>
    </row>
    <row r="2265" spans="1:10" ht="18.75">
      <c r="A2265" s="52"/>
      <c r="B2265" s="53"/>
      <c r="C2265" s="53"/>
      <c r="D2265" s="53"/>
      <c r="E2265" s="53" t="str">
        <f>IFERROR(VLOOKUP(المبيعات!D2265,الاعدادات!$A$4:$B$5000,2,0),"")</f>
        <v/>
      </c>
      <c r="F2265" s="53"/>
      <c r="G2265" s="53"/>
      <c r="H2265" s="53"/>
      <c r="I2265" s="53"/>
      <c r="J2265" s="53">
        <f t="shared" si="40"/>
        <v>0</v>
      </c>
    </row>
    <row r="2266" spans="1:10" ht="18.75">
      <c r="A2266" s="52"/>
      <c r="B2266" s="53"/>
      <c r="C2266" s="53"/>
      <c r="D2266" s="53"/>
      <c r="E2266" s="53" t="str">
        <f>IFERROR(VLOOKUP(المبيعات!D2266,الاعدادات!$A$4:$B$5000,2,0),"")</f>
        <v/>
      </c>
      <c r="F2266" s="53"/>
      <c r="G2266" s="53"/>
      <c r="H2266" s="53"/>
      <c r="I2266" s="53"/>
      <c r="J2266" s="53">
        <f t="shared" si="40"/>
        <v>0</v>
      </c>
    </row>
    <row r="2267" spans="1:10" ht="18.75">
      <c r="A2267" s="52"/>
      <c r="B2267" s="53"/>
      <c r="C2267" s="53"/>
      <c r="D2267" s="53"/>
      <c r="E2267" s="53" t="str">
        <f>IFERROR(VLOOKUP(المبيعات!D2267,الاعدادات!$A$4:$B$5000,2,0),"")</f>
        <v/>
      </c>
      <c r="F2267" s="53"/>
      <c r="G2267" s="53"/>
      <c r="H2267" s="53"/>
      <c r="I2267" s="53"/>
      <c r="J2267" s="53">
        <f t="shared" si="40"/>
        <v>0</v>
      </c>
    </row>
    <row r="2268" spans="1:10" ht="18.75">
      <c r="A2268" s="52"/>
      <c r="B2268" s="53"/>
      <c r="C2268" s="53"/>
      <c r="D2268" s="53"/>
      <c r="E2268" s="53" t="str">
        <f>IFERROR(VLOOKUP(المبيعات!D2268,الاعدادات!$A$4:$B$5000,2,0),"")</f>
        <v/>
      </c>
      <c r="F2268" s="53"/>
      <c r="G2268" s="53"/>
      <c r="H2268" s="53"/>
      <c r="I2268" s="53"/>
      <c r="J2268" s="53">
        <f t="shared" si="40"/>
        <v>0</v>
      </c>
    </row>
    <row r="2269" spans="1:10" ht="18.75">
      <c r="A2269" s="52"/>
      <c r="B2269" s="53"/>
      <c r="C2269" s="53"/>
      <c r="D2269" s="53"/>
      <c r="E2269" s="53" t="str">
        <f>IFERROR(VLOOKUP(المبيعات!D2269,الاعدادات!$A$4:$B$5000,2,0),"")</f>
        <v/>
      </c>
      <c r="F2269" s="53"/>
      <c r="G2269" s="53"/>
      <c r="H2269" s="53"/>
      <c r="I2269" s="53"/>
      <c r="J2269" s="53">
        <f t="shared" si="40"/>
        <v>0</v>
      </c>
    </row>
    <row r="2270" spans="1:10" ht="18.75">
      <c r="A2270" s="52"/>
      <c r="B2270" s="53"/>
      <c r="C2270" s="53"/>
      <c r="D2270" s="53"/>
      <c r="E2270" s="53" t="str">
        <f>IFERROR(VLOOKUP(المبيعات!D2270,الاعدادات!$A$4:$B$5000,2,0),"")</f>
        <v/>
      </c>
      <c r="F2270" s="53"/>
      <c r="G2270" s="53"/>
      <c r="H2270" s="53"/>
      <c r="I2270" s="53"/>
      <c r="J2270" s="53">
        <f t="shared" si="40"/>
        <v>0</v>
      </c>
    </row>
    <row r="2271" spans="1:10" ht="18.75">
      <c r="A2271" s="52"/>
      <c r="B2271" s="53"/>
      <c r="C2271" s="53"/>
      <c r="D2271" s="53"/>
      <c r="E2271" s="53" t="str">
        <f>IFERROR(VLOOKUP(المبيعات!D2271,الاعدادات!$A$4:$B$5000,2,0),"")</f>
        <v/>
      </c>
      <c r="F2271" s="53"/>
      <c r="G2271" s="53"/>
      <c r="H2271" s="53"/>
      <c r="I2271" s="53"/>
      <c r="J2271" s="53">
        <f t="shared" si="40"/>
        <v>0</v>
      </c>
    </row>
    <row r="2272" spans="1:10" ht="18.75">
      <c r="A2272" s="52"/>
      <c r="B2272" s="53"/>
      <c r="C2272" s="53"/>
      <c r="D2272" s="53"/>
      <c r="E2272" s="53" t="str">
        <f>IFERROR(VLOOKUP(المبيعات!D2272,الاعدادات!$A$4:$B$5000,2,0),"")</f>
        <v/>
      </c>
      <c r="F2272" s="53"/>
      <c r="G2272" s="53"/>
      <c r="H2272" s="53"/>
      <c r="I2272" s="53"/>
      <c r="J2272" s="53">
        <f t="shared" si="40"/>
        <v>0</v>
      </c>
    </row>
    <row r="2273" spans="1:10" ht="18.75">
      <c r="A2273" s="52"/>
      <c r="B2273" s="53"/>
      <c r="C2273" s="53"/>
      <c r="D2273" s="53"/>
      <c r="E2273" s="53" t="str">
        <f>IFERROR(VLOOKUP(المبيعات!D2273,الاعدادات!$A$4:$B$5000,2,0),"")</f>
        <v/>
      </c>
      <c r="F2273" s="53"/>
      <c r="G2273" s="53"/>
      <c r="H2273" s="53"/>
      <c r="I2273" s="53"/>
      <c r="J2273" s="53">
        <f t="shared" si="40"/>
        <v>0</v>
      </c>
    </row>
    <row r="2274" spans="1:10" ht="18.75">
      <c r="A2274" s="52"/>
      <c r="B2274" s="53"/>
      <c r="C2274" s="53"/>
      <c r="D2274" s="53"/>
      <c r="E2274" s="53" t="str">
        <f>IFERROR(VLOOKUP(المبيعات!D2274,الاعدادات!$A$4:$B$5000,2,0),"")</f>
        <v/>
      </c>
      <c r="F2274" s="53"/>
      <c r="G2274" s="53"/>
      <c r="H2274" s="53"/>
      <c r="I2274" s="53"/>
      <c r="J2274" s="53">
        <f t="shared" si="40"/>
        <v>0</v>
      </c>
    </row>
    <row r="2275" spans="1:10" ht="18.75">
      <c r="A2275" s="52"/>
      <c r="B2275" s="53"/>
      <c r="C2275" s="53"/>
      <c r="D2275" s="53"/>
      <c r="E2275" s="53" t="str">
        <f>IFERROR(VLOOKUP(المبيعات!D2275,الاعدادات!$A$4:$B$5000,2,0),"")</f>
        <v/>
      </c>
      <c r="F2275" s="53"/>
      <c r="G2275" s="53"/>
      <c r="H2275" s="53"/>
      <c r="I2275" s="53"/>
      <c r="J2275" s="53">
        <f t="shared" si="40"/>
        <v>0</v>
      </c>
    </row>
    <row r="2276" spans="1:10" ht="18.75">
      <c r="A2276" s="52"/>
      <c r="B2276" s="53"/>
      <c r="C2276" s="53"/>
      <c r="D2276" s="53"/>
      <c r="E2276" s="53" t="str">
        <f>IFERROR(VLOOKUP(المبيعات!D2276,الاعدادات!$A$4:$B$5000,2,0),"")</f>
        <v/>
      </c>
      <c r="F2276" s="53"/>
      <c r="G2276" s="53"/>
      <c r="H2276" s="53"/>
      <c r="I2276" s="53"/>
      <c r="J2276" s="53">
        <f t="shared" si="40"/>
        <v>0</v>
      </c>
    </row>
    <row r="2277" spans="1:10" ht="18.75">
      <c r="A2277" s="52"/>
      <c r="B2277" s="53"/>
      <c r="C2277" s="53"/>
      <c r="D2277" s="53"/>
      <c r="E2277" s="53" t="str">
        <f>IFERROR(VLOOKUP(المبيعات!D2277,الاعدادات!$A$4:$B$5000,2,0),"")</f>
        <v/>
      </c>
      <c r="F2277" s="53"/>
      <c r="G2277" s="53"/>
      <c r="H2277" s="53"/>
      <c r="I2277" s="53"/>
      <c r="J2277" s="53">
        <f t="shared" si="40"/>
        <v>0</v>
      </c>
    </row>
    <row r="2278" spans="1:10" ht="18.75">
      <c r="A2278" s="52"/>
      <c r="B2278" s="53"/>
      <c r="C2278" s="53"/>
      <c r="D2278" s="53"/>
      <c r="E2278" s="53" t="str">
        <f>IFERROR(VLOOKUP(المبيعات!D2278,الاعدادات!$A$4:$B$5000,2,0),"")</f>
        <v/>
      </c>
      <c r="F2278" s="53"/>
      <c r="G2278" s="53"/>
      <c r="H2278" s="53"/>
      <c r="I2278" s="53"/>
      <c r="J2278" s="53">
        <f t="shared" si="40"/>
        <v>0</v>
      </c>
    </row>
    <row r="2279" spans="1:10" ht="18.75">
      <c r="A2279" s="52"/>
      <c r="B2279" s="53"/>
      <c r="C2279" s="53"/>
      <c r="D2279" s="53"/>
      <c r="E2279" s="53" t="str">
        <f>IFERROR(VLOOKUP(المبيعات!D2279,الاعدادات!$A$4:$B$5000,2,0),"")</f>
        <v/>
      </c>
      <c r="F2279" s="53"/>
      <c r="G2279" s="53"/>
      <c r="H2279" s="53"/>
      <c r="I2279" s="53"/>
      <c r="J2279" s="53">
        <f t="shared" si="40"/>
        <v>0</v>
      </c>
    </row>
    <row r="2280" spans="1:10" ht="18.75">
      <c r="A2280" s="52"/>
      <c r="B2280" s="53"/>
      <c r="C2280" s="53"/>
      <c r="D2280" s="53"/>
      <c r="E2280" s="53" t="str">
        <f>IFERROR(VLOOKUP(المبيعات!D2280,الاعدادات!$A$4:$B$5000,2,0),"")</f>
        <v/>
      </c>
      <c r="F2280" s="53"/>
      <c r="G2280" s="53"/>
      <c r="H2280" s="53"/>
      <c r="I2280" s="53"/>
      <c r="J2280" s="53">
        <f t="shared" si="40"/>
        <v>0</v>
      </c>
    </row>
    <row r="2281" spans="1:10" ht="18.75">
      <c r="A2281" s="52"/>
      <c r="B2281" s="53"/>
      <c r="C2281" s="53"/>
      <c r="D2281" s="53"/>
      <c r="E2281" s="53" t="str">
        <f>IFERROR(VLOOKUP(المبيعات!D2281,الاعدادات!$A$4:$B$5000,2,0),"")</f>
        <v/>
      </c>
      <c r="F2281" s="53"/>
      <c r="G2281" s="53"/>
      <c r="H2281" s="53"/>
      <c r="I2281" s="53"/>
      <c r="J2281" s="53">
        <f t="shared" si="40"/>
        <v>0</v>
      </c>
    </row>
    <row r="2282" spans="1:10" ht="18.75">
      <c r="A2282" s="52"/>
      <c r="B2282" s="53"/>
      <c r="C2282" s="53"/>
      <c r="D2282" s="53"/>
      <c r="E2282" s="53" t="str">
        <f>IFERROR(VLOOKUP(المبيعات!D2282,الاعدادات!$A$4:$B$5000,2,0),"")</f>
        <v/>
      </c>
      <c r="F2282" s="53"/>
      <c r="G2282" s="53"/>
      <c r="H2282" s="53"/>
      <c r="I2282" s="53"/>
      <c r="J2282" s="53">
        <f t="shared" si="40"/>
        <v>0</v>
      </c>
    </row>
    <row r="2283" spans="1:10" ht="18.75">
      <c r="A2283" s="52"/>
      <c r="B2283" s="53"/>
      <c r="C2283" s="53"/>
      <c r="D2283" s="53"/>
      <c r="E2283" s="53" t="str">
        <f>IFERROR(VLOOKUP(المبيعات!D2283,الاعدادات!$A$4:$B$5000,2,0),"")</f>
        <v/>
      </c>
      <c r="F2283" s="53"/>
      <c r="G2283" s="53"/>
      <c r="H2283" s="53"/>
      <c r="I2283" s="53"/>
      <c r="J2283" s="53">
        <f t="shared" si="40"/>
        <v>0</v>
      </c>
    </row>
    <row r="2284" spans="1:10" ht="18.75">
      <c r="A2284" s="52"/>
      <c r="B2284" s="53"/>
      <c r="C2284" s="53"/>
      <c r="D2284" s="53"/>
      <c r="E2284" s="53" t="str">
        <f>IFERROR(VLOOKUP(المبيعات!D2284,الاعدادات!$A$4:$B$5000,2,0),"")</f>
        <v/>
      </c>
      <c r="F2284" s="53"/>
      <c r="G2284" s="53"/>
      <c r="H2284" s="53"/>
      <c r="I2284" s="53"/>
      <c r="J2284" s="53">
        <f t="shared" si="40"/>
        <v>0</v>
      </c>
    </row>
    <row r="2285" spans="1:10" ht="18.75">
      <c r="A2285" s="52"/>
      <c r="B2285" s="53"/>
      <c r="C2285" s="53"/>
      <c r="D2285" s="53"/>
      <c r="E2285" s="53" t="str">
        <f>IFERROR(VLOOKUP(المبيعات!D2285,الاعدادات!$A$4:$B$5000,2,0),"")</f>
        <v/>
      </c>
      <c r="F2285" s="53"/>
      <c r="G2285" s="53"/>
      <c r="H2285" s="53"/>
      <c r="I2285" s="53"/>
      <c r="J2285" s="53">
        <f t="shared" si="40"/>
        <v>0</v>
      </c>
    </row>
    <row r="2286" spans="1:10" ht="18.75">
      <c r="A2286" s="52"/>
      <c r="B2286" s="53"/>
      <c r="C2286" s="53"/>
      <c r="D2286" s="53"/>
      <c r="E2286" s="53" t="str">
        <f>IFERROR(VLOOKUP(المبيعات!D2286,الاعدادات!$A$4:$B$5000,2,0),"")</f>
        <v/>
      </c>
      <c r="F2286" s="53"/>
      <c r="G2286" s="53"/>
      <c r="H2286" s="53"/>
      <c r="I2286" s="53"/>
      <c r="J2286" s="53">
        <f t="shared" si="40"/>
        <v>0</v>
      </c>
    </row>
    <row r="2287" spans="1:10" ht="18.75">
      <c r="A2287" s="52"/>
      <c r="B2287" s="53"/>
      <c r="C2287" s="53"/>
      <c r="D2287" s="53"/>
      <c r="E2287" s="53" t="str">
        <f>IFERROR(VLOOKUP(المبيعات!D2287,الاعدادات!$A$4:$B$5000,2,0),"")</f>
        <v/>
      </c>
      <c r="F2287" s="53"/>
      <c r="G2287" s="53"/>
      <c r="H2287" s="53"/>
      <c r="I2287" s="53"/>
      <c r="J2287" s="53">
        <f t="shared" si="40"/>
        <v>0</v>
      </c>
    </row>
    <row r="2288" spans="1:10" ht="18.75">
      <c r="A2288" s="52"/>
      <c r="B2288" s="53"/>
      <c r="C2288" s="53"/>
      <c r="D2288" s="53"/>
      <c r="E2288" s="53" t="str">
        <f>IFERROR(VLOOKUP(المبيعات!D2288,الاعدادات!$A$4:$B$5000,2,0),"")</f>
        <v/>
      </c>
      <c r="F2288" s="53"/>
      <c r="G2288" s="53"/>
      <c r="H2288" s="53"/>
      <c r="I2288" s="53"/>
      <c r="J2288" s="53">
        <f t="shared" si="40"/>
        <v>0</v>
      </c>
    </row>
    <row r="2289" spans="1:10" ht="18.75">
      <c r="A2289" s="52"/>
      <c r="B2289" s="53"/>
      <c r="C2289" s="53"/>
      <c r="D2289" s="53"/>
      <c r="E2289" s="53" t="str">
        <f>IFERROR(VLOOKUP(المبيعات!D2289,الاعدادات!$A$4:$B$5000,2,0),"")</f>
        <v/>
      </c>
      <c r="F2289" s="53"/>
      <c r="G2289" s="53"/>
      <c r="H2289" s="53"/>
      <c r="I2289" s="53"/>
      <c r="J2289" s="53">
        <f t="shared" si="40"/>
        <v>0</v>
      </c>
    </row>
    <row r="2290" spans="1:10" ht="18.75">
      <c r="A2290" s="52"/>
      <c r="B2290" s="53"/>
      <c r="C2290" s="53"/>
      <c r="D2290" s="53"/>
      <c r="E2290" s="53" t="str">
        <f>IFERROR(VLOOKUP(المبيعات!D2290,الاعدادات!$A$4:$B$5000,2,0),"")</f>
        <v/>
      </c>
      <c r="F2290" s="53"/>
      <c r="G2290" s="53"/>
      <c r="H2290" s="53"/>
      <c r="I2290" s="53"/>
      <c r="J2290" s="53">
        <f t="shared" si="40"/>
        <v>0</v>
      </c>
    </row>
    <row r="2291" spans="1:10" ht="18.75">
      <c r="A2291" s="52"/>
      <c r="B2291" s="53"/>
      <c r="C2291" s="53"/>
      <c r="D2291" s="53"/>
      <c r="E2291" s="53" t="str">
        <f>IFERROR(VLOOKUP(المبيعات!D2291,الاعدادات!$A$4:$B$5000,2,0),"")</f>
        <v/>
      </c>
      <c r="F2291" s="53"/>
      <c r="G2291" s="53"/>
      <c r="H2291" s="53"/>
      <c r="I2291" s="53"/>
      <c r="J2291" s="53">
        <f t="shared" si="40"/>
        <v>0</v>
      </c>
    </row>
    <row r="2292" spans="1:10" ht="18.75">
      <c r="A2292" s="52"/>
      <c r="B2292" s="53"/>
      <c r="C2292" s="53"/>
      <c r="D2292" s="53"/>
      <c r="E2292" s="53" t="str">
        <f>IFERROR(VLOOKUP(المبيعات!D2292,الاعدادات!$A$4:$B$5000,2,0),"")</f>
        <v/>
      </c>
      <c r="F2292" s="53"/>
      <c r="G2292" s="53"/>
      <c r="H2292" s="53"/>
      <c r="I2292" s="53"/>
      <c r="J2292" s="53">
        <f t="shared" si="40"/>
        <v>0</v>
      </c>
    </row>
    <row r="2293" spans="1:10" ht="18.75">
      <c r="A2293" s="52"/>
      <c r="B2293" s="53"/>
      <c r="C2293" s="53"/>
      <c r="D2293" s="53"/>
      <c r="E2293" s="53" t="str">
        <f>IFERROR(VLOOKUP(المبيعات!D2293,الاعدادات!$A$4:$B$5000,2,0),"")</f>
        <v/>
      </c>
      <c r="F2293" s="53"/>
      <c r="G2293" s="53"/>
      <c r="H2293" s="53"/>
      <c r="I2293" s="53"/>
      <c r="J2293" s="53">
        <f t="shared" si="40"/>
        <v>0</v>
      </c>
    </row>
    <row r="2294" spans="1:10" ht="18.75">
      <c r="A2294" s="52"/>
      <c r="B2294" s="53"/>
      <c r="C2294" s="53"/>
      <c r="D2294" s="53"/>
      <c r="E2294" s="53" t="str">
        <f>IFERROR(VLOOKUP(المبيعات!D2294,الاعدادات!$A$4:$B$5000,2,0),"")</f>
        <v/>
      </c>
      <c r="F2294" s="53"/>
      <c r="G2294" s="53"/>
      <c r="H2294" s="53"/>
      <c r="I2294" s="53"/>
      <c r="J2294" s="53">
        <f t="shared" si="40"/>
        <v>0</v>
      </c>
    </row>
    <row r="2295" spans="1:10" ht="18.75">
      <c r="A2295" s="52"/>
      <c r="B2295" s="53"/>
      <c r="C2295" s="53"/>
      <c r="D2295" s="53"/>
      <c r="E2295" s="53" t="str">
        <f>IFERROR(VLOOKUP(المبيعات!D2295,الاعدادات!$A$4:$B$5000,2,0),"")</f>
        <v/>
      </c>
      <c r="F2295" s="53"/>
      <c r="G2295" s="53"/>
      <c r="H2295" s="53"/>
      <c r="I2295" s="53"/>
      <c r="J2295" s="53">
        <f t="shared" si="40"/>
        <v>0</v>
      </c>
    </row>
    <row r="2296" spans="1:10" ht="18.75">
      <c r="A2296" s="52"/>
      <c r="B2296" s="53"/>
      <c r="C2296" s="53"/>
      <c r="D2296" s="53"/>
      <c r="E2296" s="53" t="str">
        <f>IFERROR(VLOOKUP(المبيعات!D2296,الاعدادات!$A$4:$B$5000,2,0),"")</f>
        <v/>
      </c>
      <c r="F2296" s="53"/>
      <c r="G2296" s="53"/>
      <c r="H2296" s="53"/>
      <c r="I2296" s="53"/>
      <c r="J2296" s="53">
        <f t="shared" si="40"/>
        <v>0</v>
      </c>
    </row>
    <row r="2297" spans="1:10" ht="18.75">
      <c r="A2297" s="52"/>
      <c r="B2297" s="53"/>
      <c r="C2297" s="53"/>
      <c r="D2297" s="53"/>
      <c r="E2297" s="53" t="str">
        <f>IFERROR(VLOOKUP(المبيعات!D2297,الاعدادات!$A$4:$B$5000,2,0),"")</f>
        <v/>
      </c>
      <c r="F2297" s="53"/>
      <c r="G2297" s="53"/>
      <c r="H2297" s="53"/>
      <c r="I2297" s="53"/>
      <c r="J2297" s="53">
        <f t="shared" si="40"/>
        <v>0</v>
      </c>
    </row>
    <row r="2298" spans="1:10" ht="18.75">
      <c r="A2298" s="52"/>
      <c r="B2298" s="53"/>
      <c r="C2298" s="53"/>
      <c r="D2298" s="53"/>
      <c r="E2298" s="53" t="str">
        <f>IFERROR(VLOOKUP(المبيعات!D2298,الاعدادات!$A$4:$B$5000,2,0),"")</f>
        <v/>
      </c>
      <c r="F2298" s="53"/>
      <c r="G2298" s="53"/>
      <c r="H2298" s="53"/>
      <c r="I2298" s="53"/>
      <c r="J2298" s="53">
        <f t="shared" si="40"/>
        <v>0</v>
      </c>
    </row>
    <row r="2299" spans="1:10" ht="18.75">
      <c r="A2299" s="52"/>
      <c r="B2299" s="53"/>
      <c r="C2299" s="53"/>
      <c r="D2299" s="53"/>
      <c r="E2299" s="53" t="str">
        <f>IFERROR(VLOOKUP(المبيعات!D2299,الاعدادات!$A$4:$B$5000,2,0),"")</f>
        <v/>
      </c>
      <c r="F2299" s="53"/>
      <c r="G2299" s="53"/>
      <c r="H2299" s="53"/>
      <c r="I2299" s="53"/>
      <c r="J2299" s="53">
        <f t="shared" si="40"/>
        <v>0</v>
      </c>
    </row>
    <row r="2300" spans="1:10" ht="18.75">
      <c r="A2300" s="52"/>
      <c r="B2300" s="53"/>
      <c r="C2300" s="53"/>
      <c r="D2300" s="53"/>
      <c r="E2300" s="53" t="str">
        <f>IFERROR(VLOOKUP(المبيعات!D2300,الاعدادات!$A$4:$B$5000,2,0),"")</f>
        <v/>
      </c>
      <c r="F2300" s="53"/>
      <c r="G2300" s="53"/>
      <c r="H2300" s="53"/>
      <c r="I2300" s="53"/>
      <c r="J2300" s="53">
        <f t="shared" si="40"/>
        <v>0</v>
      </c>
    </row>
    <row r="2301" spans="1:10" ht="18.75">
      <c r="A2301" s="52"/>
      <c r="B2301" s="53"/>
      <c r="C2301" s="53"/>
      <c r="D2301" s="53"/>
      <c r="E2301" s="53" t="str">
        <f>IFERROR(VLOOKUP(المبيعات!D2301,الاعدادات!$A$4:$B$5000,2,0),"")</f>
        <v/>
      </c>
      <c r="F2301" s="53"/>
      <c r="G2301" s="53"/>
      <c r="H2301" s="53"/>
      <c r="I2301" s="53"/>
      <c r="J2301" s="53">
        <f t="shared" si="40"/>
        <v>0</v>
      </c>
    </row>
    <row r="2302" spans="1:10" ht="18.75">
      <c r="A2302" s="52"/>
      <c r="B2302" s="53"/>
      <c r="C2302" s="53"/>
      <c r="D2302" s="53"/>
      <c r="E2302" s="53" t="str">
        <f>IFERROR(VLOOKUP(المبيعات!D2302,الاعدادات!$A$4:$B$5000,2,0),"")</f>
        <v/>
      </c>
      <c r="F2302" s="53"/>
      <c r="G2302" s="53"/>
      <c r="H2302" s="53"/>
      <c r="I2302" s="53"/>
      <c r="J2302" s="53">
        <f t="shared" si="40"/>
        <v>0</v>
      </c>
    </row>
    <row r="2303" spans="1:10" ht="18.75">
      <c r="A2303" s="52"/>
      <c r="B2303" s="53"/>
      <c r="C2303" s="53"/>
      <c r="D2303" s="53"/>
      <c r="E2303" s="53" t="str">
        <f>IFERROR(VLOOKUP(المبيعات!D2303,الاعدادات!$A$4:$B$5000,2,0),"")</f>
        <v/>
      </c>
      <c r="F2303" s="53"/>
      <c r="G2303" s="53"/>
      <c r="H2303" s="53"/>
      <c r="I2303" s="53"/>
      <c r="J2303" s="53">
        <f t="shared" si="40"/>
        <v>0</v>
      </c>
    </row>
    <row r="2304" spans="1:10" ht="18.75">
      <c r="A2304" s="52"/>
      <c r="B2304" s="53"/>
      <c r="C2304" s="53"/>
      <c r="D2304" s="53"/>
      <c r="E2304" s="53" t="str">
        <f>IFERROR(VLOOKUP(المبيعات!D2304,الاعدادات!$A$4:$B$5000,2,0),"")</f>
        <v/>
      </c>
      <c r="F2304" s="53"/>
      <c r="G2304" s="53"/>
      <c r="H2304" s="53"/>
      <c r="I2304" s="53"/>
      <c r="J2304" s="53">
        <f t="shared" si="40"/>
        <v>0</v>
      </c>
    </row>
    <row r="2305" spans="1:10" ht="18.75">
      <c r="A2305" s="52"/>
      <c r="B2305" s="53"/>
      <c r="C2305" s="53"/>
      <c r="D2305" s="53"/>
      <c r="E2305" s="53" t="str">
        <f>IFERROR(VLOOKUP(المبيعات!D2305,الاعدادات!$A$4:$B$5000,2,0),"")</f>
        <v/>
      </c>
      <c r="F2305" s="53"/>
      <c r="G2305" s="53"/>
      <c r="H2305" s="53"/>
      <c r="I2305" s="53"/>
      <c r="J2305" s="53">
        <f t="shared" si="40"/>
        <v>0</v>
      </c>
    </row>
    <row r="2306" spans="1:10" ht="18.75">
      <c r="A2306" s="52"/>
      <c r="B2306" s="53"/>
      <c r="C2306" s="53"/>
      <c r="D2306" s="53"/>
      <c r="E2306" s="53" t="str">
        <f>IFERROR(VLOOKUP(المبيعات!D2306,الاعدادات!$A$4:$B$5000,2,0),"")</f>
        <v/>
      </c>
      <c r="F2306" s="53"/>
      <c r="G2306" s="53"/>
      <c r="H2306" s="53"/>
      <c r="I2306" s="53"/>
      <c r="J2306" s="53">
        <f t="shared" si="40"/>
        <v>0</v>
      </c>
    </row>
    <row r="2307" spans="1:10" ht="18.75">
      <c r="A2307" s="52"/>
      <c r="B2307" s="53"/>
      <c r="C2307" s="53"/>
      <c r="D2307" s="53"/>
      <c r="E2307" s="53" t="str">
        <f>IFERROR(VLOOKUP(المبيعات!D2307,الاعدادات!$A$4:$B$5000,2,0),"")</f>
        <v/>
      </c>
      <c r="F2307" s="53"/>
      <c r="G2307" s="53"/>
      <c r="H2307" s="53"/>
      <c r="I2307" s="53"/>
      <c r="J2307" s="53">
        <f t="shared" si="40"/>
        <v>0</v>
      </c>
    </row>
    <row r="2308" spans="1:10" ht="18.75">
      <c r="A2308" s="52"/>
      <c r="B2308" s="53"/>
      <c r="C2308" s="53"/>
      <c r="D2308" s="53"/>
      <c r="E2308" s="53" t="str">
        <f>IFERROR(VLOOKUP(المبيعات!D2308,الاعدادات!$A$4:$B$5000,2,0),"")</f>
        <v/>
      </c>
      <c r="F2308" s="53"/>
      <c r="G2308" s="53"/>
      <c r="H2308" s="53"/>
      <c r="I2308" s="53"/>
      <c r="J2308" s="53">
        <f t="shared" si="40"/>
        <v>0</v>
      </c>
    </row>
    <row r="2309" spans="1:10" ht="18.75">
      <c r="A2309" s="52"/>
      <c r="B2309" s="53"/>
      <c r="C2309" s="53"/>
      <c r="D2309" s="53"/>
      <c r="E2309" s="53" t="str">
        <f>IFERROR(VLOOKUP(المبيعات!D2309,الاعدادات!$A$4:$B$5000,2,0),"")</f>
        <v/>
      </c>
      <c r="F2309" s="53"/>
      <c r="G2309" s="53"/>
      <c r="H2309" s="53"/>
      <c r="I2309" s="53"/>
      <c r="J2309" s="53">
        <f t="shared" ref="J2309:J2372" si="41">I2309*F2309</f>
        <v>0</v>
      </c>
    </row>
    <row r="2310" spans="1:10" ht="18.75">
      <c r="A2310" s="52"/>
      <c r="B2310" s="53"/>
      <c r="C2310" s="53"/>
      <c r="D2310" s="53"/>
      <c r="E2310" s="53" t="str">
        <f>IFERROR(VLOOKUP(المبيعات!D2310,الاعدادات!$A$4:$B$5000,2,0),"")</f>
        <v/>
      </c>
      <c r="F2310" s="53"/>
      <c r="G2310" s="53"/>
      <c r="H2310" s="53"/>
      <c r="I2310" s="53"/>
      <c r="J2310" s="53">
        <f t="shared" si="41"/>
        <v>0</v>
      </c>
    </row>
    <row r="2311" spans="1:10" ht="18.75">
      <c r="A2311" s="52"/>
      <c r="B2311" s="53"/>
      <c r="C2311" s="53"/>
      <c r="D2311" s="53"/>
      <c r="E2311" s="53" t="str">
        <f>IFERROR(VLOOKUP(المبيعات!D2311,الاعدادات!$A$4:$B$5000,2,0),"")</f>
        <v/>
      </c>
      <c r="F2311" s="53"/>
      <c r="G2311" s="53"/>
      <c r="H2311" s="53"/>
      <c r="I2311" s="53"/>
      <c r="J2311" s="53">
        <f t="shared" si="41"/>
        <v>0</v>
      </c>
    </row>
    <row r="2312" spans="1:10" ht="18.75">
      <c r="A2312" s="52"/>
      <c r="B2312" s="53"/>
      <c r="C2312" s="53"/>
      <c r="D2312" s="53"/>
      <c r="E2312" s="53" t="str">
        <f>IFERROR(VLOOKUP(المبيعات!D2312,الاعدادات!$A$4:$B$5000,2,0),"")</f>
        <v/>
      </c>
      <c r="F2312" s="53"/>
      <c r="G2312" s="53"/>
      <c r="H2312" s="53"/>
      <c r="I2312" s="53"/>
      <c r="J2312" s="53">
        <f t="shared" si="41"/>
        <v>0</v>
      </c>
    </row>
    <row r="2313" spans="1:10" ht="18.75">
      <c r="A2313" s="52"/>
      <c r="B2313" s="53"/>
      <c r="C2313" s="53"/>
      <c r="D2313" s="53"/>
      <c r="E2313" s="53" t="str">
        <f>IFERROR(VLOOKUP(المبيعات!D2313,الاعدادات!$A$4:$B$5000,2,0),"")</f>
        <v/>
      </c>
      <c r="F2313" s="53"/>
      <c r="G2313" s="53"/>
      <c r="H2313" s="53"/>
      <c r="I2313" s="53"/>
      <c r="J2313" s="53">
        <f t="shared" si="41"/>
        <v>0</v>
      </c>
    </row>
    <row r="2314" spans="1:10" ht="18.75">
      <c r="A2314" s="52"/>
      <c r="B2314" s="53"/>
      <c r="C2314" s="53"/>
      <c r="D2314" s="53"/>
      <c r="E2314" s="53" t="str">
        <f>IFERROR(VLOOKUP(المبيعات!D2314,الاعدادات!$A$4:$B$5000,2,0),"")</f>
        <v/>
      </c>
      <c r="F2314" s="53"/>
      <c r="G2314" s="53"/>
      <c r="H2314" s="53"/>
      <c r="I2314" s="53"/>
      <c r="J2314" s="53">
        <f t="shared" si="41"/>
        <v>0</v>
      </c>
    </row>
    <row r="2315" spans="1:10" ht="18.75">
      <c r="A2315" s="52"/>
      <c r="B2315" s="53"/>
      <c r="C2315" s="53"/>
      <c r="D2315" s="53"/>
      <c r="E2315" s="53" t="str">
        <f>IFERROR(VLOOKUP(المبيعات!D2315,الاعدادات!$A$4:$B$5000,2,0),"")</f>
        <v/>
      </c>
      <c r="F2315" s="53"/>
      <c r="G2315" s="53"/>
      <c r="H2315" s="53"/>
      <c r="I2315" s="53"/>
      <c r="J2315" s="53">
        <f t="shared" si="41"/>
        <v>0</v>
      </c>
    </row>
    <row r="2316" spans="1:10" ht="18.75">
      <c r="A2316" s="52"/>
      <c r="B2316" s="53"/>
      <c r="C2316" s="53"/>
      <c r="D2316" s="53"/>
      <c r="E2316" s="53" t="str">
        <f>IFERROR(VLOOKUP(المبيعات!D2316,الاعدادات!$A$4:$B$5000,2,0),"")</f>
        <v/>
      </c>
      <c r="F2316" s="53"/>
      <c r="G2316" s="53"/>
      <c r="H2316" s="53"/>
      <c r="I2316" s="53"/>
      <c r="J2316" s="53">
        <f t="shared" si="41"/>
        <v>0</v>
      </c>
    </row>
    <row r="2317" spans="1:10" ht="18.75">
      <c r="A2317" s="52"/>
      <c r="B2317" s="53"/>
      <c r="C2317" s="53"/>
      <c r="D2317" s="53"/>
      <c r="E2317" s="53" t="str">
        <f>IFERROR(VLOOKUP(المبيعات!D2317,الاعدادات!$A$4:$B$5000,2,0),"")</f>
        <v/>
      </c>
      <c r="F2317" s="53"/>
      <c r="G2317" s="53"/>
      <c r="H2317" s="53"/>
      <c r="I2317" s="53"/>
      <c r="J2317" s="53">
        <f t="shared" si="41"/>
        <v>0</v>
      </c>
    </row>
    <row r="2318" spans="1:10" ht="18.75">
      <c r="A2318" s="52"/>
      <c r="B2318" s="53"/>
      <c r="C2318" s="53"/>
      <c r="D2318" s="53"/>
      <c r="E2318" s="53" t="str">
        <f>IFERROR(VLOOKUP(المبيعات!D2318,الاعدادات!$A$4:$B$5000,2,0),"")</f>
        <v/>
      </c>
      <c r="F2318" s="53"/>
      <c r="G2318" s="53"/>
      <c r="H2318" s="53"/>
      <c r="I2318" s="53"/>
      <c r="J2318" s="53">
        <f t="shared" si="41"/>
        <v>0</v>
      </c>
    </row>
    <row r="2319" spans="1:10" ht="18.75">
      <c r="A2319" s="52"/>
      <c r="B2319" s="53"/>
      <c r="C2319" s="53"/>
      <c r="D2319" s="53"/>
      <c r="E2319" s="53" t="str">
        <f>IFERROR(VLOOKUP(المبيعات!D2319,الاعدادات!$A$4:$B$5000,2,0),"")</f>
        <v/>
      </c>
      <c r="F2319" s="53"/>
      <c r="G2319" s="53"/>
      <c r="H2319" s="53"/>
      <c r="I2319" s="53"/>
      <c r="J2319" s="53">
        <f t="shared" si="41"/>
        <v>0</v>
      </c>
    </row>
    <row r="2320" spans="1:10" ht="18.75">
      <c r="A2320" s="52"/>
      <c r="B2320" s="53"/>
      <c r="C2320" s="53"/>
      <c r="D2320" s="53"/>
      <c r="E2320" s="53" t="str">
        <f>IFERROR(VLOOKUP(المبيعات!D2320,الاعدادات!$A$4:$B$5000,2,0),"")</f>
        <v/>
      </c>
      <c r="F2320" s="53"/>
      <c r="G2320" s="53"/>
      <c r="H2320" s="53"/>
      <c r="I2320" s="53"/>
      <c r="J2320" s="53">
        <f t="shared" si="41"/>
        <v>0</v>
      </c>
    </row>
    <row r="2321" spans="1:10" ht="18.75">
      <c r="A2321" s="52"/>
      <c r="B2321" s="53"/>
      <c r="C2321" s="53"/>
      <c r="D2321" s="53"/>
      <c r="E2321" s="53" t="str">
        <f>IFERROR(VLOOKUP(المبيعات!D2321,الاعدادات!$A$4:$B$5000,2,0),"")</f>
        <v/>
      </c>
      <c r="F2321" s="53"/>
      <c r="G2321" s="53"/>
      <c r="H2321" s="53"/>
      <c r="I2321" s="53"/>
      <c r="J2321" s="53">
        <f t="shared" si="41"/>
        <v>0</v>
      </c>
    </row>
    <row r="2322" spans="1:10" ht="18.75">
      <c r="A2322" s="52"/>
      <c r="B2322" s="53"/>
      <c r="C2322" s="53"/>
      <c r="D2322" s="53"/>
      <c r="E2322" s="53" t="str">
        <f>IFERROR(VLOOKUP(المبيعات!D2322,الاعدادات!$A$4:$B$5000,2,0),"")</f>
        <v/>
      </c>
      <c r="F2322" s="53"/>
      <c r="G2322" s="53"/>
      <c r="H2322" s="53"/>
      <c r="I2322" s="53"/>
      <c r="J2322" s="53">
        <f t="shared" si="41"/>
        <v>0</v>
      </c>
    </row>
    <row r="2323" spans="1:10" ht="18.75">
      <c r="A2323" s="52"/>
      <c r="B2323" s="53"/>
      <c r="C2323" s="53"/>
      <c r="D2323" s="53"/>
      <c r="E2323" s="53" t="str">
        <f>IFERROR(VLOOKUP(المبيعات!D2323,الاعدادات!$A$4:$B$5000,2,0),"")</f>
        <v/>
      </c>
      <c r="F2323" s="53"/>
      <c r="G2323" s="53"/>
      <c r="H2323" s="53"/>
      <c r="I2323" s="53"/>
      <c r="J2323" s="53">
        <f t="shared" si="41"/>
        <v>0</v>
      </c>
    </row>
    <row r="2324" spans="1:10" ht="18.75">
      <c r="A2324" s="52"/>
      <c r="B2324" s="53"/>
      <c r="C2324" s="53"/>
      <c r="D2324" s="53"/>
      <c r="E2324" s="53" t="str">
        <f>IFERROR(VLOOKUP(المبيعات!D2324,الاعدادات!$A$4:$B$5000,2,0),"")</f>
        <v/>
      </c>
      <c r="F2324" s="53"/>
      <c r="G2324" s="53"/>
      <c r="H2324" s="53"/>
      <c r="I2324" s="53"/>
      <c r="J2324" s="53">
        <f t="shared" si="41"/>
        <v>0</v>
      </c>
    </row>
    <row r="2325" spans="1:10" ht="18.75">
      <c r="A2325" s="52"/>
      <c r="B2325" s="53"/>
      <c r="C2325" s="53"/>
      <c r="D2325" s="53"/>
      <c r="E2325" s="53" t="str">
        <f>IFERROR(VLOOKUP(المبيعات!D2325,الاعدادات!$A$4:$B$5000,2,0),"")</f>
        <v/>
      </c>
      <c r="F2325" s="53"/>
      <c r="G2325" s="53"/>
      <c r="H2325" s="53"/>
      <c r="I2325" s="53"/>
      <c r="J2325" s="53">
        <f t="shared" si="41"/>
        <v>0</v>
      </c>
    </row>
    <row r="2326" spans="1:10" ht="18.75">
      <c r="A2326" s="52"/>
      <c r="B2326" s="53"/>
      <c r="C2326" s="53"/>
      <c r="D2326" s="53"/>
      <c r="E2326" s="53" t="str">
        <f>IFERROR(VLOOKUP(المبيعات!D2326,الاعدادات!$A$4:$B$5000,2,0),"")</f>
        <v/>
      </c>
      <c r="F2326" s="53"/>
      <c r="G2326" s="53"/>
      <c r="H2326" s="53"/>
      <c r="I2326" s="53"/>
      <c r="J2326" s="53">
        <f t="shared" si="41"/>
        <v>0</v>
      </c>
    </row>
    <row r="2327" spans="1:10" ht="18.75">
      <c r="A2327" s="52"/>
      <c r="B2327" s="53"/>
      <c r="C2327" s="53"/>
      <c r="D2327" s="53"/>
      <c r="E2327" s="53" t="str">
        <f>IFERROR(VLOOKUP(المبيعات!D2327,الاعدادات!$A$4:$B$5000,2,0),"")</f>
        <v/>
      </c>
      <c r="F2327" s="53"/>
      <c r="G2327" s="53"/>
      <c r="H2327" s="53"/>
      <c r="I2327" s="53"/>
      <c r="J2327" s="53">
        <f t="shared" si="41"/>
        <v>0</v>
      </c>
    </row>
    <row r="2328" spans="1:10" ht="18.75">
      <c r="A2328" s="52"/>
      <c r="B2328" s="53"/>
      <c r="C2328" s="53"/>
      <c r="D2328" s="53"/>
      <c r="E2328" s="53" t="str">
        <f>IFERROR(VLOOKUP(المبيعات!D2328,الاعدادات!$A$4:$B$5000,2,0),"")</f>
        <v/>
      </c>
      <c r="F2328" s="53"/>
      <c r="G2328" s="53"/>
      <c r="H2328" s="53"/>
      <c r="I2328" s="53"/>
      <c r="J2328" s="53">
        <f t="shared" si="41"/>
        <v>0</v>
      </c>
    </row>
    <row r="2329" spans="1:10" ht="18.75">
      <c r="A2329" s="52"/>
      <c r="B2329" s="53"/>
      <c r="C2329" s="53"/>
      <c r="D2329" s="53"/>
      <c r="E2329" s="53" t="str">
        <f>IFERROR(VLOOKUP(المبيعات!D2329,الاعدادات!$A$4:$B$5000,2,0),"")</f>
        <v/>
      </c>
      <c r="F2329" s="53"/>
      <c r="G2329" s="53"/>
      <c r="H2329" s="53"/>
      <c r="I2329" s="53"/>
      <c r="J2329" s="53">
        <f t="shared" si="41"/>
        <v>0</v>
      </c>
    </row>
    <row r="2330" spans="1:10" ht="18.75">
      <c r="A2330" s="52"/>
      <c r="B2330" s="53"/>
      <c r="C2330" s="53"/>
      <c r="D2330" s="53"/>
      <c r="E2330" s="53" t="str">
        <f>IFERROR(VLOOKUP(المبيعات!D2330,الاعدادات!$A$4:$B$5000,2,0),"")</f>
        <v/>
      </c>
      <c r="F2330" s="53"/>
      <c r="G2330" s="53"/>
      <c r="H2330" s="53"/>
      <c r="I2330" s="53"/>
      <c r="J2330" s="53">
        <f t="shared" si="41"/>
        <v>0</v>
      </c>
    </row>
    <row r="2331" spans="1:10" ht="18.75">
      <c r="A2331" s="52"/>
      <c r="B2331" s="53"/>
      <c r="C2331" s="53"/>
      <c r="D2331" s="53"/>
      <c r="E2331" s="53" t="str">
        <f>IFERROR(VLOOKUP(المبيعات!D2331,الاعدادات!$A$4:$B$5000,2,0),"")</f>
        <v/>
      </c>
      <c r="F2331" s="53"/>
      <c r="G2331" s="53"/>
      <c r="H2331" s="53"/>
      <c r="I2331" s="53"/>
      <c r="J2331" s="53">
        <f t="shared" si="41"/>
        <v>0</v>
      </c>
    </row>
    <row r="2332" spans="1:10" ht="18.75">
      <c r="A2332" s="52"/>
      <c r="B2332" s="53"/>
      <c r="C2332" s="53"/>
      <c r="D2332" s="53"/>
      <c r="E2332" s="53" t="str">
        <f>IFERROR(VLOOKUP(المبيعات!D2332,الاعدادات!$A$4:$B$5000,2,0),"")</f>
        <v/>
      </c>
      <c r="F2332" s="53"/>
      <c r="G2332" s="53"/>
      <c r="H2332" s="53"/>
      <c r="I2332" s="53"/>
      <c r="J2332" s="53">
        <f t="shared" si="41"/>
        <v>0</v>
      </c>
    </row>
    <row r="2333" spans="1:10" ht="18.75">
      <c r="A2333" s="52"/>
      <c r="B2333" s="53"/>
      <c r="C2333" s="53"/>
      <c r="D2333" s="53"/>
      <c r="E2333" s="53" t="str">
        <f>IFERROR(VLOOKUP(المبيعات!D2333,الاعدادات!$A$4:$B$5000,2,0),"")</f>
        <v/>
      </c>
      <c r="F2333" s="53"/>
      <c r="G2333" s="53"/>
      <c r="H2333" s="53"/>
      <c r="I2333" s="53"/>
      <c r="J2333" s="53">
        <f t="shared" si="41"/>
        <v>0</v>
      </c>
    </row>
    <row r="2334" spans="1:10" ht="18.75">
      <c r="A2334" s="52"/>
      <c r="B2334" s="53"/>
      <c r="C2334" s="53"/>
      <c r="D2334" s="53"/>
      <c r="E2334" s="53" t="str">
        <f>IFERROR(VLOOKUP(المبيعات!D2334,الاعدادات!$A$4:$B$5000,2,0),"")</f>
        <v/>
      </c>
      <c r="F2334" s="53"/>
      <c r="G2334" s="53"/>
      <c r="H2334" s="53"/>
      <c r="I2334" s="53"/>
      <c r="J2334" s="53">
        <f t="shared" si="41"/>
        <v>0</v>
      </c>
    </row>
    <row r="2335" spans="1:10" ht="18.75">
      <c r="A2335" s="52"/>
      <c r="B2335" s="53"/>
      <c r="C2335" s="53"/>
      <c r="D2335" s="53"/>
      <c r="E2335" s="53" t="str">
        <f>IFERROR(VLOOKUP(المبيعات!D2335,الاعدادات!$A$4:$B$5000,2,0),"")</f>
        <v/>
      </c>
      <c r="F2335" s="53"/>
      <c r="G2335" s="53"/>
      <c r="H2335" s="53"/>
      <c r="I2335" s="53"/>
      <c r="J2335" s="53">
        <f t="shared" si="41"/>
        <v>0</v>
      </c>
    </row>
    <row r="2336" spans="1:10" ht="18.75">
      <c r="A2336" s="52"/>
      <c r="B2336" s="53"/>
      <c r="C2336" s="53"/>
      <c r="D2336" s="53"/>
      <c r="E2336" s="53" t="str">
        <f>IFERROR(VLOOKUP(المبيعات!D2336,الاعدادات!$A$4:$B$5000,2,0),"")</f>
        <v/>
      </c>
      <c r="F2336" s="53"/>
      <c r="G2336" s="53"/>
      <c r="H2336" s="53"/>
      <c r="I2336" s="53"/>
      <c r="J2336" s="53">
        <f t="shared" si="41"/>
        <v>0</v>
      </c>
    </row>
    <row r="2337" spans="1:10" ht="18.75">
      <c r="A2337" s="52"/>
      <c r="B2337" s="53"/>
      <c r="C2337" s="53"/>
      <c r="D2337" s="53"/>
      <c r="E2337" s="53" t="str">
        <f>IFERROR(VLOOKUP(المبيعات!D2337,الاعدادات!$A$4:$B$5000,2,0),"")</f>
        <v/>
      </c>
      <c r="F2337" s="53"/>
      <c r="G2337" s="53"/>
      <c r="H2337" s="53"/>
      <c r="I2337" s="53"/>
      <c r="J2337" s="53">
        <f t="shared" si="41"/>
        <v>0</v>
      </c>
    </row>
    <row r="2338" spans="1:10" ht="18.75">
      <c r="A2338" s="52"/>
      <c r="B2338" s="53"/>
      <c r="C2338" s="53"/>
      <c r="D2338" s="53"/>
      <c r="E2338" s="53" t="str">
        <f>IFERROR(VLOOKUP(المبيعات!D2338,الاعدادات!$A$4:$B$5000,2,0),"")</f>
        <v/>
      </c>
      <c r="F2338" s="53"/>
      <c r="G2338" s="53"/>
      <c r="H2338" s="53"/>
      <c r="I2338" s="53"/>
      <c r="J2338" s="53">
        <f t="shared" si="41"/>
        <v>0</v>
      </c>
    </row>
    <row r="2339" spans="1:10" ht="18.75">
      <c r="A2339" s="52"/>
      <c r="B2339" s="53"/>
      <c r="C2339" s="53"/>
      <c r="D2339" s="53"/>
      <c r="E2339" s="53" t="str">
        <f>IFERROR(VLOOKUP(المبيعات!D2339,الاعدادات!$A$4:$B$5000,2,0),"")</f>
        <v/>
      </c>
      <c r="F2339" s="53"/>
      <c r="G2339" s="53"/>
      <c r="H2339" s="53"/>
      <c r="I2339" s="53"/>
      <c r="J2339" s="53">
        <f t="shared" si="41"/>
        <v>0</v>
      </c>
    </row>
    <row r="2340" spans="1:10" ht="18.75">
      <c r="A2340" s="52"/>
      <c r="B2340" s="53"/>
      <c r="C2340" s="53"/>
      <c r="D2340" s="53"/>
      <c r="E2340" s="53" t="str">
        <f>IFERROR(VLOOKUP(المبيعات!D2340,الاعدادات!$A$4:$B$5000,2,0),"")</f>
        <v/>
      </c>
      <c r="F2340" s="53"/>
      <c r="G2340" s="53"/>
      <c r="H2340" s="53"/>
      <c r="I2340" s="53"/>
      <c r="J2340" s="53">
        <f t="shared" si="41"/>
        <v>0</v>
      </c>
    </row>
    <row r="2341" spans="1:10" ht="18.75">
      <c r="A2341" s="52"/>
      <c r="B2341" s="53"/>
      <c r="C2341" s="53"/>
      <c r="D2341" s="53"/>
      <c r="E2341" s="53" t="str">
        <f>IFERROR(VLOOKUP(المبيعات!D2341,الاعدادات!$A$4:$B$5000,2,0),"")</f>
        <v/>
      </c>
      <c r="F2341" s="53"/>
      <c r="G2341" s="53"/>
      <c r="H2341" s="53"/>
      <c r="I2341" s="53"/>
      <c r="J2341" s="53">
        <f t="shared" si="41"/>
        <v>0</v>
      </c>
    </row>
    <row r="2342" spans="1:10" ht="18.75">
      <c r="A2342" s="52"/>
      <c r="B2342" s="53"/>
      <c r="C2342" s="53"/>
      <c r="D2342" s="53"/>
      <c r="E2342" s="53" t="str">
        <f>IFERROR(VLOOKUP(المبيعات!D2342,الاعدادات!$A$4:$B$5000,2,0),"")</f>
        <v/>
      </c>
      <c r="F2342" s="53"/>
      <c r="G2342" s="53"/>
      <c r="H2342" s="53"/>
      <c r="I2342" s="53"/>
      <c r="J2342" s="53">
        <f t="shared" si="41"/>
        <v>0</v>
      </c>
    </row>
    <row r="2343" spans="1:10" ht="18.75">
      <c r="A2343" s="52"/>
      <c r="B2343" s="53"/>
      <c r="C2343" s="53"/>
      <c r="D2343" s="53"/>
      <c r="E2343" s="53" t="str">
        <f>IFERROR(VLOOKUP(المبيعات!D2343,الاعدادات!$A$4:$B$5000,2,0),"")</f>
        <v/>
      </c>
      <c r="F2343" s="53"/>
      <c r="G2343" s="53"/>
      <c r="H2343" s="53"/>
      <c r="I2343" s="53"/>
      <c r="J2343" s="53">
        <f t="shared" si="41"/>
        <v>0</v>
      </c>
    </row>
    <row r="2344" spans="1:10" ht="18.75">
      <c r="A2344" s="52"/>
      <c r="B2344" s="53"/>
      <c r="C2344" s="53"/>
      <c r="D2344" s="53"/>
      <c r="E2344" s="53" t="str">
        <f>IFERROR(VLOOKUP(المبيعات!D2344,الاعدادات!$A$4:$B$5000,2,0),"")</f>
        <v/>
      </c>
      <c r="F2344" s="53"/>
      <c r="G2344" s="53"/>
      <c r="H2344" s="53"/>
      <c r="I2344" s="53"/>
      <c r="J2344" s="53">
        <f t="shared" si="41"/>
        <v>0</v>
      </c>
    </row>
    <row r="2345" spans="1:10" ht="18.75">
      <c r="A2345" s="52"/>
      <c r="B2345" s="53"/>
      <c r="C2345" s="53"/>
      <c r="D2345" s="53"/>
      <c r="E2345" s="53" t="str">
        <f>IFERROR(VLOOKUP(المبيعات!D2345,الاعدادات!$A$4:$B$5000,2,0),"")</f>
        <v/>
      </c>
      <c r="F2345" s="53"/>
      <c r="G2345" s="53"/>
      <c r="H2345" s="53"/>
      <c r="I2345" s="53"/>
      <c r="J2345" s="53">
        <f t="shared" si="41"/>
        <v>0</v>
      </c>
    </row>
    <row r="2346" spans="1:10" ht="18.75">
      <c r="A2346" s="52"/>
      <c r="B2346" s="53"/>
      <c r="C2346" s="53"/>
      <c r="D2346" s="53"/>
      <c r="E2346" s="53" t="str">
        <f>IFERROR(VLOOKUP(المبيعات!D2346,الاعدادات!$A$4:$B$5000,2,0),"")</f>
        <v/>
      </c>
      <c r="F2346" s="53"/>
      <c r="G2346" s="53"/>
      <c r="H2346" s="53"/>
      <c r="I2346" s="53"/>
      <c r="J2346" s="53">
        <f t="shared" si="41"/>
        <v>0</v>
      </c>
    </row>
    <row r="2347" spans="1:10" ht="18.75">
      <c r="A2347" s="52"/>
      <c r="B2347" s="53"/>
      <c r="C2347" s="53"/>
      <c r="D2347" s="53"/>
      <c r="E2347" s="53" t="str">
        <f>IFERROR(VLOOKUP(المبيعات!D2347,الاعدادات!$A$4:$B$5000,2,0),"")</f>
        <v/>
      </c>
      <c r="F2347" s="53"/>
      <c r="G2347" s="53"/>
      <c r="H2347" s="53"/>
      <c r="I2347" s="53"/>
      <c r="J2347" s="53">
        <f t="shared" si="41"/>
        <v>0</v>
      </c>
    </row>
    <row r="2348" spans="1:10" ht="18.75">
      <c r="A2348" s="52"/>
      <c r="B2348" s="53"/>
      <c r="C2348" s="53"/>
      <c r="D2348" s="53"/>
      <c r="E2348" s="53" t="str">
        <f>IFERROR(VLOOKUP(المبيعات!D2348,الاعدادات!$A$4:$B$5000,2,0),"")</f>
        <v/>
      </c>
      <c r="F2348" s="53"/>
      <c r="G2348" s="53"/>
      <c r="H2348" s="53"/>
      <c r="I2348" s="53"/>
      <c r="J2348" s="53">
        <f t="shared" si="41"/>
        <v>0</v>
      </c>
    </row>
    <row r="2349" spans="1:10" ht="18.75">
      <c r="A2349" s="52"/>
      <c r="B2349" s="53"/>
      <c r="C2349" s="53"/>
      <c r="D2349" s="53"/>
      <c r="E2349" s="53" t="str">
        <f>IFERROR(VLOOKUP(المبيعات!D2349,الاعدادات!$A$4:$B$5000,2,0),"")</f>
        <v/>
      </c>
      <c r="F2349" s="53"/>
      <c r="G2349" s="53"/>
      <c r="H2349" s="53"/>
      <c r="I2349" s="53"/>
      <c r="J2349" s="53">
        <f t="shared" si="41"/>
        <v>0</v>
      </c>
    </row>
    <row r="2350" spans="1:10" ht="18.75">
      <c r="A2350" s="52"/>
      <c r="B2350" s="53"/>
      <c r="C2350" s="53"/>
      <c r="D2350" s="53"/>
      <c r="E2350" s="53" t="str">
        <f>IFERROR(VLOOKUP(المبيعات!D2350,الاعدادات!$A$4:$B$5000,2,0),"")</f>
        <v/>
      </c>
      <c r="F2350" s="53"/>
      <c r="G2350" s="53"/>
      <c r="H2350" s="53"/>
      <c r="I2350" s="53"/>
      <c r="J2350" s="53">
        <f t="shared" si="41"/>
        <v>0</v>
      </c>
    </row>
    <row r="2351" spans="1:10" ht="18.75">
      <c r="A2351" s="52"/>
      <c r="B2351" s="53"/>
      <c r="C2351" s="53"/>
      <c r="D2351" s="53"/>
      <c r="E2351" s="53" t="str">
        <f>IFERROR(VLOOKUP(المبيعات!D2351,الاعدادات!$A$4:$B$5000,2,0),"")</f>
        <v/>
      </c>
      <c r="F2351" s="53"/>
      <c r="G2351" s="53"/>
      <c r="H2351" s="53"/>
      <c r="I2351" s="53"/>
      <c r="J2351" s="53">
        <f t="shared" si="41"/>
        <v>0</v>
      </c>
    </row>
    <row r="2352" spans="1:10" ht="18.75">
      <c r="A2352" s="52"/>
      <c r="B2352" s="53"/>
      <c r="C2352" s="53"/>
      <c r="D2352" s="53"/>
      <c r="E2352" s="53" t="str">
        <f>IFERROR(VLOOKUP(المبيعات!D2352,الاعدادات!$A$4:$B$5000,2,0),"")</f>
        <v/>
      </c>
      <c r="F2352" s="53"/>
      <c r="G2352" s="53"/>
      <c r="H2352" s="53"/>
      <c r="I2352" s="53"/>
      <c r="J2352" s="53">
        <f t="shared" si="41"/>
        <v>0</v>
      </c>
    </row>
    <row r="2353" spans="1:10" ht="18.75">
      <c r="A2353" s="52"/>
      <c r="B2353" s="53"/>
      <c r="C2353" s="53"/>
      <c r="D2353" s="53"/>
      <c r="E2353" s="53" t="str">
        <f>IFERROR(VLOOKUP(المبيعات!D2353,الاعدادات!$A$4:$B$5000,2,0),"")</f>
        <v/>
      </c>
      <c r="F2353" s="53"/>
      <c r="G2353" s="53"/>
      <c r="H2353" s="53"/>
      <c r="I2353" s="53"/>
      <c r="J2353" s="53">
        <f t="shared" si="41"/>
        <v>0</v>
      </c>
    </row>
    <row r="2354" spans="1:10" ht="18.75">
      <c r="A2354" s="52"/>
      <c r="B2354" s="53"/>
      <c r="C2354" s="53"/>
      <c r="D2354" s="53"/>
      <c r="E2354" s="53" t="str">
        <f>IFERROR(VLOOKUP(المبيعات!D2354,الاعدادات!$A$4:$B$5000,2,0),"")</f>
        <v/>
      </c>
      <c r="F2354" s="53"/>
      <c r="G2354" s="53"/>
      <c r="H2354" s="53"/>
      <c r="I2354" s="53"/>
      <c r="J2354" s="53">
        <f t="shared" si="41"/>
        <v>0</v>
      </c>
    </row>
    <row r="2355" spans="1:10" ht="18.75">
      <c r="A2355" s="52"/>
      <c r="B2355" s="53"/>
      <c r="C2355" s="53"/>
      <c r="D2355" s="53"/>
      <c r="E2355" s="53" t="str">
        <f>IFERROR(VLOOKUP(المبيعات!D2355,الاعدادات!$A$4:$B$5000,2,0),"")</f>
        <v/>
      </c>
      <c r="F2355" s="53"/>
      <c r="G2355" s="53"/>
      <c r="H2355" s="53"/>
      <c r="I2355" s="53"/>
      <c r="J2355" s="53">
        <f t="shared" si="41"/>
        <v>0</v>
      </c>
    </row>
    <row r="2356" spans="1:10" ht="18.75">
      <c r="A2356" s="52"/>
      <c r="B2356" s="53"/>
      <c r="C2356" s="53"/>
      <c r="D2356" s="53"/>
      <c r="E2356" s="53" t="str">
        <f>IFERROR(VLOOKUP(المبيعات!D2356,الاعدادات!$A$4:$B$5000,2,0),"")</f>
        <v/>
      </c>
      <c r="F2356" s="53"/>
      <c r="G2356" s="53"/>
      <c r="H2356" s="53"/>
      <c r="I2356" s="53"/>
      <c r="J2356" s="53">
        <f t="shared" si="41"/>
        <v>0</v>
      </c>
    </row>
    <row r="2357" spans="1:10" ht="18.75">
      <c r="A2357" s="52"/>
      <c r="B2357" s="53"/>
      <c r="C2357" s="53"/>
      <c r="D2357" s="53"/>
      <c r="E2357" s="53" t="str">
        <f>IFERROR(VLOOKUP(المبيعات!D2357,الاعدادات!$A$4:$B$5000,2,0),"")</f>
        <v/>
      </c>
      <c r="F2357" s="53"/>
      <c r="G2357" s="53"/>
      <c r="H2357" s="53"/>
      <c r="I2357" s="53"/>
      <c r="J2357" s="53">
        <f t="shared" si="41"/>
        <v>0</v>
      </c>
    </row>
    <row r="2358" spans="1:10" ht="18.75">
      <c r="A2358" s="52"/>
      <c r="B2358" s="53"/>
      <c r="C2358" s="53"/>
      <c r="D2358" s="53"/>
      <c r="E2358" s="53" t="str">
        <f>IFERROR(VLOOKUP(المبيعات!D2358,الاعدادات!$A$4:$B$5000,2,0),"")</f>
        <v/>
      </c>
      <c r="F2358" s="53"/>
      <c r="G2358" s="53"/>
      <c r="H2358" s="53"/>
      <c r="I2358" s="53"/>
      <c r="J2358" s="53">
        <f t="shared" si="41"/>
        <v>0</v>
      </c>
    </row>
    <row r="2359" spans="1:10" ht="18.75">
      <c r="A2359" s="52"/>
      <c r="B2359" s="53"/>
      <c r="C2359" s="53"/>
      <c r="D2359" s="53"/>
      <c r="E2359" s="53" t="str">
        <f>IFERROR(VLOOKUP(المبيعات!D2359,الاعدادات!$A$4:$B$5000,2,0),"")</f>
        <v/>
      </c>
      <c r="F2359" s="53"/>
      <c r="G2359" s="53"/>
      <c r="H2359" s="53"/>
      <c r="I2359" s="53"/>
      <c r="J2359" s="53">
        <f t="shared" si="41"/>
        <v>0</v>
      </c>
    </row>
    <row r="2360" spans="1:10" ht="18.75">
      <c r="A2360" s="52"/>
      <c r="B2360" s="53"/>
      <c r="C2360" s="53"/>
      <c r="D2360" s="53"/>
      <c r="E2360" s="53" t="str">
        <f>IFERROR(VLOOKUP(المبيعات!D2360,الاعدادات!$A$4:$B$5000,2,0),"")</f>
        <v/>
      </c>
      <c r="F2360" s="53"/>
      <c r="G2360" s="53"/>
      <c r="H2360" s="53"/>
      <c r="I2360" s="53"/>
      <c r="J2360" s="53">
        <f t="shared" si="41"/>
        <v>0</v>
      </c>
    </row>
    <row r="2361" spans="1:10" ht="18.75">
      <c r="A2361" s="52"/>
      <c r="B2361" s="53"/>
      <c r="C2361" s="53"/>
      <c r="D2361" s="53"/>
      <c r="E2361" s="53" t="str">
        <f>IFERROR(VLOOKUP(المبيعات!D2361,الاعدادات!$A$4:$B$5000,2,0),"")</f>
        <v/>
      </c>
      <c r="F2361" s="53"/>
      <c r="G2361" s="53"/>
      <c r="H2361" s="53"/>
      <c r="I2361" s="53"/>
      <c r="J2361" s="53">
        <f t="shared" si="41"/>
        <v>0</v>
      </c>
    </row>
    <row r="2362" spans="1:10" ht="18.75">
      <c r="A2362" s="52"/>
      <c r="B2362" s="53"/>
      <c r="C2362" s="53"/>
      <c r="D2362" s="53"/>
      <c r="E2362" s="53" t="str">
        <f>IFERROR(VLOOKUP(المبيعات!D2362,الاعدادات!$A$4:$B$5000,2,0),"")</f>
        <v/>
      </c>
      <c r="F2362" s="53"/>
      <c r="G2362" s="53"/>
      <c r="H2362" s="53"/>
      <c r="I2362" s="53"/>
      <c r="J2362" s="53">
        <f t="shared" si="41"/>
        <v>0</v>
      </c>
    </row>
    <row r="2363" spans="1:10" ht="18.75">
      <c r="A2363" s="52"/>
      <c r="B2363" s="53"/>
      <c r="C2363" s="53"/>
      <c r="D2363" s="53"/>
      <c r="E2363" s="53" t="str">
        <f>IFERROR(VLOOKUP(المبيعات!D2363,الاعدادات!$A$4:$B$5000,2,0),"")</f>
        <v/>
      </c>
      <c r="F2363" s="53"/>
      <c r="G2363" s="53"/>
      <c r="H2363" s="53"/>
      <c r="I2363" s="53"/>
      <c r="J2363" s="53">
        <f t="shared" si="41"/>
        <v>0</v>
      </c>
    </row>
    <row r="2364" spans="1:10" ht="18.75">
      <c r="A2364" s="52"/>
      <c r="B2364" s="53"/>
      <c r="C2364" s="53"/>
      <c r="D2364" s="53"/>
      <c r="E2364" s="53" t="str">
        <f>IFERROR(VLOOKUP(المبيعات!D2364,الاعدادات!$A$4:$B$5000,2,0),"")</f>
        <v/>
      </c>
      <c r="F2364" s="53"/>
      <c r="G2364" s="53"/>
      <c r="H2364" s="53"/>
      <c r="I2364" s="53"/>
      <c r="J2364" s="53">
        <f t="shared" si="41"/>
        <v>0</v>
      </c>
    </row>
    <row r="2365" spans="1:10" ht="18.75">
      <c r="A2365" s="52"/>
      <c r="B2365" s="53"/>
      <c r="C2365" s="53"/>
      <c r="D2365" s="53"/>
      <c r="E2365" s="53" t="str">
        <f>IFERROR(VLOOKUP(المبيعات!D2365,الاعدادات!$A$4:$B$5000,2,0),"")</f>
        <v/>
      </c>
      <c r="F2365" s="53"/>
      <c r="G2365" s="53"/>
      <c r="H2365" s="53"/>
      <c r="I2365" s="53"/>
      <c r="J2365" s="53">
        <f t="shared" si="41"/>
        <v>0</v>
      </c>
    </row>
    <row r="2366" spans="1:10" ht="18.75">
      <c r="A2366" s="52"/>
      <c r="B2366" s="53"/>
      <c r="C2366" s="53"/>
      <c r="D2366" s="53"/>
      <c r="E2366" s="53" t="str">
        <f>IFERROR(VLOOKUP(المبيعات!D2366,الاعدادات!$A$4:$B$5000,2,0),"")</f>
        <v/>
      </c>
      <c r="F2366" s="53"/>
      <c r="G2366" s="53"/>
      <c r="H2366" s="53"/>
      <c r="I2366" s="53"/>
      <c r="J2366" s="53">
        <f t="shared" si="41"/>
        <v>0</v>
      </c>
    </row>
    <row r="2367" spans="1:10" ht="18.75">
      <c r="A2367" s="52"/>
      <c r="B2367" s="53"/>
      <c r="C2367" s="53"/>
      <c r="D2367" s="53"/>
      <c r="E2367" s="53" t="str">
        <f>IFERROR(VLOOKUP(المبيعات!D2367,الاعدادات!$A$4:$B$5000,2,0),"")</f>
        <v/>
      </c>
      <c r="F2367" s="53"/>
      <c r="G2367" s="53"/>
      <c r="H2367" s="53"/>
      <c r="I2367" s="53"/>
      <c r="J2367" s="53">
        <f t="shared" si="41"/>
        <v>0</v>
      </c>
    </row>
    <row r="2368" spans="1:10" ht="18.75">
      <c r="A2368" s="52"/>
      <c r="B2368" s="53"/>
      <c r="C2368" s="53"/>
      <c r="D2368" s="53"/>
      <c r="E2368" s="53" t="str">
        <f>IFERROR(VLOOKUP(المبيعات!D2368,الاعدادات!$A$4:$B$5000,2,0),"")</f>
        <v/>
      </c>
      <c r="F2368" s="53"/>
      <c r="G2368" s="53"/>
      <c r="H2368" s="53"/>
      <c r="I2368" s="53"/>
      <c r="J2368" s="53">
        <f t="shared" si="41"/>
        <v>0</v>
      </c>
    </row>
    <row r="2369" spans="1:10" ht="18.75">
      <c r="A2369" s="52"/>
      <c r="B2369" s="53"/>
      <c r="C2369" s="53"/>
      <c r="D2369" s="53"/>
      <c r="E2369" s="53" t="str">
        <f>IFERROR(VLOOKUP(المبيعات!D2369,الاعدادات!$A$4:$B$5000,2,0),"")</f>
        <v/>
      </c>
      <c r="F2369" s="53"/>
      <c r="G2369" s="53"/>
      <c r="H2369" s="53"/>
      <c r="I2369" s="53"/>
      <c r="J2369" s="53">
        <f t="shared" si="41"/>
        <v>0</v>
      </c>
    </row>
    <row r="2370" spans="1:10" ht="18.75">
      <c r="A2370" s="52"/>
      <c r="B2370" s="53"/>
      <c r="C2370" s="53"/>
      <c r="D2370" s="53"/>
      <c r="E2370" s="53" t="str">
        <f>IFERROR(VLOOKUP(المبيعات!D2370,الاعدادات!$A$4:$B$5000,2,0),"")</f>
        <v/>
      </c>
      <c r="F2370" s="53"/>
      <c r="G2370" s="53"/>
      <c r="H2370" s="53"/>
      <c r="I2370" s="53"/>
      <c r="J2370" s="53">
        <f t="shared" si="41"/>
        <v>0</v>
      </c>
    </row>
    <row r="2371" spans="1:10" ht="18.75">
      <c r="A2371" s="52"/>
      <c r="B2371" s="53"/>
      <c r="C2371" s="53"/>
      <c r="D2371" s="53"/>
      <c r="E2371" s="53" t="str">
        <f>IFERROR(VLOOKUP(المبيعات!D2371,الاعدادات!$A$4:$B$5000,2,0),"")</f>
        <v/>
      </c>
      <c r="F2371" s="53"/>
      <c r="G2371" s="53"/>
      <c r="H2371" s="53"/>
      <c r="I2371" s="53"/>
      <c r="J2371" s="53">
        <f t="shared" si="41"/>
        <v>0</v>
      </c>
    </row>
    <row r="2372" spans="1:10" ht="18.75">
      <c r="A2372" s="52"/>
      <c r="B2372" s="53"/>
      <c r="C2372" s="53"/>
      <c r="D2372" s="53"/>
      <c r="E2372" s="53" t="str">
        <f>IFERROR(VLOOKUP(المبيعات!D2372,الاعدادات!$A$4:$B$5000,2,0),"")</f>
        <v/>
      </c>
      <c r="F2372" s="53"/>
      <c r="G2372" s="53"/>
      <c r="H2372" s="53"/>
      <c r="I2372" s="53"/>
      <c r="J2372" s="53">
        <f t="shared" si="41"/>
        <v>0</v>
      </c>
    </row>
    <row r="2373" spans="1:10" ht="18.75">
      <c r="A2373" s="52"/>
      <c r="B2373" s="53"/>
      <c r="C2373" s="53"/>
      <c r="D2373" s="53"/>
      <c r="E2373" s="53" t="str">
        <f>IFERROR(VLOOKUP(المبيعات!D2373,الاعدادات!$A$4:$B$5000,2,0),"")</f>
        <v/>
      </c>
      <c r="F2373" s="53"/>
      <c r="G2373" s="53"/>
      <c r="H2373" s="53"/>
      <c r="I2373" s="53"/>
      <c r="J2373" s="53">
        <f t="shared" ref="J2373:J2436" si="42">I2373*F2373</f>
        <v>0</v>
      </c>
    </row>
    <row r="2374" spans="1:10" ht="18.75">
      <c r="A2374" s="52"/>
      <c r="B2374" s="53"/>
      <c r="C2374" s="53"/>
      <c r="D2374" s="53"/>
      <c r="E2374" s="53" t="str">
        <f>IFERROR(VLOOKUP(المبيعات!D2374,الاعدادات!$A$4:$B$5000,2,0),"")</f>
        <v/>
      </c>
      <c r="F2374" s="53"/>
      <c r="G2374" s="53"/>
      <c r="H2374" s="53"/>
      <c r="I2374" s="53"/>
      <c r="J2374" s="53">
        <f t="shared" si="42"/>
        <v>0</v>
      </c>
    </row>
    <row r="2375" spans="1:10" ht="18.75">
      <c r="A2375" s="52"/>
      <c r="B2375" s="53"/>
      <c r="C2375" s="53"/>
      <c r="D2375" s="53"/>
      <c r="E2375" s="53" t="str">
        <f>IFERROR(VLOOKUP(المبيعات!D2375,الاعدادات!$A$4:$B$5000,2,0),"")</f>
        <v/>
      </c>
      <c r="F2375" s="53"/>
      <c r="G2375" s="53"/>
      <c r="H2375" s="53"/>
      <c r="I2375" s="53"/>
      <c r="J2375" s="53">
        <f t="shared" si="42"/>
        <v>0</v>
      </c>
    </row>
    <row r="2376" spans="1:10" ht="18.75">
      <c r="A2376" s="52"/>
      <c r="B2376" s="53"/>
      <c r="C2376" s="53"/>
      <c r="D2376" s="53"/>
      <c r="E2376" s="53" t="str">
        <f>IFERROR(VLOOKUP(المبيعات!D2376,الاعدادات!$A$4:$B$5000,2,0),"")</f>
        <v/>
      </c>
      <c r="F2376" s="53"/>
      <c r="G2376" s="53"/>
      <c r="H2376" s="53"/>
      <c r="I2376" s="53"/>
      <c r="J2376" s="53">
        <f t="shared" si="42"/>
        <v>0</v>
      </c>
    </row>
    <row r="2377" spans="1:10" ht="18.75">
      <c r="A2377" s="52"/>
      <c r="B2377" s="53"/>
      <c r="C2377" s="53"/>
      <c r="D2377" s="53"/>
      <c r="E2377" s="53" t="str">
        <f>IFERROR(VLOOKUP(المبيعات!D2377,الاعدادات!$A$4:$B$5000,2,0),"")</f>
        <v/>
      </c>
      <c r="F2377" s="53"/>
      <c r="G2377" s="53"/>
      <c r="H2377" s="53"/>
      <c r="I2377" s="53"/>
      <c r="J2377" s="53">
        <f t="shared" si="42"/>
        <v>0</v>
      </c>
    </row>
    <row r="2378" spans="1:10" ht="18.75">
      <c r="A2378" s="52"/>
      <c r="B2378" s="53"/>
      <c r="C2378" s="53"/>
      <c r="D2378" s="53"/>
      <c r="E2378" s="53" t="str">
        <f>IFERROR(VLOOKUP(المبيعات!D2378,الاعدادات!$A$4:$B$5000,2,0),"")</f>
        <v/>
      </c>
      <c r="F2378" s="53"/>
      <c r="G2378" s="53"/>
      <c r="H2378" s="53"/>
      <c r="I2378" s="53"/>
      <c r="J2378" s="53">
        <f t="shared" si="42"/>
        <v>0</v>
      </c>
    </row>
    <row r="2379" spans="1:10" ht="18.75">
      <c r="A2379" s="52"/>
      <c r="B2379" s="53"/>
      <c r="C2379" s="53"/>
      <c r="D2379" s="53"/>
      <c r="E2379" s="53" t="str">
        <f>IFERROR(VLOOKUP(المبيعات!D2379,الاعدادات!$A$4:$B$5000,2,0),"")</f>
        <v/>
      </c>
      <c r="F2379" s="53"/>
      <c r="G2379" s="53"/>
      <c r="H2379" s="53"/>
      <c r="I2379" s="53"/>
      <c r="J2379" s="53">
        <f t="shared" si="42"/>
        <v>0</v>
      </c>
    </row>
    <row r="2380" spans="1:10" ht="18.75">
      <c r="A2380" s="52"/>
      <c r="B2380" s="53"/>
      <c r="C2380" s="53"/>
      <c r="D2380" s="53"/>
      <c r="E2380" s="53" t="str">
        <f>IFERROR(VLOOKUP(المبيعات!D2380,الاعدادات!$A$4:$B$5000,2,0),"")</f>
        <v/>
      </c>
      <c r="F2380" s="53"/>
      <c r="G2380" s="53"/>
      <c r="H2380" s="53"/>
      <c r="I2380" s="53"/>
      <c r="J2380" s="53">
        <f t="shared" si="42"/>
        <v>0</v>
      </c>
    </row>
    <row r="2381" spans="1:10" ht="18.75">
      <c r="A2381" s="52"/>
      <c r="B2381" s="53"/>
      <c r="C2381" s="53"/>
      <c r="D2381" s="53"/>
      <c r="E2381" s="53" t="str">
        <f>IFERROR(VLOOKUP(المبيعات!D2381,الاعدادات!$A$4:$B$5000,2,0),"")</f>
        <v/>
      </c>
      <c r="F2381" s="53"/>
      <c r="G2381" s="53"/>
      <c r="H2381" s="53"/>
      <c r="I2381" s="53"/>
      <c r="J2381" s="53">
        <f t="shared" si="42"/>
        <v>0</v>
      </c>
    </row>
    <row r="2382" spans="1:10" ht="18.75">
      <c r="A2382" s="52"/>
      <c r="B2382" s="53"/>
      <c r="C2382" s="53"/>
      <c r="D2382" s="53"/>
      <c r="E2382" s="53" t="str">
        <f>IFERROR(VLOOKUP(المبيعات!D2382,الاعدادات!$A$4:$B$5000,2,0),"")</f>
        <v/>
      </c>
      <c r="F2382" s="53"/>
      <c r="G2382" s="53"/>
      <c r="H2382" s="53"/>
      <c r="I2382" s="53"/>
      <c r="J2382" s="53">
        <f t="shared" si="42"/>
        <v>0</v>
      </c>
    </row>
    <row r="2383" spans="1:10" ht="18.75">
      <c r="A2383" s="52"/>
      <c r="B2383" s="53"/>
      <c r="C2383" s="53"/>
      <c r="D2383" s="53"/>
      <c r="E2383" s="53" t="str">
        <f>IFERROR(VLOOKUP(المبيعات!D2383,الاعدادات!$A$4:$B$5000,2,0),"")</f>
        <v/>
      </c>
      <c r="F2383" s="53"/>
      <c r="G2383" s="53"/>
      <c r="H2383" s="53"/>
      <c r="I2383" s="53"/>
      <c r="J2383" s="53">
        <f t="shared" si="42"/>
        <v>0</v>
      </c>
    </row>
    <row r="2384" spans="1:10" ht="18.75">
      <c r="A2384" s="52"/>
      <c r="B2384" s="53"/>
      <c r="C2384" s="53"/>
      <c r="D2384" s="53"/>
      <c r="E2384" s="53" t="str">
        <f>IFERROR(VLOOKUP(المبيعات!D2384,الاعدادات!$A$4:$B$5000,2,0),"")</f>
        <v/>
      </c>
      <c r="F2384" s="53"/>
      <c r="G2384" s="53"/>
      <c r="H2384" s="53"/>
      <c r="I2384" s="53"/>
      <c r="J2384" s="53">
        <f t="shared" si="42"/>
        <v>0</v>
      </c>
    </row>
    <row r="2385" spans="1:10" ht="18.75">
      <c r="A2385" s="52"/>
      <c r="B2385" s="53"/>
      <c r="C2385" s="53"/>
      <c r="D2385" s="53"/>
      <c r="E2385" s="53" t="str">
        <f>IFERROR(VLOOKUP(المبيعات!D2385,الاعدادات!$A$4:$B$5000,2,0),"")</f>
        <v/>
      </c>
      <c r="F2385" s="53"/>
      <c r="G2385" s="53"/>
      <c r="H2385" s="53"/>
      <c r="I2385" s="53"/>
      <c r="J2385" s="53">
        <f t="shared" si="42"/>
        <v>0</v>
      </c>
    </row>
    <row r="2386" spans="1:10" ht="18.75">
      <c r="A2386" s="52"/>
      <c r="B2386" s="53"/>
      <c r="C2386" s="53"/>
      <c r="D2386" s="53"/>
      <c r="E2386" s="53" t="str">
        <f>IFERROR(VLOOKUP(المبيعات!D2386,الاعدادات!$A$4:$B$5000,2,0),"")</f>
        <v/>
      </c>
      <c r="F2386" s="53"/>
      <c r="G2386" s="53"/>
      <c r="H2386" s="53"/>
      <c r="I2386" s="53"/>
      <c r="J2386" s="53">
        <f t="shared" si="42"/>
        <v>0</v>
      </c>
    </row>
    <row r="2387" spans="1:10" ht="18.75">
      <c r="A2387" s="52"/>
      <c r="B2387" s="53"/>
      <c r="C2387" s="53"/>
      <c r="D2387" s="53"/>
      <c r="E2387" s="53" t="str">
        <f>IFERROR(VLOOKUP(المبيعات!D2387,الاعدادات!$A$4:$B$5000,2,0),"")</f>
        <v/>
      </c>
      <c r="F2387" s="53"/>
      <c r="G2387" s="53"/>
      <c r="H2387" s="53"/>
      <c r="I2387" s="53"/>
      <c r="J2387" s="53">
        <f t="shared" si="42"/>
        <v>0</v>
      </c>
    </row>
    <row r="2388" spans="1:10" ht="18.75">
      <c r="A2388" s="52"/>
      <c r="B2388" s="53"/>
      <c r="C2388" s="53"/>
      <c r="D2388" s="53"/>
      <c r="E2388" s="53" t="str">
        <f>IFERROR(VLOOKUP(المبيعات!D2388,الاعدادات!$A$4:$B$5000,2,0),"")</f>
        <v/>
      </c>
      <c r="F2388" s="53"/>
      <c r="G2388" s="53"/>
      <c r="H2388" s="53"/>
      <c r="I2388" s="53"/>
      <c r="J2388" s="53">
        <f t="shared" si="42"/>
        <v>0</v>
      </c>
    </row>
    <row r="2389" spans="1:10" ht="18.75">
      <c r="A2389" s="52"/>
      <c r="B2389" s="53"/>
      <c r="C2389" s="53"/>
      <c r="D2389" s="53"/>
      <c r="E2389" s="53" t="str">
        <f>IFERROR(VLOOKUP(المبيعات!D2389,الاعدادات!$A$4:$B$5000,2,0),"")</f>
        <v/>
      </c>
      <c r="F2389" s="53"/>
      <c r="G2389" s="53"/>
      <c r="H2389" s="53"/>
      <c r="I2389" s="53"/>
      <c r="J2389" s="53">
        <f t="shared" si="42"/>
        <v>0</v>
      </c>
    </row>
    <row r="2390" spans="1:10" ht="18.75">
      <c r="A2390" s="52"/>
      <c r="B2390" s="53"/>
      <c r="C2390" s="53"/>
      <c r="D2390" s="53"/>
      <c r="E2390" s="53" t="str">
        <f>IFERROR(VLOOKUP(المبيعات!D2390,الاعدادات!$A$4:$B$5000,2,0),"")</f>
        <v/>
      </c>
      <c r="F2390" s="53"/>
      <c r="G2390" s="53"/>
      <c r="H2390" s="53"/>
      <c r="I2390" s="53"/>
      <c r="J2390" s="53">
        <f t="shared" si="42"/>
        <v>0</v>
      </c>
    </row>
    <row r="2391" spans="1:10" ht="18.75">
      <c r="A2391" s="52"/>
      <c r="B2391" s="53"/>
      <c r="C2391" s="53"/>
      <c r="D2391" s="53"/>
      <c r="E2391" s="53" t="str">
        <f>IFERROR(VLOOKUP(المبيعات!D2391,الاعدادات!$A$4:$B$5000,2,0),"")</f>
        <v/>
      </c>
      <c r="F2391" s="53"/>
      <c r="G2391" s="53"/>
      <c r="H2391" s="53"/>
      <c r="I2391" s="53"/>
      <c r="J2391" s="53">
        <f t="shared" si="42"/>
        <v>0</v>
      </c>
    </row>
    <row r="2392" spans="1:10" ht="18.75">
      <c r="A2392" s="52"/>
      <c r="B2392" s="53"/>
      <c r="C2392" s="53"/>
      <c r="D2392" s="53"/>
      <c r="E2392" s="53" t="str">
        <f>IFERROR(VLOOKUP(المبيعات!D2392,الاعدادات!$A$4:$B$5000,2,0),"")</f>
        <v/>
      </c>
      <c r="F2392" s="53"/>
      <c r="G2392" s="53"/>
      <c r="H2392" s="53"/>
      <c r="I2392" s="53"/>
      <c r="J2392" s="53">
        <f t="shared" si="42"/>
        <v>0</v>
      </c>
    </row>
    <row r="2393" spans="1:10" ht="18.75">
      <c r="A2393" s="52"/>
      <c r="B2393" s="53"/>
      <c r="C2393" s="53"/>
      <c r="D2393" s="53"/>
      <c r="E2393" s="53" t="str">
        <f>IFERROR(VLOOKUP(المبيعات!D2393,الاعدادات!$A$4:$B$5000,2,0),"")</f>
        <v/>
      </c>
      <c r="F2393" s="53"/>
      <c r="G2393" s="53"/>
      <c r="H2393" s="53"/>
      <c r="I2393" s="53"/>
      <c r="J2393" s="53">
        <f t="shared" si="42"/>
        <v>0</v>
      </c>
    </row>
    <row r="2394" spans="1:10" ht="18.75">
      <c r="A2394" s="52"/>
      <c r="B2394" s="53"/>
      <c r="C2394" s="53"/>
      <c r="D2394" s="53"/>
      <c r="E2394" s="53" t="str">
        <f>IFERROR(VLOOKUP(المبيعات!D2394,الاعدادات!$A$4:$B$5000,2,0),"")</f>
        <v/>
      </c>
      <c r="F2394" s="53"/>
      <c r="G2394" s="53"/>
      <c r="H2394" s="53"/>
      <c r="I2394" s="53"/>
      <c r="J2394" s="53">
        <f t="shared" si="42"/>
        <v>0</v>
      </c>
    </row>
    <row r="2395" spans="1:10" ht="18.75">
      <c r="A2395" s="52"/>
      <c r="B2395" s="53"/>
      <c r="C2395" s="53"/>
      <c r="D2395" s="53"/>
      <c r="E2395" s="53" t="str">
        <f>IFERROR(VLOOKUP(المبيعات!D2395,الاعدادات!$A$4:$B$5000,2,0),"")</f>
        <v/>
      </c>
      <c r="F2395" s="53"/>
      <c r="G2395" s="53"/>
      <c r="H2395" s="53"/>
      <c r="I2395" s="53"/>
      <c r="J2395" s="53">
        <f t="shared" si="42"/>
        <v>0</v>
      </c>
    </row>
    <row r="2396" spans="1:10" ht="18.75">
      <c r="A2396" s="52"/>
      <c r="B2396" s="53"/>
      <c r="C2396" s="53"/>
      <c r="D2396" s="53"/>
      <c r="E2396" s="53" t="str">
        <f>IFERROR(VLOOKUP(المبيعات!D2396,الاعدادات!$A$4:$B$5000,2,0),"")</f>
        <v/>
      </c>
      <c r="F2396" s="53"/>
      <c r="G2396" s="53"/>
      <c r="H2396" s="53"/>
      <c r="I2396" s="53"/>
      <c r="J2396" s="53">
        <f t="shared" si="42"/>
        <v>0</v>
      </c>
    </row>
    <row r="2397" spans="1:10" ht="18.75">
      <c r="A2397" s="52"/>
      <c r="B2397" s="53"/>
      <c r="C2397" s="53"/>
      <c r="D2397" s="53"/>
      <c r="E2397" s="53" t="str">
        <f>IFERROR(VLOOKUP(المبيعات!D2397,الاعدادات!$A$4:$B$5000,2,0),"")</f>
        <v/>
      </c>
      <c r="F2397" s="53"/>
      <c r="G2397" s="53"/>
      <c r="H2397" s="53"/>
      <c r="I2397" s="53"/>
      <c r="J2397" s="53">
        <f t="shared" si="42"/>
        <v>0</v>
      </c>
    </row>
    <row r="2398" spans="1:10" ht="18.75">
      <c r="A2398" s="52"/>
      <c r="B2398" s="53"/>
      <c r="C2398" s="53"/>
      <c r="D2398" s="53"/>
      <c r="E2398" s="53" t="str">
        <f>IFERROR(VLOOKUP(المبيعات!D2398,الاعدادات!$A$4:$B$5000,2,0),"")</f>
        <v/>
      </c>
      <c r="F2398" s="53"/>
      <c r="G2398" s="53"/>
      <c r="H2398" s="53"/>
      <c r="I2398" s="53"/>
      <c r="J2398" s="53">
        <f t="shared" si="42"/>
        <v>0</v>
      </c>
    </row>
    <row r="2399" spans="1:10" ht="18.75">
      <c r="A2399" s="52"/>
      <c r="B2399" s="53"/>
      <c r="C2399" s="53"/>
      <c r="D2399" s="53"/>
      <c r="E2399" s="53" t="str">
        <f>IFERROR(VLOOKUP(المبيعات!D2399,الاعدادات!$A$4:$B$5000,2,0),"")</f>
        <v/>
      </c>
      <c r="F2399" s="53"/>
      <c r="G2399" s="53"/>
      <c r="H2399" s="53"/>
      <c r="I2399" s="53"/>
      <c r="J2399" s="53">
        <f t="shared" si="42"/>
        <v>0</v>
      </c>
    </row>
    <row r="2400" spans="1:10" ht="18.75">
      <c r="A2400" s="52"/>
      <c r="B2400" s="53"/>
      <c r="C2400" s="53"/>
      <c r="D2400" s="53"/>
      <c r="E2400" s="53" t="str">
        <f>IFERROR(VLOOKUP(المبيعات!D2400,الاعدادات!$A$4:$B$5000,2,0),"")</f>
        <v/>
      </c>
      <c r="F2400" s="53"/>
      <c r="G2400" s="53"/>
      <c r="H2400" s="53"/>
      <c r="I2400" s="53"/>
      <c r="J2400" s="53">
        <f t="shared" si="42"/>
        <v>0</v>
      </c>
    </row>
    <row r="2401" spans="1:10" ht="18.75">
      <c r="A2401" s="52"/>
      <c r="B2401" s="53"/>
      <c r="C2401" s="53"/>
      <c r="D2401" s="53"/>
      <c r="E2401" s="53" t="str">
        <f>IFERROR(VLOOKUP(المبيعات!D2401,الاعدادات!$A$4:$B$5000,2,0),"")</f>
        <v/>
      </c>
      <c r="F2401" s="53"/>
      <c r="G2401" s="53"/>
      <c r="H2401" s="53"/>
      <c r="I2401" s="53"/>
      <c r="J2401" s="53">
        <f t="shared" si="42"/>
        <v>0</v>
      </c>
    </row>
    <row r="2402" spans="1:10" ht="18.75">
      <c r="A2402" s="52"/>
      <c r="B2402" s="53"/>
      <c r="C2402" s="53"/>
      <c r="D2402" s="53"/>
      <c r="E2402" s="53" t="str">
        <f>IFERROR(VLOOKUP(المبيعات!D2402,الاعدادات!$A$4:$B$5000,2,0),"")</f>
        <v/>
      </c>
      <c r="F2402" s="53"/>
      <c r="G2402" s="53"/>
      <c r="H2402" s="53"/>
      <c r="I2402" s="53"/>
      <c r="J2402" s="53">
        <f t="shared" si="42"/>
        <v>0</v>
      </c>
    </row>
    <row r="2403" spans="1:10" ht="18.75">
      <c r="A2403" s="52"/>
      <c r="B2403" s="53"/>
      <c r="C2403" s="53"/>
      <c r="D2403" s="53"/>
      <c r="E2403" s="53" t="str">
        <f>IFERROR(VLOOKUP(المبيعات!D2403,الاعدادات!$A$4:$B$5000,2,0),"")</f>
        <v/>
      </c>
      <c r="F2403" s="53"/>
      <c r="G2403" s="53"/>
      <c r="H2403" s="53"/>
      <c r="I2403" s="53"/>
      <c r="J2403" s="53">
        <f t="shared" si="42"/>
        <v>0</v>
      </c>
    </row>
    <row r="2404" spans="1:10" ht="18.75">
      <c r="A2404" s="52"/>
      <c r="B2404" s="53"/>
      <c r="C2404" s="53"/>
      <c r="D2404" s="53"/>
      <c r="E2404" s="53" t="str">
        <f>IFERROR(VLOOKUP(المبيعات!D2404,الاعدادات!$A$4:$B$5000,2,0),"")</f>
        <v/>
      </c>
      <c r="F2404" s="53"/>
      <c r="G2404" s="53"/>
      <c r="H2404" s="53"/>
      <c r="I2404" s="53"/>
      <c r="J2404" s="53">
        <f t="shared" si="42"/>
        <v>0</v>
      </c>
    </row>
    <row r="2405" spans="1:10" ht="18.75">
      <c r="A2405" s="52"/>
      <c r="B2405" s="53"/>
      <c r="C2405" s="53"/>
      <c r="D2405" s="53"/>
      <c r="E2405" s="53" t="str">
        <f>IFERROR(VLOOKUP(المبيعات!D2405,الاعدادات!$A$4:$B$5000,2,0),"")</f>
        <v/>
      </c>
      <c r="F2405" s="53"/>
      <c r="G2405" s="53"/>
      <c r="H2405" s="53"/>
      <c r="I2405" s="53"/>
      <c r="J2405" s="53">
        <f t="shared" si="42"/>
        <v>0</v>
      </c>
    </row>
    <row r="2406" spans="1:10" ht="18.75">
      <c r="A2406" s="52"/>
      <c r="B2406" s="53"/>
      <c r="C2406" s="53"/>
      <c r="D2406" s="53"/>
      <c r="E2406" s="53" t="str">
        <f>IFERROR(VLOOKUP(المبيعات!D2406,الاعدادات!$A$4:$B$5000,2,0),"")</f>
        <v/>
      </c>
      <c r="F2406" s="53"/>
      <c r="G2406" s="53"/>
      <c r="H2406" s="53"/>
      <c r="I2406" s="53"/>
      <c r="J2406" s="53">
        <f t="shared" si="42"/>
        <v>0</v>
      </c>
    </row>
    <row r="2407" spans="1:10" ht="18.75">
      <c r="A2407" s="52"/>
      <c r="B2407" s="53"/>
      <c r="C2407" s="53"/>
      <c r="D2407" s="53"/>
      <c r="E2407" s="53" t="str">
        <f>IFERROR(VLOOKUP(المبيعات!D2407,الاعدادات!$A$4:$B$5000,2,0),"")</f>
        <v/>
      </c>
      <c r="F2407" s="53"/>
      <c r="G2407" s="53"/>
      <c r="H2407" s="53"/>
      <c r="I2407" s="53"/>
      <c r="J2407" s="53">
        <f t="shared" si="42"/>
        <v>0</v>
      </c>
    </row>
    <row r="2408" spans="1:10" ht="18.75">
      <c r="A2408" s="52"/>
      <c r="B2408" s="53"/>
      <c r="C2408" s="53"/>
      <c r="D2408" s="53"/>
      <c r="E2408" s="53" t="str">
        <f>IFERROR(VLOOKUP(المبيعات!D2408,الاعدادات!$A$4:$B$5000,2,0),"")</f>
        <v/>
      </c>
      <c r="F2408" s="53"/>
      <c r="G2408" s="53"/>
      <c r="H2408" s="53"/>
      <c r="I2408" s="53"/>
      <c r="J2408" s="53">
        <f t="shared" si="42"/>
        <v>0</v>
      </c>
    </row>
    <row r="2409" spans="1:10" ht="18.75">
      <c r="A2409" s="52"/>
      <c r="B2409" s="53"/>
      <c r="C2409" s="53"/>
      <c r="D2409" s="53"/>
      <c r="E2409" s="53" t="str">
        <f>IFERROR(VLOOKUP(المبيعات!D2409,الاعدادات!$A$4:$B$5000,2,0),"")</f>
        <v/>
      </c>
      <c r="F2409" s="53"/>
      <c r="G2409" s="53"/>
      <c r="H2409" s="53"/>
      <c r="I2409" s="53"/>
      <c r="J2409" s="53">
        <f t="shared" si="42"/>
        <v>0</v>
      </c>
    </row>
    <row r="2410" spans="1:10" ht="18.75">
      <c r="A2410" s="52"/>
      <c r="B2410" s="53"/>
      <c r="C2410" s="53"/>
      <c r="D2410" s="53"/>
      <c r="E2410" s="53" t="str">
        <f>IFERROR(VLOOKUP(المبيعات!D2410,الاعدادات!$A$4:$B$5000,2,0),"")</f>
        <v/>
      </c>
      <c r="F2410" s="53"/>
      <c r="G2410" s="53"/>
      <c r="H2410" s="53"/>
      <c r="I2410" s="53"/>
      <c r="J2410" s="53">
        <f t="shared" si="42"/>
        <v>0</v>
      </c>
    </row>
    <row r="2411" spans="1:10" ht="18.75">
      <c r="A2411" s="52"/>
      <c r="B2411" s="53"/>
      <c r="C2411" s="53"/>
      <c r="D2411" s="53"/>
      <c r="E2411" s="53" t="str">
        <f>IFERROR(VLOOKUP(المبيعات!D2411,الاعدادات!$A$4:$B$5000,2,0),"")</f>
        <v/>
      </c>
      <c r="F2411" s="53"/>
      <c r="G2411" s="53"/>
      <c r="H2411" s="53"/>
      <c r="I2411" s="53"/>
      <c r="J2411" s="53">
        <f t="shared" si="42"/>
        <v>0</v>
      </c>
    </row>
    <row r="2412" spans="1:10" ht="18.75">
      <c r="A2412" s="52"/>
      <c r="B2412" s="53"/>
      <c r="C2412" s="53"/>
      <c r="D2412" s="53"/>
      <c r="E2412" s="53" t="str">
        <f>IFERROR(VLOOKUP(المبيعات!D2412,الاعدادات!$A$4:$B$5000,2,0),"")</f>
        <v/>
      </c>
      <c r="F2412" s="53"/>
      <c r="G2412" s="53"/>
      <c r="H2412" s="53"/>
      <c r="I2412" s="53"/>
      <c r="J2412" s="53">
        <f t="shared" si="42"/>
        <v>0</v>
      </c>
    </row>
    <row r="2413" spans="1:10" ht="18.75">
      <c r="A2413" s="52"/>
      <c r="B2413" s="53"/>
      <c r="C2413" s="53"/>
      <c r="D2413" s="53"/>
      <c r="E2413" s="53" t="str">
        <f>IFERROR(VLOOKUP(المبيعات!D2413,الاعدادات!$A$4:$B$5000,2,0),"")</f>
        <v/>
      </c>
      <c r="F2413" s="53"/>
      <c r="G2413" s="53"/>
      <c r="H2413" s="53"/>
      <c r="I2413" s="53"/>
      <c r="J2413" s="53">
        <f t="shared" si="42"/>
        <v>0</v>
      </c>
    </row>
    <row r="2414" spans="1:10" ht="18.75">
      <c r="A2414" s="52"/>
      <c r="B2414" s="53"/>
      <c r="C2414" s="53"/>
      <c r="D2414" s="53"/>
      <c r="E2414" s="53" t="str">
        <f>IFERROR(VLOOKUP(المبيعات!D2414,الاعدادات!$A$4:$B$5000,2,0),"")</f>
        <v/>
      </c>
      <c r="F2414" s="53"/>
      <c r="G2414" s="53"/>
      <c r="H2414" s="53"/>
      <c r="I2414" s="53"/>
      <c r="J2414" s="53">
        <f t="shared" si="42"/>
        <v>0</v>
      </c>
    </row>
    <row r="2415" spans="1:10" ht="18.75">
      <c r="A2415" s="52"/>
      <c r="B2415" s="53"/>
      <c r="C2415" s="53"/>
      <c r="D2415" s="53"/>
      <c r="E2415" s="53" t="str">
        <f>IFERROR(VLOOKUP(المبيعات!D2415,الاعدادات!$A$4:$B$5000,2,0),"")</f>
        <v/>
      </c>
      <c r="F2415" s="53"/>
      <c r="G2415" s="53"/>
      <c r="H2415" s="53"/>
      <c r="I2415" s="53"/>
      <c r="J2415" s="53">
        <f t="shared" si="42"/>
        <v>0</v>
      </c>
    </row>
    <row r="2416" spans="1:10" ht="18.75">
      <c r="A2416" s="52"/>
      <c r="B2416" s="53"/>
      <c r="C2416" s="53"/>
      <c r="D2416" s="53"/>
      <c r="E2416" s="53" t="str">
        <f>IFERROR(VLOOKUP(المبيعات!D2416,الاعدادات!$A$4:$B$5000,2,0),"")</f>
        <v/>
      </c>
      <c r="F2416" s="53"/>
      <c r="G2416" s="53"/>
      <c r="H2416" s="53"/>
      <c r="I2416" s="53"/>
      <c r="J2416" s="53">
        <f t="shared" si="42"/>
        <v>0</v>
      </c>
    </row>
    <row r="2417" spans="1:10" ht="18.75">
      <c r="A2417" s="52"/>
      <c r="B2417" s="53"/>
      <c r="C2417" s="53"/>
      <c r="D2417" s="53"/>
      <c r="E2417" s="53" t="str">
        <f>IFERROR(VLOOKUP(المبيعات!D2417,الاعدادات!$A$4:$B$5000,2,0),"")</f>
        <v/>
      </c>
      <c r="F2417" s="53"/>
      <c r="G2417" s="53"/>
      <c r="H2417" s="53"/>
      <c r="I2417" s="53"/>
      <c r="J2417" s="53">
        <f t="shared" si="42"/>
        <v>0</v>
      </c>
    </row>
    <row r="2418" spans="1:10" ht="18.75">
      <c r="A2418" s="52"/>
      <c r="B2418" s="53"/>
      <c r="C2418" s="53"/>
      <c r="D2418" s="53"/>
      <c r="E2418" s="53" t="str">
        <f>IFERROR(VLOOKUP(المبيعات!D2418,الاعدادات!$A$4:$B$5000,2,0),"")</f>
        <v/>
      </c>
      <c r="F2418" s="53"/>
      <c r="G2418" s="53"/>
      <c r="H2418" s="53"/>
      <c r="I2418" s="53"/>
      <c r="J2418" s="53">
        <f t="shared" si="42"/>
        <v>0</v>
      </c>
    </row>
    <row r="2419" spans="1:10" ht="18.75">
      <c r="A2419" s="52"/>
      <c r="B2419" s="53"/>
      <c r="C2419" s="53"/>
      <c r="D2419" s="53"/>
      <c r="E2419" s="53" t="str">
        <f>IFERROR(VLOOKUP(المبيعات!D2419,الاعدادات!$A$4:$B$5000,2,0),"")</f>
        <v/>
      </c>
      <c r="F2419" s="53"/>
      <c r="G2419" s="53"/>
      <c r="H2419" s="53"/>
      <c r="I2419" s="53"/>
      <c r="J2419" s="53">
        <f t="shared" si="42"/>
        <v>0</v>
      </c>
    </row>
    <row r="2420" spans="1:10" ht="18.75">
      <c r="A2420" s="52"/>
      <c r="B2420" s="53"/>
      <c r="C2420" s="53"/>
      <c r="D2420" s="53"/>
      <c r="E2420" s="53" t="str">
        <f>IFERROR(VLOOKUP(المبيعات!D2420,الاعدادات!$A$4:$B$5000,2,0),"")</f>
        <v/>
      </c>
      <c r="F2420" s="53"/>
      <c r="G2420" s="53"/>
      <c r="H2420" s="53"/>
      <c r="I2420" s="53"/>
      <c r="J2420" s="53">
        <f t="shared" si="42"/>
        <v>0</v>
      </c>
    </row>
    <row r="2421" spans="1:10" ht="18.75">
      <c r="A2421" s="52"/>
      <c r="B2421" s="53"/>
      <c r="C2421" s="53"/>
      <c r="D2421" s="53"/>
      <c r="E2421" s="53" t="str">
        <f>IFERROR(VLOOKUP(المبيعات!D2421,الاعدادات!$A$4:$B$5000,2,0),"")</f>
        <v/>
      </c>
      <c r="F2421" s="53"/>
      <c r="G2421" s="53"/>
      <c r="H2421" s="53"/>
      <c r="I2421" s="53"/>
      <c r="J2421" s="53">
        <f t="shared" si="42"/>
        <v>0</v>
      </c>
    </row>
    <row r="2422" spans="1:10" ht="18.75">
      <c r="A2422" s="52"/>
      <c r="B2422" s="53"/>
      <c r="C2422" s="53"/>
      <c r="D2422" s="53"/>
      <c r="E2422" s="53" t="str">
        <f>IFERROR(VLOOKUP(المبيعات!D2422,الاعدادات!$A$4:$B$5000,2,0),"")</f>
        <v/>
      </c>
      <c r="F2422" s="53"/>
      <c r="G2422" s="53"/>
      <c r="H2422" s="53"/>
      <c r="I2422" s="53"/>
      <c r="J2422" s="53">
        <f t="shared" si="42"/>
        <v>0</v>
      </c>
    </row>
    <row r="2423" spans="1:10" ht="18.75">
      <c r="A2423" s="52"/>
      <c r="B2423" s="53"/>
      <c r="C2423" s="53"/>
      <c r="D2423" s="53"/>
      <c r="E2423" s="53" t="str">
        <f>IFERROR(VLOOKUP(المبيعات!D2423,الاعدادات!$A$4:$B$5000,2,0),"")</f>
        <v/>
      </c>
      <c r="F2423" s="53"/>
      <c r="G2423" s="53"/>
      <c r="H2423" s="53"/>
      <c r="I2423" s="53"/>
      <c r="J2423" s="53">
        <f t="shared" si="42"/>
        <v>0</v>
      </c>
    </row>
    <row r="2424" spans="1:10" ht="18.75">
      <c r="A2424" s="52"/>
      <c r="B2424" s="53"/>
      <c r="C2424" s="53"/>
      <c r="D2424" s="53"/>
      <c r="E2424" s="53" t="str">
        <f>IFERROR(VLOOKUP(المبيعات!D2424,الاعدادات!$A$4:$B$5000,2,0),"")</f>
        <v/>
      </c>
      <c r="F2424" s="53"/>
      <c r="G2424" s="53"/>
      <c r="H2424" s="53"/>
      <c r="I2424" s="53"/>
      <c r="J2424" s="53">
        <f t="shared" si="42"/>
        <v>0</v>
      </c>
    </row>
    <row r="2425" spans="1:10" ht="18.75">
      <c r="A2425" s="52"/>
      <c r="B2425" s="53"/>
      <c r="C2425" s="53"/>
      <c r="D2425" s="53"/>
      <c r="E2425" s="53" t="str">
        <f>IFERROR(VLOOKUP(المبيعات!D2425,الاعدادات!$A$4:$B$5000,2,0),"")</f>
        <v/>
      </c>
      <c r="F2425" s="53"/>
      <c r="G2425" s="53"/>
      <c r="H2425" s="53"/>
      <c r="I2425" s="53"/>
      <c r="J2425" s="53">
        <f t="shared" si="42"/>
        <v>0</v>
      </c>
    </row>
    <row r="2426" spans="1:10" ht="18.75">
      <c r="A2426" s="52"/>
      <c r="B2426" s="53"/>
      <c r="C2426" s="53"/>
      <c r="D2426" s="53"/>
      <c r="E2426" s="53" t="str">
        <f>IFERROR(VLOOKUP(المبيعات!D2426,الاعدادات!$A$4:$B$5000,2,0),"")</f>
        <v/>
      </c>
      <c r="F2426" s="53"/>
      <c r="G2426" s="53"/>
      <c r="H2426" s="53"/>
      <c r="I2426" s="53"/>
      <c r="J2426" s="53">
        <f t="shared" si="42"/>
        <v>0</v>
      </c>
    </row>
    <row r="2427" spans="1:10" ht="18.75">
      <c r="A2427" s="52"/>
      <c r="B2427" s="53"/>
      <c r="C2427" s="53"/>
      <c r="D2427" s="53"/>
      <c r="E2427" s="53" t="str">
        <f>IFERROR(VLOOKUP(المبيعات!D2427,الاعدادات!$A$4:$B$5000,2,0),"")</f>
        <v/>
      </c>
      <c r="F2427" s="53"/>
      <c r="G2427" s="53"/>
      <c r="H2427" s="53"/>
      <c r="I2427" s="53"/>
      <c r="J2427" s="53">
        <f t="shared" si="42"/>
        <v>0</v>
      </c>
    </row>
    <row r="2428" spans="1:10" ht="18.75">
      <c r="A2428" s="52"/>
      <c r="B2428" s="53"/>
      <c r="C2428" s="53"/>
      <c r="D2428" s="53"/>
      <c r="E2428" s="53" t="str">
        <f>IFERROR(VLOOKUP(المبيعات!D2428,الاعدادات!$A$4:$B$5000,2,0),"")</f>
        <v/>
      </c>
      <c r="F2428" s="53"/>
      <c r="G2428" s="53"/>
      <c r="H2428" s="53"/>
      <c r="I2428" s="53"/>
      <c r="J2428" s="53">
        <f t="shared" si="42"/>
        <v>0</v>
      </c>
    </row>
    <row r="2429" spans="1:10" ht="18.75">
      <c r="A2429" s="52"/>
      <c r="B2429" s="53"/>
      <c r="C2429" s="53"/>
      <c r="D2429" s="53"/>
      <c r="E2429" s="53" t="str">
        <f>IFERROR(VLOOKUP(المبيعات!D2429,الاعدادات!$A$4:$B$5000,2,0),"")</f>
        <v/>
      </c>
      <c r="F2429" s="53"/>
      <c r="G2429" s="53"/>
      <c r="H2429" s="53"/>
      <c r="I2429" s="53"/>
      <c r="J2429" s="53">
        <f t="shared" si="42"/>
        <v>0</v>
      </c>
    </row>
    <row r="2430" spans="1:10" ht="18.75">
      <c r="A2430" s="52"/>
      <c r="B2430" s="53"/>
      <c r="C2430" s="53"/>
      <c r="D2430" s="53"/>
      <c r="E2430" s="53" t="str">
        <f>IFERROR(VLOOKUP(المبيعات!D2430,الاعدادات!$A$4:$B$5000,2,0),"")</f>
        <v/>
      </c>
      <c r="F2430" s="53"/>
      <c r="G2430" s="53"/>
      <c r="H2430" s="53"/>
      <c r="I2430" s="53"/>
      <c r="J2430" s="53">
        <f t="shared" si="42"/>
        <v>0</v>
      </c>
    </row>
    <row r="2431" spans="1:10" ht="18.75">
      <c r="A2431" s="52"/>
      <c r="B2431" s="53"/>
      <c r="C2431" s="53"/>
      <c r="D2431" s="53"/>
      <c r="E2431" s="53" t="str">
        <f>IFERROR(VLOOKUP(المبيعات!D2431,الاعدادات!$A$4:$B$5000,2,0),"")</f>
        <v/>
      </c>
      <c r="F2431" s="53"/>
      <c r="G2431" s="53"/>
      <c r="H2431" s="53"/>
      <c r="I2431" s="53"/>
      <c r="J2431" s="53">
        <f t="shared" si="42"/>
        <v>0</v>
      </c>
    </row>
    <row r="2432" spans="1:10" ht="18.75">
      <c r="A2432" s="52"/>
      <c r="B2432" s="53"/>
      <c r="C2432" s="53"/>
      <c r="D2432" s="53"/>
      <c r="E2432" s="53" t="str">
        <f>IFERROR(VLOOKUP(المبيعات!D2432,الاعدادات!$A$4:$B$5000,2,0),"")</f>
        <v/>
      </c>
      <c r="F2432" s="53"/>
      <c r="G2432" s="53"/>
      <c r="H2432" s="53"/>
      <c r="I2432" s="53"/>
      <c r="J2432" s="53">
        <f t="shared" si="42"/>
        <v>0</v>
      </c>
    </row>
    <row r="2433" spans="1:10" ht="18.75">
      <c r="A2433" s="52"/>
      <c r="B2433" s="53"/>
      <c r="C2433" s="53"/>
      <c r="D2433" s="53"/>
      <c r="E2433" s="53" t="str">
        <f>IFERROR(VLOOKUP(المبيعات!D2433,الاعدادات!$A$4:$B$5000,2,0),"")</f>
        <v/>
      </c>
      <c r="F2433" s="53"/>
      <c r="G2433" s="53"/>
      <c r="H2433" s="53"/>
      <c r="I2433" s="53"/>
      <c r="J2433" s="53">
        <f t="shared" si="42"/>
        <v>0</v>
      </c>
    </row>
    <row r="2434" spans="1:10" ht="18.75">
      <c r="A2434" s="52"/>
      <c r="B2434" s="53"/>
      <c r="C2434" s="53"/>
      <c r="D2434" s="53"/>
      <c r="E2434" s="53" t="str">
        <f>IFERROR(VLOOKUP(المبيعات!D2434,الاعدادات!$A$4:$B$5000,2,0),"")</f>
        <v/>
      </c>
      <c r="F2434" s="53"/>
      <c r="G2434" s="53"/>
      <c r="H2434" s="53"/>
      <c r="I2434" s="53"/>
      <c r="J2434" s="53">
        <f t="shared" si="42"/>
        <v>0</v>
      </c>
    </row>
    <row r="2435" spans="1:10" ht="18.75">
      <c r="A2435" s="52"/>
      <c r="B2435" s="53"/>
      <c r="C2435" s="53"/>
      <c r="D2435" s="53"/>
      <c r="E2435" s="53" t="str">
        <f>IFERROR(VLOOKUP(المبيعات!D2435,الاعدادات!$A$4:$B$5000,2,0),"")</f>
        <v/>
      </c>
      <c r="F2435" s="53"/>
      <c r="G2435" s="53"/>
      <c r="H2435" s="53"/>
      <c r="I2435" s="53"/>
      <c r="J2435" s="53">
        <f t="shared" si="42"/>
        <v>0</v>
      </c>
    </row>
    <row r="2436" spans="1:10" ht="18.75">
      <c r="A2436" s="52"/>
      <c r="B2436" s="53"/>
      <c r="C2436" s="53"/>
      <c r="D2436" s="53"/>
      <c r="E2436" s="53" t="str">
        <f>IFERROR(VLOOKUP(المبيعات!D2436,الاعدادات!$A$4:$B$5000,2,0),"")</f>
        <v/>
      </c>
      <c r="F2436" s="53"/>
      <c r="G2436" s="53"/>
      <c r="H2436" s="53"/>
      <c r="I2436" s="53"/>
      <c r="J2436" s="53">
        <f t="shared" si="42"/>
        <v>0</v>
      </c>
    </row>
    <row r="2437" spans="1:10" ht="18.75">
      <c r="A2437" s="52"/>
      <c r="B2437" s="53"/>
      <c r="C2437" s="53"/>
      <c r="D2437" s="53"/>
      <c r="E2437" s="53" t="str">
        <f>IFERROR(VLOOKUP(المبيعات!D2437,الاعدادات!$A$4:$B$5000,2,0),"")</f>
        <v/>
      </c>
      <c r="F2437" s="53"/>
      <c r="G2437" s="53"/>
      <c r="H2437" s="53"/>
      <c r="I2437" s="53"/>
      <c r="J2437" s="53">
        <f t="shared" ref="J2437:J2500" si="43">I2437*F2437</f>
        <v>0</v>
      </c>
    </row>
    <row r="2438" spans="1:10" ht="18.75">
      <c r="A2438" s="52"/>
      <c r="B2438" s="53"/>
      <c r="C2438" s="53"/>
      <c r="D2438" s="53"/>
      <c r="E2438" s="53" t="str">
        <f>IFERROR(VLOOKUP(المبيعات!D2438,الاعدادات!$A$4:$B$5000,2,0),"")</f>
        <v/>
      </c>
      <c r="F2438" s="53"/>
      <c r="G2438" s="53"/>
      <c r="H2438" s="53"/>
      <c r="I2438" s="53"/>
      <c r="J2438" s="53">
        <f t="shared" si="43"/>
        <v>0</v>
      </c>
    </row>
    <row r="2439" spans="1:10" ht="18.75">
      <c r="A2439" s="52"/>
      <c r="B2439" s="53"/>
      <c r="C2439" s="53"/>
      <c r="D2439" s="53"/>
      <c r="E2439" s="53" t="str">
        <f>IFERROR(VLOOKUP(المبيعات!D2439,الاعدادات!$A$4:$B$5000,2,0),"")</f>
        <v/>
      </c>
      <c r="F2439" s="53"/>
      <c r="G2439" s="53"/>
      <c r="H2439" s="53"/>
      <c r="I2439" s="53"/>
      <c r="J2439" s="53">
        <f t="shared" si="43"/>
        <v>0</v>
      </c>
    </row>
    <row r="2440" spans="1:10" ht="18.75">
      <c r="A2440" s="52"/>
      <c r="B2440" s="53"/>
      <c r="C2440" s="53"/>
      <c r="D2440" s="53"/>
      <c r="E2440" s="53" t="str">
        <f>IFERROR(VLOOKUP(المبيعات!D2440,الاعدادات!$A$4:$B$5000,2,0),"")</f>
        <v/>
      </c>
      <c r="F2440" s="53"/>
      <c r="G2440" s="53"/>
      <c r="H2440" s="53"/>
      <c r="I2440" s="53"/>
      <c r="J2440" s="53">
        <f t="shared" si="43"/>
        <v>0</v>
      </c>
    </row>
    <row r="2441" spans="1:10" ht="18.75">
      <c r="A2441" s="52"/>
      <c r="B2441" s="53"/>
      <c r="C2441" s="53"/>
      <c r="D2441" s="53"/>
      <c r="E2441" s="53" t="str">
        <f>IFERROR(VLOOKUP(المبيعات!D2441,الاعدادات!$A$4:$B$5000,2,0),"")</f>
        <v/>
      </c>
      <c r="F2441" s="53"/>
      <c r="G2441" s="53"/>
      <c r="H2441" s="53"/>
      <c r="I2441" s="53"/>
      <c r="J2441" s="53">
        <f t="shared" si="43"/>
        <v>0</v>
      </c>
    </row>
    <row r="2442" spans="1:10" ht="18.75">
      <c r="A2442" s="52"/>
      <c r="B2442" s="53"/>
      <c r="C2442" s="53"/>
      <c r="D2442" s="53"/>
      <c r="E2442" s="53" t="str">
        <f>IFERROR(VLOOKUP(المبيعات!D2442,الاعدادات!$A$4:$B$5000,2,0),"")</f>
        <v/>
      </c>
      <c r="F2442" s="53"/>
      <c r="G2442" s="53"/>
      <c r="H2442" s="53"/>
      <c r="I2442" s="53"/>
      <c r="J2442" s="53">
        <f t="shared" si="43"/>
        <v>0</v>
      </c>
    </row>
    <row r="2443" spans="1:10" ht="18.75">
      <c r="A2443" s="52"/>
      <c r="B2443" s="53"/>
      <c r="C2443" s="53"/>
      <c r="D2443" s="53"/>
      <c r="E2443" s="53" t="str">
        <f>IFERROR(VLOOKUP(المبيعات!D2443,الاعدادات!$A$4:$B$5000,2,0),"")</f>
        <v/>
      </c>
      <c r="F2443" s="53"/>
      <c r="G2443" s="53"/>
      <c r="H2443" s="53"/>
      <c r="I2443" s="53"/>
      <c r="J2443" s="53">
        <f t="shared" si="43"/>
        <v>0</v>
      </c>
    </row>
    <row r="2444" spans="1:10" ht="18.75">
      <c r="A2444" s="52"/>
      <c r="B2444" s="53"/>
      <c r="C2444" s="53"/>
      <c r="D2444" s="53"/>
      <c r="E2444" s="53" t="str">
        <f>IFERROR(VLOOKUP(المبيعات!D2444,الاعدادات!$A$4:$B$5000,2,0),"")</f>
        <v/>
      </c>
      <c r="F2444" s="53"/>
      <c r="G2444" s="53"/>
      <c r="H2444" s="53"/>
      <c r="I2444" s="53"/>
      <c r="J2444" s="53">
        <f t="shared" si="43"/>
        <v>0</v>
      </c>
    </row>
    <row r="2445" spans="1:10" ht="18.75">
      <c r="A2445" s="52"/>
      <c r="B2445" s="53"/>
      <c r="C2445" s="53"/>
      <c r="D2445" s="53"/>
      <c r="E2445" s="53" t="str">
        <f>IFERROR(VLOOKUP(المبيعات!D2445,الاعدادات!$A$4:$B$5000,2,0),"")</f>
        <v/>
      </c>
      <c r="F2445" s="53"/>
      <c r="G2445" s="53"/>
      <c r="H2445" s="53"/>
      <c r="I2445" s="53"/>
      <c r="J2445" s="53">
        <f t="shared" si="43"/>
        <v>0</v>
      </c>
    </row>
    <row r="2446" spans="1:10" ht="18.75">
      <c r="A2446" s="52"/>
      <c r="B2446" s="53"/>
      <c r="C2446" s="53"/>
      <c r="D2446" s="53"/>
      <c r="E2446" s="53" t="str">
        <f>IFERROR(VLOOKUP(المبيعات!D2446,الاعدادات!$A$4:$B$5000,2,0),"")</f>
        <v/>
      </c>
      <c r="F2446" s="53"/>
      <c r="G2446" s="53"/>
      <c r="H2446" s="53"/>
      <c r="I2446" s="53"/>
      <c r="J2446" s="53">
        <f t="shared" si="43"/>
        <v>0</v>
      </c>
    </row>
    <row r="2447" spans="1:10" ht="18.75">
      <c r="A2447" s="52"/>
      <c r="B2447" s="53"/>
      <c r="C2447" s="53"/>
      <c r="D2447" s="53"/>
      <c r="E2447" s="53" t="str">
        <f>IFERROR(VLOOKUP(المبيعات!D2447,الاعدادات!$A$4:$B$5000,2,0),"")</f>
        <v/>
      </c>
      <c r="F2447" s="53"/>
      <c r="G2447" s="53"/>
      <c r="H2447" s="53"/>
      <c r="I2447" s="53"/>
      <c r="J2447" s="53">
        <f t="shared" si="43"/>
        <v>0</v>
      </c>
    </row>
    <row r="2448" spans="1:10" ht="18.75">
      <c r="A2448" s="52"/>
      <c r="B2448" s="53"/>
      <c r="C2448" s="53"/>
      <c r="D2448" s="53"/>
      <c r="E2448" s="53" t="str">
        <f>IFERROR(VLOOKUP(المبيعات!D2448,الاعدادات!$A$4:$B$5000,2,0),"")</f>
        <v/>
      </c>
      <c r="F2448" s="53"/>
      <c r="G2448" s="53"/>
      <c r="H2448" s="53"/>
      <c r="I2448" s="53"/>
      <c r="J2448" s="53">
        <f t="shared" si="43"/>
        <v>0</v>
      </c>
    </row>
    <row r="2449" spans="1:10" ht="18.75">
      <c r="A2449" s="52"/>
      <c r="B2449" s="53"/>
      <c r="C2449" s="53"/>
      <c r="D2449" s="53"/>
      <c r="E2449" s="53" t="str">
        <f>IFERROR(VLOOKUP(المبيعات!D2449,الاعدادات!$A$4:$B$5000,2,0),"")</f>
        <v/>
      </c>
      <c r="F2449" s="53"/>
      <c r="G2449" s="53"/>
      <c r="H2449" s="53"/>
      <c r="I2449" s="53"/>
      <c r="J2449" s="53">
        <f t="shared" si="43"/>
        <v>0</v>
      </c>
    </row>
    <row r="2450" spans="1:10" ht="18.75">
      <c r="A2450" s="52"/>
      <c r="B2450" s="53"/>
      <c r="C2450" s="53"/>
      <c r="D2450" s="53"/>
      <c r="E2450" s="53" t="str">
        <f>IFERROR(VLOOKUP(المبيعات!D2450,الاعدادات!$A$4:$B$5000,2,0),"")</f>
        <v/>
      </c>
      <c r="F2450" s="53"/>
      <c r="G2450" s="53"/>
      <c r="H2450" s="53"/>
      <c r="I2450" s="53"/>
      <c r="J2450" s="53">
        <f t="shared" si="43"/>
        <v>0</v>
      </c>
    </row>
    <row r="2451" spans="1:10" ht="18.75">
      <c r="A2451" s="52"/>
      <c r="B2451" s="53"/>
      <c r="C2451" s="53"/>
      <c r="D2451" s="53"/>
      <c r="E2451" s="53" t="str">
        <f>IFERROR(VLOOKUP(المبيعات!D2451,الاعدادات!$A$4:$B$5000,2,0),"")</f>
        <v/>
      </c>
      <c r="F2451" s="53"/>
      <c r="G2451" s="53"/>
      <c r="H2451" s="53"/>
      <c r="I2451" s="53"/>
      <c r="J2451" s="53">
        <f t="shared" si="43"/>
        <v>0</v>
      </c>
    </row>
    <row r="2452" spans="1:10" ht="18.75">
      <c r="A2452" s="52"/>
      <c r="B2452" s="53"/>
      <c r="C2452" s="53"/>
      <c r="D2452" s="53"/>
      <c r="E2452" s="53" t="str">
        <f>IFERROR(VLOOKUP(المبيعات!D2452,الاعدادات!$A$4:$B$5000,2,0),"")</f>
        <v/>
      </c>
      <c r="F2452" s="53"/>
      <c r="G2452" s="53"/>
      <c r="H2452" s="53"/>
      <c r="I2452" s="53"/>
      <c r="J2452" s="53">
        <f t="shared" si="43"/>
        <v>0</v>
      </c>
    </row>
    <row r="2453" spans="1:10" ht="18.75">
      <c r="A2453" s="52"/>
      <c r="B2453" s="53"/>
      <c r="C2453" s="53"/>
      <c r="D2453" s="53"/>
      <c r="E2453" s="53" t="str">
        <f>IFERROR(VLOOKUP(المبيعات!D2453,الاعدادات!$A$4:$B$5000,2,0),"")</f>
        <v/>
      </c>
      <c r="F2453" s="53"/>
      <c r="G2453" s="53"/>
      <c r="H2453" s="53"/>
      <c r="I2453" s="53"/>
      <c r="J2453" s="53">
        <f t="shared" si="43"/>
        <v>0</v>
      </c>
    </row>
    <row r="2454" spans="1:10" ht="18.75">
      <c r="A2454" s="52"/>
      <c r="B2454" s="53"/>
      <c r="C2454" s="53"/>
      <c r="D2454" s="53"/>
      <c r="E2454" s="53" t="str">
        <f>IFERROR(VLOOKUP(المبيعات!D2454,الاعدادات!$A$4:$B$5000,2,0),"")</f>
        <v/>
      </c>
      <c r="F2454" s="53"/>
      <c r="G2454" s="53"/>
      <c r="H2454" s="53"/>
      <c r="I2454" s="53"/>
      <c r="J2454" s="53">
        <f t="shared" si="43"/>
        <v>0</v>
      </c>
    </row>
    <row r="2455" spans="1:10" ht="18.75">
      <c r="A2455" s="52"/>
      <c r="B2455" s="53"/>
      <c r="C2455" s="53"/>
      <c r="D2455" s="53"/>
      <c r="E2455" s="53" t="str">
        <f>IFERROR(VLOOKUP(المبيعات!D2455,الاعدادات!$A$4:$B$5000,2,0),"")</f>
        <v/>
      </c>
      <c r="F2455" s="53"/>
      <c r="G2455" s="53"/>
      <c r="H2455" s="53"/>
      <c r="I2455" s="53"/>
      <c r="J2455" s="53">
        <f t="shared" si="43"/>
        <v>0</v>
      </c>
    </row>
    <row r="2456" spans="1:10" ht="18.75">
      <c r="A2456" s="52"/>
      <c r="B2456" s="53"/>
      <c r="C2456" s="53"/>
      <c r="D2456" s="53"/>
      <c r="E2456" s="53" t="str">
        <f>IFERROR(VLOOKUP(المبيعات!D2456,الاعدادات!$A$4:$B$5000,2,0),"")</f>
        <v/>
      </c>
      <c r="F2456" s="53"/>
      <c r="G2456" s="53"/>
      <c r="H2456" s="53"/>
      <c r="I2456" s="53"/>
      <c r="J2456" s="53">
        <f t="shared" si="43"/>
        <v>0</v>
      </c>
    </row>
    <row r="2457" spans="1:10" ht="18.75">
      <c r="A2457" s="52"/>
      <c r="B2457" s="53"/>
      <c r="C2457" s="53"/>
      <c r="D2457" s="53"/>
      <c r="E2457" s="53" t="str">
        <f>IFERROR(VLOOKUP(المبيعات!D2457,الاعدادات!$A$4:$B$5000,2,0),"")</f>
        <v/>
      </c>
      <c r="F2457" s="53"/>
      <c r="G2457" s="53"/>
      <c r="H2457" s="53"/>
      <c r="I2457" s="53"/>
      <c r="J2457" s="53">
        <f t="shared" si="43"/>
        <v>0</v>
      </c>
    </row>
    <row r="2458" spans="1:10" ht="18.75">
      <c r="A2458" s="52"/>
      <c r="B2458" s="53"/>
      <c r="C2458" s="53"/>
      <c r="D2458" s="53"/>
      <c r="E2458" s="53" t="str">
        <f>IFERROR(VLOOKUP(المبيعات!D2458,الاعدادات!$A$4:$B$5000,2,0),"")</f>
        <v/>
      </c>
      <c r="F2458" s="53"/>
      <c r="G2458" s="53"/>
      <c r="H2458" s="53"/>
      <c r="I2458" s="53"/>
      <c r="J2458" s="53">
        <f t="shared" si="43"/>
        <v>0</v>
      </c>
    </row>
    <row r="2459" spans="1:10" ht="18.75">
      <c r="A2459" s="52"/>
      <c r="B2459" s="53"/>
      <c r="C2459" s="53"/>
      <c r="D2459" s="53"/>
      <c r="E2459" s="53" t="str">
        <f>IFERROR(VLOOKUP(المبيعات!D2459,الاعدادات!$A$4:$B$5000,2,0),"")</f>
        <v/>
      </c>
      <c r="F2459" s="53"/>
      <c r="G2459" s="53"/>
      <c r="H2459" s="53"/>
      <c r="I2459" s="53"/>
      <c r="J2459" s="53">
        <f t="shared" si="43"/>
        <v>0</v>
      </c>
    </row>
    <row r="2460" spans="1:10" ht="18.75">
      <c r="A2460" s="52"/>
      <c r="B2460" s="53"/>
      <c r="C2460" s="53"/>
      <c r="D2460" s="53"/>
      <c r="E2460" s="53" t="str">
        <f>IFERROR(VLOOKUP(المبيعات!D2460,الاعدادات!$A$4:$B$5000,2,0),"")</f>
        <v/>
      </c>
      <c r="F2460" s="53"/>
      <c r="G2460" s="53"/>
      <c r="H2460" s="53"/>
      <c r="I2460" s="53"/>
      <c r="J2460" s="53">
        <f t="shared" si="43"/>
        <v>0</v>
      </c>
    </row>
    <row r="2461" spans="1:10" ht="18.75">
      <c r="A2461" s="52"/>
      <c r="B2461" s="53"/>
      <c r="C2461" s="53"/>
      <c r="D2461" s="53"/>
      <c r="E2461" s="53" t="str">
        <f>IFERROR(VLOOKUP(المبيعات!D2461,الاعدادات!$A$4:$B$5000,2,0),"")</f>
        <v/>
      </c>
      <c r="F2461" s="53"/>
      <c r="G2461" s="53"/>
      <c r="H2461" s="53"/>
      <c r="I2461" s="53"/>
      <c r="J2461" s="53">
        <f t="shared" si="43"/>
        <v>0</v>
      </c>
    </row>
    <row r="2462" spans="1:10" ht="18.75">
      <c r="A2462" s="52"/>
      <c r="B2462" s="53"/>
      <c r="C2462" s="53"/>
      <c r="D2462" s="53"/>
      <c r="E2462" s="53" t="str">
        <f>IFERROR(VLOOKUP(المبيعات!D2462,الاعدادات!$A$4:$B$5000,2,0),"")</f>
        <v/>
      </c>
      <c r="F2462" s="53"/>
      <c r="G2462" s="53"/>
      <c r="H2462" s="53"/>
      <c r="I2462" s="53"/>
      <c r="J2462" s="53">
        <f t="shared" si="43"/>
        <v>0</v>
      </c>
    </row>
    <row r="2463" spans="1:10" ht="18.75">
      <c r="A2463" s="52"/>
      <c r="B2463" s="53"/>
      <c r="C2463" s="53"/>
      <c r="D2463" s="53"/>
      <c r="E2463" s="53" t="str">
        <f>IFERROR(VLOOKUP(المبيعات!D2463,الاعدادات!$A$4:$B$5000,2,0),"")</f>
        <v/>
      </c>
      <c r="F2463" s="53"/>
      <c r="G2463" s="53"/>
      <c r="H2463" s="53"/>
      <c r="I2463" s="53"/>
      <c r="J2463" s="53">
        <f t="shared" si="43"/>
        <v>0</v>
      </c>
    </row>
    <row r="2464" spans="1:10" ht="18.75">
      <c r="A2464" s="52"/>
      <c r="B2464" s="53"/>
      <c r="C2464" s="53"/>
      <c r="D2464" s="53"/>
      <c r="E2464" s="53" t="str">
        <f>IFERROR(VLOOKUP(المبيعات!D2464,الاعدادات!$A$4:$B$5000,2,0),"")</f>
        <v/>
      </c>
      <c r="F2464" s="53"/>
      <c r="G2464" s="53"/>
      <c r="H2464" s="53"/>
      <c r="I2464" s="53"/>
      <c r="J2464" s="53">
        <f t="shared" si="43"/>
        <v>0</v>
      </c>
    </row>
    <row r="2465" spans="1:10" ht="18.75">
      <c r="A2465" s="52"/>
      <c r="B2465" s="53"/>
      <c r="C2465" s="53"/>
      <c r="D2465" s="53"/>
      <c r="E2465" s="53" t="str">
        <f>IFERROR(VLOOKUP(المبيعات!D2465,الاعدادات!$A$4:$B$5000,2,0),"")</f>
        <v/>
      </c>
      <c r="F2465" s="53"/>
      <c r="G2465" s="53"/>
      <c r="H2465" s="53"/>
      <c r="I2465" s="53"/>
      <c r="J2465" s="53">
        <f t="shared" si="43"/>
        <v>0</v>
      </c>
    </row>
    <row r="2466" spans="1:10" ht="18.75">
      <c r="A2466" s="52"/>
      <c r="B2466" s="53"/>
      <c r="C2466" s="53"/>
      <c r="D2466" s="53"/>
      <c r="E2466" s="53" t="str">
        <f>IFERROR(VLOOKUP(المبيعات!D2466,الاعدادات!$A$4:$B$5000,2,0),"")</f>
        <v/>
      </c>
      <c r="F2466" s="53"/>
      <c r="G2466" s="53"/>
      <c r="H2466" s="53"/>
      <c r="I2466" s="53"/>
      <c r="J2466" s="53">
        <f t="shared" si="43"/>
        <v>0</v>
      </c>
    </row>
    <row r="2467" spans="1:10" ht="18.75">
      <c r="A2467" s="52"/>
      <c r="B2467" s="53"/>
      <c r="C2467" s="53"/>
      <c r="D2467" s="53"/>
      <c r="E2467" s="53" t="str">
        <f>IFERROR(VLOOKUP(المبيعات!D2467,الاعدادات!$A$4:$B$5000,2,0),"")</f>
        <v/>
      </c>
      <c r="F2467" s="53"/>
      <c r="G2467" s="53"/>
      <c r="H2467" s="53"/>
      <c r="I2467" s="53"/>
      <c r="J2467" s="53">
        <f t="shared" si="43"/>
        <v>0</v>
      </c>
    </row>
    <row r="2468" spans="1:10" ht="18.75">
      <c r="A2468" s="52"/>
      <c r="B2468" s="53"/>
      <c r="C2468" s="53"/>
      <c r="D2468" s="53"/>
      <c r="E2468" s="53" t="str">
        <f>IFERROR(VLOOKUP(المبيعات!D2468,الاعدادات!$A$4:$B$5000,2,0),"")</f>
        <v/>
      </c>
      <c r="F2468" s="53"/>
      <c r="G2468" s="53"/>
      <c r="H2468" s="53"/>
      <c r="I2468" s="53"/>
      <c r="J2468" s="53">
        <f t="shared" si="43"/>
        <v>0</v>
      </c>
    </row>
    <row r="2469" spans="1:10" ht="18.75">
      <c r="A2469" s="52"/>
      <c r="B2469" s="53"/>
      <c r="C2469" s="53"/>
      <c r="D2469" s="53"/>
      <c r="E2469" s="53" t="str">
        <f>IFERROR(VLOOKUP(المبيعات!D2469,الاعدادات!$A$4:$B$5000,2,0),"")</f>
        <v/>
      </c>
      <c r="F2469" s="53"/>
      <c r="G2469" s="53"/>
      <c r="H2469" s="53"/>
      <c r="I2469" s="53"/>
      <c r="J2469" s="53">
        <f t="shared" si="43"/>
        <v>0</v>
      </c>
    </row>
    <row r="2470" spans="1:10" ht="18.75">
      <c r="A2470" s="52"/>
      <c r="B2470" s="53"/>
      <c r="C2470" s="53"/>
      <c r="D2470" s="53"/>
      <c r="E2470" s="53" t="str">
        <f>IFERROR(VLOOKUP(المبيعات!D2470,الاعدادات!$A$4:$B$5000,2,0),"")</f>
        <v/>
      </c>
      <c r="F2470" s="53"/>
      <c r="G2470" s="53"/>
      <c r="H2470" s="53"/>
      <c r="I2470" s="53"/>
      <c r="J2470" s="53">
        <f t="shared" si="43"/>
        <v>0</v>
      </c>
    </row>
    <row r="2471" spans="1:10" ht="18.75">
      <c r="A2471" s="52"/>
      <c r="B2471" s="53"/>
      <c r="C2471" s="53"/>
      <c r="D2471" s="53"/>
      <c r="E2471" s="53" t="str">
        <f>IFERROR(VLOOKUP(المبيعات!D2471,الاعدادات!$A$4:$B$5000,2,0),"")</f>
        <v/>
      </c>
      <c r="F2471" s="53"/>
      <c r="G2471" s="53"/>
      <c r="H2471" s="53"/>
      <c r="I2471" s="53"/>
      <c r="J2471" s="53">
        <f t="shared" si="43"/>
        <v>0</v>
      </c>
    </row>
    <row r="2472" spans="1:10" ht="18.75">
      <c r="A2472" s="52"/>
      <c r="B2472" s="53"/>
      <c r="C2472" s="53"/>
      <c r="D2472" s="53"/>
      <c r="E2472" s="53" t="str">
        <f>IFERROR(VLOOKUP(المبيعات!D2472,الاعدادات!$A$4:$B$5000,2,0),"")</f>
        <v/>
      </c>
      <c r="F2472" s="53"/>
      <c r="G2472" s="53"/>
      <c r="H2472" s="53"/>
      <c r="I2472" s="53"/>
      <c r="J2472" s="53">
        <f t="shared" si="43"/>
        <v>0</v>
      </c>
    </row>
    <row r="2473" spans="1:10" ht="18.75">
      <c r="A2473" s="52"/>
      <c r="B2473" s="53"/>
      <c r="C2473" s="53"/>
      <c r="D2473" s="53"/>
      <c r="E2473" s="53" t="str">
        <f>IFERROR(VLOOKUP(المبيعات!D2473,الاعدادات!$A$4:$B$5000,2,0),"")</f>
        <v/>
      </c>
      <c r="F2473" s="53"/>
      <c r="G2473" s="53"/>
      <c r="H2473" s="53"/>
      <c r="I2473" s="53"/>
      <c r="J2473" s="53">
        <f t="shared" si="43"/>
        <v>0</v>
      </c>
    </row>
    <row r="2474" spans="1:10" ht="18.75">
      <c r="A2474" s="52"/>
      <c r="B2474" s="53"/>
      <c r="C2474" s="53"/>
      <c r="D2474" s="53"/>
      <c r="E2474" s="53" t="str">
        <f>IFERROR(VLOOKUP(المبيعات!D2474,الاعدادات!$A$4:$B$5000,2,0),"")</f>
        <v/>
      </c>
      <c r="F2474" s="53"/>
      <c r="G2474" s="53"/>
      <c r="H2474" s="53"/>
      <c r="I2474" s="53"/>
      <c r="J2474" s="53">
        <f t="shared" si="43"/>
        <v>0</v>
      </c>
    </row>
    <row r="2475" spans="1:10" ht="18.75">
      <c r="A2475" s="52"/>
      <c r="B2475" s="53"/>
      <c r="C2475" s="53"/>
      <c r="D2475" s="53"/>
      <c r="E2475" s="53" t="str">
        <f>IFERROR(VLOOKUP(المبيعات!D2475,الاعدادات!$A$4:$B$5000,2,0),"")</f>
        <v/>
      </c>
      <c r="F2475" s="53"/>
      <c r="G2475" s="53"/>
      <c r="H2475" s="53"/>
      <c r="I2475" s="53"/>
      <c r="J2475" s="53">
        <f t="shared" si="43"/>
        <v>0</v>
      </c>
    </row>
    <row r="2476" spans="1:10" ht="18.75">
      <c r="A2476" s="52"/>
      <c r="B2476" s="53"/>
      <c r="C2476" s="53"/>
      <c r="D2476" s="53"/>
      <c r="E2476" s="53" t="str">
        <f>IFERROR(VLOOKUP(المبيعات!D2476,الاعدادات!$A$4:$B$5000,2,0),"")</f>
        <v/>
      </c>
      <c r="F2476" s="53"/>
      <c r="G2476" s="53"/>
      <c r="H2476" s="53"/>
      <c r="I2476" s="53"/>
      <c r="J2476" s="53">
        <f t="shared" si="43"/>
        <v>0</v>
      </c>
    </row>
    <row r="2477" spans="1:10" ht="18.75">
      <c r="A2477" s="52"/>
      <c r="B2477" s="53"/>
      <c r="C2477" s="53"/>
      <c r="D2477" s="53"/>
      <c r="E2477" s="53" t="str">
        <f>IFERROR(VLOOKUP(المبيعات!D2477,الاعدادات!$A$4:$B$5000,2,0),"")</f>
        <v/>
      </c>
      <c r="F2477" s="53"/>
      <c r="G2477" s="53"/>
      <c r="H2477" s="53"/>
      <c r="I2477" s="53"/>
      <c r="J2477" s="53">
        <f t="shared" si="43"/>
        <v>0</v>
      </c>
    </row>
    <row r="2478" spans="1:10" ht="18.75">
      <c r="A2478" s="52"/>
      <c r="B2478" s="53"/>
      <c r="C2478" s="53"/>
      <c r="D2478" s="53"/>
      <c r="E2478" s="53" t="str">
        <f>IFERROR(VLOOKUP(المبيعات!D2478,الاعدادات!$A$4:$B$5000,2,0),"")</f>
        <v/>
      </c>
      <c r="F2478" s="53"/>
      <c r="G2478" s="53"/>
      <c r="H2478" s="53"/>
      <c r="I2478" s="53"/>
      <c r="J2478" s="53">
        <f t="shared" si="43"/>
        <v>0</v>
      </c>
    </row>
    <row r="2479" spans="1:10" ht="18.75">
      <c r="A2479" s="52"/>
      <c r="B2479" s="53"/>
      <c r="C2479" s="53"/>
      <c r="D2479" s="53"/>
      <c r="E2479" s="53" t="str">
        <f>IFERROR(VLOOKUP(المبيعات!D2479,الاعدادات!$A$4:$B$5000,2,0),"")</f>
        <v/>
      </c>
      <c r="F2479" s="53"/>
      <c r="G2479" s="53"/>
      <c r="H2479" s="53"/>
      <c r="I2479" s="53"/>
      <c r="J2479" s="53">
        <f t="shared" si="43"/>
        <v>0</v>
      </c>
    </row>
    <row r="2480" spans="1:10" ht="18.75">
      <c r="A2480" s="52"/>
      <c r="B2480" s="53"/>
      <c r="C2480" s="53"/>
      <c r="D2480" s="53"/>
      <c r="E2480" s="53" t="str">
        <f>IFERROR(VLOOKUP(المبيعات!D2480,الاعدادات!$A$4:$B$5000,2,0),"")</f>
        <v/>
      </c>
      <c r="F2480" s="53"/>
      <c r="G2480" s="53"/>
      <c r="H2480" s="53"/>
      <c r="I2480" s="53"/>
      <c r="J2480" s="53">
        <f t="shared" si="43"/>
        <v>0</v>
      </c>
    </row>
    <row r="2481" spans="1:10" ht="18.75">
      <c r="A2481" s="52"/>
      <c r="B2481" s="53"/>
      <c r="C2481" s="53"/>
      <c r="D2481" s="53"/>
      <c r="E2481" s="53" t="str">
        <f>IFERROR(VLOOKUP(المبيعات!D2481,الاعدادات!$A$4:$B$5000,2,0),"")</f>
        <v/>
      </c>
      <c r="F2481" s="53"/>
      <c r="G2481" s="53"/>
      <c r="H2481" s="53"/>
      <c r="I2481" s="53"/>
      <c r="J2481" s="53">
        <f t="shared" si="43"/>
        <v>0</v>
      </c>
    </row>
    <row r="2482" spans="1:10" ht="18.75">
      <c r="A2482" s="52"/>
      <c r="B2482" s="53"/>
      <c r="C2482" s="53"/>
      <c r="D2482" s="53"/>
      <c r="E2482" s="53" t="str">
        <f>IFERROR(VLOOKUP(المبيعات!D2482,الاعدادات!$A$4:$B$5000,2,0),"")</f>
        <v/>
      </c>
      <c r="F2482" s="53"/>
      <c r="G2482" s="53"/>
      <c r="H2482" s="53"/>
      <c r="I2482" s="53"/>
      <c r="J2482" s="53">
        <f t="shared" si="43"/>
        <v>0</v>
      </c>
    </row>
    <row r="2483" spans="1:10" ht="18.75">
      <c r="A2483" s="52"/>
      <c r="B2483" s="53"/>
      <c r="C2483" s="53"/>
      <c r="D2483" s="53"/>
      <c r="E2483" s="53" t="str">
        <f>IFERROR(VLOOKUP(المبيعات!D2483,الاعدادات!$A$4:$B$5000,2,0),"")</f>
        <v/>
      </c>
      <c r="F2483" s="53"/>
      <c r="G2483" s="53"/>
      <c r="H2483" s="53"/>
      <c r="I2483" s="53"/>
      <c r="J2483" s="53">
        <f t="shared" si="43"/>
        <v>0</v>
      </c>
    </row>
    <row r="2484" spans="1:10" ht="18.75">
      <c r="A2484" s="52"/>
      <c r="B2484" s="53"/>
      <c r="C2484" s="53"/>
      <c r="D2484" s="53"/>
      <c r="E2484" s="53" t="str">
        <f>IFERROR(VLOOKUP(المبيعات!D2484,الاعدادات!$A$4:$B$5000,2,0),"")</f>
        <v/>
      </c>
      <c r="F2484" s="53"/>
      <c r="G2484" s="53"/>
      <c r="H2484" s="53"/>
      <c r="I2484" s="53"/>
      <c r="J2484" s="53">
        <f t="shared" si="43"/>
        <v>0</v>
      </c>
    </row>
    <row r="2485" spans="1:10" ht="18.75">
      <c r="A2485" s="52"/>
      <c r="B2485" s="53"/>
      <c r="C2485" s="53"/>
      <c r="D2485" s="53"/>
      <c r="E2485" s="53" t="str">
        <f>IFERROR(VLOOKUP(المبيعات!D2485,الاعدادات!$A$4:$B$5000,2,0),"")</f>
        <v/>
      </c>
      <c r="F2485" s="53"/>
      <c r="G2485" s="53"/>
      <c r="H2485" s="53"/>
      <c r="I2485" s="53"/>
      <c r="J2485" s="53">
        <f t="shared" si="43"/>
        <v>0</v>
      </c>
    </row>
    <row r="2486" spans="1:10" ht="18.75">
      <c r="A2486" s="52"/>
      <c r="B2486" s="53"/>
      <c r="C2486" s="53"/>
      <c r="D2486" s="53"/>
      <c r="E2486" s="53" t="str">
        <f>IFERROR(VLOOKUP(المبيعات!D2486,الاعدادات!$A$4:$B$5000,2,0),"")</f>
        <v/>
      </c>
      <c r="F2486" s="53"/>
      <c r="G2486" s="53"/>
      <c r="H2486" s="53"/>
      <c r="I2486" s="53"/>
      <c r="J2486" s="53">
        <f t="shared" si="43"/>
        <v>0</v>
      </c>
    </row>
    <row r="2487" spans="1:10" ht="18.75">
      <c r="A2487" s="52"/>
      <c r="B2487" s="53"/>
      <c r="C2487" s="53"/>
      <c r="D2487" s="53"/>
      <c r="E2487" s="53" t="str">
        <f>IFERROR(VLOOKUP(المبيعات!D2487,الاعدادات!$A$4:$B$5000,2,0),"")</f>
        <v/>
      </c>
      <c r="F2487" s="53"/>
      <c r="G2487" s="53"/>
      <c r="H2487" s="53"/>
      <c r="I2487" s="53"/>
      <c r="J2487" s="53">
        <f t="shared" si="43"/>
        <v>0</v>
      </c>
    </row>
    <row r="2488" spans="1:10" ht="18.75">
      <c r="A2488" s="52"/>
      <c r="B2488" s="53"/>
      <c r="C2488" s="53"/>
      <c r="D2488" s="53"/>
      <c r="E2488" s="53" t="str">
        <f>IFERROR(VLOOKUP(المبيعات!D2488,الاعدادات!$A$4:$B$5000,2,0),"")</f>
        <v/>
      </c>
      <c r="F2488" s="53"/>
      <c r="G2488" s="53"/>
      <c r="H2488" s="53"/>
      <c r="I2488" s="53"/>
      <c r="J2488" s="53">
        <f t="shared" si="43"/>
        <v>0</v>
      </c>
    </row>
    <row r="2489" spans="1:10" ht="18.75">
      <c r="A2489" s="52"/>
      <c r="B2489" s="53"/>
      <c r="C2489" s="53"/>
      <c r="D2489" s="53"/>
      <c r="E2489" s="53" t="str">
        <f>IFERROR(VLOOKUP(المبيعات!D2489,الاعدادات!$A$4:$B$5000,2,0),"")</f>
        <v/>
      </c>
      <c r="F2489" s="53"/>
      <c r="G2489" s="53"/>
      <c r="H2489" s="53"/>
      <c r="I2489" s="53"/>
      <c r="J2489" s="53">
        <f t="shared" si="43"/>
        <v>0</v>
      </c>
    </row>
    <row r="2490" spans="1:10" ht="18.75">
      <c r="A2490" s="52"/>
      <c r="B2490" s="53"/>
      <c r="C2490" s="53"/>
      <c r="D2490" s="53"/>
      <c r="E2490" s="53" t="str">
        <f>IFERROR(VLOOKUP(المبيعات!D2490,الاعدادات!$A$4:$B$5000,2,0),"")</f>
        <v/>
      </c>
      <c r="F2490" s="53"/>
      <c r="G2490" s="53"/>
      <c r="H2490" s="53"/>
      <c r="I2490" s="53"/>
      <c r="J2490" s="53">
        <f t="shared" si="43"/>
        <v>0</v>
      </c>
    </row>
    <row r="2491" spans="1:10" ht="18.75">
      <c r="A2491" s="52"/>
      <c r="B2491" s="53"/>
      <c r="C2491" s="53"/>
      <c r="D2491" s="53"/>
      <c r="E2491" s="53" t="str">
        <f>IFERROR(VLOOKUP(المبيعات!D2491,الاعدادات!$A$4:$B$5000,2,0),"")</f>
        <v/>
      </c>
      <c r="F2491" s="53"/>
      <c r="G2491" s="53"/>
      <c r="H2491" s="53"/>
      <c r="I2491" s="53"/>
      <c r="J2491" s="53">
        <f t="shared" si="43"/>
        <v>0</v>
      </c>
    </row>
    <row r="2492" spans="1:10" ht="18.75">
      <c r="A2492" s="52"/>
      <c r="B2492" s="53"/>
      <c r="C2492" s="53"/>
      <c r="D2492" s="53"/>
      <c r="E2492" s="53" t="str">
        <f>IFERROR(VLOOKUP(المبيعات!D2492,الاعدادات!$A$4:$B$5000,2,0),"")</f>
        <v/>
      </c>
      <c r="F2492" s="53"/>
      <c r="G2492" s="53"/>
      <c r="H2492" s="53"/>
      <c r="I2492" s="53"/>
      <c r="J2492" s="53">
        <f t="shared" si="43"/>
        <v>0</v>
      </c>
    </row>
    <row r="2493" spans="1:10" ht="18.75">
      <c r="A2493" s="52"/>
      <c r="B2493" s="53"/>
      <c r="C2493" s="53"/>
      <c r="D2493" s="53"/>
      <c r="E2493" s="53" t="str">
        <f>IFERROR(VLOOKUP(المبيعات!D2493,الاعدادات!$A$4:$B$5000,2,0),"")</f>
        <v/>
      </c>
      <c r="F2493" s="53"/>
      <c r="G2493" s="53"/>
      <c r="H2493" s="53"/>
      <c r="I2493" s="53"/>
      <c r="J2493" s="53">
        <f t="shared" si="43"/>
        <v>0</v>
      </c>
    </row>
    <row r="2494" spans="1:10" ht="18.75">
      <c r="A2494" s="52"/>
      <c r="B2494" s="53"/>
      <c r="C2494" s="53"/>
      <c r="D2494" s="53"/>
      <c r="E2494" s="53" t="str">
        <f>IFERROR(VLOOKUP(المبيعات!D2494,الاعدادات!$A$4:$B$5000,2,0),"")</f>
        <v/>
      </c>
      <c r="F2494" s="53"/>
      <c r="G2494" s="53"/>
      <c r="H2494" s="53"/>
      <c r="I2494" s="53"/>
      <c r="J2494" s="53">
        <f t="shared" si="43"/>
        <v>0</v>
      </c>
    </row>
    <row r="2495" spans="1:10" ht="18.75">
      <c r="A2495" s="52"/>
      <c r="B2495" s="53"/>
      <c r="C2495" s="53"/>
      <c r="D2495" s="53"/>
      <c r="E2495" s="53" t="str">
        <f>IFERROR(VLOOKUP(المبيعات!D2495,الاعدادات!$A$4:$B$5000,2,0),"")</f>
        <v/>
      </c>
      <c r="F2495" s="53"/>
      <c r="G2495" s="53"/>
      <c r="H2495" s="53"/>
      <c r="I2495" s="53"/>
      <c r="J2495" s="53">
        <f t="shared" si="43"/>
        <v>0</v>
      </c>
    </row>
    <row r="2496" spans="1:10" ht="18.75">
      <c r="A2496" s="52"/>
      <c r="B2496" s="53"/>
      <c r="C2496" s="53"/>
      <c r="D2496" s="53"/>
      <c r="E2496" s="53" t="str">
        <f>IFERROR(VLOOKUP(المبيعات!D2496,الاعدادات!$A$4:$B$5000,2,0),"")</f>
        <v/>
      </c>
      <c r="F2496" s="53"/>
      <c r="G2496" s="53"/>
      <c r="H2496" s="53"/>
      <c r="I2496" s="53"/>
      <c r="J2496" s="53">
        <f t="shared" si="43"/>
        <v>0</v>
      </c>
    </row>
    <row r="2497" spans="1:10" ht="18.75">
      <c r="A2497" s="52"/>
      <c r="B2497" s="53"/>
      <c r="C2497" s="53"/>
      <c r="D2497" s="53"/>
      <c r="E2497" s="53" t="str">
        <f>IFERROR(VLOOKUP(المبيعات!D2497,الاعدادات!$A$4:$B$5000,2,0),"")</f>
        <v/>
      </c>
      <c r="F2497" s="53"/>
      <c r="G2497" s="53"/>
      <c r="H2497" s="53"/>
      <c r="I2497" s="53"/>
      <c r="J2497" s="53">
        <f t="shared" si="43"/>
        <v>0</v>
      </c>
    </row>
    <row r="2498" spans="1:10" ht="18.75">
      <c r="A2498" s="52"/>
      <c r="B2498" s="53"/>
      <c r="C2498" s="53"/>
      <c r="D2498" s="53"/>
      <c r="E2498" s="53" t="str">
        <f>IFERROR(VLOOKUP(المبيعات!D2498,الاعدادات!$A$4:$B$5000,2,0),"")</f>
        <v/>
      </c>
      <c r="F2498" s="53"/>
      <c r="G2498" s="53"/>
      <c r="H2498" s="53"/>
      <c r="I2498" s="53"/>
      <c r="J2498" s="53">
        <f t="shared" si="43"/>
        <v>0</v>
      </c>
    </row>
    <row r="2499" spans="1:10" ht="18.75">
      <c r="A2499" s="52"/>
      <c r="B2499" s="53"/>
      <c r="C2499" s="53"/>
      <c r="D2499" s="53"/>
      <c r="E2499" s="53" t="str">
        <f>IFERROR(VLOOKUP(المبيعات!D2499,الاعدادات!$A$4:$B$5000,2,0),"")</f>
        <v/>
      </c>
      <c r="F2499" s="53"/>
      <c r="G2499" s="53"/>
      <c r="H2499" s="53"/>
      <c r="I2499" s="53"/>
      <c r="J2499" s="53">
        <f t="shared" si="43"/>
        <v>0</v>
      </c>
    </row>
    <row r="2500" spans="1:10" ht="18.75">
      <c r="A2500" s="52"/>
      <c r="B2500" s="53"/>
      <c r="C2500" s="53"/>
      <c r="D2500" s="53"/>
      <c r="E2500" s="53" t="str">
        <f>IFERROR(VLOOKUP(المبيعات!D2500,الاعدادات!$A$4:$B$5000,2,0),"")</f>
        <v/>
      </c>
      <c r="F2500" s="53"/>
      <c r="G2500" s="53"/>
      <c r="H2500" s="53"/>
      <c r="I2500" s="53"/>
      <c r="J2500" s="53">
        <f t="shared" si="43"/>
        <v>0</v>
      </c>
    </row>
    <row r="2501" spans="1:10" ht="18.75">
      <c r="A2501" s="52"/>
      <c r="B2501" s="53"/>
      <c r="C2501" s="53"/>
      <c r="D2501" s="53"/>
      <c r="E2501" s="53" t="str">
        <f>IFERROR(VLOOKUP(المبيعات!D2501,الاعدادات!$A$4:$B$5000,2,0),"")</f>
        <v/>
      </c>
      <c r="F2501" s="53"/>
      <c r="G2501" s="53"/>
      <c r="H2501" s="53"/>
      <c r="I2501" s="53"/>
      <c r="J2501" s="53">
        <f t="shared" ref="J2501:J2564" si="44">I2501*F2501</f>
        <v>0</v>
      </c>
    </row>
    <row r="2502" spans="1:10" ht="18.75">
      <c r="A2502" s="52"/>
      <c r="B2502" s="53"/>
      <c r="C2502" s="53"/>
      <c r="D2502" s="53"/>
      <c r="E2502" s="53" t="str">
        <f>IFERROR(VLOOKUP(المبيعات!D2502,الاعدادات!$A$4:$B$5000,2,0),"")</f>
        <v/>
      </c>
      <c r="F2502" s="53"/>
      <c r="G2502" s="53"/>
      <c r="H2502" s="53"/>
      <c r="I2502" s="53"/>
      <c r="J2502" s="53">
        <f t="shared" si="44"/>
        <v>0</v>
      </c>
    </row>
    <row r="2503" spans="1:10" ht="18.75">
      <c r="A2503" s="52"/>
      <c r="B2503" s="53"/>
      <c r="C2503" s="53"/>
      <c r="D2503" s="53"/>
      <c r="E2503" s="53" t="str">
        <f>IFERROR(VLOOKUP(المبيعات!D2503,الاعدادات!$A$4:$B$5000,2,0),"")</f>
        <v/>
      </c>
      <c r="F2503" s="53"/>
      <c r="G2503" s="53"/>
      <c r="H2503" s="53"/>
      <c r="I2503" s="53"/>
      <c r="J2503" s="53">
        <f t="shared" si="44"/>
        <v>0</v>
      </c>
    </row>
    <row r="2504" spans="1:10" ht="18.75">
      <c r="A2504" s="52"/>
      <c r="B2504" s="53"/>
      <c r="C2504" s="53"/>
      <c r="D2504" s="53"/>
      <c r="E2504" s="53" t="str">
        <f>IFERROR(VLOOKUP(المبيعات!D2504,الاعدادات!$A$4:$B$5000,2,0),"")</f>
        <v/>
      </c>
      <c r="F2504" s="53"/>
      <c r="G2504" s="53"/>
      <c r="H2504" s="53"/>
      <c r="I2504" s="53"/>
      <c r="J2504" s="53">
        <f t="shared" si="44"/>
        <v>0</v>
      </c>
    </row>
    <row r="2505" spans="1:10" ht="18.75">
      <c r="A2505" s="52"/>
      <c r="B2505" s="53"/>
      <c r="C2505" s="53"/>
      <c r="D2505" s="53"/>
      <c r="E2505" s="53" t="str">
        <f>IFERROR(VLOOKUP(المبيعات!D2505,الاعدادات!$A$4:$B$5000,2,0),"")</f>
        <v/>
      </c>
      <c r="F2505" s="53"/>
      <c r="G2505" s="53"/>
      <c r="H2505" s="53"/>
      <c r="I2505" s="53"/>
      <c r="J2505" s="53">
        <f t="shared" si="44"/>
        <v>0</v>
      </c>
    </row>
    <row r="2506" spans="1:10" ht="18.75">
      <c r="A2506" s="52"/>
      <c r="B2506" s="53"/>
      <c r="C2506" s="53"/>
      <c r="D2506" s="53"/>
      <c r="E2506" s="53" t="str">
        <f>IFERROR(VLOOKUP(المبيعات!D2506,الاعدادات!$A$4:$B$5000,2,0),"")</f>
        <v/>
      </c>
      <c r="F2506" s="53"/>
      <c r="G2506" s="53"/>
      <c r="H2506" s="53"/>
      <c r="I2506" s="53"/>
      <c r="J2506" s="53">
        <f t="shared" si="44"/>
        <v>0</v>
      </c>
    </row>
    <row r="2507" spans="1:10" ht="18.75">
      <c r="A2507" s="52"/>
      <c r="B2507" s="53"/>
      <c r="C2507" s="53"/>
      <c r="D2507" s="53"/>
      <c r="E2507" s="53" t="str">
        <f>IFERROR(VLOOKUP(المبيعات!D2507,الاعدادات!$A$4:$B$5000,2,0),"")</f>
        <v/>
      </c>
      <c r="F2507" s="53"/>
      <c r="G2507" s="53"/>
      <c r="H2507" s="53"/>
      <c r="I2507" s="53"/>
      <c r="J2507" s="53">
        <f t="shared" si="44"/>
        <v>0</v>
      </c>
    </row>
    <row r="2508" spans="1:10" ht="18.75">
      <c r="A2508" s="52"/>
      <c r="B2508" s="53"/>
      <c r="C2508" s="53"/>
      <c r="D2508" s="53"/>
      <c r="E2508" s="53" t="str">
        <f>IFERROR(VLOOKUP(المبيعات!D2508,الاعدادات!$A$4:$B$5000,2,0),"")</f>
        <v/>
      </c>
      <c r="F2508" s="53"/>
      <c r="G2508" s="53"/>
      <c r="H2508" s="53"/>
      <c r="I2508" s="53"/>
      <c r="J2508" s="53">
        <f t="shared" si="44"/>
        <v>0</v>
      </c>
    </row>
    <row r="2509" spans="1:10" ht="18.75">
      <c r="A2509" s="52"/>
      <c r="B2509" s="53"/>
      <c r="C2509" s="53"/>
      <c r="D2509" s="53"/>
      <c r="E2509" s="53" t="str">
        <f>IFERROR(VLOOKUP(المبيعات!D2509,الاعدادات!$A$4:$B$5000,2,0),"")</f>
        <v/>
      </c>
      <c r="F2509" s="53"/>
      <c r="G2509" s="53"/>
      <c r="H2509" s="53"/>
      <c r="I2509" s="53"/>
      <c r="J2509" s="53">
        <f t="shared" si="44"/>
        <v>0</v>
      </c>
    </row>
    <row r="2510" spans="1:10" ht="18.75">
      <c r="A2510" s="52"/>
      <c r="B2510" s="53"/>
      <c r="C2510" s="53"/>
      <c r="D2510" s="53"/>
      <c r="E2510" s="53" t="str">
        <f>IFERROR(VLOOKUP(المبيعات!D2510,الاعدادات!$A$4:$B$5000,2,0),"")</f>
        <v/>
      </c>
      <c r="F2510" s="53"/>
      <c r="G2510" s="53"/>
      <c r="H2510" s="53"/>
      <c r="I2510" s="53"/>
      <c r="J2510" s="53">
        <f t="shared" si="44"/>
        <v>0</v>
      </c>
    </row>
    <row r="2511" spans="1:10" ht="18.75">
      <c r="A2511" s="52"/>
      <c r="B2511" s="53"/>
      <c r="C2511" s="53"/>
      <c r="D2511" s="53"/>
      <c r="E2511" s="53" t="str">
        <f>IFERROR(VLOOKUP(المبيعات!D2511,الاعدادات!$A$4:$B$5000,2,0),"")</f>
        <v/>
      </c>
      <c r="F2511" s="53"/>
      <c r="G2511" s="53"/>
      <c r="H2511" s="53"/>
      <c r="I2511" s="53"/>
      <c r="J2511" s="53">
        <f t="shared" si="44"/>
        <v>0</v>
      </c>
    </row>
    <row r="2512" spans="1:10" ht="18.75">
      <c r="A2512" s="52"/>
      <c r="B2512" s="53"/>
      <c r="C2512" s="53"/>
      <c r="D2512" s="53"/>
      <c r="E2512" s="53" t="str">
        <f>IFERROR(VLOOKUP(المبيعات!D2512,الاعدادات!$A$4:$B$5000,2,0),"")</f>
        <v/>
      </c>
      <c r="F2512" s="53"/>
      <c r="G2512" s="53"/>
      <c r="H2512" s="53"/>
      <c r="I2512" s="53"/>
      <c r="J2512" s="53">
        <f t="shared" si="44"/>
        <v>0</v>
      </c>
    </row>
    <row r="2513" spans="1:10" ht="18.75">
      <c r="A2513" s="52"/>
      <c r="B2513" s="53"/>
      <c r="C2513" s="53"/>
      <c r="D2513" s="53"/>
      <c r="E2513" s="53" t="str">
        <f>IFERROR(VLOOKUP(المبيعات!D2513,الاعدادات!$A$4:$B$5000,2,0),"")</f>
        <v/>
      </c>
      <c r="F2513" s="53"/>
      <c r="G2513" s="53"/>
      <c r="H2513" s="53"/>
      <c r="I2513" s="53"/>
      <c r="J2513" s="53">
        <f t="shared" si="44"/>
        <v>0</v>
      </c>
    </row>
    <row r="2514" spans="1:10" ht="18.75">
      <c r="A2514" s="52"/>
      <c r="B2514" s="53"/>
      <c r="C2514" s="53"/>
      <c r="D2514" s="53"/>
      <c r="E2514" s="53" t="str">
        <f>IFERROR(VLOOKUP(المبيعات!D2514,الاعدادات!$A$4:$B$5000,2,0),"")</f>
        <v/>
      </c>
      <c r="F2514" s="53"/>
      <c r="G2514" s="53"/>
      <c r="H2514" s="53"/>
      <c r="I2514" s="53"/>
      <c r="J2514" s="53">
        <f t="shared" si="44"/>
        <v>0</v>
      </c>
    </row>
    <row r="2515" spans="1:10" ht="18.75">
      <c r="A2515" s="52"/>
      <c r="B2515" s="53"/>
      <c r="C2515" s="53"/>
      <c r="D2515" s="53"/>
      <c r="E2515" s="53" t="str">
        <f>IFERROR(VLOOKUP(المبيعات!D2515,الاعدادات!$A$4:$B$5000,2,0),"")</f>
        <v/>
      </c>
      <c r="F2515" s="53"/>
      <c r="G2515" s="53"/>
      <c r="H2515" s="53"/>
      <c r="I2515" s="53"/>
      <c r="J2515" s="53">
        <f t="shared" si="44"/>
        <v>0</v>
      </c>
    </row>
    <row r="2516" spans="1:10" ht="18.75">
      <c r="A2516" s="52"/>
      <c r="B2516" s="53"/>
      <c r="C2516" s="53"/>
      <c r="D2516" s="53"/>
      <c r="E2516" s="53" t="str">
        <f>IFERROR(VLOOKUP(المبيعات!D2516,الاعدادات!$A$4:$B$5000,2,0),"")</f>
        <v/>
      </c>
      <c r="F2516" s="53"/>
      <c r="G2516" s="53"/>
      <c r="H2516" s="53"/>
      <c r="I2516" s="53"/>
      <c r="J2516" s="53">
        <f t="shared" si="44"/>
        <v>0</v>
      </c>
    </row>
    <row r="2517" spans="1:10" ht="18.75">
      <c r="A2517" s="52"/>
      <c r="B2517" s="53"/>
      <c r="C2517" s="53"/>
      <c r="D2517" s="53"/>
      <c r="E2517" s="53" t="str">
        <f>IFERROR(VLOOKUP(المبيعات!D2517,الاعدادات!$A$4:$B$5000,2,0),"")</f>
        <v/>
      </c>
      <c r="F2517" s="53"/>
      <c r="G2517" s="53"/>
      <c r="H2517" s="53"/>
      <c r="I2517" s="53"/>
      <c r="J2517" s="53">
        <f t="shared" si="44"/>
        <v>0</v>
      </c>
    </row>
    <row r="2518" spans="1:10" ht="18.75">
      <c r="A2518" s="52"/>
      <c r="B2518" s="53"/>
      <c r="C2518" s="53"/>
      <c r="D2518" s="53"/>
      <c r="E2518" s="53" t="str">
        <f>IFERROR(VLOOKUP(المبيعات!D2518,الاعدادات!$A$4:$B$5000,2,0),"")</f>
        <v/>
      </c>
      <c r="F2518" s="53"/>
      <c r="G2518" s="53"/>
      <c r="H2518" s="53"/>
      <c r="I2518" s="53"/>
      <c r="J2518" s="53">
        <f t="shared" si="44"/>
        <v>0</v>
      </c>
    </row>
    <row r="2519" spans="1:10" ht="18.75">
      <c r="A2519" s="52"/>
      <c r="B2519" s="53"/>
      <c r="C2519" s="53"/>
      <c r="D2519" s="53"/>
      <c r="E2519" s="53" t="str">
        <f>IFERROR(VLOOKUP(المبيعات!D2519,الاعدادات!$A$4:$B$5000,2,0),"")</f>
        <v/>
      </c>
      <c r="F2519" s="53"/>
      <c r="G2519" s="53"/>
      <c r="H2519" s="53"/>
      <c r="I2519" s="53"/>
      <c r="J2519" s="53">
        <f t="shared" si="44"/>
        <v>0</v>
      </c>
    </row>
    <row r="2520" spans="1:10" ht="18.75">
      <c r="A2520" s="52"/>
      <c r="B2520" s="53"/>
      <c r="C2520" s="53"/>
      <c r="D2520" s="53"/>
      <c r="E2520" s="53" t="str">
        <f>IFERROR(VLOOKUP(المبيعات!D2520,الاعدادات!$A$4:$B$5000,2,0),"")</f>
        <v/>
      </c>
      <c r="F2520" s="53"/>
      <c r="G2520" s="53"/>
      <c r="H2520" s="53"/>
      <c r="I2520" s="53"/>
      <c r="J2520" s="53">
        <f t="shared" si="44"/>
        <v>0</v>
      </c>
    </row>
    <row r="2521" spans="1:10" ht="18.75">
      <c r="A2521" s="52"/>
      <c r="B2521" s="53"/>
      <c r="C2521" s="53"/>
      <c r="D2521" s="53"/>
      <c r="E2521" s="53" t="str">
        <f>IFERROR(VLOOKUP(المبيعات!D2521,الاعدادات!$A$4:$B$5000,2,0),"")</f>
        <v/>
      </c>
      <c r="F2521" s="53"/>
      <c r="G2521" s="53"/>
      <c r="H2521" s="53"/>
      <c r="I2521" s="53"/>
      <c r="J2521" s="53">
        <f t="shared" si="44"/>
        <v>0</v>
      </c>
    </row>
    <row r="2522" spans="1:10" ht="18.75">
      <c r="A2522" s="52"/>
      <c r="B2522" s="53"/>
      <c r="C2522" s="53"/>
      <c r="D2522" s="53"/>
      <c r="E2522" s="53" t="str">
        <f>IFERROR(VLOOKUP(المبيعات!D2522,الاعدادات!$A$4:$B$5000,2,0),"")</f>
        <v/>
      </c>
      <c r="F2522" s="53"/>
      <c r="G2522" s="53"/>
      <c r="H2522" s="53"/>
      <c r="I2522" s="53"/>
      <c r="J2522" s="53">
        <f t="shared" si="44"/>
        <v>0</v>
      </c>
    </row>
    <row r="2523" spans="1:10" ht="18.75">
      <c r="A2523" s="52"/>
      <c r="B2523" s="53"/>
      <c r="C2523" s="53"/>
      <c r="D2523" s="53"/>
      <c r="E2523" s="53" t="str">
        <f>IFERROR(VLOOKUP(المبيعات!D2523,الاعدادات!$A$4:$B$5000,2,0),"")</f>
        <v/>
      </c>
      <c r="F2523" s="53"/>
      <c r="G2523" s="53"/>
      <c r="H2523" s="53"/>
      <c r="I2523" s="53"/>
      <c r="J2523" s="53">
        <f t="shared" si="44"/>
        <v>0</v>
      </c>
    </row>
    <row r="2524" spans="1:10" ht="18.75">
      <c r="A2524" s="52"/>
      <c r="B2524" s="53"/>
      <c r="C2524" s="53"/>
      <c r="D2524" s="53"/>
      <c r="E2524" s="53" t="str">
        <f>IFERROR(VLOOKUP(المبيعات!D2524,الاعدادات!$A$4:$B$5000,2,0),"")</f>
        <v/>
      </c>
      <c r="F2524" s="53"/>
      <c r="G2524" s="53"/>
      <c r="H2524" s="53"/>
      <c r="I2524" s="53"/>
      <c r="J2524" s="53">
        <f t="shared" si="44"/>
        <v>0</v>
      </c>
    </row>
    <row r="2525" spans="1:10" ht="18.75">
      <c r="A2525" s="52"/>
      <c r="B2525" s="53"/>
      <c r="C2525" s="53"/>
      <c r="D2525" s="53"/>
      <c r="E2525" s="53" t="str">
        <f>IFERROR(VLOOKUP(المبيعات!D2525,الاعدادات!$A$4:$B$5000,2,0),"")</f>
        <v/>
      </c>
      <c r="F2525" s="53"/>
      <c r="G2525" s="53"/>
      <c r="H2525" s="53"/>
      <c r="I2525" s="53"/>
      <c r="J2525" s="53">
        <f t="shared" si="44"/>
        <v>0</v>
      </c>
    </row>
    <row r="2526" spans="1:10" ht="18.75">
      <c r="A2526" s="52"/>
      <c r="B2526" s="53"/>
      <c r="C2526" s="53"/>
      <c r="D2526" s="53"/>
      <c r="E2526" s="53" t="str">
        <f>IFERROR(VLOOKUP(المبيعات!D2526,الاعدادات!$A$4:$B$5000,2,0),"")</f>
        <v/>
      </c>
      <c r="F2526" s="53"/>
      <c r="G2526" s="53"/>
      <c r="H2526" s="53"/>
      <c r="I2526" s="53"/>
      <c r="J2526" s="53">
        <f t="shared" si="44"/>
        <v>0</v>
      </c>
    </row>
    <row r="2527" spans="1:10" ht="18.75">
      <c r="A2527" s="52"/>
      <c r="B2527" s="53"/>
      <c r="C2527" s="53"/>
      <c r="D2527" s="53"/>
      <c r="E2527" s="53" t="str">
        <f>IFERROR(VLOOKUP(المبيعات!D2527,الاعدادات!$A$4:$B$5000,2,0),"")</f>
        <v/>
      </c>
      <c r="F2527" s="53"/>
      <c r="G2527" s="53"/>
      <c r="H2527" s="53"/>
      <c r="I2527" s="53"/>
      <c r="J2527" s="53">
        <f t="shared" si="44"/>
        <v>0</v>
      </c>
    </row>
    <row r="2528" spans="1:10" ht="18.75">
      <c r="A2528" s="52"/>
      <c r="B2528" s="53"/>
      <c r="C2528" s="53"/>
      <c r="D2528" s="53"/>
      <c r="E2528" s="53" t="str">
        <f>IFERROR(VLOOKUP(المبيعات!D2528,الاعدادات!$A$4:$B$5000,2,0),"")</f>
        <v/>
      </c>
      <c r="F2528" s="53"/>
      <c r="G2528" s="53"/>
      <c r="H2528" s="53"/>
      <c r="I2528" s="53"/>
      <c r="J2528" s="53">
        <f t="shared" si="44"/>
        <v>0</v>
      </c>
    </row>
    <row r="2529" spans="1:10" ht="18.75">
      <c r="A2529" s="52"/>
      <c r="B2529" s="53"/>
      <c r="C2529" s="53"/>
      <c r="D2529" s="53"/>
      <c r="E2529" s="53" t="str">
        <f>IFERROR(VLOOKUP(المبيعات!D2529,الاعدادات!$A$4:$B$5000,2,0),"")</f>
        <v/>
      </c>
      <c r="F2529" s="53"/>
      <c r="G2529" s="53"/>
      <c r="H2529" s="53"/>
      <c r="I2529" s="53"/>
      <c r="J2529" s="53">
        <f t="shared" si="44"/>
        <v>0</v>
      </c>
    </row>
    <row r="2530" spans="1:10" ht="18.75">
      <c r="A2530" s="52"/>
      <c r="B2530" s="53"/>
      <c r="C2530" s="53"/>
      <c r="D2530" s="53"/>
      <c r="E2530" s="53" t="str">
        <f>IFERROR(VLOOKUP(المبيعات!D2530,الاعدادات!$A$4:$B$5000,2,0),"")</f>
        <v/>
      </c>
      <c r="F2530" s="53"/>
      <c r="G2530" s="53"/>
      <c r="H2530" s="53"/>
      <c r="I2530" s="53"/>
      <c r="J2530" s="53">
        <f t="shared" si="44"/>
        <v>0</v>
      </c>
    </row>
    <row r="2531" spans="1:10" ht="18.75">
      <c r="A2531" s="52"/>
      <c r="B2531" s="53"/>
      <c r="C2531" s="53"/>
      <c r="D2531" s="53"/>
      <c r="E2531" s="53" t="str">
        <f>IFERROR(VLOOKUP(المبيعات!D2531,الاعدادات!$A$4:$B$5000,2,0),"")</f>
        <v/>
      </c>
      <c r="F2531" s="53"/>
      <c r="G2531" s="53"/>
      <c r="H2531" s="53"/>
      <c r="I2531" s="53"/>
      <c r="J2531" s="53">
        <f t="shared" si="44"/>
        <v>0</v>
      </c>
    </row>
    <row r="2532" spans="1:10" ht="18.75">
      <c r="A2532" s="52"/>
      <c r="B2532" s="53"/>
      <c r="C2532" s="53"/>
      <c r="D2532" s="53"/>
      <c r="E2532" s="53" t="str">
        <f>IFERROR(VLOOKUP(المبيعات!D2532,الاعدادات!$A$4:$B$5000,2,0),"")</f>
        <v/>
      </c>
      <c r="F2532" s="53"/>
      <c r="G2532" s="53"/>
      <c r="H2532" s="53"/>
      <c r="I2532" s="53"/>
      <c r="J2532" s="53">
        <f t="shared" si="44"/>
        <v>0</v>
      </c>
    </row>
    <row r="2533" spans="1:10" ht="18.75">
      <c r="A2533" s="52"/>
      <c r="B2533" s="53"/>
      <c r="C2533" s="53"/>
      <c r="D2533" s="53"/>
      <c r="E2533" s="53" t="str">
        <f>IFERROR(VLOOKUP(المبيعات!D2533,الاعدادات!$A$4:$B$5000,2,0),"")</f>
        <v/>
      </c>
      <c r="F2533" s="53"/>
      <c r="G2533" s="53"/>
      <c r="H2533" s="53"/>
      <c r="I2533" s="53"/>
      <c r="J2533" s="53">
        <f t="shared" si="44"/>
        <v>0</v>
      </c>
    </row>
    <row r="2534" spans="1:10" ht="18.75">
      <c r="A2534" s="52"/>
      <c r="B2534" s="53"/>
      <c r="C2534" s="53"/>
      <c r="D2534" s="53"/>
      <c r="E2534" s="53" t="str">
        <f>IFERROR(VLOOKUP(المبيعات!D2534,الاعدادات!$A$4:$B$5000,2,0),"")</f>
        <v/>
      </c>
      <c r="F2534" s="53"/>
      <c r="G2534" s="53"/>
      <c r="H2534" s="53"/>
      <c r="I2534" s="53"/>
      <c r="J2534" s="53">
        <f t="shared" si="44"/>
        <v>0</v>
      </c>
    </row>
    <row r="2535" spans="1:10" ht="18.75">
      <c r="A2535" s="52"/>
      <c r="B2535" s="53"/>
      <c r="C2535" s="53"/>
      <c r="D2535" s="53"/>
      <c r="E2535" s="53" t="str">
        <f>IFERROR(VLOOKUP(المبيعات!D2535,الاعدادات!$A$4:$B$5000,2,0),"")</f>
        <v/>
      </c>
      <c r="F2535" s="53"/>
      <c r="G2535" s="53"/>
      <c r="H2535" s="53"/>
      <c r="I2535" s="53"/>
      <c r="J2535" s="53">
        <f t="shared" si="44"/>
        <v>0</v>
      </c>
    </row>
    <row r="2536" spans="1:10" ht="18.75">
      <c r="A2536" s="52"/>
      <c r="B2536" s="53"/>
      <c r="C2536" s="53"/>
      <c r="D2536" s="53"/>
      <c r="E2536" s="53" t="str">
        <f>IFERROR(VLOOKUP(المبيعات!D2536,الاعدادات!$A$4:$B$5000,2,0),"")</f>
        <v/>
      </c>
      <c r="F2536" s="53"/>
      <c r="G2536" s="53"/>
      <c r="H2536" s="53"/>
      <c r="I2536" s="53"/>
      <c r="J2536" s="53">
        <f t="shared" si="44"/>
        <v>0</v>
      </c>
    </row>
    <row r="2537" spans="1:10" ht="18.75">
      <c r="A2537" s="52"/>
      <c r="B2537" s="53"/>
      <c r="C2537" s="53"/>
      <c r="D2537" s="53"/>
      <c r="E2537" s="53" t="str">
        <f>IFERROR(VLOOKUP(المبيعات!D2537,الاعدادات!$A$4:$B$5000,2,0),"")</f>
        <v/>
      </c>
      <c r="F2537" s="53"/>
      <c r="G2537" s="53"/>
      <c r="H2537" s="53"/>
      <c r="I2537" s="53"/>
      <c r="J2537" s="53">
        <f t="shared" si="44"/>
        <v>0</v>
      </c>
    </row>
    <row r="2538" spans="1:10" ht="18.75">
      <c r="A2538" s="52"/>
      <c r="B2538" s="53"/>
      <c r="C2538" s="53"/>
      <c r="D2538" s="53"/>
      <c r="E2538" s="53" t="str">
        <f>IFERROR(VLOOKUP(المبيعات!D2538,الاعدادات!$A$4:$B$5000,2,0),"")</f>
        <v/>
      </c>
      <c r="F2538" s="53"/>
      <c r="G2538" s="53"/>
      <c r="H2538" s="53"/>
      <c r="I2538" s="53"/>
      <c r="J2538" s="53">
        <f t="shared" si="44"/>
        <v>0</v>
      </c>
    </row>
    <row r="2539" spans="1:10" ht="18.75">
      <c r="A2539" s="52"/>
      <c r="B2539" s="53"/>
      <c r="C2539" s="53"/>
      <c r="D2539" s="53"/>
      <c r="E2539" s="53" t="str">
        <f>IFERROR(VLOOKUP(المبيعات!D2539,الاعدادات!$A$4:$B$5000,2,0),"")</f>
        <v/>
      </c>
      <c r="F2539" s="53"/>
      <c r="G2539" s="53"/>
      <c r="H2539" s="53"/>
      <c r="I2539" s="53"/>
      <c r="J2539" s="53">
        <f t="shared" si="44"/>
        <v>0</v>
      </c>
    </row>
    <row r="2540" spans="1:10" ht="18.75">
      <c r="A2540" s="52"/>
      <c r="B2540" s="53"/>
      <c r="C2540" s="53"/>
      <c r="D2540" s="53"/>
      <c r="E2540" s="53" t="str">
        <f>IFERROR(VLOOKUP(المبيعات!D2540,الاعدادات!$A$4:$B$5000,2,0),"")</f>
        <v/>
      </c>
      <c r="F2540" s="53"/>
      <c r="G2540" s="53"/>
      <c r="H2540" s="53"/>
      <c r="I2540" s="53"/>
      <c r="J2540" s="53">
        <f t="shared" si="44"/>
        <v>0</v>
      </c>
    </row>
    <row r="2541" spans="1:10" ht="18.75">
      <c r="A2541" s="52"/>
      <c r="B2541" s="53"/>
      <c r="C2541" s="53"/>
      <c r="D2541" s="53"/>
      <c r="E2541" s="53" t="str">
        <f>IFERROR(VLOOKUP(المبيعات!D2541,الاعدادات!$A$4:$B$5000,2,0),"")</f>
        <v/>
      </c>
      <c r="F2541" s="53"/>
      <c r="G2541" s="53"/>
      <c r="H2541" s="53"/>
      <c r="I2541" s="53"/>
      <c r="J2541" s="53">
        <f t="shared" si="44"/>
        <v>0</v>
      </c>
    </row>
    <row r="2542" spans="1:10" ht="18.75">
      <c r="A2542" s="52"/>
      <c r="B2542" s="53"/>
      <c r="C2542" s="53"/>
      <c r="D2542" s="53"/>
      <c r="E2542" s="53" t="str">
        <f>IFERROR(VLOOKUP(المبيعات!D2542,الاعدادات!$A$4:$B$5000,2,0),"")</f>
        <v/>
      </c>
      <c r="F2542" s="53"/>
      <c r="G2542" s="53"/>
      <c r="H2542" s="53"/>
      <c r="I2542" s="53"/>
      <c r="J2542" s="53">
        <f t="shared" si="44"/>
        <v>0</v>
      </c>
    </row>
    <row r="2543" spans="1:10" ht="18.75">
      <c r="A2543" s="52"/>
      <c r="B2543" s="53"/>
      <c r="C2543" s="53"/>
      <c r="D2543" s="53"/>
      <c r="E2543" s="53" t="str">
        <f>IFERROR(VLOOKUP(المبيعات!D2543,الاعدادات!$A$4:$B$5000,2,0),"")</f>
        <v/>
      </c>
      <c r="F2543" s="53"/>
      <c r="G2543" s="53"/>
      <c r="H2543" s="53"/>
      <c r="I2543" s="53"/>
      <c r="J2543" s="53">
        <f t="shared" si="44"/>
        <v>0</v>
      </c>
    </row>
    <row r="2544" spans="1:10" ht="18.75">
      <c r="A2544" s="52"/>
      <c r="B2544" s="53"/>
      <c r="C2544" s="53"/>
      <c r="D2544" s="53"/>
      <c r="E2544" s="53" t="str">
        <f>IFERROR(VLOOKUP(المبيعات!D2544,الاعدادات!$A$4:$B$5000,2,0),"")</f>
        <v/>
      </c>
      <c r="F2544" s="53"/>
      <c r="G2544" s="53"/>
      <c r="H2544" s="53"/>
      <c r="I2544" s="53"/>
      <c r="J2544" s="53">
        <f t="shared" si="44"/>
        <v>0</v>
      </c>
    </row>
    <row r="2545" spans="1:10" ht="18.75">
      <c r="A2545" s="52"/>
      <c r="B2545" s="53"/>
      <c r="C2545" s="53"/>
      <c r="D2545" s="53"/>
      <c r="E2545" s="53" t="str">
        <f>IFERROR(VLOOKUP(المبيعات!D2545,الاعدادات!$A$4:$B$5000,2,0),"")</f>
        <v/>
      </c>
      <c r="F2545" s="53"/>
      <c r="G2545" s="53"/>
      <c r="H2545" s="53"/>
      <c r="I2545" s="53"/>
      <c r="J2545" s="53">
        <f t="shared" si="44"/>
        <v>0</v>
      </c>
    </row>
    <row r="2546" spans="1:10" ht="18.75">
      <c r="A2546" s="52"/>
      <c r="B2546" s="53"/>
      <c r="C2546" s="53"/>
      <c r="D2546" s="53"/>
      <c r="E2546" s="53" t="str">
        <f>IFERROR(VLOOKUP(المبيعات!D2546,الاعدادات!$A$4:$B$5000,2,0),"")</f>
        <v/>
      </c>
      <c r="F2546" s="53"/>
      <c r="G2546" s="53"/>
      <c r="H2546" s="53"/>
      <c r="I2546" s="53"/>
      <c r="J2546" s="53">
        <f t="shared" si="44"/>
        <v>0</v>
      </c>
    </row>
    <row r="2547" spans="1:10" ht="18.75">
      <c r="A2547" s="52"/>
      <c r="B2547" s="53"/>
      <c r="C2547" s="53"/>
      <c r="D2547" s="53"/>
      <c r="E2547" s="53" t="str">
        <f>IFERROR(VLOOKUP(المبيعات!D2547,الاعدادات!$A$4:$B$5000,2,0),"")</f>
        <v/>
      </c>
      <c r="F2547" s="53"/>
      <c r="G2547" s="53"/>
      <c r="H2547" s="53"/>
      <c r="I2547" s="53"/>
      <c r="J2547" s="53">
        <f t="shared" si="44"/>
        <v>0</v>
      </c>
    </row>
    <row r="2548" spans="1:10" ht="18.75">
      <c r="A2548" s="52"/>
      <c r="B2548" s="53"/>
      <c r="C2548" s="53"/>
      <c r="D2548" s="53"/>
      <c r="E2548" s="53" t="str">
        <f>IFERROR(VLOOKUP(المبيعات!D2548,الاعدادات!$A$4:$B$5000,2,0),"")</f>
        <v/>
      </c>
      <c r="F2548" s="53"/>
      <c r="G2548" s="53"/>
      <c r="H2548" s="53"/>
      <c r="I2548" s="53"/>
      <c r="J2548" s="53">
        <f t="shared" si="44"/>
        <v>0</v>
      </c>
    </row>
    <row r="2549" spans="1:10" ht="18.75">
      <c r="A2549" s="52"/>
      <c r="B2549" s="53"/>
      <c r="C2549" s="53"/>
      <c r="D2549" s="53"/>
      <c r="E2549" s="53" t="str">
        <f>IFERROR(VLOOKUP(المبيعات!D2549,الاعدادات!$A$4:$B$5000,2,0),"")</f>
        <v/>
      </c>
      <c r="F2549" s="53"/>
      <c r="G2549" s="53"/>
      <c r="H2549" s="53"/>
      <c r="I2549" s="53"/>
      <c r="J2549" s="53">
        <f t="shared" si="44"/>
        <v>0</v>
      </c>
    </row>
    <row r="2550" spans="1:10" ht="18.75">
      <c r="A2550" s="52"/>
      <c r="B2550" s="53"/>
      <c r="C2550" s="53"/>
      <c r="D2550" s="53"/>
      <c r="E2550" s="53" t="str">
        <f>IFERROR(VLOOKUP(المبيعات!D2550,الاعدادات!$A$4:$B$5000,2,0),"")</f>
        <v/>
      </c>
      <c r="F2550" s="53"/>
      <c r="G2550" s="53"/>
      <c r="H2550" s="53"/>
      <c r="I2550" s="53"/>
      <c r="J2550" s="53">
        <f t="shared" si="44"/>
        <v>0</v>
      </c>
    </row>
    <row r="2551" spans="1:10" ht="18.75">
      <c r="A2551" s="52"/>
      <c r="B2551" s="53"/>
      <c r="C2551" s="53"/>
      <c r="D2551" s="53"/>
      <c r="E2551" s="53" t="str">
        <f>IFERROR(VLOOKUP(المبيعات!D2551,الاعدادات!$A$4:$B$5000,2,0),"")</f>
        <v/>
      </c>
      <c r="F2551" s="53"/>
      <c r="G2551" s="53"/>
      <c r="H2551" s="53"/>
      <c r="I2551" s="53"/>
      <c r="J2551" s="53">
        <f t="shared" si="44"/>
        <v>0</v>
      </c>
    </row>
    <row r="2552" spans="1:10" ht="18.75">
      <c r="A2552" s="52"/>
      <c r="B2552" s="53"/>
      <c r="C2552" s="53"/>
      <c r="D2552" s="53"/>
      <c r="E2552" s="53" t="str">
        <f>IFERROR(VLOOKUP(المبيعات!D2552,الاعدادات!$A$4:$B$5000,2,0),"")</f>
        <v/>
      </c>
      <c r="F2552" s="53"/>
      <c r="G2552" s="53"/>
      <c r="H2552" s="53"/>
      <c r="I2552" s="53"/>
      <c r="J2552" s="53">
        <f t="shared" si="44"/>
        <v>0</v>
      </c>
    </row>
    <row r="2553" spans="1:10" ht="18.75">
      <c r="A2553" s="52"/>
      <c r="B2553" s="53"/>
      <c r="C2553" s="53"/>
      <c r="D2553" s="53"/>
      <c r="E2553" s="53" t="str">
        <f>IFERROR(VLOOKUP(المبيعات!D2553,الاعدادات!$A$4:$B$5000,2,0),"")</f>
        <v/>
      </c>
      <c r="F2553" s="53"/>
      <c r="G2553" s="53"/>
      <c r="H2553" s="53"/>
      <c r="I2553" s="53"/>
      <c r="J2553" s="53">
        <f t="shared" si="44"/>
        <v>0</v>
      </c>
    </row>
    <row r="2554" spans="1:10" ht="18.75">
      <c r="A2554" s="52"/>
      <c r="B2554" s="53"/>
      <c r="C2554" s="53"/>
      <c r="D2554" s="53"/>
      <c r="E2554" s="53" t="str">
        <f>IFERROR(VLOOKUP(المبيعات!D2554,الاعدادات!$A$4:$B$5000,2,0),"")</f>
        <v/>
      </c>
      <c r="F2554" s="53"/>
      <c r="G2554" s="53"/>
      <c r="H2554" s="53"/>
      <c r="I2554" s="53"/>
      <c r="J2554" s="53">
        <f t="shared" si="44"/>
        <v>0</v>
      </c>
    </row>
    <row r="2555" spans="1:10" ht="18.75">
      <c r="A2555" s="52"/>
      <c r="B2555" s="53"/>
      <c r="C2555" s="53"/>
      <c r="D2555" s="53"/>
      <c r="E2555" s="53" t="str">
        <f>IFERROR(VLOOKUP(المبيعات!D2555,الاعدادات!$A$4:$B$5000,2,0),"")</f>
        <v/>
      </c>
      <c r="F2555" s="53"/>
      <c r="G2555" s="53"/>
      <c r="H2555" s="53"/>
      <c r="I2555" s="53"/>
      <c r="J2555" s="53">
        <f t="shared" si="44"/>
        <v>0</v>
      </c>
    </row>
    <row r="2556" spans="1:10" ht="18.75">
      <c r="A2556" s="52"/>
      <c r="B2556" s="53"/>
      <c r="C2556" s="53"/>
      <c r="D2556" s="53"/>
      <c r="E2556" s="53" t="str">
        <f>IFERROR(VLOOKUP(المبيعات!D2556,الاعدادات!$A$4:$B$5000,2,0),"")</f>
        <v/>
      </c>
      <c r="F2556" s="53"/>
      <c r="G2556" s="53"/>
      <c r="H2556" s="53"/>
      <c r="I2556" s="53"/>
      <c r="J2556" s="53">
        <f t="shared" si="44"/>
        <v>0</v>
      </c>
    </row>
    <row r="2557" spans="1:10" ht="18.75">
      <c r="A2557" s="52"/>
      <c r="B2557" s="53"/>
      <c r="C2557" s="53"/>
      <c r="D2557" s="53"/>
      <c r="E2557" s="53" t="str">
        <f>IFERROR(VLOOKUP(المبيعات!D2557,الاعدادات!$A$4:$B$5000,2,0),"")</f>
        <v/>
      </c>
      <c r="F2557" s="53"/>
      <c r="G2557" s="53"/>
      <c r="H2557" s="53"/>
      <c r="I2557" s="53"/>
      <c r="J2557" s="53">
        <f t="shared" si="44"/>
        <v>0</v>
      </c>
    </row>
    <row r="2558" spans="1:10" ht="18.75">
      <c r="A2558" s="52"/>
      <c r="B2558" s="53"/>
      <c r="C2558" s="53"/>
      <c r="D2558" s="53"/>
      <c r="E2558" s="53" t="str">
        <f>IFERROR(VLOOKUP(المبيعات!D2558,الاعدادات!$A$4:$B$5000,2,0),"")</f>
        <v/>
      </c>
      <c r="F2558" s="53"/>
      <c r="G2558" s="53"/>
      <c r="H2558" s="53"/>
      <c r="I2558" s="53"/>
      <c r="J2558" s="53">
        <f t="shared" si="44"/>
        <v>0</v>
      </c>
    </row>
    <row r="2559" spans="1:10" ht="18.75">
      <c r="A2559" s="52"/>
      <c r="B2559" s="53"/>
      <c r="C2559" s="53"/>
      <c r="D2559" s="53"/>
      <c r="E2559" s="53" t="str">
        <f>IFERROR(VLOOKUP(المبيعات!D2559,الاعدادات!$A$4:$B$5000,2,0),"")</f>
        <v/>
      </c>
      <c r="F2559" s="53"/>
      <c r="G2559" s="53"/>
      <c r="H2559" s="53"/>
      <c r="I2559" s="53"/>
      <c r="J2559" s="53">
        <f t="shared" si="44"/>
        <v>0</v>
      </c>
    </row>
    <row r="2560" spans="1:10" ht="18.75">
      <c r="A2560" s="52"/>
      <c r="B2560" s="53"/>
      <c r="C2560" s="53"/>
      <c r="D2560" s="53"/>
      <c r="E2560" s="53" t="str">
        <f>IFERROR(VLOOKUP(المبيعات!D2560,الاعدادات!$A$4:$B$5000,2,0),"")</f>
        <v/>
      </c>
      <c r="F2560" s="53"/>
      <c r="G2560" s="53"/>
      <c r="H2560" s="53"/>
      <c r="I2560" s="53"/>
      <c r="J2560" s="53">
        <f t="shared" si="44"/>
        <v>0</v>
      </c>
    </row>
    <row r="2561" spans="1:10" ht="18.75">
      <c r="A2561" s="52"/>
      <c r="B2561" s="53"/>
      <c r="C2561" s="53"/>
      <c r="D2561" s="53"/>
      <c r="E2561" s="53" t="str">
        <f>IFERROR(VLOOKUP(المبيعات!D2561,الاعدادات!$A$4:$B$5000,2,0),"")</f>
        <v/>
      </c>
      <c r="F2561" s="53"/>
      <c r="G2561" s="53"/>
      <c r="H2561" s="53"/>
      <c r="I2561" s="53"/>
      <c r="J2561" s="53">
        <f t="shared" si="44"/>
        <v>0</v>
      </c>
    </row>
    <row r="2562" spans="1:10" ht="18.75">
      <c r="A2562" s="52"/>
      <c r="B2562" s="53"/>
      <c r="C2562" s="53"/>
      <c r="D2562" s="53"/>
      <c r="E2562" s="53" t="str">
        <f>IFERROR(VLOOKUP(المبيعات!D2562,الاعدادات!$A$4:$B$5000,2,0),"")</f>
        <v/>
      </c>
      <c r="F2562" s="53"/>
      <c r="G2562" s="53"/>
      <c r="H2562" s="53"/>
      <c r="I2562" s="53"/>
      <c r="J2562" s="53">
        <f t="shared" si="44"/>
        <v>0</v>
      </c>
    </row>
    <row r="2563" spans="1:10" ht="18.75">
      <c r="A2563" s="52"/>
      <c r="B2563" s="53"/>
      <c r="C2563" s="53"/>
      <c r="D2563" s="53"/>
      <c r="E2563" s="53" t="str">
        <f>IFERROR(VLOOKUP(المبيعات!D2563,الاعدادات!$A$4:$B$5000,2,0),"")</f>
        <v/>
      </c>
      <c r="F2563" s="53"/>
      <c r="G2563" s="53"/>
      <c r="H2563" s="53"/>
      <c r="I2563" s="53"/>
      <c r="J2563" s="53">
        <f t="shared" si="44"/>
        <v>0</v>
      </c>
    </row>
    <row r="2564" spans="1:10" ht="18.75">
      <c r="A2564" s="52"/>
      <c r="B2564" s="53"/>
      <c r="C2564" s="53"/>
      <c r="D2564" s="53"/>
      <c r="E2564" s="53" t="str">
        <f>IFERROR(VLOOKUP(المبيعات!D2564,الاعدادات!$A$4:$B$5000,2,0),"")</f>
        <v/>
      </c>
      <c r="F2564" s="53"/>
      <c r="G2564" s="53"/>
      <c r="H2564" s="53"/>
      <c r="I2564" s="53"/>
      <c r="J2564" s="53">
        <f t="shared" si="44"/>
        <v>0</v>
      </c>
    </row>
    <row r="2565" spans="1:10" ht="18.75">
      <c r="A2565" s="52"/>
      <c r="B2565" s="53"/>
      <c r="C2565" s="53"/>
      <c r="D2565" s="53"/>
      <c r="E2565" s="53" t="str">
        <f>IFERROR(VLOOKUP(المبيعات!D2565,الاعدادات!$A$4:$B$5000,2,0),"")</f>
        <v/>
      </c>
      <c r="F2565" s="53"/>
      <c r="G2565" s="53"/>
      <c r="H2565" s="53"/>
      <c r="I2565" s="53"/>
      <c r="J2565" s="53">
        <f t="shared" ref="J2565:J2628" si="45">I2565*F2565</f>
        <v>0</v>
      </c>
    </row>
    <row r="2566" spans="1:10" ht="18.75">
      <c r="A2566" s="52"/>
      <c r="B2566" s="53"/>
      <c r="C2566" s="53"/>
      <c r="D2566" s="53"/>
      <c r="E2566" s="53" t="str">
        <f>IFERROR(VLOOKUP(المبيعات!D2566,الاعدادات!$A$4:$B$5000,2,0),"")</f>
        <v/>
      </c>
      <c r="F2566" s="53"/>
      <c r="G2566" s="53"/>
      <c r="H2566" s="53"/>
      <c r="I2566" s="53"/>
      <c r="J2566" s="53">
        <f t="shared" si="45"/>
        <v>0</v>
      </c>
    </row>
    <row r="2567" spans="1:10" ht="18.75">
      <c r="A2567" s="52"/>
      <c r="B2567" s="53"/>
      <c r="C2567" s="53"/>
      <c r="D2567" s="53"/>
      <c r="E2567" s="53" t="str">
        <f>IFERROR(VLOOKUP(المبيعات!D2567,الاعدادات!$A$4:$B$5000,2,0),"")</f>
        <v/>
      </c>
      <c r="F2567" s="53"/>
      <c r="G2567" s="53"/>
      <c r="H2567" s="53"/>
      <c r="I2567" s="53"/>
      <c r="J2567" s="53">
        <f t="shared" si="45"/>
        <v>0</v>
      </c>
    </row>
    <row r="2568" spans="1:10" ht="18.75">
      <c r="A2568" s="52"/>
      <c r="B2568" s="53"/>
      <c r="C2568" s="53"/>
      <c r="D2568" s="53"/>
      <c r="E2568" s="53" t="str">
        <f>IFERROR(VLOOKUP(المبيعات!D2568,الاعدادات!$A$4:$B$5000,2,0),"")</f>
        <v/>
      </c>
      <c r="F2568" s="53"/>
      <c r="G2568" s="53"/>
      <c r="H2568" s="53"/>
      <c r="I2568" s="53"/>
      <c r="J2568" s="53">
        <f t="shared" si="45"/>
        <v>0</v>
      </c>
    </row>
    <row r="2569" spans="1:10" ht="18.75">
      <c r="A2569" s="52"/>
      <c r="B2569" s="53"/>
      <c r="C2569" s="53"/>
      <c r="D2569" s="53"/>
      <c r="E2569" s="53" t="str">
        <f>IFERROR(VLOOKUP(المبيعات!D2569,الاعدادات!$A$4:$B$5000,2,0),"")</f>
        <v/>
      </c>
      <c r="F2569" s="53"/>
      <c r="G2569" s="53"/>
      <c r="H2569" s="53"/>
      <c r="I2569" s="53"/>
      <c r="J2569" s="53">
        <f t="shared" si="45"/>
        <v>0</v>
      </c>
    </row>
    <row r="2570" spans="1:10" ht="18.75">
      <c r="A2570" s="52"/>
      <c r="B2570" s="53"/>
      <c r="C2570" s="53"/>
      <c r="D2570" s="53"/>
      <c r="E2570" s="53" t="str">
        <f>IFERROR(VLOOKUP(المبيعات!D2570,الاعدادات!$A$4:$B$5000,2,0),"")</f>
        <v/>
      </c>
      <c r="F2570" s="53"/>
      <c r="G2570" s="53"/>
      <c r="H2570" s="53"/>
      <c r="I2570" s="53"/>
      <c r="J2570" s="53">
        <f t="shared" si="45"/>
        <v>0</v>
      </c>
    </row>
    <row r="2571" spans="1:10" ht="18.75">
      <c r="A2571" s="52"/>
      <c r="B2571" s="53"/>
      <c r="C2571" s="53"/>
      <c r="D2571" s="53"/>
      <c r="E2571" s="53" t="str">
        <f>IFERROR(VLOOKUP(المبيعات!D2571,الاعدادات!$A$4:$B$5000,2,0),"")</f>
        <v/>
      </c>
      <c r="F2571" s="53"/>
      <c r="G2571" s="53"/>
      <c r="H2571" s="53"/>
      <c r="I2571" s="53"/>
      <c r="J2571" s="53">
        <f t="shared" si="45"/>
        <v>0</v>
      </c>
    </row>
    <row r="2572" spans="1:10" ht="18.75">
      <c r="A2572" s="52"/>
      <c r="B2572" s="53"/>
      <c r="C2572" s="53"/>
      <c r="D2572" s="53"/>
      <c r="E2572" s="53" t="str">
        <f>IFERROR(VLOOKUP(المبيعات!D2572,الاعدادات!$A$4:$B$5000,2,0),"")</f>
        <v/>
      </c>
      <c r="F2572" s="53"/>
      <c r="G2572" s="53"/>
      <c r="H2572" s="53"/>
      <c r="I2572" s="53"/>
      <c r="J2572" s="53">
        <f t="shared" si="45"/>
        <v>0</v>
      </c>
    </row>
    <row r="2573" spans="1:10" ht="18.75">
      <c r="A2573" s="52"/>
      <c r="B2573" s="53"/>
      <c r="C2573" s="53"/>
      <c r="D2573" s="53"/>
      <c r="E2573" s="53" t="str">
        <f>IFERROR(VLOOKUP(المبيعات!D2573,الاعدادات!$A$4:$B$5000,2,0),"")</f>
        <v/>
      </c>
      <c r="F2573" s="53"/>
      <c r="G2573" s="53"/>
      <c r="H2573" s="53"/>
      <c r="I2573" s="53"/>
      <c r="J2573" s="53">
        <f t="shared" si="45"/>
        <v>0</v>
      </c>
    </row>
    <row r="2574" spans="1:10" ht="18.75">
      <c r="A2574" s="52"/>
      <c r="B2574" s="53"/>
      <c r="C2574" s="53"/>
      <c r="D2574" s="53"/>
      <c r="E2574" s="53" t="str">
        <f>IFERROR(VLOOKUP(المبيعات!D2574,الاعدادات!$A$4:$B$5000,2,0),"")</f>
        <v/>
      </c>
      <c r="F2574" s="53"/>
      <c r="G2574" s="53"/>
      <c r="H2574" s="53"/>
      <c r="I2574" s="53"/>
      <c r="J2574" s="53">
        <f t="shared" si="45"/>
        <v>0</v>
      </c>
    </row>
    <row r="2575" spans="1:10" ht="18.75">
      <c r="A2575" s="52"/>
      <c r="B2575" s="53"/>
      <c r="C2575" s="53"/>
      <c r="D2575" s="53"/>
      <c r="E2575" s="53" t="str">
        <f>IFERROR(VLOOKUP(المبيعات!D2575,الاعدادات!$A$4:$B$5000,2,0),"")</f>
        <v/>
      </c>
      <c r="F2575" s="53"/>
      <c r="G2575" s="53"/>
      <c r="H2575" s="53"/>
      <c r="I2575" s="53"/>
      <c r="J2575" s="53">
        <f t="shared" si="45"/>
        <v>0</v>
      </c>
    </row>
    <row r="2576" spans="1:10" ht="18.75">
      <c r="A2576" s="52"/>
      <c r="B2576" s="53"/>
      <c r="C2576" s="53"/>
      <c r="D2576" s="53"/>
      <c r="E2576" s="53" t="str">
        <f>IFERROR(VLOOKUP(المبيعات!D2576,الاعدادات!$A$4:$B$5000,2,0),"")</f>
        <v/>
      </c>
      <c r="F2576" s="53"/>
      <c r="G2576" s="53"/>
      <c r="H2576" s="53"/>
      <c r="I2576" s="53"/>
      <c r="J2576" s="53">
        <f t="shared" si="45"/>
        <v>0</v>
      </c>
    </row>
    <row r="2577" spans="1:10" ht="18.75">
      <c r="A2577" s="52"/>
      <c r="B2577" s="53"/>
      <c r="C2577" s="53"/>
      <c r="D2577" s="53"/>
      <c r="E2577" s="53" t="str">
        <f>IFERROR(VLOOKUP(المبيعات!D2577,الاعدادات!$A$4:$B$5000,2,0),"")</f>
        <v/>
      </c>
      <c r="F2577" s="53"/>
      <c r="G2577" s="53"/>
      <c r="H2577" s="53"/>
      <c r="I2577" s="53"/>
      <c r="J2577" s="53">
        <f t="shared" si="45"/>
        <v>0</v>
      </c>
    </row>
    <row r="2578" spans="1:10" ht="18.75">
      <c r="A2578" s="52"/>
      <c r="B2578" s="53"/>
      <c r="C2578" s="53"/>
      <c r="D2578" s="53"/>
      <c r="E2578" s="53" t="str">
        <f>IFERROR(VLOOKUP(المبيعات!D2578,الاعدادات!$A$4:$B$5000,2,0),"")</f>
        <v/>
      </c>
      <c r="F2578" s="53"/>
      <c r="G2578" s="53"/>
      <c r="H2578" s="53"/>
      <c r="I2578" s="53"/>
      <c r="J2578" s="53">
        <f t="shared" si="45"/>
        <v>0</v>
      </c>
    </row>
    <row r="2579" spans="1:10" ht="18.75">
      <c r="A2579" s="52"/>
      <c r="B2579" s="53"/>
      <c r="C2579" s="53"/>
      <c r="D2579" s="53"/>
      <c r="E2579" s="53" t="str">
        <f>IFERROR(VLOOKUP(المبيعات!D2579,الاعدادات!$A$4:$B$5000,2,0),"")</f>
        <v/>
      </c>
      <c r="F2579" s="53"/>
      <c r="G2579" s="53"/>
      <c r="H2579" s="53"/>
      <c r="I2579" s="53"/>
      <c r="J2579" s="53">
        <f t="shared" si="45"/>
        <v>0</v>
      </c>
    </row>
    <row r="2580" spans="1:10" ht="18.75">
      <c r="A2580" s="52"/>
      <c r="B2580" s="53"/>
      <c r="C2580" s="53"/>
      <c r="D2580" s="53"/>
      <c r="E2580" s="53" t="str">
        <f>IFERROR(VLOOKUP(المبيعات!D2580,الاعدادات!$A$4:$B$5000,2,0),"")</f>
        <v/>
      </c>
      <c r="F2580" s="53"/>
      <c r="G2580" s="53"/>
      <c r="H2580" s="53"/>
      <c r="I2580" s="53"/>
      <c r="J2580" s="53">
        <f t="shared" si="45"/>
        <v>0</v>
      </c>
    </row>
    <row r="2581" spans="1:10" ht="18.75">
      <c r="A2581" s="52"/>
      <c r="B2581" s="53"/>
      <c r="C2581" s="53"/>
      <c r="D2581" s="53"/>
      <c r="E2581" s="53" t="str">
        <f>IFERROR(VLOOKUP(المبيعات!D2581,الاعدادات!$A$4:$B$5000,2,0),"")</f>
        <v/>
      </c>
      <c r="F2581" s="53"/>
      <c r="G2581" s="53"/>
      <c r="H2581" s="53"/>
      <c r="I2581" s="53"/>
      <c r="J2581" s="53">
        <f t="shared" si="45"/>
        <v>0</v>
      </c>
    </row>
    <row r="2582" spans="1:10" ht="18.75">
      <c r="A2582" s="52"/>
      <c r="B2582" s="53"/>
      <c r="C2582" s="53"/>
      <c r="D2582" s="53"/>
      <c r="E2582" s="53" t="str">
        <f>IFERROR(VLOOKUP(المبيعات!D2582,الاعدادات!$A$4:$B$5000,2,0),"")</f>
        <v/>
      </c>
      <c r="F2582" s="53"/>
      <c r="G2582" s="53"/>
      <c r="H2582" s="53"/>
      <c r="I2582" s="53"/>
      <c r="J2582" s="53">
        <f t="shared" si="45"/>
        <v>0</v>
      </c>
    </row>
    <row r="2583" spans="1:10" ht="18.75">
      <c r="A2583" s="52"/>
      <c r="B2583" s="53"/>
      <c r="C2583" s="53"/>
      <c r="D2583" s="53"/>
      <c r="E2583" s="53" t="str">
        <f>IFERROR(VLOOKUP(المبيعات!D2583,الاعدادات!$A$4:$B$5000,2,0),"")</f>
        <v/>
      </c>
      <c r="F2583" s="53"/>
      <c r="G2583" s="53"/>
      <c r="H2583" s="53"/>
      <c r="I2583" s="53"/>
      <c r="J2583" s="53">
        <f t="shared" si="45"/>
        <v>0</v>
      </c>
    </row>
    <row r="2584" spans="1:10" ht="18.75">
      <c r="A2584" s="52"/>
      <c r="B2584" s="53"/>
      <c r="C2584" s="53"/>
      <c r="D2584" s="53"/>
      <c r="E2584" s="53" t="str">
        <f>IFERROR(VLOOKUP(المبيعات!D2584,الاعدادات!$A$4:$B$5000,2,0),"")</f>
        <v/>
      </c>
      <c r="F2584" s="53"/>
      <c r="G2584" s="53"/>
      <c r="H2584" s="53"/>
      <c r="I2584" s="53"/>
      <c r="J2584" s="53">
        <f t="shared" si="45"/>
        <v>0</v>
      </c>
    </row>
    <row r="2585" spans="1:10" ht="18.75">
      <c r="A2585" s="52"/>
      <c r="B2585" s="53"/>
      <c r="C2585" s="53"/>
      <c r="D2585" s="53"/>
      <c r="E2585" s="53" t="str">
        <f>IFERROR(VLOOKUP(المبيعات!D2585,الاعدادات!$A$4:$B$5000,2,0),"")</f>
        <v/>
      </c>
      <c r="F2585" s="53"/>
      <c r="G2585" s="53"/>
      <c r="H2585" s="53"/>
      <c r="I2585" s="53"/>
      <c r="J2585" s="53">
        <f t="shared" si="45"/>
        <v>0</v>
      </c>
    </row>
    <row r="2586" spans="1:10" ht="18.75">
      <c r="A2586" s="52"/>
      <c r="B2586" s="53"/>
      <c r="C2586" s="53"/>
      <c r="D2586" s="53"/>
      <c r="E2586" s="53" t="str">
        <f>IFERROR(VLOOKUP(المبيعات!D2586,الاعدادات!$A$4:$B$5000,2,0),"")</f>
        <v/>
      </c>
      <c r="F2586" s="53"/>
      <c r="G2586" s="53"/>
      <c r="H2586" s="53"/>
      <c r="I2586" s="53"/>
      <c r="J2586" s="53">
        <f t="shared" si="45"/>
        <v>0</v>
      </c>
    </row>
    <row r="2587" spans="1:10" ht="18.75">
      <c r="A2587" s="52"/>
      <c r="B2587" s="53"/>
      <c r="C2587" s="53"/>
      <c r="D2587" s="53"/>
      <c r="E2587" s="53" t="str">
        <f>IFERROR(VLOOKUP(المبيعات!D2587,الاعدادات!$A$4:$B$5000,2,0),"")</f>
        <v/>
      </c>
      <c r="F2587" s="53"/>
      <c r="G2587" s="53"/>
      <c r="H2587" s="53"/>
      <c r="I2587" s="53"/>
      <c r="J2587" s="53">
        <f t="shared" si="45"/>
        <v>0</v>
      </c>
    </row>
    <row r="2588" spans="1:10" ht="18.75">
      <c r="A2588" s="52"/>
      <c r="B2588" s="53"/>
      <c r="C2588" s="53"/>
      <c r="D2588" s="53"/>
      <c r="E2588" s="53" t="str">
        <f>IFERROR(VLOOKUP(المبيعات!D2588,الاعدادات!$A$4:$B$5000,2,0),"")</f>
        <v/>
      </c>
      <c r="F2588" s="53"/>
      <c r="G2588" s="53"/>
      <c r="H2588" s="53"/>
      <c r="I2588" s="53"/>
      <c r="J2588" s="53">
        <f t="shared" si="45"/>
        <v>0</v>
      </c>
    </row>
    <row r="2589" spans="1:10" ht="18.75">
      <c r="A2589" s="52"/>
      <c r="B2589" s="53"/>
      <c r="C2589" s="53"/>
      <c r="D2589" s="53"/>
      <c r="E2589" s="53" t="str">
        <f>IFERROR(VLOOKUP(المبيعات!D2589,الاعدادات!$A$4:$B$5000,2,0),"")</f>
        <v/>
      </c>
      <c r="F2589" s="53"/>
      <c r="G2589" s="53"/>
      <c r="H2589" s="53"/>
      <c r="I2589" s="53"/>
      <c r="J2589" s="53">
        <f t="shared" si="45"/>
        <v>0</v>
      </c>
    </row>
    <row r="2590" spans="1:10" ht="18.75">
      <c r="A2590" s="52"/>
      <c r="B2590" s="53"/>
      <c r="C2590" s="53"/>
      <c r="D2590" s="53"/>
      <c r="E2590" s="53" t="str">
        <f>IFERROR(VLOOKUP(المبيعات!D2590,الاعدادات!$A$4:$B$5000,2,0),"")</f>
        <v/>
      </c>
      <c r="F2590" s="53"/>
      <c r="G2590" s="53"/>
      <c r="H2590" s="53"/>
      <c r="I2590" s="53"/>
      <c r="J2590" s="53">
        <f t="shared" si="45"/>
        <v>0</v>
      </c>
    </row>
    <row r="2591" spans="1:10" ht="18.75">
      <c r="A2591" s="52"/>
      <c r="B2591" s="53"/>
      <c r="C2591" s="53"/>
      <c r="D2591" s="53"/>
      <c r="E2591" s="53" t="str">
        <f>IFERROR(VLOOKUP(المبيعات!D2591,الاعدادات!$A$4:$B$5000,2,0),"")</f>
        <v/>
      </c>
      <c r="F2591" s="53"/>
      <c r="G2591" s="53"/>
      <c r="H2591" s="53"/>
      <c r="I2591" s="53"/>
      <c r="J2591" s="53">
        <f t="shared" si="45"/>
        <v>0</v>
      </c>
    </row>
    <row r="2592" spans="1:10" ht="18.75">
      <c r="A2592" s="52"/>
      <c r="B2592" s="53"/>
      <c r="C2592" s="53"/>
      <c r="D2592" s="53"/>
      <c r="E2592" s="53" t="str">
        <f>IFERROR(VLOOKUP(المبيعات!D2592,الاعدادات!$A$4:$B$5000,2,0),"")</f>
        <v/>
      </c>
      <c r="F2592" s="53"/>
      <c r="G2592" s="53"/>
      <c r="H2592" s="53"/>
      <c r="I2592" s="53"/>
      <c r="J2592" s="53">
        <f t="shared" si="45"/>
        <v>0</v>
      </c>
    </row>
    <row r="2593" spans="1:10" ht="18.75">
      <c r="A2593" s="52"/>
      <c r="B2593" s="53"/>
      <c r="C2593" s="53"/>
      <c r="D2593" s="53"/>
      <c r="E2593" s="53" t="str">
        <f>IFERROR(VLOOKUP(المبيعات!D2593,الاعدادات!$A$4:$B$5000,2,0),"")</f>
        <v/>
      </c>
      <c r="F2593" s="53"/>
      <c r="G2593" s="53"/>
      <c r="H2593" s="53"/>
      <c r="I2593" s="53"/>
      <c r="J2593" s="53">
        <f t="shared" si="45"/>
        <v>0</v>
      </c>
    </row>
    <row r="2594" spans="1:10" ht="18.75">
      <c r="A2594" s="52"/>
      <c r="B2594" s="53"/>
      <c r="C2594" s="53"/>
      <c r="D2594" s="53"/>
      <c r="E2594" s="53" t="str">
        <f>IFERROR(VLOOKUP(المبيعات!D2594,الاعدادات!$A$4:$B$5000,2,0),"")</f>
        <v/>
      </c>
      <c r="F2594" s="53"/>
      <c r="G2594" s="53"/>
      <c r="H2594" s="53"/>
      <c r="I2594" s="53"/>
      <c r="J2594" s="53">
        <f t="shared" si="45"/>
        <v>0</v>
      </c>
    </row>
    <row r="2595" spans="1:10" ht="18.75">
      <c r="A2595" s="52"/>
      <c r="B2595" s="53"/>
      <c r="C2595" s="53"/>
      <c r="D2595" s="53"/>
      <c r="E2595" s="53" t="str">
        <f>IFERROR(VLOOKUP(المبيعات!D2595,الاعدادات!$A$4:$B$5000,2,0),"")</f>
        <v/>
      </c>
      <c r="F2595" s="53"/>
      <c r="G2595" s="53"/>
      <c r="H2595" s="53"/>
      <c r="I2595" s="53"/>
      <c r="J2595" s="53">
        <f t="shared" si="45"/>
        <v>0</v>
      </c>
    </row>
    <row r="2596" spans="1:10" ht="18.75">
      <c r="A2596" s="52"/>
      <c r="B2596" s="53"/>
      <c r="C2596" s="53"/>
      <c r="D2596" s="53"/>
      <c r="E2596" s="53" t="str">
        <f>IFERROR(VLOOKUP(المبيعات!D2596,الاعدادات!$A$4:$B$5000,2,0),"")</f>
        <v/>
      </c>
      <c r="F2596" s="53"/>
      <c r="G2596" s="53"/>
      <c r="H2596" s="53"/>
      <c r="I2596" s="53"/>
      <c r="J2596" s="53">
        <f t="shared" si="45"/>
        <v>0</v>
      </c>
    </row>
    <row r="2597" spans="1:10" ht="18.75">
      <c r="A2597" s="52"/>
      <c r="B2597" s="53"/>
      <c r="C2597" s="53"/>
      <c r="D2597" s="53"/>
      <c r="E2597" s="53" t="str">
        <f>IFERROR(VLOOKUP(المبيعات!D2597,الاعدادات!$A$4:$B$5000,2,0),"")</f>
        <v/>
      </c>
      <c r="F2597" s="53"/>
      <c r="G2597" s="53"/>
      <c r="H2597" s="53"/>
      <c r="I2597" s="53"/>
      <c r="J2597" s="53">
        <f t="shared" si="45"/>
        <v>0</v>
      </c>
    </row>
    <row r="2598" spans="1:10" ht="18.75">
      <c r="A2598" s="52"/>
      <c r="B2598" s="53"/>
      <c r="C2598" s="53"/>
      <c r="D2598" s="53"/>
      <c r="E2598" s="53" t="str">
        <f>IFERROR(VLOOKUP(المبيعات!D2598,الاعدادات!$A$4:$B$5000,2,0),"")</f>
        <v/>
      </c>
      <c r="F2598" s="53"/>
      <c r="G2598" s="53"/>
      <c r="H2598" s="53"/>
      <c r="I2598" s="53"/>
      <c r="J2598" s="53">
        <f t="shared" si="45"/>
        <v>0</v>
      </c>
    </row>
    <row r="2599" spans="1:10" ht="18.75">
      <c r="A2599" s="52"/>
      <c r="B2599" s="53"/>
      <c r="C2599" s="53"/>
      <c r="D2599" s="53"/>
      <c r="E2599" s="53" t="str">
        <f>IFERROR(VLOOKUP(المبيعات!D2599,الاعدادات!$A$4:$B$5000,2,0),"")</f>
        <v/>
      </c>
      <c r="F2599" s="53"/>
      <c r="G2599" s="53"/>
      <c r="H2599" s="53"/>
      <c r="I2599" s="53"/>
      <c r="J2599" s="53">
        <f t="shared" si="45"/>
        <v>0</v>
      </c>
    </row>
    <row r="2600" spans="1:10" ht="18.75">
      <c r="A2600" s="52"/>
      <c r="B2600" s="53"/>
      <c r="C2600" s="53"/>
      <c r="D2600" s="53"/>
      <c r="E2600" s="53" t="str">
        <f>IFERROR(VLOOKUP(المبيعات!D2600,الاعدادات!$A$4:$B$5000,2,0),"")</f>
        <v/>
      </c>
      <c r="F2600" s="53"/>
      <c r="G2600" s="53"/>
      <c r="H2600" s="53"/>
      <c r="I2600" s="53"/>
      <c r="J2600" s="53">
        <f t="shared" si="45"/>
        <v>0</v>
      </c>
    </row>
    <row r="2601" spans="1:10" ht="18.75">
      <c r="A2601" s="52"/>
      <c r="B2601" s="53"/>
      <c r="C2601" s="53"/>
      <c r="D2601" s="53"/>
      <c r="E2601" s="53" t="str">
        <f>IFERROR(VLOOKUP(المبيعات!D2601,الاعدادات!$A$4:$B$5000,2,0),"")</f>
        <v/>
      </c>
      <c r="F2601" s="53"/>
      <c r="G2601" s="53"/>
      <c r="H2601" s="53"/>
      <c r="I2601" s="53"/>
      <c r="J2601" s="53">
        <f t="shared" si="45"/>
        <v>0</v>
      </c>
    </row>
    <row r="2602" spans="1:10" ht="18.75">
      <c r="A2602" s="52"/>
      <c r="B2602" s="53"/>
      <c r="C2602" s="53"/>
      <c r="D2602" s="53"/>
      <c r="E2602" s="53" t="str">
        <f>IFERROR(VLOOKUP(المبيعات!D2602,الاعدادات!$A$4:$B$5000,2,0),"")</f>
        <v/>
      </c>
      <c r="F2602" s="53"/>
      <c r="G2602" s="53"/>
      <c r="H2602" s="53"/>
      <c r="I2602" s="53"/>
      <c r="J2602" s="53">
        <f t="shared" si="45"/>
        <v>0</v>
      </c>
    </row>
    <row r="2603" spans="1:10" ht="18.75">
      <c r="A2603" s="52"/>
      <c r="B2603" s="53"/>
      <c r="C2603" s="53"/>
      <c r="D2603" s="53"/>
      <c r="E2603" s="53" t="str">
        <f>IFERROR(VLOOKUP(المبيعات!D2603,الاعدادات!$A$4:$B$5000,2,0),"")</f>
        <v/>
      </c>
      <c r="F2603" s="53"/>
      <c r="G2603" s="53"/>
      <c r="H2603" s="53"/>
      <c r="I2603" s="53"/>
      <c r="J2603" s="53">
        <f t="shared" si="45"/>
        <v>0</v>
      </c>
    </row>
    <row r="2604" spans="1:10" ht="18.75">
      <c r="A2604" s="52"/>
      <c r="B2604" s="53"/>
      <c r="C2604" s="53"/>
      <c r="D2604" s="53"/>
      <c r="E2604" s="53" t="str">
        <f>IFERROR(VLOOKUP(المبيعات!D2604,الاعدادات!$A$4:$B$5000,2,0),"")</f>
        <v/>
      </c>
      <c r="F2604" s="53"/>
      <c r="G2604" s="53"/>
      <c r="H2604" s="53"/>
      <c r="I2604" s="53"/>
      <c r="J2604" s="53">
        <f t="shared" si="45"/>
        <v>0</v>
      </c>
    </row>
    <row r="2605" spans="1:10" ht="18.75">
      <c r="A2605" s="52"/>
      <c r="B2605" s="53"/>
      <c r="C2605" s="53"/>
      <c r="D2605" s="53"/>
      <c r="E2605" s="53" t="str">
        <f>IFERROR(VLOOKUP(المبيعات!D2605,الاعدادات!$A$4:$B$5000,2,0),"")</f>
        <v/>
      </c>
      <c r="F2605" s="53"/>
      <c r="G2605" s="53"/>
      <c r="H2605" s="53"/>
      <c r="I2605" s="53"/>
      <c r="J2605" s="53">
        <f t="shared" si="45"/>
        <v>0</v>
      </c>
    </row>
    <row r="2606" spans="1:10" ht="18.75">
      <c r="A2606" s="52"/>
      <c r="B2606" s="53"/>
      <c r="C2606" s="53"/>
      <c r="D2606" s="53"/>
      <c r="E2606" s="53" t="str">
        <f>IFERROR(VLOOKUP(المبيعات!D2606,الاعدادات!$A$4:$B$5000,2,0),"")</f>
        <v/>
      </c>
      <c r="F2606" s="53"/>
      <c r="G2606" s="53"/>
      <c r="H2606" s="53"/>
      <c r="I2606" s="53"/>
      <c r="J2606" s="53">
        <f t="shared" si="45"/>
        <v>0</v>
      </c>
    </row>
    <row r="2607" spans="1:10" ht="18.75">
      <c r="A2607" s="52"/>
      <c r="B2607" s="53"/>
      <c r="C2607" s="53"/>
      <c r="D2607" s="53"/>
      <c r="E2607" s="53" t="str">
        <f>IFERROR(VLOOKUP(المبيعات!D2607,الاعدادات!$A$4:$B$5000,2,0),"")</f>
        <v/>
      </c>
      <c r="F2607" s="53"/>
      <c r="G2607" s="53"/>
      <c r="H2607" s="53"/>
      <c r="I2607" s="53"/>
      <c r="J2607" s="53">
        <f t="shared" si="45"/>
        <v>0</v>
      </c>
    </row>
    <row r="2608" spans="1:10" ht="18.75">
      <c r="A2608" s="52"/>
      <c r="B2608" s="53"/>
      <c r="C2608" s="53"/>
      <c r="D2608" s="53"/>
      <c r="E2608" s="53" t="str">
        <f>IFERROR(VLOOKUP(المبيعات!D2608,الاعدادات!$A$4:$B$5000,2,0),"")</f>
        <v/>
      </c>
      <c r="F2608" s="53"/>
      <c r="G2608" s="53"/>
      <c r="H2608" s="53"/>
      <c r="I2608" s="53"/>
      <c r="J2608" s="53">
        <f t="shared" si="45"/>
        <v>0</v>
      </c>
    </row>
    <row r="2609" spans="1:10" ht="18.75">
      <c r="A2609" s="52"/>
      <c r="B2609" s="53"/>
      <c r="C2609" s="53"/>
      <c r="D2609" s="53"/>
      <c r="E2609" s="53" t="str">
        <f>IFERROR(VLOOKUP(المبيعات!D2609,الاعدادات!$A$4:$B$5000,2,0),"")</f>
        <v/>
      </c>
      <c r="F2609" s="53"/>
      <c r="G2609" s="53"/>
      <c r="H2609" s="53"/>
      <c r="I2609" s="53"/>
      <c r="J2609" s="53">
        <f t="shared" si="45"/>
        <v>0</v>
      </c>
    </row>
    <row r="2610" spans="1:10" ht="18.75">
      <c r="A2610" s="52"/>
      <c r="B2610" s="53"/>
      <c r="C2610" s="53"/>
      <c r="D2610" s="53"/>
      <c r="E2610" s="53" t="str">
        <f>IFERROR(VLOOKUP(المبيعات!D2610,الاعدادات!$A$4:$B$5000,2,0),"")</f>
        <v/>
      </c>
      <c r="F2610" s="53"/>
      <c r="G2610" s="53"/>
      <c r="H2610" s="53"/>
      <c r="I2610" s="53"/>
      <c r="J2610" s="53">
        <f t="shared" si="45"/>
        <v>0</v>
      </c>
    </row>
    <row r="2611" spans="1:10" ht="18.75">
      <c r="A2611" s="52"/>
      <c r="B2611" s="53"/>
      <c r="C2611" s="53"/>
      <c r="D2611" s="53"/>
      <c r="E2611" s="53" t="str">
        <f>IFERROR(VLOOKUP(المبيعات!D2611,الاعدادات!$A$4:$B$5000,2,0),"")</f>
        <v/>
      </c>
      <c r="F2611" s="53"/>
      <c r="G2611" s="53"/>
      <c r="H2611" s="53"/>
      <c r="I2611" s="53"/>
      <c r="J2611" s="53">
        <f t="shared" si="45"/>
        <v>0</v>
      </c>
    </row>
    <row r="2612" spans="1:10" ht="18.75">
      <c r="A2612" s="52"/>
      <c r="B2612" s="53"/>
      <c r="C2612" s="53"/>
      <c r="D2612" s="53"/>
      <c r="E2612" s="53" t="str">
        <f>IFERROR(VLOOKUP(المبيعات!D2612,الاعدادات!$A$4:$B$5000,2,0),"")</f>
        <v/>
      </c>
      <c r="F2612" s="53"/>
      <c r="G2612" s="53"/>
      <c r="H2612" s="53"/>
      <c r="I2612" s="53"/>
      <c r="J2612" s="53">
        <f t="shared" si="45"/>
        <v>0</v>
      </c>
    </row>
    <row r="2613" spans="1:10" ht="18.75">
      <c r="A2613" s="52"/>
      <c r="B2613" s="53"/>
      <c r="C2613" s="53"/>
      <c r="D2613" s="53"/>
      <c r="E2613" s="53" t="str">
        <f>IFERROR(VLOOKUP(المبيعات!D2613,الاعدادات!$A$4:$B$5000,2,0),"")</f>
        <v/>
      </c>
      <c r="F2613" s="53"/>
      <c r="G2613" s="53"/>
      <c r="H2613" s="53"/>
      <c r="I2613" s="53"/>
      <c r="J2613" s="53">
        <f t="shared" si="45"/>
        <v>0</v>
      </c>
    </row>
    <row r="2614" spans="1:10" ht="18.75">
      <c r="A2614" s="52"/>
      <c r="B2614" s="53"/>
      <c r="C2614" s="53"/>
      <c r="D2614" s="53"/>
      <c r="E2614" s="53" t="str">
        <f>IFERROR(VLOOKUP(المبيعات!D2614,الاعدادات!$A$4:$B$5000,2,0),"")</f>
        <v/>
      </c>
      <c r="F2614" s="53"/>
      <c r="G2614" s="53"/>
      <c r="H2614" s="53"/>
      <c r="I2614" s="53"/>
      <c r="J2614" s="53">
        <f t="shared" si="45"/>
        <v>0</v>
      </c>
    </row>
    <row r="2615" spans="1:10" ht="18.75">
      <c r="A2615" s="52"/>
      <c r="B2615" s="53"/>
      <c r="C2615" s="53"/>
      <c r="D2615" s="53"/>
      <c r="E2615" s="53" t="str">
        <f>IFERROR(VLOOKUP(المبيعات!D2615,الاعدادات!$A$4:$B$5000,2,0),"")</f>
        <v/>
      </c>
      <c r="F2615" s="53"/>
      <c r="G2615" s="53"/>
      <c r="H2615" s="53"/>
      <c r="I2615" s="53"/>
      <c r="J2615" s="53">
        <f t="shared" si="45"/>
        <v>0</v>
      </c>
    </row>
    <row r="2616" spans="1:10" ht="18.75">
      <c r="A2616" s="52"/>
      <c r="B2616" s="53"/>
      <c r="C2616" s="53"/>
      <c r="D2616" s="53"/>
      <c r="E2616" s="53" t="str">
        <f>IFERROR(VLOOKUP(المبيعات!D2616,الاعدادات!$A$4:$B$5000,2,0),"")</f>
        <v/>
      </c>
      <c r="F2616" s="53"/>
      <c r="G2616" s="53"/>
      <c r="H2616" s="53"/>
      <c r="I2616" s="53"/>
      <c r="J2616" s="53">
        <f t="shared" si="45"/>
        <v>0</v>
      </c>
    </row>
    <row r="2617" spans="1:10" ht="18.75">
      <c r="A2617" s="52"/>
      <c r="B2617" s="53"/>
      <c r="C2617" s="53"/>
      <c r="D2617" s="53"/>
      <c r="E2617" s="53" t="str">
        <f>IFERROR(VLOOKUP(المبيعات!D2617,الاعدادات!$A$4:$B$5000,2,0),"")</f>
        <v/>
      </c>
      <c r="F2617" s="53"/>
      <c r="G2617" s="53"/>
      <c r="H2617" s="53"/>
      <c r="I2617" s="53"/>
      <c r="J2617" s="53">
        <f t="shared" si="45"/>
        <v>0</v>
      </c>
    </row>
    <row r="2618" spans="1:10" ht="18.75">
      <c r="A2618" s="52"/>
      <c r="B2618" s="53"/>
      <c r="C2618" s="53"/>
      <c r="D2618" s="53"/>
      <c r="E2618" s="53" t="str">
        <f>IFERROR(VLOOKUP(المبيعات!D2618,الاعدادات!$A$4:$B$5000,2,0),"")</f>
        <v/>
      </c>
      <c r="F2618" s="53"/>
      <c r="G2618" s="53"/>
      <c r="H2618" s="53"/>
      <c r="I2618" s="53"/>
      <c r="J2618" s="53">
        <f t="shared" si="45"/>
        <v>0</v>
      </c>
    </row>
    <row r="2619" spans="1:10" ht="18.75">
      <c r="A2619" s="52"/>
      <c r="B2619" s="53"/>
      <c r="C2619" s="53"/>
      <c r="D2619" s="53"/>
      <c r="E2619" s="53" t="str">
        <f>IFERROR(VLOOKUP(المبيعات!D2619,الاعدادات!$A$4:$B$5000,2,0),"")</f>
        <v/>
      </c>
      <c r="F2619" s="53"/>
      <c r="G2619" s="53"/>
      <c r="H2619" s="53"/>
      <c r="I2619" s="53"/>
      <c r="J2619" s="53">
        <f t="shared" si="45"/>
        <v>0</v>
      </c>
    </row>
    <row r="2620" spans="1:10" ht="18.75">
      <c r="A2620" s="52"/>
      <c r="B2620" s="53"/>
      <c r="C2620" s="53"/>
      <c r="D2620" s="53"/>
      <c r="E2620" s="53" t="str">
        <f>IFERROR(VLOOKUP(المبيعات!D2620,الاعدادات!$A$4:$B$5000,2,0),"")</f>
        <v/>
      </c>
      <c r="F2620" s="53"/>
      <c r="G2620" s="53"/>
      <c r="H2620" s="53"/>
      <c r="I2620" s="53"/>
      <c r="J2620" s="53">
        <f t="shared" si="45"/>
        <v>0</v>
      </c>
    </row>
    <row r="2621" spans="1:10" ht="18.75">
      <c r="A2621" s="52"/>
      <c r="B2621" s="53"/>
      <c r="C2621" s="53"/>
      <c r="D2621" s="53"/>
      <c r="E2621" s="53" t="str">
        <f>IFERROR(VLOOKUP(المبيعات!D2621,الاعدادات!$A$4:$B$5000,2,0),"")</f>
        <v/>
      </c>
      <c r="F2621" s="53"/>
      <c r="G2621" s="53"/>
      <c r="H2621" s="53"/>
      <c r="I2621" s="53"/>
      <c r="J2621" s="53">
        <f t="shared" si="45"/>
        <v>0</v>
      </c>
    </row>
    <row r="2622" spans="1:10" ht="18.75">
      <c r="A2622" s="52"/>
      <c r="B2622" s="53"/>
      <c r="C2622" s="53"/>
      <c r="D2622" s="53"/>
      <c r="E2622" s="53" t="str">
        <f>IFERROR(VLOOKUP(المبيعات!D2622,الاعدادات!$A$4:$B$5000,2,0),"")</f>
        <v/>
      </c>
      <c r="F2622" s="53"/>
      <c r="G2622" s="53"/>
      <c r="H2622" s="53"/>
      <c r="I2622" s="53"/>
      <c r="J2622" s="53">
        <f t="shared" si="45"/>
        <v>0</v>
      </c>
    </row>
    <row r="2623" spans="1:10" ht="18.75">
      <c r="A2623" s="52"/>
      <c r="B2623" s="53"/>
      <c r="C2623" s="53"/>
      <c r="D2623" s="53"/>
      <c r="E2623" s="53" t="str">
        <f>IFERROR(VLOOKUP(المبيعات!D2623,الاعدادات!$A$4:$B$5000,2,0),"")</f>
        <v/>
      </c>
      <c r="F2623" s="53"/>
      <c r="G2623" s="53"/>
      <c r="H2623" s="53"/>
      <c r="I2623" s="53"/>
      <c r="J2623" s="53">
        <f t="shared" si="45"/>
        <v>0</v>
      </c>
    </row>
    <row r="2624" spans="1:10" ht="18.75">
      <c r="A2624" s="52"/>
      <c r="B2624" s="53"/>
      <c r="C2624" s="53"/>
      <c r="D2624" s="53"/>
      <c r="E2624" s="53" t="str">
        <f>IFERROR(VLOOKUP(المبيعات!D2624,الاعدادات!$A$4:$B$5000,2,0),"")</f>
        <v/>
      </c>
      <c r="F2624" s="53"/>
      <c r="G2624" s="53"/>
      <c r="H2624" s="53"/>
      <c r="I2624" s="53"/>
      <c r="J2624" s="53">
        <f t="shared" si="45"/>
        <v>0</v>
      </c>
    </row>
    <row r="2625" spans="1:10" ht="18.75">
      <c r="A2625" s="52"/>
      <c r="B2625" s="53"/>
      <c r="C2625" s="53"/>
      <c r="D2625" s="53"/>
      <c r="E2625" s="53" t="str">
        <f>IFERROR(VLOOKUP(المبيعات!D2625,الاعدادات!$A$4:$B$5000,2,0),"")</f>
        <v/>
      </c>
      <c r="F2625" s="53"/>
      <c r="G2625" s="53"/>
      <c r="H2625" s="53"/>
      <c r="I2625" s="53"/>
      <c r="J2625" s="53">
        <f t="shared" si="45"/>
        <v>0</v>
      </c>
    </row>
    <row r="2626" spans="1:10" ht="18.75">
      <c r="A2626" s="52"/>
      <c r="B2626" s="53"/>
      <c r="C2626" s="53"/>
      <c r="D2626" s="53"/>
      <c r="E2626" s="53" t="str">
        <f>IFERROR(VLOOKUP(المبيعات!D2626,الاعدادات!$A$4:$B$5000,2,0),"")</f>
        <v/>
      </c>
      <c r="F2626" s="53"/>
      <c r="G2626" s="53"/>
      <c r="H2626" s="53"/>
      <c r="I2626" s="53"/>
      <c r="J2626" s="53">
        <f t="shared" si="45"/>
        <v>0</v>
      </c>
    </row>
    <row r="2627" spans="1:10" ht="18.75">
      <c r="A2627" s="52"/>
      <c r="B2627" s="53"/>
      <c r="C2627" s="53"/>
      <c r="D2627" s="53"/>
      <c r="E2627" s="53" t="str">
        <f>IFERROR(VLOOKUP(المبيعات!D2627,الاعدادات!$A$4:$B$5000,2,0),"")</f>
        <v/>
      </c>
      <c r="F2627" s="53"/>
      <c r="G2627" s="53"/>
      <c r="H2627" s="53"/>
      <c r="I2627" s="53"/>
      <c r="J2627" s="53">
        <f t="shared" si="45"/>
        <v>0</v>
      </c>
    </row>
    <row r="2628" spans="1:10" ht="18.75">
      <c r="A2628" s="52"/>
      <c r="B2628" s="53"/>
      <c r="C2628" s="53"/>
      <c r="D2628" s="53"/>
      <c r="E2628" s="53" t="str">
        <f>IFERROR(VLOOKUP(المبيعات!D2628,الاعدادات!$A$4:$B$5000,2,0),"")</f>
        <v/>
      </c>
      <c r="F2628" s="53"/>
      <c r="G2628" s="53"/>
      <c r="H2628" s="53"/>
      <c r="I2628" s="53"/>
      <c r="J2628" s="53">
        <f t="shared" si="45"/>
        <v>0</v>
      </c>
    </row>
    <row r="2629" spans="1:10" ht="18.75">
      <c r="A2629" s="52"/>
      <c r="B2629" s="53"/>
      <c r="C2629" s="53"/>
      <c r="D2629" s="53"/>
      <c r="E2629" s="53" t="str">
        <f>IFERROR(VLOOKUP(المبيعات!D2629,الاعدادات!$A$4:$B$5000,2,0),"")</f>
        <v/>
      </c>
      <c r="F2629" s="53"/>
      <c r="G2629" s="53"/>
      <c r="H2629" s="53"/>
      <c r="I2629" s="53"/>
      <c r="J2629" s="53">
        <f t="shared" ref="J2629:J2692" si="46">I2629*F2629</f>
        <v>0</v>
      </c>
    </row>
    <row r="2630" spans="1:10" ht="18.75">
      <c r="A2630" s="52"/>
      <c r="B2630" s="53"/>
      <c r="C2630" s="53"/>
      <c r="D2630" s="53"/>
      <c r="E2630" s="53" t="str">
        <f>IFERROR(VLOOKUP(المبيعات!D2630,الاعدادات!$A$4:$B$5000,2,0),"")</f>
        <v/>
      </c>
      <c r="F2630" s="53"/>
      <c r="G2630" s="53"/>
      <c r="H2630" s="53"/>
      <c r="I2630" s="53"/>
      <c r="J2630" s="53">
        <f t="shared" si="46"/>
        <v>0</v>
      </c>
    </row>
    <row r="2631" spans="1:10" ht="18.75">
      <c r="A2631" s="52"/>
      <c r="B2631" s="53"/>
      <c r="C2631" s="53"/>
      <c r="D2631" s="53"/>
      <c r="E2631" s="53" t="str">
        <f>IFERROR(VLOOKUP(المبيعات!D2631,الاعدادات!$A$4:$B$5000,2,0),"")</f>
        <v/>
      </c>
      <c r="F2631" s="53"/>
      <c r="G2631" s="53"/>
      <c r="H2631" s="53"/>
      <c r="I2631" s="53"/>
      <c r="J2631" s="53">
        <f t="shared" si="46"/>
        <v>0</v>
      </c>
    </row>
    <row r="2632" spans="1:10" ht="18.75">
      <c r="A2632" s="52"/>
      <c r="B2632" s="53"/>
      <c r="C2632" s="53"/>
      <c r="D2632" s="53"/>
      <c r="E2632" s="53" t="str">
        <f>IFERROR(VLOOKUP(المبيعات!D2632,الاعدادات!$A$4:$B$5000,2,0),"")</f>
        <v/>
      </c>
      <c r="F2632" s="53"/>
      <c r="G2632" s="53"/>
      <c r="H2632" s="53"/>
      <c r="I2632" s="53"/>
      <c r="J2632" s="53">
        <f t="shared" si="46"/>
        <v>0</v>
      </c>
    </row>
    <row r="2633" spans="1:10" ht="18.75">
      <c r="A2633" s="52"/>
      <c r="B2633" s="53"/>
      <c r="C2633" s="53"/>
      <c r="D2633" s="53"/>
      <c r="E2633" s="53" t="str">
        <f>IFERROR(VLOOKUP(المبيعات!D2633,الاعدادات!$A$4:$B$5000,2,0),"")</f>
        <v/>
      </c>
      <c r="F2633" s="53"/>
      <c r="G2633" s="53"/>
      <c r="H2633" s="53"/>
      <c r="I2633" s="53"/>
      <c r="J2633" s="53">
        <f t="shared" si="46"/>
        <v>0</v>
      </c>
    </row>
    <row r="2634" spans="1:10" ht="18.75">
      <c r="A2634" s="52"/>
      <c r="B2634" s="53"/>
      <c r="C2634" s="53"/>
      <c r="D2634" s="53"/>
      <c r="E2634" s="53" t="str">
        <f>IFERROR(VLOOKUP(المبيعات!D2634,الاعدادات!$A$4:$B$5000,2,0),"")</f>
        <v/>
      </c>
      <c r="F2634" s="53"/>
      <c r="G2634" s="53"/>
      <c r="H2634" s="53"/>
      <c r="I2634" s="53"/>
      <c r="J2634" s="53">
        <f t="shared" si="46"/>
        <v>0</v>
      </c>
    </row>
    <row r="2635" spans="1:10" ht="18.75">
      <c r="A2635" s="52"/>
      <c r="B2635" s="53"/>
      <c r="C2635" s="53"/>
      <c r="D2635" s="53"/>
      <c r="E2635" s="53" t="str">
        <f>IFERROR(VLOOKUP(المبيعات!D2635,الاعدادات!$A$4:$B$5000,2,0),"")</f>
        <v/>
      </c>
      <c r="F2635" s="53"/>
      <c r="G2635" s="53"/>
      <c r="H2635" s="53"/>
      <c r="I2635" s="53"/>
      <c r="J2635" s="53">
        <f t="shared" si="46"/>
        <v>0</v>
      </c>
    </row>
    <row r="2636" spans="1:10" ht="18.75">
      <c r="A2636" s="52"/>
      <c r="B2636" s="53"/>
      <c r="C2636" s="53"/>
      <c r="D2636" s="53"/>
      <c r="E2636" s="53" t="str">
        <f>IFERROR(VLOOKUP(المبيعات!D2636,الاعدادات!$A$4:$B$5000,2,0),"")</f>
        <v/>
      </c>
      <c r="F2636" s="53"/>
      <c r="G2636" s="53"/>
      <c r="H2636" s="53"/>
      <c r="I2636" s="53"/>
      <c r="J2636" s="53">
        <f t="shared" si="46"/>
        <v>0</v>
      </c>
    </row>
    <row r="2637" spans="1:10" ht="18.75">
      <c r="A2637" s="52"/>
      <c r="B2637" s="53"/>
      <c r="C2637" s="53"/>
      <c r="D2637" s="53"/>
      <c r="E2637" s="53" t="str">
        <f>IFERROR(VLOOKUP(المبيعات!D2637,الاعدادات!$A$4:$B$5000,2,0),"")</f>
        <v/>
      </c>
      <c r="F2637" s="53"/>
      <c r="G2637" s="53"/>
      <c r="H2637" s="53"/>
      <c r="I2637" s="53"/>
      <c r="J2637" s="53">
        <f t="shared" si="46"/>
        <v>0</v>
      </c>
    </row>
    <row r="2638" spans="1:10" ht="18.75">
      <c r="A2638" s="52"/>
      <c r="B2638" s="53"/>
      <c r="C2638" s="53"/>
      <c r="D2638" s="53"/>
      <c r="E2638" s="53" t="str">
        <f>IFERROR(VLOOKUP(المبيعات!D2638,الاعدادات!$A$4:$B$5000,2,0),"")</f>
        <v/>
      </c>
      <c r="F2638" s="53"/>
      <c r="G2638" s="53"/>
      <c r="H2638" s="53"/>
      <c r="I2638" s="53"/>
      <c r="J2638" s="53">
        <f t="shared" si="46"/>
        <v>0</v>
      </c>
    </row>
    <row r="2639" spans="1:10" ht="18.75">
      <c r="A2639" s="52"/>
      <c r="B2639" s="53"/>
      <c r="C2639" s="53"/>
      <c r="D2639" s="53"/>
      <c r="E2639" s="53" t="str">
        <f>IFERROR(VLOOKUP(المبيعات!D2639,الاعدادات!$A$4:$B$5000,2,0),"")</f>
        <v/>
      </c>
      <c r="F2639" s="53"/>
      <c r="G2639" s="53"/>
      <c r="H2639" s="53"/>
      <c r="I2639" s="53"/>
      <c r="J2639" s="53">
        <f t="shared" si="46"/>
        <v>0</v>
      </c>
    </row>
    <row r="2640" spans="1:10" ht="18.75">
      <c r="A2640" s="52"/>
      <c r="B2640" s="53"/>
      <c r="C2640" s="53"/>
      <c r="D2640" s="53"/>
      <c r="E2640" s="53" t="str">
        <f>IFERROR(VLOOKUP(المبيعات!D2640,الاعدادات!$A$4:$B$5000,2,0),"")</f>
        <v/>
      </c>
      <c r="F2640" s="53"/>
      <c r="G2640" s="53"/>
      <c r="H2640" s="53"/>
      <c r="I2640" s="53"/>
      <c r="J2640" s="53">
        <f t="shared" si="46"/>
        <v>0</v>
      </c>
    </row>
    <row r="2641" spans="1:10" ht="18.75">
      <c r="A2641" s="52"/>
      <c r="B2641" s="53"/>
      <c r="C2641" s="53"/>
      <c r="D2641" s="53"/>
      <c r="E2641" s="53" t="str">
        <f>IFERROR(VLOOKUP(المبيعات!D2641,الاعدادات!$A$4:$B$5000,2,0),"")</f>
        <v/>
      </c>
      <c r="F2641" s="53"/>
      <c r="G2641" s="53"/>
      <c r="H2641" s="53"/>
      <c r="I2641" s="53"/>
      <c r="J2641" s="53">
        <f t="shared" si="46"/>
        <v>0</v>
      </c>
    </row>
    <row r="2642" spans="1:10" ht="18.75">
      <c r="A2642" s="52"/>
      <c r="B2642" s="53"/>
      <c r="C2642" s="53"/>
      <c r="D2642" s="53"/>
      <c r="E2642" s="53" t="str">
        <f>IFERROR(VLOOKUP(المبيعات!D2642,الاعدادات!$A$4:$B$5000,2,0),"")</f>
        <v/>
      </c>
      <c r="F2642" s="53"/>
      <c r="G2642" s="53"/>
      <c r="H2642" s="53"/>
      <c r="I2642" s="53"/>
      <c r="J2642" s="53">
        <f t="shared" si="46"/>
        <v>0</v>
      </c>
    </row>
    <row r="2643" spans="1:10" ht="18.75">
      <c r="A2643" s="52"/>
      <c r="B2643" s="53"/>
      <c r="C2643" s="53"/>
      <c r="D2643" s="53"/>
      <c r="E2643" s="53" t="str">
        <f>IFERROR(VLOOKUP(المبيعات!D2643,الاعدادات!$A$4:$B$5000,2,0),"")</f>
        <v/>
      </c>
      <c r="F2643" s="53"/>
      <c r="G2643" s="53"/>
      <c r="H2643" s="53"/>
      <c r="I2643" s="53"/>
      <c r="J2643" s="53">
        <f t="shared" si="46"/>
        <v>0</v>
      </c>
    </row>
    <row r="2644" spans="1:10" ht="18.75">
      <c r="A2644" s="52"/>
      <c r="B2644" s="53"/>
      <c r="C2644" s="53"/>
      <c r="D2644" s="53"/>
      <c r="E2644" s="53" t="str">
        <f>IFERROR(VLOOKUP(المبيعات!D2644,الاعدادات!$A$4:$B$5000,2,0),"")</f>
        <v/>
      </c>
      <c r="F2644" s="53"/>
      <c r="G2644" s="53"/>
      <c r="H2644" s="53"/>
      <c r="I2644" s="53"/>
      <c r="J2644" s="53">
        <f t="shared" si="46"/>
        <v>0</v>
      </c>
    </row>
    <row r="2645" spans="1:10" ht="18.75">
      <c r="A2645" s="52"/>
      <c r="B2645" s="53"/>
      <c r="C2645" s="53"/>
      <c r="D2645" s="53"/>
      <c r="E2645" s="53" t="str">
        <f>IFERROR(VLOOKUP(المبيعات!D2645,الاعدادات!$A$4:$B$5000,2,0),"")</f>
        <v/>
      </c>
      <c r="F2645" s="53"/>
      <c r="G2645" s="53"/>
      <c r="H2645" s="53"/>
      <c r="I2645" s="53"/>
      <c r="J2645" s="53">
        <f t="shared" si="46"/>
        <v>0</v>
      </c>
    </row>
    <row r="2646" spans="1:10" ht="18.75">
      <c r="A2646" s="52"/>
      <c r="B2646" s="53"/>
      <c r="C2646" s="53"/>
      <c r="D2646" s="53"/>
      <c r="E2646" s="53" t="str">
        <f>IFERROR(VLOOKUP(المبيعات!D2646,الاعدادات!$A$4:$B$5000,2,0),"")</f>
        <v/>
      </c>
      <c r="F2646" s="53"/>
      <c r="G2646" s="53"/>
      <c r="H2646" s="53"/>
      <c r="I2646" s="53"/>
      <c r="J2646" s="53">
        <f t="shared" si="46"/>
        <v>0</v>
      </c>
    </row>
    <row r="2647" spans="1:10" ht="18.75">
      <c r="A2647" s="52"/>
      <c r="B2647" s="53"/>
      <c r="C2647" s="53"/>
      <c r="D2647" s="53"/>
      <c r="E2647" s="53" t="str">
        <f>IFERROR(VLOOKUP(المبيعات!D2647,الاعدادات!$A$4:$B$5000,2,0),"")</f>
        <v/>
      </c>
      <c r="F2647" s="53"/>
      <c r="G2647" s="53"/>
      <c r="H2647" s="53"/>
      <c r="I2647" s="53"/>
      <c r="J2647" s="53">
        <f t="shared" si="46"/>
        <v>0</v>
      </c>
    </row>
    <row r="2648" spans="1:10" ht="18.75">
      <c r="A2648" s="52"/>
      <c r="B2648" s="53"/>
      <c r="C2648" s="53"/>
      <c r="D2648" s="53"/>
      <c r="E2648" s="53" t="str">
        <f>IFERROR(VLOOKUP(المبيعات!D2648,الاعدادات!$A$4:$B$5000,2,0),"")</f>
        <v/>
      </c>
      <c r="F2648" s="53"/>
      <c r="G2648" s="53"/>
      <c r="H2648" s="53"/>
      <c r="I2648" s="53"/>
      <c r="J2648" s="53">
        <f t="shared" si="46"/>
        <v>0</v>
      </c>
    </row>
    <row r="2649" spans="1:10" ht="18.75">
      <c r="A2649" s="52"/>
      <c r="B2649" s="53"/>
      <c r="C2649" s="53"/>
      <c r="D2649" s="53"/>
      <c r="E2649" s="53" t="str">
        <f>IFERROR(VLOOKUP(المبيعات!D2649,الاعدادات!$A$4:$B$5000,2,0),"")</f>
        <v/>
      </c>
      <c r="F2649" s="53"/>
      <c r="G2649" s="53"/>
      <c r="H2649" s="53"/>
      <c r="I2649" s="53"/>
      <c r="J2649" s="53">
        <f t="shared" si="46"/>
        <v>0</v>
      </c>
    </row>
    <row r="2650" spans="1:10" ht="18.75">
      <c r="A2650" s="52"/>
      <c r="B2650" s="53"/>
      <c r="C2650" s="53"/>
      <c r="D2650" s="53"/>
      <c r="E2650" s="53" t="str">
        <f>IFERROR(VLOOKUP(المبيعات!D2650,الاعدادات!$A$4:$B$5000,2,0),"")</f>
        <v/>
      </c>
      <c r="F2650" s="53"/>
      <c r="G2650" s="53"/>
      <c r="H2650" s="53"/>
      <c r="I2650" s="53"/>
      <c r="J2650" s="53">
        <f t="shared" si="46"/>
        <v>0</v>
      </c>
    </row>
    <row r="2651" spans="1:10" ht="18.75">
      <c r="A2651" s="52"/>
      <c r="B2651" s="53"/>
      <c r="C2651" s="53"/>
      <c r="D2651" s="53"/>
      <c r="E2651" s="53" t="str">
        <f>IFERROR(VLOOKUP(المبيعات!D2651,الاعدادات!$A$4:$B$5000,2,0),"")</f>
        <v/>
      </c>
      <c r="F2651" s="53"/>
      <c r="G2651" s="53"/>
      <c r="H2651" s="53"/>
      <c r="I2651" s="53"/>
      <c r="J2651" s="53">
        <f t="shared" si="46"/>
        <v>0</v>
      </c>
    </row>
    <row r="2652" spans="1:10" ht="18.75">
      <c r="A2652" s="52"/>
      <c r="B2652" s="53"/>
      <c r="C2652" s="53"/>
      <c r="D2652" s="53"/>
      <c r="E2652" s="53" t="str">
        <f>IFERROR(VLOOKUP(المبيعات!D2652,الاعدادات!$A$4:$B$5000,2,0),"")</f>
        <v/>
      </c>
      <c r="F2652" s="53"/>
      <c r="G2652" s="53"/>
      <c r="H2652" s="53"/>
      <c r="I2652" s="53"/>
      <c r="J2652" s="53">
        <f t="shared" si="46"/>
        <v>0</v>
      </c>
    </row>
    <row r="2653" spans="1:10" ht="18.75">
      <c r="A2653" s="52"/>
      <c r="B2653" s="53"/>
      <c r="C2653" s="53"/>
      <c r="D2653" s="53"/>
      <c r="E2653" s="53" t="str">
        <f>IFERROR(VLOOKUP(المبيعات!D2653,الاعدادات!$A$4:$B$5000,2,0),"")</f>
        <v/>
      </c>
      <c r="F2653" s="53"/>
      <c r="G2653" s="53"/>
      <c r="H2653" s="53"/>
      <c r="I2653" s="53"/>
      <c r="J2653" s="53">
        <f t="shared" si="46"/>
        <v>0</v>
      </c>
    </row>
    <row r="2654" spans="1:10" ht="18.75">
      <c r="A2654" s="52"/>
      <c r="B2654" s="53"/>
      <c r="C2654" s="53"/>
      <c r="D2654" s="53"/>
      <c r="E2654" s="53" t="str">
        <f>IFERROR(VLOOKUP(المبيعات!D2654,الاعدادات!$A$4:$B$5000,2,0),"")</f>
        <v/>
      </c>
      <c r="F2654" s="53"/>
      <c r="G2654" s="53"/>
      <c r="H2654" s="53"/>
      <c r="I2654" s="53"/>
      <c r="J2654" s="53">
        <f t="shared" si="46"/>
        <v>0</v>
      </c>
    </row>
    <row r="2655" spans="1:10" ht="18.75">
      <c r="A2655" s="52"/>
      <c r="B2655" s="53"/>
      <c r="C2655" s="53"/>
      <c r="D2655" s="53"/>
      <c r="E2655" s="53" t="str">
        <f>IFERROR(VLOOKUP(المبيعات!D2655,الاعدادات!$A$4:$B$5000,2,0),"")</f>
        <v/>
      </c>
      <c r="F2655" s="53"/>
      <c r="G2655" s="53"/>
      <c r="H2655" s="53"/>
      <c r="I2655" s="53"/>
      <c r="J2655" s="53">
        <f t="shared" si="46"/>
        <v>0</v>
      </c>
    </row>
    <row r="2656" spans="1:10" ht="18.75">
      <c r="A2656" s="52"/>
      <c r="B2656" s="53"/>
      <c r="C2656" s="53"/>
      <c r="D2656" s="53"/>
      <c r="E2656" s="53" t="str">
        <f>IFERROR(VLOOKUP(المبيعات!D2656,الاعدادات!$A$4:$B$5000,2,0),"")</f>
        <v/>
      </c>
      <c r="F2656" s="53"/>
      <c r="G2656" s="53"/>
      <c r="H2656" s="53"/>
      <c r="I2656" s="53"/>
      <c r="J2656" s="53">
        <f t="shared" si="46"/>
        <v>0</v>
      </c>
    </row>
    <row r="2657" spans="1:10" ht="18.75">
      <c r="A2657" s="52"/>
      <c r="B2657" s="53"/>
      <c r="C2657" s="53"/>
      <c r="D2657" s="53"/>
      <c r="E2657" s="53" t="str">
        <f>IFERROR(VLOOKUP(المبيعات!D2657,الاعدادات!$A$4:$B$5000,2,0),"")</f>
        <v/>
      </c>
      <c r="F2657" s="53"/>
      <c r="G2657" s="53"/>
      <c r="H2657" s="53"/>
      <c r="I2657" s="53"/>
      <c r="J2657" s="53">
        <f t="shared" si="46"/>
        <v>0</v>
      </c>
    </row>
    <row r="2658" spans="1:10" ht="18.75">
      <c r="A2658" s="52"/>
      <c r="B2658" s="53"/>
      <c r="C2658" s="53"/>
      <c r="D2658" s="53"/>
      <c r="E2658" s="53" t="str">
        <f>IFERROR(VLOOKUP(المبيعات!D2658,الاعدادات!$A$4:$B$5000,2,0),"")</f>
        <v/>
      </c>
      <c r="F2658" s="53"/>
      <c r="G2658" s="53"/>
      <c r="H2658" s="53"/>
      <c r="I2658" s="53"/>
      <c r="J2658" s="53">
        <f t="shared" si="46"/>
        <v>0</v>
      </c>
    </row>
    <row r="2659" spans="1:10" ht="18.75">
      <c r="A2659" s="52"/>
      <c r="B2659" s="53"/>
      <c r="C2659" s="53"/>
      <c r="D2659" s="53"/>
      <c r="E2659" s="53" t="str">
        <f>IFERROR(VLOOKUP(المبيعات!D2659,الاعدادات!$A$4:$B$5000,2,0),"")</f>
        <v/>
      </c>
      <c r="F2659" s="53"/>
      <c r="G2659" s="53"/>
      <c r="H2659" s="53"/>
      <c r="I2659" s="53"/>
      <c r="J2659" s="53">
        <f t="shared" si="46"/>
        <v>0</v>
      </c>
    </row>
    <row r="2660" spans="1:10" ht="18.75">
      <c r="A2660" s="52"/>
      <c r="B2660" s="53"/>
      <c r="C2660" s="53"/>
      <c r="D2660" s="53"/>
      <c r="E2660" s="53" t="str">
        <f>IFERROR(VLOOKUP(المبيعات!D2660,الاعدادات!$A$4:$B$5000,2,0),"")</f>
        <v/>
      </c>
      <c r="F2660" s="53"/>
      <c r="G2660" s="53"/>
      <c r="H2660" s="53"/>
      <c r="I2660" s="53"/>
      <c r="J2660" s="53">
        <f t="shared" si="46"/>
        <v>0</v>
      </c>
    </row>
    <row r="2661" spans="1:10" ht="18.75">
      <c r="A2661" s="52"/>
      <c r="B2661" s="53"/>
      <c r="C2661" s="53"/>
      <c r="D2661" s="53"/>
      <c r="E2661" s="53" t="str">
        <f>IFERROR(VLOOKUP(المبيعات!D2661,الاعدادات!$A$4:$B$5000,2,0),"")</f>
        <v/>
      </c>
      <c r="F2661" s="53"/>
      <c r="G2661" s="53"/>
      <c r="H2661" s="53"/>
      <c r="I2661" s="53"/>
      <c r="J2661" s="53">
        <f t="shared" si="46"/>
        <v>0</v>
      </c>
    </row>
    <row r="2662" spans="1:10" ht="18.75">
      <c r="A2662" s="52"/>
      <c r="B2662" s="53"/>
      <c r="C2662" s="53"/>
      <c r="D2662" s="53"/>
      <c r="E2662" s="53" t="str">
        <f>IFERROR(VLOOKUP(المبيعات!D2662,الاعدادات!$A$4:$B$5000,2,0),"")</f>
        <v/>
      </c>
      <c r="F2662" s="53"/>
      <c r="G2662" s="53"/>
      <c r="H2662" s="53"/>
      <c r="I2662" s="53"/>
      <c r="J2662" s="53">
        <f t="shared" si="46"/>
        <v>0</v>
      </c>
    </row>
    <row r="2663" spans="1:10" ht="18.75">
      <c r="A2663" s="52"/>
      <c r="B2663" s="53"/>
      <c r="C2663" s="53"/>
      <c r="D2663" s="53"/>
      <c r="E2663" s="53" t="str">
        <f>IFERROR(VLOOKUP(المبيعات!D2663,الاعدادات!$A$4:$B$5000,2,0),"")</f>
        <v/>
      </c>
      <c r="F2663" s="53"/>
      <c r="G2663" s="53"/>
      <c r="H2663" s="53"/>
      <c r="I2663" s="53"/>
      <c r="J2663" s="53">
        <f t="shared" si="46"/>
        <v>0</v>
      </c>
    </row>
    <row r="2664" spans="1:10" ht="18.75">
      <c r="A2664" s="52"/>
      <c r="B2664" s="53"/>
      <c r="C2664" s="53"/>
      <c r="D2664" s="53"/>
      <c r="E2664" s="53" t="str">
        <f>IFERROR(VLOOKUP(المبيعات!D2664,الاعدادات!$A$4:$B$5000,2,0),"")</f>
        <v/>
      </c>
      <c r="F2664" s="53"/>
      <c r="G2664" s="53"/>
      <c r="H2664" s="53"/>
      <c r="I2664" s="53"/>
      <c r="J2664" s="53">
        <f t="shared" si="46"/>
        <v>0</v>
      </c>
    </row>
    <row r="2665" spans="1:10" ht="18.75">
      <c r="A2665" s="52"/>
      <c r="B2665" s="53"/>
      <c r="C2665" s="53"/>
      <c r="D2665" s="53"/>
      <c r="E2665" s="53" t="str">
        <f>IFERROR(VLOOKUP(المبيعات!D2665,الاعدادات!$A$4:$B$5000,2,0),"")</f>
        <v/>
      </c>
      <c r="F2665" s="53"/>
      <c r="G2665" s="53"/>
      <c r="H2665" s="53"/>
      <c r="I2665" s="53"/>
      <c r="J2665" s="53">
        <f t="shared" si="46"/>
        <v>0</v>
      </c>
    </row>
    <row r="2666" spans="1:10" ht="18.75">
      <c r="A2666" s="52"/>
      <c r="B2666" s="53"/>
      <c r="C2666" s="53"/>
      <c r="D2666" s="53"/>
      <c r="E2666" s="53" t="str">
        <f>IFERROR(VLOOKUP(المبيعات!D2666,الاعدادات!$A$4:$B$5000,2,0),"")</f>
        <v/>
      </c>
      <c r="F2666" s="53"/>
      <c r="G2666" s="53"/>
      <c r="H2666" s="53"/>
      <c r="I2666" s="53"/>
      <c r="J2666" s="53">
        <f t="shared" si="46"/>
        <v>0</v>
      </c>
    </row>
    <row r="2667" spans="1:10" ht="18.75">
      <c r="A2667" s="52"/>
      <c r="B2667" s="53"/>
      <c r="C2667" s="53"/>
      <c r="D2667" s="53"/>
      <c r="E2667" s="53" t="str">
        <f>IFERROR(VLOOKUP(المبيعات!D2667,الاعدادات!$A$4:$B$5000,2,0),"")</f>
        <v/>
      </c>
      <c r="F2667" s="53"/>
      <c r="G2667" s="53"/>
      <c r="H2667" s="53"/>
      <c r="I2667" s="53"/>
      <c r="J2667" s="53">
        <f t="shared" si="46"/>
        <v>0</v>
      </c>
    </row>
    <row r="2668" spans="1:10" ht="18.75">
      <c r="A2668" s="52"/>
      <c r="B2668" s="53"/>
      <c r="C2668" s="53"/>
      <c r="D2668" s="53"/>
      <c r="E2668" s="53" t="str">
        <f>IFERROR(VLOOKUP(المبيعات!D2668,الاعدادات!$A$4:$B$5000,2,0),"")</f>
        <v/>
      </c>
      <c r="F2668" s="53"/>
      <c r="G2668" s="53"/>
      <c r="H2668" s="53"/>
      <c r="I2668" s="53"/>
      <c r="J2668" s="53">
        <f t="shared" si="46"/>
        <v>0</v>
      </c>
    </row>
    <row r="2669" spans="1:10" ht="18.75">
      <c r="A2669" s="52"/>
      <c r="B2669" s="53"/>
      <c r="C2669" s="53"/>
      <c r="D2669" s="53"/>
      <c r="E2669" s="53" t="str">
        <f>IFERROR(VLOOKUP(المبيعات!D2669,الاعدادات!$A$4:$B$5000,2,0),"")</f>
        <v/>
      </c>
      <c r="F2669" s="53"/>
      <c r="G2669" s="53"/>
      <c r="H2669" s="53"/>
      <c r="I2669" s="53"/>
      <c r="J2669" s="53">
        <f t="shared" si="46"/>
        <v>0</v>
      </c>
    </row>
    <row r="2670" spans="1:10" ht="18.75">
      <c r="A2670" s="52"/>
      <c r="B2670" s="53"/>
      <c r="C2670" s="53"/>
      <c r="D2670" s="53"/>
      <c r="E2670" s="53" t="str">
        <f>IFERROR(VLOOKUP(المبيعات!D2670,الاعدادات!$A$4:$B$5000,2,0),"")</f>
        <v/>
      </c>
      <c r="F2670" s="53"/>
      <c r="G2670" s="53"/>
      <c r="H2670" s="53"/>
      <c r="I2670" s="53"/>
      <c r="J2670" s="53">
        <f t="shared" si="46"/>
        <v>0</v>
      </c>
    </row>
    <row r="2671" spans="1:10" ht="18.75">
      <c r="A2671" s="52"/>
      <c r="B2671" s="53"/>
      <c r="C2671" s="53"/>
      <c r="D2671" s="53"/>
      <c r="E2671" s="53" t="str">
        <f>IFERROR(VLOOKUP(المبيعات!D2671,الاعدادات!$A$4:$B$5000,2,0),"")</f>
        <v/>
      </c>
      <c r="F2671" s="53"/>
      <c r="G2671" s="53"/>
      <c r="H2671" s="53"/>
      <c r="I2671" s="53"/>
      <c r="J2671" s="53">
        <f t="shared" si="46"/>
        <v>0</v>
      </c>
    </row>
    <row r="2672" spans="1:10" ht="18.75">
      <c r="A2672" s="52"/>
      <c r="B2672" s="53"/>
      <c r="C2672" s="53"/>
      <c r="D2672" s="53"/>
      <c r="E2672" s="53" t="str">
        <f>IFERROR(VLOOKUP(المبيعات!D2672,الاعدادات!$A$4:$B$5000,2,0),"")</f>
        <v/>
      </c>
      <c r="F2672" s="53"/>
      <c r="G2672" s="53"/>
      <c r="H2672" s="53"/>
      <c r="I2672" s="53"/>
      <c r="J2672" s="53">
        <f t="shared" si="46"/>
        <v>0</v>
      </c>
    </row>
    <row r="2673" spans="1:10" ht="18.75">
      <c r="A2673" s="52"/>
      <c r="B2673" s="53"/>
      <c r="C2673" s="53"/>
      <c r="D2673" s="53"/>
      <c r="E2673" s="53" t="str">
        <f>IFERROR(VLOOKUP(المبيعات!D2673,الاعدادات!$A$4:$B$5000,2,0),"")</f>
        <v/>
      </c>
      <c r="F2673" s="53"/>
      <c r="G2673" s="53"/>
      <c r="H2673" s="53"/>
      <c r="I2673" s="53"/>
      <c r="J2673" s="53">
        <f t="shared" si="46"/>
        <v>0</v>
      </c>
    </row>
    <row r="2674" spans="1:10" ht="18.75">
      <c r="A2674" s="52"/>
      <c r="B2674" s="53"/>
      <c r="C2674" s="53"/>
      <c r="D2674" s="53"/>
      <c r="E2674" s="53" t="str">
        <f>IFERROR(VLOOKUP(المبيعات!D2674,الاعدادات!$A$4:$B$5000,2,0),"")</f>
        <v/>
      </c>
      <c r="F2674" s="53"/>
      <c r="G2674" s="53"/>
      <c r="H2674" s="53"/>
      <c r="I2674" s="53"/>
      <c r="J2674" s="53">
        <f t="shared" si="46"/>
        <v>0</v>
      </c>
    </row>
    <row r="2675" spans="1:10" ht="18.75">
      <c r="A2675" s="52"/>
      <c r="B2675" s="53"/>
      <c r="C2675" s="53"/>
      <c r="D2675" s="53"/>
      <c r="E2675" s="53" t="str">
        <f>IFERROR(VLOOKUP(المبيعات!D2675,الاعدادات!$A$4:$B$5000,2,0),"")</f>
        <v/>
      </c>
      <c r="F2675" s="53"/>
      <c r="G2675" s="53"/>
      <c r="H2675" s="53"/>
      <c r="I2675" s="53"/>
      <c r="J2675" s="53">
        <f t="shared" si="46"/>
        <v>0</v>
      </c>
    </row>
    <row r="2676" spans="1:10" ht="18.75">
      <c r="A2676" s="52"/>
      <c r="B2676" s="53"/>
      <c r="C2676" s="53"/>
      <c r="D2676" s="53"/>
      <c r="E2676" s="53" t="str">
        <f>IFERROR(VLOOKUP(المبيعات!D2676,الاعدادات!$A$4:$B$5000,2,0),"")</f>
        <v/>
      </c>
      <c r="F2676" s="53"/>
      <c r="G2676" s="53"/>
      <c r="H2676" s="53"/>
      <c r="I2676" s="53"/>
      <c r="J2676" s="53">
        <f t="shared" si="46"/>
        <v>0</v>
      </c>
    </row>
    <row r="2677" spans="1:10" ht="18.75">
      <c r="A2677" s="52"/>
      <c r="B2677" s="53"/>
      <c r="C2677" s="53"/>
      <c r="D2677" s="53"/>
      <c r="E2677" s="53" t="str">
        <f>IFERROR(VLOOKUP(المبيعات!D2677,الاعدادات!$A$4:$B$5000,2,0),"")</f>
        <v/>
      </c>
      <c r="F2677" s="53"/>
      <c r="G2677" s="53"/>
      <c r="H2677" s="53"/>
      <c r="I2677" s="53"/>
      <c r="J2677" s="53">
        <f t="shared" si="46"/>
        <v>0</v>
      </c>
    </row>
    <row r="2678" spans="1:10" ht="18.75">
      <c r="A2678" s="52"/>
      <c r="B2678" s="53"/>
      <c r="C2678" s="53"/>
      <c r="D2678" s="53"/>
      <c r="E2678" s="53" t="str">
        <f>IFERROR(VLOOKUP(المبيعات!D2678,الاعدادات!$A$4:$B$5000,2,0),"")</f>
        <v/>
      </c>
      <c r="F2678" s="53"/>
      <c r="G2678" s="53"/>
      <c r="H2678" s="53"/>
      <c r="I2678" s="53"/>
      <c r="J2678" s="53">
        <f t="shared" si="46"/>
        <v>0</v>
      </c>
    </row>
    <row r="2679" spans="1:10" ht="18.75">
      <c r="A2679" s="52"/>
      <c r="B2679" s="53"/>
      <c r="C2679" s="53"/>
      <c r="D2679" s="53"/>
      <c r="E2679" s="53" t="str">
        <f>IFERROR(VLOOKUP(المبيعات!D2679,الاعدادات!$A$4:$B$5000,2,0),"")</f>
        <v/>
      </c>
      <c r="F2679" s="53"/>
      <c r="G2679" s="53"/>
      <c r="H2679" s="53"/>
      <c r="I2679" s="53"/>
      <c r="J2679" s="53">
        <f t="shared" si="46"/>
        <v>0</v>
      </c>
    </row>
    <row r="2680" spans="1:10" ht="18.75">
      <c r="A2680" s="52"/>
      <c r="B2680" s="53"/>
      <c r="C2680" s="53"/>
      <c r="D2680" s="53"/>
      <c r="E2680" s="53" t="str">
        <f>IFERROR(VLOOKUP(المبيعات!D2680,الاعدادات!$A$4:$B$5000,2,0),"")</f>
        <v/>
      </c>
      <c r="F2680" s="53"/>
      <c r="G2680" s="53"/>
      <c r="H2680" s="53"/>
      <c r="I2680" s="53"/>
      <c r="J2680" s="53">
        <f t="shared" si="46"/>
        <v>0</v>
      </c>
    </row>
    <row r="2681" spans="1:10" ht="18.75">
      <c r="A2681" s="52"/>
      <c r="B2681" s="53"/>
      <c r="C2681" s="53"/>
      <c r="D2681" s="53"/>
      <c r="E2681" s="53" t="str">
        <f>IFERROR(VLOOKUP(المبيعات!D2681,الاعدادات!$A$4:$B$5000,2,0),"")</f>
        <v/>
      </c>
      <c r="F2681" s="53"/>
      <c r="G2681" s="53"/>
      <c r="H2681" s="53"/>
      <c r="I2681" s="53"/>
      <c r="J2681" s="53">
        <f t="shared" si="46"/>
        <v>0</v>
      </c>
    </row>
    <row r="2682" spans="1:10" ht="18.75">
      <c r="A2682" s="52"/>
      <c r="B2682" s="53"/>
      <c r="C2682" s="53"/>
      <c r="D2682" s="53"/>
      <c r="E2682" s="53" t="str">
        <f>IFERROR(VLOOKUP(المبيعات!D2682,الاعدادات!$A$4:$B$5000,2,0),"")</f>
        <v/>
      </c>
      <c r="F2682" s="53"/>
      <c r="G2682" s="53"/>
      <c r="H2682" s="53"/>
      <c r="I2682" s="53"/>
      <c r="J2682" s="53">
        <f t="shared" si="46"/>
        <v>0</v>
      </c>
    </row>
    <row r="2683" spans="1:10" ht="18.75">
      <c r="A2683" s="52"/>
      <c r="B2683" s="53"/>
      <c r="C2683" s="53"/>
      <c r="D2683" s="53"/>
      <c r="E2683" s="53" t="str">
        <f>IFERROR(VLOOKUP(المبيعات!D2683,الاعدادات!$A$4:$B$5000,2,0),"")</f>
        <v/>
      </c>
      <c r="F2683" s="53"/>
      <c r="G2683" s="53"/>
      <c r="H2683" s="53"/>
      <c r="I2683" s="53"/>
      <c r="J2683" s="53">
        <f t="shared" si="46"/>
        <v>0</v>
      </c>
    </row>
    <row r="2684" spans="1:10" ht="18.75">
      <c r="A2684" s="52"/>
      <c r="B2684" s="53"/>
      <c r="C2684" s="53"/>
      <c r="D2684" s="53"/>
      <c r="E2684" s="53" t="str">
        <f>IFERROR(VLOOKUP(المبيعات!D2684,الاعدادات!$A$4:$B$5000,2,0),"")</f>
        <v/>
      </c>
      <c r="F2684" s="53"/>
      <c r="G2684" s="53"/>
      <c r="H2684" s="53"/>
      <c r="I2684" s="53"/>
      <c r="J2684" s="53">
        <f t="shared" si="46"/>
        <v>0</v>
      </c>
    </row>
    <row r="2685" spans="1:10" ht="18.75">
      <c r="A2685" s="52"/>
      <c r="B2685" s="53"/>
      <c r="C2685" s="53"/>
      <c r="D2685" s="53"/>
      <c r="E2685" s="53" t="str">
        <f>IFERROR(VLOOKUP(المبيعات!D2685,الاعدادات!$A$4:$B$5000,2,0),"")</f>
        <v/>
      </c>
      <c r="F2685" s="53"/>
      <c r="G2685" s="53"/>
      <c r="H2685" s="53"/>
      <c r="I2685" s="53"/>
      <c r="J2685" s="53">
        <f t="shared" si="46"/>
        <v>0</v>
      </c>
    </row>
    <row r="2686" spans="1:10" ht="18.75">
      <c r="A2686" s="52"/>
      <c r="B2686" s="53"/>
      <c r="C2686" s="53"/>
      <c r="D2686" s="53"/>
      <c r="E2686" s="53" t="str">
        <f>IFERROR(VLOOKUP(المبيعات!D2686,الاعدادات!$A$4:$B$5000,2,0),"")</f>
        <v/>
      </c>
      <c r="F2686" s="53"/>
      <c r="G2686" s="53"/>
      <c r="H2686" s="53"/>
      <c r="I2686" s="53"/>
      <c r="J2686" s="53">
        <f t="shared" si="46"/>
        <v>0</v>
      </c>
    </row>
    <row r="2687" spans="1:10" ht="18.75">
      <c r="A2687" s="52"/>
      <c r="B2687" s="53"/>
      <c r="C2687" s="53"/>
      <c r="D2687" s="53"/>
      <c r="E2687" s="53" t="str">
        <f>IFERROR(VLOOKUP(المبيعات!D2687,الاعدادات!$A$4:$B$5000,2,0),"")</f>
        <v/>
      </c>
      <c r="F2687" s="53"/>
      <c r="G2687" s="53"/>
      <c r="H2687" s="53"/>
      <c r="I2687" s="53"/>
      <c r="J2687" s="53">
        <f t="shared" si="46"/>
        <v>0</v>
      </c>
    </row>
    <row r="2688" spans="1:10" ht="18.75">
      <c r="A2688" s="52"/>
      <c r="B2688" s="53"/>
      <c r="C2688" s="53"/>
      <c r="D2688" s="53"/>
      <c r="E2688" s="53" t="str">
        <f>IFERROR(VLOOKUP(المبيعات!D2688,الاعدادات!$A$4:$B$5000,2,0),"")</f>
        <v/>
      </c>
      <c r="F2688" s="53"/>
      <c r="G2688" s="53"/>
      <c r="H2688" s="53"/>
      <c r="I2688" s="53"/>
      <c r="J2688" s="53">
        <f t="shared" si="46"/>
        <v>0</v>
      </c>
    </row>
    <row r="2689" spans="1:10" ht="18.75">
      <c r="A2689" s="52"/>
      <c r="B2689" s="53"/>
      <c r="C2689" s="53"/>
      <c r="D2689" s="53"/>
      <c r="E2689" s="53" t="str">
        <f>IFERROR(VLOOKUP(المبيعات!D2689,الاعدادات!$A$4:$B$5000,2,0),"")</f>
        <v/>
      </c>
      <c r="F2689" s="53"/>
      <c r="G2689" s="53"/>
      <c r="H2689" s="53"/>
      <c r="I2689" s="53"/>
      <c r="J2689" s="53">
        <f t="shared" si="46"/>
        <v>0</v>
      </c>
    </row>
    <row r="2690" spans="1:10" ht="18.75">
      <c r="A2690" s="52"/>
      <c r="B2690" s="53"/>
      <c r="C2690" s="53"/>
      <c r="D2690" s="53"/>
      <c r="E2690" s="53" t="str">
        <f>IFERROR(VLOOKUP(المبيعات!D2690,الاعدادات!$A$4:$B$5000,2,0),"")</f>
        <v/>
      </c>
      <c r="F2690" s="53"/>
      <c r="G2690" s="53"/>
      <c r="H2690" s="53"/>
      <c r="I2690" s="53"/>
      <c r="J2690" s="53">
        <f t="shared" si="46"/>
        <v>0</v>
      </c>
    </row>
    <row r="2691" spans="1:10" ht="18.75">
      <c r="A2691" s="52"/>
      <c r="B2691" s="53"/>
      <c r="C2691" s="53"/>
      <c r="D2691" s="53"/>
      <c r="E2691" s="53" t="str">
        <f>IFERROR(VLOOKUP(المبيعات!D2691,الاعدادات!$A$4:$B$5000,2,0),"")</f>
        <v/>
      </c>
      <c r="F2691" s="53"/>
      <c r="G2691" s="53"/>
      <c r="H2691" s="53"/>
      <c r="I2691" s="53"/>
      <c r="J2691" s="53">
        <f t="shared" si="46"/>
        <v>0</v>
      </c>
    </row>
    <row r="2692" spans="1:10" ht="18.75">
      <c r="A2692" s="52"/>
      <c r="B2692" s="53"/>
      <c r="C2692" s="53"/>
      <c r="D2692" s="53"/>
      <c r="E2692" s="53" t="str">
        <f>IFERROR(VLOOKUP(المبيعات!D2692,الاعدادات!$A$4:$B$5000,2,0),"")</f>
        <v/>
      </c>
      <c r="F2692" s="53"/>
      <c r="G2692" s="53"/>
      <c r="H2692" s="53"/>
      <c r="I2692" s="53"/>
      <c r="J2692" s="53">
        <f t="shared" si="46"/>
        <v>0</v>
      </c>
    </row>
    <row r="2693" spans="1:10" ht="18.75">
      <c r="A2693" s="52"/>
      <c r="B2693" s="53"/>
      <c r="C2693" s="53"/>
      <c r="D2693" s="53"/>
      <c r="E2693" s="53" t="str">
        <f>IFERROR(VLOOKUP(المبيعات!D2693,الاعدادات!$A$4:$B$5000,2,0),"")</f>
        <v/>
      </c>
      <c r="F2693" s="53"/>
      <c r="G2693" s="53"/>
      <c r="H2693" s="53"/>
      <c r="I2693" s="53"/>
      <c r="J2693" s="53">
        <f t="shared" ref="J2693:J2756" si="47">I2693*F2693</f>
        <v>0</v>
      </c>
    </row>
    <row r="2694" spans="1:10" ht="18.75">
      <c r="A2694" s="52"/>
      <c r="B2694" s="53"/>
      <c r="C2694" s="53"/>
      <c r="D2694" s="53"/>
      <c r="E2694" s="53" t="str">
        <f>IFERROR(VLOOKUP(المبيعات!D2694,الاعدادات!$A$4:$B$5000,2,0),"")</f>
        <v/>
      </c>
      <c r="F2694" s="53"/>
      <c r="G2694" s="53"/>
      <c r="H2694" s="53"/>
      <c r="I2694" s="53"/>
      <c r="J2694" s="53">
        <f t="shared" si="47"/>
        <v>0</v>
      </c>
    </row>
    <row r="2695" spans="1:10" ht="18.75">
      <c r="A2695" s="52"/>
      <c r="B2695" s="53"/>
      <c r="C2695" s="53"/>
      <c r="D2695" s="53"/>
      <c r="E2695" s="53" t="str">
        <f>IFERROR(VLOOKUP(المبيعات!D2695,الاعدادات!$A$4:$B$5000,2,0),"")</f>
        <v/>
      </c>
      <c r="F2695" s="53"/>
      <c r="G2695" s="53"/>
      <c r="H2695" s="53"/>
      <c r="I2695" s="53"/>
      <c r="J2695" s="53">
        <f t="shared" si="47"/>
        <v>0</v>
      </c>
    </row>
    <row r="2696" spans="1:10" ht="18.75">
      <c r="A2696" s="52"/>
      <c r="B2696" s="53"/>
      <c r="C2696" s="53"/>
      <c r="D2696" s="53"/>
      <c r="E2696" s="53" t="str">
        <f>IFERROR(VLOOKUP(المبيعات!D2696,الاعدادات!$A$4:$B$5000,2,0),"")</f>
        <v/>
      </c>
      <c r="F2696" s="53"/>
      <c r="G2696" s="53"/>
      <c r="H2696" s="53"/>
      <c r="I2696" s="53"/>
      <c r="J2696" s="53">
        <f t="shared" si="47"/>
        <v>0</v>
      </c>
    </row>
    <row r="2697" spans="1:10" ht="18.75">
      <c r="A2697" s="52"/>
      <c r="B2697" s="53"/>
      <c r="C2697" s="53"/>
      <c r="D2697" s="53"/>
      <c r="E2697" s="53" t="str">
        <f>IFERROR(VLOOKUP(المبيعات!D2697,الاعدادات!$A$4:$B$5000,2,0),"")</f>
        <v/>
      </c>
      <c r="F2697" s="53"/>
      <c r="G2697" s="53"/>
      <c r="H2697" s="53"/>
      <c r="I2697" s="53"/>
      <c r="J2697" s="53">
        <f t="shared" si="47"/>
        <v>0</v>
      </c>
    </row>
    <row r="2698" spans="1:10" ht="18.75">
      <c r="A2698" s="52"/>
      <c r="B2698" s="53"/>
      <c r="C2698" s="53"/>
      <c r="D2698" s="53"/>
      <c r="E2698" s="53" t="str">
        <f>IFERROR(VLOOKUP(المبيعات!D2698,الاعدادات!$A$4:$B$5000,2,0),"")</f>
        <v/>
      </c>
      <c r="F2698" s="53"/>
      <c r="G2698" s="53"/>
      <c r="H2698" s="53"/>
      <c r="I2698" s="53"/>
      <c r="J2698" s="53">
        <f t="shared" si="47"/>
        <v>0</v>
      </c>
    </row>
    <row r="2699" spans="1:10" ht="18.75">
      <c r="A2699" s="52"/>
      <c r="B2699" s="53"/>
      <c r="C2699" s="53"/>
      <c r="D2699" s="53"/>
      <c r="E2699" s="53" t="str">
        <f>IFERROR(VLOOKUP(المبيعات!D2699,الاعدادات!$A$4:$B$5000,2,0),"")</f>
        <v/>
      </c>
      <c r="F2699" s="53"/>
      <c r="G2699" s="53"/>
      <c r="H2699" s="53"/>
      <c r="I2699" s="53"/>
      <c r="J2699" s="53">
        <f t="shared" si="47"/>
        <v>0</v>
      </c>
    </row>
    <row r="2700" spans="1:10" ht="18.75">
      <c r="A2700" s="52"/>
      <c r="B2700" s="53"/>
      <c r="C2700" s="53"/>
      <c r="D2700" s="53"/>
      <c r="E2700" s="53" t="str">
        <f>IFERROR(VLOOKUP(المبيعات!D2700,الاعدادات!$A$4:$B$5000,2,0),"")</f>
        <v/>
      </c>
      <c r="F2700" s="53"/>
      <c r="G2700" s="53"/>
      <c r="H2700" s="53"/>
      <c r="I2700" s="53"/>
      <c r="J2700" s="53">
        <f t="shared" si="47"/>
        <v>0</v>
      </c>
    </row>
    <row r="2701" spans="1:10" ht="18.75">
      <c r="A2701" s="52"/>
      <c r="B2701" s="53"/>
      <c r="C2701" s="53"/>
      <c r="D2701" s="53"/>
      <c r="E2701" s="53" t="str">
        <f>IFERROR(VLOOKUP(المبيعات!D2701,الاعدادات!$A$4:$B$5000,2,0),"")</f>
        <v/>
      </c>
      <c r="F2701" s="53"/>
      <c r="G2701" s="53"/>
      <c r="H2701" s="53"/>
      <c r="I2701" s="53"/>
      <c r="J2701" s="53">
        <f t="shared" si="47"/>
        <v>0</v>
      </c>
    </row>
    <row r="2702" spans="1:10" ht="18.75">
      <c r="A2702" s="52"/>
      <c r="B2702" s="53"/>
      <c r="C2702" s="53"/>
      <c r="D2702" s="53"/>
      <c r="E2702" s="53" t="str">
        <f>IFERROR(VLOOKUP(المبيعات!D2702,الاعدادات!$A$4:$B$5000,2,0),"")</f>
        <v/>
      </c>
      <c r="F2702" s="53"/>
      <c r="G2702" s="53"/>
      <c r="H2702" s="53"/>
      <c r="I2702" s="53"/>
      <c r="J2702" s="53">
        <f t="shared" si="47"/>
        <v>0</v>
      </c>
    </row>
    <row r="2703" spans="1:10" ht="18.75">
      <c r="A2703" s="52"/>
      <c r="B2703" s="53"/>
      <c r="C2703" s="53"/>
      <c r="D2703" s="53"/>
      <c r="E2703" s="53" t="str">
        <f>IFERROR(VLOOKUP(المبيعات!D2703,الاعدادات!$A$4:$B$5000,2,0),"")</f>
        <v/>
      </c>
      <c r="F2703" s="53"/>
      <c r="G2703" s="53"/>
      <c r="H2703" s="53"/>
      <c r="I2703" s="53"/>
      <c r="J2703" s="53">
        <f t="shared" si="47"/>
        <v>0</v>
      </c>
    </row>
    <row r="2704" spans="1:10" ht="18.75">
      <c r="A2704" s="52"/>
      <c r="B2704" s="53"/>
      <c r="C2704" s="53"/>
      <c r="D2704" s="53"/>
      <c r="E2704" s="53" t="str">
        <f>IFERROR(VLOOKUP(المبيعات!D2704,الاعدادات!$A$4:$B$5000,2,0),"")</f>
        <v/>
      </c>
      <c r="F2704" s="53"/>
      <c r="G2704" s="53"/>
      <c r="H2704" s="53"/>
      <c r="I2704" s="53"/>
      <c r="J2704" s="53">
        <f t="shared" si="47"/>
        <v>0</v>
      </c>
    </row>
    <row r="2705" spans="1:10" ht="18.75">
      <c r="A2705" s="52"/>
      <c r="B2705" s="53"/>
      <c r="C2705" s="53"/>
      <c r="D2705" s="53"/>
      <c r="E2705" s="53" t="str">
        <f>IFERROR(VLOOKUP(المبيعات!D2705,الاعدادات!$A$4:$B$5000,2,0),"")</f>
        <v/>
      </c>
      <c r="F2705" s="53"/>
      <c r="G2705" s="53"/>
      <c r="H2705" s="53"/>
      <c r="I2705" s="53"/>
      <c r="J2705" s="53">
        <f t="shared" si="47"/>
        <v>0</v>
      </c>
    </row>
    <row r="2706" spans="1:10" ht="18.75">
      <c r="A2706" s="52"/>
      <c r="B2706" s="53"/>
      <c r="C2706" s="53"/>
      <c r="D2706" s="53"/>
      <c r="E2706" s="53" t="str">
        <f>IFERROR(VLOOKUP(المبيعات!D2706,الاعدادات!$A$4:$B$5000,2,0),"")</f>
        <v/>
      </c>
      <c r="F2706" s="53"/>
      <c r="G2706" s="53"/>
      <c r="H2706" s="53"/>
      <c r="I2706" s="53"/>
      <c r="J2706" s="53">
        <f t="shared" si="47"/>
        <v>0</v>
      </c>
    </row>
    <row r="2707" spans="1:10" ht="18.75">
      <c r="A2707" s="52"/>
      <c r="B2707" s="53"/>
      <c r="C2707" s="53"/>
      <c r="D2707" s="53"/>
      <c r="E2707" s="53" t="str">
        <f>IFERROR(VLOOKUP(المبيعات!D2707,الاعدادات!$A$4:$B$5000,2,0),"")</f>
        <v/>
      </c>
      <c r="F2707" s="53"/>
      <c r="G2707" s="53"/>
      <c r="H2707" s="53"/>
      <c r="I2707" s="53"/>
      <c r="J2707" s="53">
        <f t="shared" si="47"/>
        <v>0</v>
      </c>
    </row>
    <row r="2708" spans="1:10" ht="18.75">
      <c r="A2708" s="52"/>
      <c r="B2708" s="53"/>
      <c r="C2708" s="53"/>
      <c r="D2708" s="53"/>
      <c r="E2708" s="53" t="str">
        <f>IFERROR(VLOOKUP(المبيعات!D2708,الاعدادات!$A$4:$B$5000,2,0),"")</f>
        <v/>
      </c>
      <c r="F2708" s="53"/>
      <c r="G2708" s="53"/>
      <c r="H2708" s="53"/>
      <c r="I2708" s="53"/>
      <c r="J2708" s="53">
        <f t="shared" si="47"/>
        <v>0</v>
      </c>
    </row>
    <row r="2709" spans="1:10" ht="18.75">
      <c r="A2709" s="52"/>
      <c r="B2709" s="53"/>
      <c r="C2709" s="53"/>
      <c r="D2709" s="53"/>
      <c r="E2709" s="53" t="str">
        <f>IFERROR(VLOOKUP(المبيعات!D2709,الاعدادات!$A$4:$B$5000,2,0),"")</f>
        <v/>
      </c>
      <c r="F2709" s="53"/>
      <c r="G2709" s="53"/>
      <c r="H2709" s="53"/>
      <c r="I2709" s="53"/>
      <c r="J2709" s="53">
        <f t="shared" si="47"/>
        <v>0</v>
      </c>
    </row>
    <row r="2710" spans="1:10" ht="18.75">
      <c r="A2710" s="52"/>
      <c r="B2710" s="53"/>
      <c r="C2710" s="53"/>
      <c r="D2710" s="53"/>
      <c r="E2710" s="53" t="str">
        <f>IFERROR(VLOOKUP(المبيعات!D2710,الاعدادات!$A$4:$B$5000,2,0),"")</f>
        <v/>
      </c>
      <c r="F2710" s="53"/>
      <c r="G2710" s="53"/>
      <c r="H2710" s="53"/>
      <c r="I2710" s="53"/>
      <c r="J2710" s="53">
        <f t="shared" si="47"/>
        <v>0</v>
      </c>
    </row>
    <row r="2711" spans="1:10" ht="18.75">
      <c r="A2711" s="52"/>
      <c r="B2711" s="53"/>
      <c r="C2711" s="53"/>
      <c r="D2711" s="53"/>
      <c r="E2711" s="53" t="str">
        <f>IFERROR(VLOOKUP(المبيعات!D2711,الاعدادات!$A$4:$B$5000,2,0),"")</f>
        <v/>
      </c>
      <c r="F2711" s="53"/>
      <c r="G2711" s="53"/>
      <c r="H2711" s="53"/>
      <c r="I2711" s="53"/>
      <c r="J2711" s="53">
        <f t="shared" si="47"/>
        <v>0</v>
      </c>
    </row>
    <row r="2712" spans="1:10" ht="18.75">
      <c r="A2712" s="52"/>
      <c r="B2712" s="53"/>
      <c r="C2712" s="53"/>
      <c r="D2712" s="53"/>
      <c r="E2712" s="53" t="str">
        <f>IFERROR(VLOOKUP(المبيعات!D2712,الاعدادات!$A$4:$B$5000,2,0),"")</f>
        <v/>
      </c>
      <c r="F2712" s="53"/>
      <c r="G2712" s="53"/>
      <c r="H2712" s="53"/>
      <c r="I2712" s="53"/>
      <c r="J2712" s="53">
        <f t="shared" si="47"/>
        <v>0</v>
      </c>
    </row>
    <row r="2713" spans="1:10" ht="18.75">
      <c r="A2713" s="52"/>
      <c r="B2713" s="53"/>
      <c r="C2713" s="53"/>
      <c r="D2713" s="53"/>
      <c r="E2713" s="53" t="str">
        <f>IFERROR(VLOOKUP(المبيعات!D2713,الاعدادات!$A$4:$B$5000,2,0),"")</f>
        <v/>
      </c>
      <c r="F2713" s="53"/>
      <c r="G2713" s="53"/>
      <c r="H2713" s="53"/>
      <c r="I2713" s="53"/>
      <c r="J2713" s="53">
        <f t="shared" si="47"/>
        <v>0</v>
      </c>
    </row>
    <row r="2714" spans="1:10" ht="18.75">
      <c r="A2714" s="52"/>
      <c r="B2714" s="53"/>
      <c r="C2714" s="53"/>
      <c r="D2714" s="53"/>
      <c r="E2714" s="53" t="str">
        <f>IFERROR(VLOOKUP(المبيعات!D2714,الاعدادات!$A$4:$B$5000,2,0),"")</f>
        <v/>
      </c>
      <c r="F2714" s="53"/>
      <c r="G2714" s="53"/>
      <c r="H2714" s="53"/>
      <c r="I2714" s="53"/>
      <c r="J2714" s="53">
        <f t="shared" si="47"/>
        <v>0</v>
      </c>
    </row>
    <row r="2715" spans="1:10" ht="18.75">
      <c r="A2715" s="52"/>
      <c r="B2715" s="53"/>
      <c r="C2715" s="53"/>
      <c r="D2715" s="53"/>
      <c r="E2715" s="53" t="str">
        <f>IFERROR(VLOOKUP(المبيعات!D2715,الاعدادات!$A$4:$B$5000,2,0),"")</f>
        <v/>
      </c>
      <c r="F2715" s="53"/>
      <c r="G2715" s="53"/>
      <c r="H2715" s="53"/>
      <c r="I2715" s="53"/>
      <c r="J2715" s="53">
        <f t="shared" si="47"/>
        <v>0</v>
      </c>
    </row>
    <row r="2716" spans="1:10" ht="18.75">
      <c r="A2716" s="52"/>
      <c r="B2716" s="53"/>
      <c r="C2716" s="53"/>
      <c r="D2716" s="53"/>
      <c r="E2716" s="53" t="str">
        <f>IFERROR(VLOOKUP(المبيعات!D2716,الاعدادات!$A$4:$B$5000,2,0),"")</f>
        <v/>
      </c>
      <c r="F2716" s="53"/>
      <c r="G2716" s="53"/>
      <c r="H2716" s="53"/>
      <c r="I2716" s="53"/>
      <c r="J2716" s="53">
        <f t="shared" si="47"/>
        <v>0</v>
      </c>
    </row>
    <row r="2717" spans="1:10" ht="18.75">
      <c r="A2717" s="52"/>
      <c r="B2717" s="53"/>
      <c r="C2717" s="53"/>
      <c r="D2717" s="53"/>
      <c r="E2717" s="53" t="str">
        <f>IFERROR(VLOOKUP(المبيعات!D2717,الاعدادات!$A$4:$B$5000,2,0),"")</f>
        <v/>
      </c>
      <c r="F2717" s="53"/>
      <c r="G2717" s="53"/>
      <c r="H2717" s="53"/>
      <c r="I2717" s="53"/>
      <c r="J2717" s="53">
        <f t="shared" si="47"/>
        <v>0</v>
      </c>
    </row>
    <row r="2718" spans="1:10" ht="18.75">
      <c r="A2718" s="52"/>
      <c r="B2718" s="53"/>
      <c r="C2718" s="53"/>
      <c r="D2718" s="53"/>
      <c r="E2718" s="53" t="str">
        <f>IFERROR(VLOOKUP(المبيعات!D2718,الاعدادات!$A$4:$B$5000,2,0),"")</f>
        <v/>
      </c>
      <c r="F2718" s="53"/>
      <c r="G2718" s="53"/>
      <c r="H2718" s="53"/>
      <c r="I2718" s="53"/>
      <c r="J2718" s="53">
        <f t="shared" si="47"/>
        <v>0</v>
      </c>
    </row>
    <row r="2719" spans="1:10" ht="18.75">
      <c r="A2719" s="52"/>
      <c r="B2719" s="53"/>
      <c r="C2719" s="53"/>
      <c r="D2719" s="53"/>
      <c r="E2719" s="53" t="str">
        <f>IFERROR(VLOOKUP(المبيعات!D2719,الاعدادات!$A$4:$B$5000,2,0),"")</f>
        <v/>
      </c>
      <c r="F2719" s="53"/>
      <c r="G2719" s="53"/>
      <c r="H2719" s="53"/>
      <c r="I2719" s="53"/>
      <c r="J2719" s="53">
        <f t="shared" si="47"/>
        <v>0</v>
      </c>
    </row>
    <row r="2720" spans="1:10" ht="18.75">
      <c r="A2720" s="52"/>
      <c r="B2720" s="53"/>
      <c r="C2720" s="53"/>
      <c r="D2720" s="53"/>
      <c r="E2720" s="53" t="str">
        <f>IFERROR(VLOOKUP(المبيعات!D2720,الاعدادات!$A$4:$B$5000,2,0),"")</f>
        <v/>
      </c>
      <c r="F2720" s="53"/>
      <c r="G2720" s="53"/>
      <c r="H2720" s="53"/>
      <c r="I2720" s="53"/>
      <c r="J2720" s="53">
        <f t="shared" si="47"/>
        <v>0</v>
      </c>
    </row>
    <row r="2721" spans="1:10" ht="18.75">
      <c r="A2721" s="52"/>
      <c r="B2721" s="53"/>
      <c r="C2721" s="53"/>
      <c r="D2721" s="53"/>
      <c r="E2721" s="53" t="str">
        <f>IFERROR(VLOOKUP(المبيعات!D2721,الاعدادات!$A$4:$B$5000,2,0),"")</f>
        <v/>
      </c>
      <c r="F2721" s="53"/>
      <c r="G2721" s="53"/>
      <c r="H2721" s="53"/>
      <c r="I2721" s="53"/>
      <c r="J2721" s="53">
        <f t="shared" si="47"/>
        <v>0</v>
      </c>
    </row>
    <row r="2722" spans="1:10" ht="18.75">
      <c r="A2722" s="52"/>
      <c r="B2722" s="53"/>
      <c r="C2722" s="53"/>
      <c r="D2722" s="53"/>
      <c r="E2722" s="53" t="str">
        <f>IFERROR(VLOOKUP(المبيعات!D2722,الاعدادات!$A$4:$B$5000,2,0),"")</f>
        <v/>
      </c>
      <c r="F2722" s="53"/>
      <c r="G2722" s="53"/>
      <c r="H2722" s="53"/>
      <c r="I2722" s="53"/>
      <c r="J2722" s="53">
        <f t="shared" si="47"/>
        <v>0</v>
      </c>
    </row>
    <row r="2723" spans="1:10" ht="18.75">
      <c r="A2723" s="52"/>
      <c r="B2723" s="53"/>
      <c r="C2723" s="53"/>
      <c r="D2723" s="53"/>
      <c r="E2723" s="53" t="str">
        <f>IFERROR(VLOOKUP(المبيعات!D2723,الاعدادات!$A$4:$B$5000,2,0),"")</f>
        <v/>
      </c>
      <c r="F2723" s="53"/>
      <c r="G2723" s="53"/>
      <c r="H2723" s="53"/>
      <c r="I2723" s="53"/>
      <c r="J2723" s="53">
        <f t="shared" si="47"/>
        <v>0</v>
      </c>
    </row>
    <row r="2724" spans="1:10" ht="18.75">
      <c r="A2724" s="52"/>
      <c r="B2724" s="53"/>
      <c r="C2724" s="53"/>
      <c r="D2724" s="53"/>
      <c r="E2724" s="53" t="str">
        <f>IFERROR(VLOOKUP(المبيعات!D2724,الاعدادات!$A$4:$B$5000,2,0),"")</f>
        <v/>
      </c>
      <c r="F2724" s="53"/>
      <c r="G2724" s="53"/>
      <c r="H2724" s="53"/>
      <c r="I2724" s="53"/>
      <c r="J2724" s="53">
        <f t="shared" si="47"/>
        <v>0</v>
      </c>
    </row>
    <row r="2725" spans="1:10" ht="18.75">
      <c r="A2725" s="52"/>
      <c r="B2725" s="53"/>
      <c r="C2725" s="53"/>
      <c r="D2725" s="53"/>
      <c r="E2725" s="53" t="str">
        <f>IFERROR(VLOOKUP(المبيعات!D2725,الاعدادات!$A$4:$B$5000,2,0),"")</f>
        <v/>
      </c>
      <c r="F2725" s="53"/>
      <c r="G2725" s="53"/>
      <c r="H2725" s="53"/>
      <c r="I2725" s="53"/>
      <c r="J2725" s="53">
        <f t="shared" si="47"/>
        <v>0</v>
      </c>
    </row>
    <row r="2726" spans="1:10" ht="18.75">
      <c r="A2726" s="52"/>
      <c r="B2726" s="53"/>
      <c r="C2726" s="53"/>
      <c r="D2726" s="53"/>
      <c r="E2726" s="53" t="str">
        <f>IFERROR(VLOOKUP(المبيعات!D2726,الاعدادات!$A$4:$B$5000,2,0),"")</f>
        <v/>
      </c>
      <c r="F2726" s="53"/>
      <c r="G2726" s="53"/>
      <c r="H2726" s="53"/>
      <c r="I2726" s="53"/>
      <c r="J2726" s="53">
        <f t="shared" si="47"/>
        <v>0</v>
      </c>
    </row>
    <row r="2727" spans="1:10" ht="18.75">
      <c r="A2727" s="52"/>
      <c r="B2727" s="53"/>
      <c r="C2727" s="53"/>
      <c r="D2727" s="53"/>
      <c r="E2727" s="53" t="str">
        <f>IFERROR(VLOOKUP(المبيعات!D2727,الاعدادات!$A$4:$B$5000,2,0),"")</f>
        <v/>
      </c>
      <c r="F2727" s="53"/>
      <c r="G2727" s="53"/>
      <c r="H2727" s="53"/>
      <c r="I2727" s="53"/>
      <c r="J2727" s="53">
        <f t="shared" si="47"/>
        <v>0</v>
      </c>
    </row>
    <row r="2728" spans="1:10" ht="18.75">
      <c r="A2728" s="52"/>
      <c r="B2728" s="53"/>
      <c r="C2728" s="53"/>
      <c r="D2728" s="53"/>
      <c r="E2728" s="53" t="str">
        <f>IFERROR(VLOOKUP(المبيعات!D2728,الاعدادات!$A$4:$B$5000,2,0),"")</f>
        <v/>
      </c>
      <c r="F2728" s="53"/>
      <c r="G2728" s="53"/>
      <c r="H2728" s="53"/>
      <c r="I2728" s="53"/>
      <c r="J2728" s="53">
        <f t="shared" si="47"/>
        <v>0</v>
      </c>
    </row>
    <row r="2729" spans="1:10" ht="18.75">
      <c r="A2729" s="52"/>
      <c r="B2729" s="53"/>
      <c r="C2729" s="53"/>
      <c r="D2729" s="53"/>
      <c r="E2729" s="53" t="str">
        <f>IFERROR(VLOOKUP(المبيعات!D2729,الاعدادات!$A$4:$B$5000,2,0),"")</f>
        <v/>
      </c>
      <c r="F2729" s="53"/>
      <c r="G2729" s="53"/>
      <c r="H2729" s="53"/>
      <c r="I2729" s="53"/>
      <c r="J2729" s="53">
        <f t="shared" si="47"/>
        <v>0</v>
      </c>
    </row>
    <row r="2730" spans="1:10" ht="18.75">
      <c r="A2730" s="52"/>
      <c r="B2730" s="53"/>
      <c r="C2730" s="53"/>
      <c r="D2730" s="53"/>
      <c r="E2730" s="53" t="str">
        <f>IFERROR(VLOOKUP(المبيعات!D2730,الاعدادات!$A$4:$B$5000,2,0),"")</f>
        <v/>
      </c>
      <c r="F2730" s="53"/>
      <c r="G2730" s="53"/>
      <c r="H2730" s="53"/>
      <c r="I2730" s="53"/>
      <c r="J2730" s="53">
        <f t="shared" si="47"/>
        <v>0</v>
      </c>
    </row>
    <row r="2731" spans="1:10" ht="18.75">
      <c r="A2731" s="52"/>
      <c r="B2731" s="53"/>
      <c r="C2731" s="53"/>
      <c r="D2731" s="53"/>
      <c r="E2731" s="53" t="str">
        <f>IFERROR(VLOOKUP(المبيعات!D2731,الاعدادات!$A$4:$B$5000,2,0),"")</f>
        <v/>
      </c>
      <c r="F2731" s="53"/>
      <c r="G2731" s="53"/>
      <c r="H2731" s="53"/>
      <c r="I2731" s="53"/>
      <c r="J2731" s="53">
        <f t="shared" si="47"/>
        <v>0</v>
      </c>
    </row>
    <row r="2732" spans="1:10" ht="18.75">
      <c r="A2732" s="52"/>
      <c r="B2732" s="53"/>
      <c r="C2732" s="53"/>
      <c r="D2732" s="53"/>
      <c r="E2732" s="53" t="str">
        <f>IFERROR(VLOOKUP(المبيعات!D2732,الاعدادات!$A$4:$B$5000,2,0),"")</f>
        <v/>
      </c>
      <c r="F2732" s="53"/>
      <c r="G2732" s="53"/>
      <c r="H2732" s="53"/>
      <c r="I2732" s="53"/>
      <c r="J2732" s="53">
        <f t="shared" si="47"/>
        <v>0</v>
      </c>
    </row>
    <row r="2733" spans="1:10" ht="18.75">
      <c r="A2733" s="52"/>
      <c r="B2733" s="53"/>
      <c r="C2733" s="53"/>
      <c r="D2733" s="53"/>
      <c r="E2733" s="53" t="str">
        <f>IFERROR(VLOOKUP(المبيعات!D2733,الاعدادات!$A$4:$B$5000,2,0),"")</f>
        <v/>
      </c>
      <c r="F2733" s="53"/>
      <c r="G2733" s="53"/>
      <c r="H2733" s="53"/>
      <c r="I2733" s="53"/>
      <c r="J2733" s="53">
        <f t="shared" si="47"/>
        <v>0</v>
      </c>
    </row>
    <row r="2734" spans="1:10" ht="18.75">
      <c r="A2734" s="52"/>
      <c r="B2734" s="53"/>
      <c r="C2734" s="53"/>
      <c r="D2734" s="53"/>
      <c r="E2734" s="53" t="str">
        <f>IFERROR(VLOOKUP(المبيعات!D2734,الاعدادات!$A$4:$B$5000,2,0),"")</f>
        <v/>
      </c>
      <c r="F2734" s="53"/>
      <c r="G2734" s="53"/>
      <c r="H2734" s="53"/>
      <c r="I2734" s="53"/>
      <c r="J2734" s="53">
        <f t="shared" si="47"/>
        <v>0</v>
      </c>
    </row>
    <row r="2735" spans="1:10" ht="18.75">
      <c r="A2735" s="52"/>
      <c r="B2735" s="53"/>
      <c r="C2735" s="53"/>
      <c r="D2735" s="53"/>
      <c r="E2735" s="53" t="str">
        <f>IFERROR(VLOOKUP(المبيعات!D2735,الاعدادات!$A$4:$B$5000,2,0),"")</f>
        <v/>
      </c>
      <c r="F2735" s="53"/>
      <c r="G2735" s="53"/>
      <c r="H2735" s="53"/>
      <c r="I2735" s="53"/>
      <c r="J2735" s="53">
        <f t="shared" si="47"/>
        <v>0</v>
      </c>
    </row>
    <row r="2736" spans="1:10" ht="18.75">
      <c r="A2736" s="52"/>
      <c r="B2736" s="53"/>
      <c r="C2736" s="53"/>
      <c r="D2736" s="53"/>
      <c r="E2736" s="53" t="str">
        <f>IFERROR(VLOOKUP(المبيعات!D2736,الاعدادات!$A$4:$B$5000,2,0),"")</f>
        <v/>
      </c>
      <c r="F2736" s="53"/>
      <c r="G2736" s="53"/>
      <c r="H2736" s="53"/>
      <c r="I2736" s="53"/>
      <c r="J2736" s="53">
        <f t="shared" si="47"/>
        <v>0</v>
      </c>
    </row>
    <row r="2737" spans="1:10" ht="18.75">
      <c r="A2737" s="52"/>
      <c r="B2737" s="53"/>
      <c r="C2737" s="53"/>
      <c r="D2737" s="53"/>
      <c r="E2737" s="53" t="str">
        <f>IFERROR(VLOOKUP(المبيعات!D2737,الاعدادات!$A$4:$B$5000,2,0),"")</f>
        <v/>
      </c>
      <c r="F2737" s="53"/>
      <c r="G2737" s="53"/>
      <c r="H2737" s="53"/>
      <c r="I2737" s="53"/>
      <c r="J2737" s="53">
        <f t="shared" si="47"/>
        <v>0</v>
      </c>
    </row>
    <row r="2738" spans="1:10" ht="18.75">
      <c r="A2738" s="52"/>
      <c r="B2738" s="53"/>
      <c r="C2738" s="53"/>
      <c r="D2738" s="53"/>
      <c r="E2738" s="53" t="str">
        <f>IFERROR(VLOOKUP(المبيعات!D2738,الاعدادات!$A$4:$B$5000,2,0),"")</f>
        <v/>
      </c>
      <c r="F2738" s="53"/>
      <c r="G2738" s="53"/>
      <c r="H2738" s="53"/>
      <c r="I2738" s="53"/>
      <c r="J2738" s="53">
        <f t="shared" si="47"/>
        <v>0</v>
      </c>
    </row>
    <row r="2739" spans="1:10" ht="18.75">
      <c r="A2739" s="52"/>
      <c r="B2739" s="53"/>
      <c r="C2739" s="53"/>
      <c r="D2739" s="53"/>
      <c r="E2739" s="53" t="str">
        <f>IFERROR(VLOOKUP(المبيعات!D2739,الاعدادات!$A$4:$B$5000,2,0),"")</f>
        <v/>
      </c>
      <c r="F2739" s="53"/>
      <c r="G2739" s="53"/>
      <c r="H2739" s="53"/>
      <c r="I2739" s="53"/>
      <c r="J2739" s="53">
        <f t="shared" si="47"/>
        <v>0</v>
      </c>
    </row>
    <row r="2740" spans="1:10" ht="18.75">
      <c r="A2740" s="52"/>
      <c r="B2740" s="53"/>
      <c r="C2740" s="53"/>
      <c r="D2740" s="53"/>
      <c r="E2740" s="53" t="str">
        <f>IFERROR(VLOOKUP(المبيعات!D2740,الاعدادات!$A$4:$B$5000,2,0),"")</f>
        <v/>
      </c>
      <c r="F2740" s="53"/>
      <c r="G2740" s="53"/>
      <c r="H2740" s="53"/>
      <c r="I2740" s="53"/>
      <c r="J2740" s="53">
        <f t="shared" si="47"/>
        <v>0</v>
      </c>
    </row>
    <row r="2741" spans="1:10" ht="18.75">
      <c r="A2741" s="52"/>
      <c r="B2741" s="53"/>
      <c r="C2741" s="53"/>
      <c r="D2741" s="53"/>
      <c r="E2741" s="53" t="str">
        <f>IFERROR(VLOOKUP(المبيعات!D2741,الاعدادات!$A$4:$B$5000,2,0),"")</f>
        <v/>
      </c>
      <c r="F2741" s="53"/>
      <c r="G2741" s="53"/>
      <c r="H2741" s="53"/>
      <c r="I2741" s="53"/>
      <c r="J2741" s="53">
        <f t="shared" si="47"/>
        <v>0</v>
      </c>
    </row>
    <row r="2742" spans="1:10" ht="18.75">
      <c r="A2742" s="52"/>
      <c r="B2742" s="53"/>
      <c r="C2742" s="53"/>
      <c r="D2742" s="53"/>
      <c r="E2742" s="53" t="str">
        <f>IFERROR(VLOOKUP(المبيعات!D2742,الاعدادات!$A$4:$B$5000,2,0),"")</f>
        <v/>
      </c>
      <c r="F2742" s="53"/>
      <c r="G2742" s="53"/>
      <c r="H2742" s="53"/>
      <c r="I2742" s="53"/>
      <c r="J2742" s="53">
        <f t="shared" si="47"/>
        <v>0</v>
      </c>
    </row>
    <row r="2743" spans="1:10" ht="18.75">
      <c r="A2743" s="52"/>
      <c r="B2743" s="53"/>
      <c r="C2743" s="53"/>
      <c r="D2743" s="53"/>
      <c r="E2743" s="53" t="str">
        <f>IFERROR(VLOOKUP(المبيعات!D2743,الاعدادات!$A$4:$B$5000,2,0),"")</f>
        <v/>
      </c>
      <c r="F2743" s="53"/>
      <c r="G2743" s="53"/>
      <c r="H2743" s="53"/>
      <c r="I2743" s="53"/>
      <c r="J2743" s="53">
        <f t="shared" si="47"/>
        <v>0</v>
      </c>
    </row>
    <row r="2744" spans="1:10" ht="18.75">
      <c r="A2744" s="52"/>
      <c r="B2744" s="53"/>
      <c r="C2744" s="53"/>
      <c r="D2744" s="53"/>
      <c r="E2744" s="53" t="str">
        <f>IFERROR(VLOOKUP(المبيعات!D2744,الاعدادات!$A$4:$B$5000,2,0),"")</f>
        <v/>
      </c>
      <c r="F2744" s="53"/>
      <c r="G2744" s="53"/>
      <c r="H2744" s="53"/>
      <c r="I2744" s="53"/>
      <c r="J2744" s="53">
        <f t="shared" si="47"/>
        <v>0</v>
      </c>
    </row>
    <row r="2745" spans="1:10" ht="18.75">
      <c r="A2745" s="52"/>
      <c r="B2745" s="53"/>
      <c r="C2745" s="53"/>
      <c r="D2745" s="53"/>
      <c r="E2745" s="53" t="str">
        <f>IFERROR(VLOOKUP(المبيعات!D2745,الاعدادات!$A$4:$B$5000,2,0),"")</f>
        <v/>
      </c>
      <c r="F2745" s="53"/>
      <c r="G2745" s="53"/>
      <c r="H2745" s="53"/>
      <c r="I2745" s="53"/>
      <c r="J2745" s="53">
        <f t="shared" si="47"/>
        <v>0</v>
      </c>
    </row>
    <row r="2746" spans="1:10" ht="18.75">
      <c r="A2746" s="52"/>
      <c r="B2746" s="53"/>
      <c r="C2746" s="53"/>
      <c r="D2746" s="53"/>
      <c r="E2746" s="53" t="str">
        <f>IFERROR(VLOOKUP(المبيعات!D2746,الاعدادات!$A$4:$B$5000,2,0),"")</f>
        <v/>
      </c>
      <c r="F2746" s="53"/>
      <c r="G2746" s="53"/>
      <c r="H2746" s="53"/>
      <c r="I2746" s="53"/>
      <c r="J2746" s="53">
        <f t="shared" si="47"/>
        <v>0</v>
      </c>
    </row>
    <row r="2747" spans="1:10" ht="18.75">
      <c r="A2747" s="52"/>
      <c r="B2747" s="53"/>
      <c r="C2747" s="53"/>
      <c r="D2747" s="53"/>
      <c r="E2747" s="53" t="str">
        <f>IFERROR(VLOOKUP(المبيعات!D2747,الاعدادات!$A$4:$B$5000,2,0),"")</f>
        <v/>
      </c>
      <c r="F2747" s="53"/>
      <c r="G2747" s="53"/>
      <c r="H2747" s="53"/>
      <c r="I2747" s="53"/>
      <c r="J2747" s="53">
        <f t="shared" si="47"/>
        <v>0</v>
      </c>
    </row>
    <row r="2748" spans="1:10" ht="18.75">
      <c r="A2748" s="52"/>
      <c r="B2748" s="53"/>
      <c r="C2748" s="53"/>
      <c r="D2748" s="53"/>
      <c r="E2748" s="53" t="str">
        <f>IFERROR(VLOOKUP(المبيعات!D2748,الاعدادات!$A$4:$B$5000,2,0),"")</f>
        <v/>
      </c>
      <c r="F2748" s="53"/>
      <c r="G2748" s="53"/>
      <c r="H2748" s="53"/>
      <c r="I2748" s="53"/>
      <c r="J2748" s="53">
        <f t="shared" si="47"/>
        <v>0</v>
      </c>
    </row>
    <row r="2749" spans="1:10" ht="18.75">
      <c r="A2749" s="52"/>
      <c r="B2749" s="53"/>
      <c r="C2749" s="53"/>
      <c r="D2749" s="53"/>
      <c r="E2749" s="53" t="str">
        <f>IFERROR(VLOOKUP(المبيعات!D2749,الاعدادات!$A$4:$B$5000,2,0),"")</f>
        <v/>
      </c>
      <c r="F2749" s="53"/>
      <c r="G2749" s="53"/>
      <c r="H2749" s="53"/>
      <c r="I2749" s="53"/>
      <c r="J2749" s="53">
        <f t="shared" si="47"/>
        <v>0</v>
      </c>
    </row>
    <row r="2750" spans="1:10" ht="18.75">
      <c r="A2750" s="52"/>
      <c r="B2750" s="53"/>
      <c r="C2750" s="53"/>
      <c r="D2750" s="53"/>
      <c r="E2750" s="53" t="str">
        <f>IFERROR(VLOOKUP(المبيعات!D2750,الاعدادات!$A$4:$B$5000,2,0),"")</f>
        <v/>
      </c>
      <c r="F2750" s="53"/>
      <c r="G2750" s="53"/>
      <c r="H2750" s="53"/>
      <c r="I2750" s="53"/>
      <c r="J2750" s="53">
        <f t="shared" si="47"/>
        <v>0</v>
      </c>
    </row>
    <row r="2751" spans="1:10" ht="18.75">
      <c r="A2751" s="52"/>
      <c r="B2751" s="53"/>
      <c r="C2751" s="53"/>
      <c r="D2751" s="53"/>
      <c r="E2751" s="53" t="str">
        <f>IFERROR(VLOOKUP(المبيعات!D2751,الاعدادات!$A$4:$B$5000,2,0),"")</f>
        <v/>
      </c>
      <c r="F2751" s="53"/>
      <c r="G2751" s="53"/>
      <c r="H2751" s="53"/>
      <c r="I2751" s="53"/>
      <c r="J2751" s="53">
        <f t="shared" si="47"/>
        <v>0</v>
      </c>
    </row>
    <row r="2752" spans="1:10" ht="18.75">
      <c r="A2752" s="52"/>
      <c r="B2752" s="53"/>
      <c r="C2752" s="53"/>
      <c r="D2752" s="53"/>
      <c r="E2752" s="53" t="str">
        <f>IFERROR(VLOOKUP(المبيعات!D2752,الاعدادات!$A$4:$B$5000,2,0),"")</f>
        <v/>
      </c>
      <c r="F2752" s="53"/>
      <c r="G2752" s="53"/>
      <c r="H2752" s="53"/>
      <c r="I2752" s="53"/>
      <c r="J2752" s="53">
        <f t="shared" si="47"/>
        <v>0</v>
      </c>
    </row>
    <row r="2753" spans="1:10" ht="18.75">
      <c r="A2753" s="52"/>
      <c r="B2753" s="53"/>
      <c r="C2753" s="53"/>
      <c r="D2753" s="53"/>
      <c r="E2753" s="53" t="str">
        <f>IFERROR(VLOOKUP(المبيعات!D2753,الاعدادات!$A$4:$B$5000,2,0),"")</f>
        <v/>
      </c>
      <c r="F2753" s="53"/>
      <c r="G2753" s="53"/>
      <c r="H2753" s="53"/>
      <c r="I2753" s="53"/>
      <c r="J2753" s="53">
        <f t="shared" si="47"/>
        <v>0</v>
      </c>
    </row>
    <row r="2754" spans="1:10" ht="18.75">
      <c r="A2754" s="52"/>
      <c r="B2754" s="53"/>
      <c r="C2754" s="53"/>
      <c r="D2754" s="53"/>
      <c r="E2754" s="53" t="str">
        <f>IFERROR(VLOOKUP(المبيعات!D2754,الاعدادات!$A$4:$B$5000,2,0),"")</f>
        <v/>
      </c>
      <c r="F2754" s="53"/>
      <c r="G2754" s="53"/>
      <c r="H2754" s="53"/>
      <c r="I2754" s="53"/>
      <c r="J2754" s="53">
        <f t="shared" si="47"/>
        <v>0</v>
      </c>
    </row>
    <row r="2755" spans="1:10" ht="18.75">
      <c r="A2755" s="52"/>
      <c r="B2755" s="53"/>
      <c r="C2755" s="53"/>
      <c r="D2755" s="53"/>
      <c r="E2755" s="53" t="str">
        <f>IFERROR(VLOOKUP(المبيعات!D2755,الاعدادات!$A$4:$B$5000,2,0),"")</f>
        <v/>
      </c>
      <c r="F2755" s="53"/>
      <c r="G2755" s="53"/>
      <c r="H2755" s="53"/>
      <c r="I2755" s="53"/>
      <c r="J2755" s="53">
        <f t="shared" si="47"/>
        <v>0</v>
      </c>
    </row>
    <row r="2756" spans="1:10" ht="18.75">
      <c r="A2756" s="52"/>
      <c r="B2756" s="53"/>
      <c r="C2756" s="53"/>
      <c r="D2756" s="53"/>
      <c r="E2756" s="53" t="str">
        <f>IFERROR(VLOOKUP(المبيعات!D2756,الاعدادات!$A$4:$B$5000,2,0),"")</f>
        <v/>
      </c>
      <c r="F2756" s="53"/>
      <c r="G2756" s="53"/>
      <c r="H2756" s="53"/>
      <c r="I2756" s="53"/>
      <c r="J2756" s="53">
        <f t="shared" si="47"/>
        <v>0</v>
      </c>
    </row>
    <row r="2757" spans="1:10" ht="18.75">
      <c r="A2757" s="52"/>
      <c r="B2757" s="53"/>
      <c r="C2757" s="53"/>
      <c r="D2757" s="53"/>
      <c r="E2757" s="53" t="str">
        <f>IFERROR(VLOOKUP(المبيعات!D2757,الاعدادات!$A$4:$B$5000,2,0),"")</f>
        <v/>
      </c>
      <c r="F2757" s="53"/>
      <c r="G2757" s="53"/>
      <c r="H2757" s="53"/>
      <c r="I2757" s="53"/>
      <c r="J2757" s="53">
        <f t="shared" ref="J2757:J2820" si="48">I2757*F2757</f>
        <v>0</v>
      </c>
    </row>
    <row r="2758" spans="1:10" ht="18.75">
      <c r="A2758" s="52"/>
      <c r="B2758" s="53"/>
      <c r="C2758" s="53"/>
      <c r="D2758" s="53"/>
      <c r="E2758" s="53" t="str">
        <f>IFERROR(VLOOKUP(المبيعات!D2758,الاعدادات!$A$4:$B$5000,2,0),"")</f>
        <v/>
      </c>
      <c r="F2758" s="53"/>
      <c r="G2758" s="53"/>
      <c r="H2758" s="53"/>
      <c r="I2758" s="53"/>
      <c r="J2758" s="53">
        <f t="shared" si="48"/>
        <v>0</v>
      </c>
    </row>
    <row r="2759" spans="1:10" ht="18.75">
      <c r="A2759" s="52"/>
      <c r="B2759" s="53"/>
      <c r="C2759" s="53"/>
      <c r="D2759" s="53"/>
      <c r="E2759" s="53" t="str">
        <f>IFERROR(VLOOKUP(المبيعات!D2759,الاعدادات!$A$4:$B$5000,2,0),"")</f>
        <v/>
      </c>
      <c r="F2759" s="53"/>
      <c r="G2759" s="53"/>
      <c r="H2759" s="53"/>
      <c r="I2759" s="53"/>
      <c r="J2759" s="53">
        <f t="shared" si="48"/>
        <v>0</v>
      </c>
    </row>
    <row r="2760" spans="1:10" ht="18.75">
      <c r="A2760" s="52"/>
      <c r="B2760" s="53"/>
      <c r="C2760" s="53"/>
      <c r="D2760" s="53"/>
      <c r="E2760" s="53" t="str">
        <f>IFERROR(VLOOKUP(المبيعات!D2760,الاعدادات!$A$4:$B$5000,2,0),"")</f>
        <v/>
      </c>
      <c r="F2760" s="53"/>
      <c r="G2760" s="53"/>
      <c r="H2760" s="53"/>
      <c r="I2760" s="53"/>
      <c r="J2760" s="53">
        <f t="shared" si="48"/>
        <v>0</v>
      </c>
    </row>
    <row r="2761" spans="1:10" ht="18.75">
      <c r="A2761" s="52"/>
      <c r="B2761" s="53"/>
      <c r="C2761" s="53"/>
      <c r="D2761" s="53"/>
      <c r="E2761" s="53" t="str">
        <f>IFERROR(VLOOKUP(المبيعات!D2761,الاعدادات!$A$4:$B$5000,2,0),"")</f>
        <v/>
      </c>
      <c r="F2761" s="53"/>
      <c r="G2761" s="53"/>
      <c r="H2761" s="53"/>
      <c r="I2761" s="53"/>
      <c r="J2761" s="53">
        <f t="shared" si="48"/>
        <v>0</v>
      </c>
    </row>
    <row r="2762" spans="1:10" ht="18.75">
      <c r="A2762" s="52"/>
      <c r="B2762" s="53"/>
      <c r="C2762" s="53"/>
      <c r="D2762" s="53"/>
      <c r="E2762" s="53" t="str">
        <f>IFERROR(VLOOKUP(المبيعات!D2762,الاعدادات!$A$4:$B$5000,2,0),"")</f>
        <v/>
      </c>
      <c r="F2762" s="53"/>
      <c r="G2762" s="53"/>
      <c r="H2762" s="53"/>
      <c r="I2762" s="53"/>
      <c r="J2762" s="53">
        <f t="shared" si="48"/>
        <v>0</v>
      </c>
    </row>
    <row r="2763" spans="1:10" ht="18.75">
      <c r="A2763" s="52"/>
      <c r="B2763" s="53"/>
      <c r="C2763" s="53"/>
      <c r="D2763" s="53"/>
      <c r="E2763" s="53" t="str">
        <f>IFERROR(VLOOKUP(المبيعات!D2763,الاعدادات!$A$4:$B$5000,2,0),"")</f>
        <v/>
      </c>
      <c r="F2763" s="53"/>
      <c r="G2763" s="53"/>
      <c r="H2763" s="53"/>
      <c r="I2763" s="53"/>
      <c r="J2763" s="53">
        <f t="shared" si="48"/>
        <v>0</v>
      </c>
    </row>
    <row r="2764" spans="1:10" ht="18.75">
      <c r="A2764" s="52"/>
      <c r="B2764" s="53"/>
      <c r="C2764" s="53"/>
      <c r="D2764" s="53"/>
      <c r="E2764" s="53" t="str">
        <f>IFERROR(VLOOKUP(المبيعات!D2764,الاعدادات!$A$4:$B$5000,2,0),"")</f>
        <v/>
      </c>
      <c r="F2764" s="53"/>
      <c r="G2764" s="53"/>
      <c r="H2764" s="53"/>
      <c r="I2764" s="53"/>
      <c r="J2764" s="53">
        <f t="shared" si="48"/>
        <v>0</v>
      </c>
    </row>
    <row r="2765" spans="1:10" ht="18.75">
      <c r="A2765" s="52"/>
      <c r="B2765" s="53"/>
      <c r="C2765" s="53"/>
      <c r="D2765" s="53"/>
      <c r="E2765" s="53" t="str">
        <f>IFERROR(VLOOKUP(المبيعات!D2765,الاعدادات!$A$4:$B$5000,2,0),"")</f>
        <v/>
      </c>
      <c r="F2765" s="53"/>
      <c r="G2765" s="53"/>
      <c r="H2765" s="53"/>
      <c r="I2765" s="53"/>
      <c r="J2765" s="53">
        <f t="shared" si="48"/>
        <v>0</v>
      </c>
    </row>
    <row r="2766" spans="1:10" ht="18.75">
      <c r="A2766" s="52"/>
      <c r="B2766" s="53"/>
      <c r="C2766" s="53"/>
      <c r="D2766" s="53"/>
      <c r="E2766" s="53" t="str">
        <f>IFERROR(VLOOKUP(المبيعات!D2766,الاعدادات!$A$4:$B$5000,2,0),"")</f>
        <v/>
      </c>
      <c r="F2766" s="53"/>
      <c r="G2766" s="53"/>
      <c r="H2766" s="53"/>
      <c r="I2766" s="53"/>
      <c r="J2766" s="53">
        <f t="shared" si="48"/>
        <v>0</v>
      </c>
    </row>
    <row r="2767" spans="1:10" ht="18.75">
      <c r="A2767" s="52"/>
      <c r="B2767" s="53"/>
      <c r="C2767" s="53"/>
      <c r="D2767" s="53"/>
      <c r="E2767" s="53" t="str">
        <f>IFERROR(VLOOKUP(المبيعات!D2767,الاعدادات!$A$4:$B$5000,2,0),"")</f>
        <v/>
      </c>
      <c r="F2767" s="53"/>
      <c r="G2767" s="53"/>
      <c r="H2767" s="53"/>
      <c r="I2767" s="53"/>
      <c r="J2767" s="53">
        <f t="shared" si="48"/>
        <v>0</v>
      </c>
    </row>
    <row r="2768" spans="1:10" ht="18.75">
      <c r="A2768" s="52"/>
      <c r="B2768" s="53"/>
      <c r="C2768" s="53"/>
      <c r="D2768" s="53"/>
      <c r="E2768" s="53" t="str">
        <f>IFERROR(VLOOKUP(المبيعات!D2768,الاعدادات!$A$4:$B$5000,2,0),"")</f>
        <v/>
      </c>
      <c r="F2768" s="53"/>
      <c r="G2768" s="53"/>
      <c r="H2768" s="53"/>
      <c r="I2768" s="53"/>
      <c r="J2768" s="53">
        <f t="shared" si="48"/>
        <v>0</v>
      </c>
    </row>
    <row r="2769" spans="1:10" ht="18.75">
      <c r="A2769" s="52"/>
      <c r="B2769" s="53"/>
      <c r="C2769" s="53"/>
      <c r="D2769" s="53"/>
      <c r="E2769" s="53" t="str">
        <f>IFERROR(VLOOKUP(المبيعات!D2769,الاعدادات!$A$4:$B$5000,2,0),"")</f>
        <v/>
      </c>
      <c r="F2769" s="53"/>
      <c r="G2769" s="53"/>
      <c r="H2769" s="53"/>
      <c r="I2769" s="53"/>
      <c r="J2769" s="53">
        <f t="shared" si="48"/>
        <v>0</v>
      </c>
    </row>
    <row r="2770" spans="1:10" ht="18.75">
      <c r="A2770" s="52"/>
      <c r="B2770" s="53"/>
      <c r="C2770" s="53"/>
      <c r="D2770" s="53"/>
      <c r="E2770" s="53" t="str">
        <f>IFERROR(VLOOKUP(المبيعات!D2770,الاعدادات!$A$4:$B$5000,2,0),"")</f>
        <v/>
      </c>
      <c r="F2770" s="53"/>
      <c r="G2770" s="53"/>
      <c r="H2770" s="53"/>
      <c r="I2770" s="53"/>
      <c r="J2770" s="53">
        <f t="shared" si="48"/>
        <v>0</v>
      </c>
    </row>
    <row r="2771" spans="1:10" ht="18.75">
      <c r="A2771" s="52"/>
      <c r="B2771" s="53"/>
      <c r="C2771" s="53"/>
      <c r="D2771" s="53"/>
      <c r="E2771" s="53" t="str">
        <f>IFERROR(VLOOKUP(المبيعات!D2771,الاعدادات!$A$4:$B$5000,2,0),"")</f>
        <v/>
      </c>
      <c r="F2771" s="53"/>
      <c r="G2771" s="53"/>
      <c r="H2771" s="53"/>
      <c r="I2771" s="53"/>
      <c r="J2771" s="53">
        <f t="shared" si="48"/>
        <v>0</v>
      </c>
    </row>
    <row r="2772" spans="1:10" ht="18.75">
      <c r="A2772" s="52"/>
      <c r="B2772" s="53"/>
      <c r="C2772" s="53"/>
      <c r="D2772" s="53"/>
      <c r="E2772" s="53" t="str">
        <f>IFERROR(VLOOKUP(المبيعات!D2772,الاعدادات!$A$4:$B$5000,2,0),"")</f>
        <v/>
      </c>
      <c r="F2772" s="53"/>
      <c r="G2772" s="53"/>
      <c r="H2772" s="53"/>
      <c r="I2772" s="53"/>
      <c r="J2772" s="53">
        <f t="shared" si="48"/>
        <v>0</v>
      </c>
    </row>
    <row r="2773" spans="1:10" ht="18.75">
      <c r="A2773" s="52"/>
      <c r="B2773" s="53"/>
      <c r="C2773" s="53"/>
      <c r="D2773" s="53"/>
      <c r="E2773" s="53" t="str">
        <f>IFERROR(VLOOKUP(المبيعات!D2773,الاعدادات!$A$4:$B$5000,2,0),"")</f>
        <v/>
      </c>
      <c r="F2773" s="53"/>
      <c r="G2773" s="53"/>
      <c r="H2773" s="53"/>
      <c r="I2773" s="53"/>
      <c r="J2773" s="53">
        <f t="shared" si="48"/>
        <v>0</v>
      </c>
    </row>
    <row r="2774" spans="1:10" ht="18.75">
      <c r="A2774" s="52"/>
      <c r="B2774" s="53"/>
      <c r="C2774" s="53"/>
      <c r="D2774" s="53"/>
      <c r="E2774" s="53" t="str">
        <f>IFERROR(VLOOKUP(المبيعات!D2774,الاعدادات!$A$4:$B$5000,2,0),"")</f>
        <v/>
      </c>
      <c r="F2774" s="53"/>
      <c r="G2774" s="53"/>
      <c r="H2774" s="53"/>
      <c r="I2774" s="53"/>
      <c r="J2774" s="53">
        <f t="shared" si="48"/>
        <v>0</v>
      </c>
    </row>
    <row r="2775" spans="1:10" ht="18.75">
      <c r="A2775" s="52"/>
      <c r="B2775" s="53"/>
      <c r="C2775" s="53"/>
      <c r="D2775" s="53"/>
      <c r="E2775" s="53" t="str">
        <f>IFERROR(VLOOKUP(المبيعات!D2775,الاعدادات!$A$4:$B$5000,2,0),"")</f>
        <v/>
      </c>
      <c r="F2775" s="53"/>
      <c r="G2775" s="53"/>
      <c r="H2775" s="53"/>
      <c r="I2775" s="53"/>
      <c r="J2775" s="53">
        <f t="shared" si="48"/>
        <v>0</v>
      </c>
    </row>
    <row r="2776" spans="1:10" ht="18.75">
      <c r="A2776" s="52"/>
      <c r="B2776" s="53"/>
      <c r="C2776" s="53"/>
      <c r="D2776" s="53"/>
      <c r="E2776" s="53" t="str">
        <f>IFERROR(VLOOKUP(المبيعات!D2776,الاعدادات!$A$4:$B$5000,2,0),"")</f>
        <v/>
      </c>
      <c r="F2776" s="53"/>
      <c r="G2776" s="53"/>
      <c r="H2776" s="53"/>
      <c r="I2776" s="53"/>
      <c r="J2776" s="53">
        <f t="shared" si="48"/>
        <v>0</v>
      </c>
    </row>
    <row r="2777" spans="1:10" ht="18.75">
      <c r="A2777" s="52"/>
      <c r="B2777" s="53"/>
      <c r="C2777" s="53"/>
      <c r="D2777" s="53"/>
      <c r="E2777" s="53" t="str">
        <f>IFERROR(VLOOKUP(المبيعات!D2777,الاعدادات!$A$4:$B$5000,2,0),"")</f>
        <v/>
      </c>
      <c r="F2777" s="53"/>
      <c r="G2777" s="53"/>
      <c r="H2777" s="53"/>
      <c r="I2777" s="53"/>
      <c r="J2777" s="53">
        <f t="shared" si="48"/>
        <v>0</v>
      </c>
    </row>
    <row r="2778" spans="1:10" ht="18.75">
      <c r="A2778" s="52"/>
      <c r="B2778" s="53"/>
      <c r="C2778" s="53"/>
      <c r="D2778" s="53"/>
      <c r="E2778" s="53" t="str">
        <f>IFERROR(VLOOKUP(المبيعات!D2778,الاعدادات!$A$4:$B$5000,2,0),"")</f>
        <v/>
      </c>
      <c r="F2778" s="53"/>
      <c r="G2778" s="53"/>
      <c r="H2778" s="53"/>
      <c r="I2778" s="53"/>
      <c r="J2778" s="53">
        <f t="shared" si="48"/>
        <v>0</v>
      </c>
    </row>
    <row r="2779" spans="1:10" ht="18.75">
      <c r="A2779" s="52"/>
      <c r="B2779" s="53"/>
      <c r="C2779" s="53"/>
      <c r="D2779" s="53"/>
      <c r="E2779" s="53" t="str">
        <f>IFERROR(VLOOKUP(المبيعات!D2779,الاعدادات!$A$4:$B$5000,2,0),"")</f>
        <v/>
      </c>
      <c r="F2779" s="53"/>
      <c r="G2779" s="53"/>
      <c r="H2779" s="53"/>
      <c r="I2779" s="53"/>
      <c r="J2779" s="53">
        <f t="shared" si="48"/>
        <v>0</v>
      </c>
    </row>
    <row r="2780" spans="1:10" ht="18.75">
      <c r="A2780" s="52"/>
      <c r="B2780" s="53"/>
      <c r="C2780" s="53"/>
      <c r="D2780" s="53"/>
      <c r="E2780" s="53" t="str">
        <f>IFERROR(VLOOKUP(المبيعات!D2780,الاعدادات!$A$4:$B$5000,2,0),"")</f>
        <v/>
      </c>
      <c r="F2780" s="53"/>
      <c r="G2780" s="53"/>
      <c r="H2780" s="53"/>
      <c r="I2780" s="53"/>
      <c r="J2780" s="53">
        <f t="shared" si="48"/>
        <v>0</v>
      </c>
    </row>
    <row r="2781" spans="1:10" ht="18.75">
      <c r="A2781" s="52"/>
      <c r="B2781" s="53"/>
      <c r="C2781" s="53"/>
      <c r="D2781" s="53"/>
      <c r="E2781" s="53" t="str">
        <f>IFERROR(VLOOKUP(المبيعات!D2781,الاعدادات!$A$4:$B$5000,2,0),"")</f>
        <v/>
      </c>
      <c r="F2781" s="53"/>
      <c r="G2781" s="53"/>
      <c r="H2781" s="53"/>
      <c r="I2781" s="53"/>
      <c r="J2781" s="53">
        <f t="shared" si="48"/>
        <v>0</v>
      </c>
    </row>
    <row r="2782" spans="1:10" ht="18.75">
      <c r="A2782" s="52"/>
      <c r="B2782" s="53"/>
      <c r="C2782" s="53"/>
      <c r="D2782" s="53"/>
      <c r="E2782" s="53" t="str">
        <f>IFERROR(VLOOKUP(المبيعات!D2782,الاعدادات!$A$4:$B$5000,2,0),"")</f>
        <v/>
      </c>
      <c r="F2782" s="53"/>
      <c r="G2782" s="53"/>
      <c r="H2782" s="53"/>
      <c r="I2782" s="53"/>
      <c r="J2782" s="53">
        <f t="shared" si="48"/>
        <v>0</v>
      </c>
    </row>
    <row r="2783" spans="1:10" ht="18.75">
      <c r="A2783" s="52"/>
      <c r="B2783" s="53"/>
      <c r="C2783" s="53"/>
      <c r="D2783" s="53"/>
      <c r="E2783" s="53" t="str">
        <f>IFERROR(VLOOKUP(المبيعات!D2783,الاعدادات!$A$4:$B$5000,2,0),"")</f>
        <v/>
      </c>
      <c r="F2783" s="53"/>
      <c r="G2783" s="53"/>
      <c r="H2783" s="53"/>
      <c r="I2783" s="53"/>
      <c r="J2783" s="53">
        <f t="shared" si="48"/>
        <v>0</v>
      </c>
    </row>
    <row r="2784" spans="1:10" ht="18.75">
      <c r="A2784" s="52"/>
      <c r="B2784" s="53"/>
      <c r="C2784" s="53"/>
      <c r="D2784" s="53"/>
      <c r="E2784" s="53" t="str">
        <f>IFERROR(VLOOKUP(المبيعات!D2784,الاعدادات!$A$4:$B$5000,2,0),"")</f>
        <v/>
      </c>
      <c r="F2784" s="53"/>
      <c r="G2784" s="53"/>
      <c r="H2784" s="53"/>
      <c r="I2784" s="53"/>
      <c r="J2784" s="53">
        <f t="shared" si="48"/>
        <v>0</v>
      </c>
    </row>
    <row r="2785" spans="1:10" ht="18.75">
      <c r="A2785" s="52"/>
      <c r="B2785" s="53"/>
      <c r="C2785" s="53"/>
      <c r="D2785" s="53"/>
      <c r="E2785" s="53" t="str">
        <f>IFERROR(VLOOKUP(المبيعات!D2785,الاعدادات!$A$4:$B$5000,2,0),"")</f>
        <v/>
      </c>
      <c r="F2785" s="53"/>
      <c r="G2785" s="53"/>
      <c r="H2785" s="53"/>
      <c r="I2785" s="53"/>
      <c r="J2785" s="53">
        <f t="shared" si="48"/>
        <v>0</v>
      </c>
    </row>
    <row r="2786" spans="1:10" ht="18.75">
      <c r="A2786" s="52"/>
      <c r="B2786" s="53"/>
      <c r="C2786" s="53"/>
      <c r="D2786" s="53"/>
      <c r="E2786" s="53" t="str">
        <f>IFERROR(VLOOKUP(المبيعات!D2786,الاعدادات!$A$4:$B$5000,2,0),"")</f>
        <v/>
      </c>
      <c r="F2786" s="53"/>
      <c r="G2786" s="53"/>
      <c r="H2786" s="53"/>
      <c r="I2786" s="53"/>
      <c r="J2786" s="53">
        <f t="shared" si="48"/>
        <v>0</v>
      </c>
    </row>
    <row r="2787" spans="1:10" ht="18.75">
      <c r="A2787" s="52"/>
      <c r="B2787" s="53"/>
      <c r="C2787" s="53"/>
      <c r="D2787" s="53"/>
      <c r="E2787" s="53" t="str">
        <f>IFERROR(VLOOKUP(المبيعات!D2787,الاعدادات!$A$4:$B$5000,2,0),"")</f>
        <v/>
      </c>
      <c r="F2787" s="53"/>
      <c r="G2787" s="53"/>
      <c r="H2787" s="53"/>
      <c r="I2787" s="53"/>
      <c r="J2787" s="53">
        <f t="shared" si="48"/>
        <v>0</v>
      </c>
    </row>
    <row r="2788" spans="1:10" ht="18.75">
      <c r="A2788" s="52"/>
      <c r="B2788" s="53"/>
      <c r="C2788" s="53"/>
      <c r="D2788" s="53"/>
      <c r="E2788" s="53" t="str">
        <f>IFERROR(VLOOKUP(المبيعات!D2788,الاعدادات!$A$4:$B$5000,2,0),"")</f>
        <v/>
      </c>
      <c r="F2788" s="53"/>
      <c r="G2788" s="53"/>
      <c r="H2788" s="53"/>
      <c r="I2788" s="53"/>
      <c r="J2788" s="53">
        <f t="shared" si="48"/>
        <v>0</v>
      </c>
    </row>
    <row r="2789" spans="1:10" ht="18.75">
      <c r="A2789" s="52"/>
      <c r="B2789" s="53"/>
      <c r="C2789" s="53"/>
      <c r="D2789" s="53"/>
      <c r="E2789" s="53" t="str">
        <f>IFERROR(VLOOKUP(المبيعات!D2789,الاعدادات!$A$4:$B$5000,2,0),"")</f>
        <v/>
      </c>
      <c r="F2789" s="53"/>
      <c r="G2789" s="53"/>
      <c r="H2789" s="53"/>
      <c r="I2789" s="53"/>
      <c r="J2789" s="53">
        <f t="shared" si="48"/>
        <v>0</v>
      </c>
    </row>
    <row r="2790" spans="1:10" ht="18.75">
      <c r="A2790" s="52"/>
      <c r="B2790" s="53"/>
      <c r="C2790" s="53"/>
      <c r="D2790" s="53"/>
      <c r="E2790" s="53" t="str">
        <f>IFERROR(VLOOKUP(المبيعات!D2790,الاعدادات!$A$4:$B$5000,2,0),"")</f>
        <v/>
      </c>
      <c r="F2790" s="53"/>
      <c r="G2790" s="53"/>
      <c r="H2790" s="53"/>
      <c r="I2790" s="53"/>
      <c r="J2790" s="53">
        <f t="shared" si="48"/>
        <v>0</v>
      </c>
    </row>
    <row r="2791" spans="1:10" ht="18.75">
      <c r="A2791" s="52"/>
      <c r="B2791" s="53"/>
      <c r="C2791" s="53"/>
      <c r="D2791" s="53"/>
      <c r="E2791" s="53" t="str">
        <f>IFERROR(VLOOKUP(المبيعات!D2791,الاعدادات!$A$4:$B$5000,2,0),"")</f>
        <v/>
      </c>
      <c r="F2791" s="53"/>
      <c r="G2791" s="53"/>
      <c r="H2791" s="53"/>
      <c r="I2791" s="53"/>
      <c r="J2791" s="53">
        <f t="shared" si="48"/>
        <v>0</v>
      </c>
    </row>
    <row r="2792" spans="1:10" ht="18.75">
      <c r="A2792" s="52"/>
      <c r="B2792" s="53"/>
      <c r="C2792" s="53"/>
      <c r="D2792" s="53"/>
      <c r="E2792" s="53" t="str">
        <f>IFERROR(VLOOKUP(المبيعات!D2792,الاعدادات!$A$4:$B$5000,2,0),"")</f>
        <v/>
      </c>
      <c r="F2792" s="53"/>
      <c r="G2792" s="53"/>
      <c r="H2792" s="53"/>
      <c r="I2792" s="53"/>
      <c r="J2792" s="53">
        <f t="shared" si="48"/>
        <v>0</v>
      </c>
    </row>
    <row r="2793" spans="1:10" ht="18.75">
      <c r="A2793" s="52"/>
      <c r="B2793" s="53"/>
      <c r="C2793" s="53"/>
      <c r="D2793" s="53"/>
      <c r="E2793" s="53" t="str">
        <f>IFERROR(VLOOKUP(المبيعات!D2793,الاعدادات!$A$4:$B$5000,2,0),"")</f>
        <v/>
      </c>
      <c r="F2793" s="53"/>
      <c r="G2793" s="53"/>
      <c r="H2793" s="53"/>
      <c r="I2793" s="53"/>
      <c r="J2793" s="53">
        <f t="shared" si="48"/>
        <v>0</v>
      </c>
    </row>
    <row r="2794" spans="1:10" ht="18.75">
      <c r="A2794" s="52"/>
      <c r="B2794" s="53"/>
      <c r="C2794" s="53"/>
      <c r="D2794" s="53"/>
      <c r="E2794" s="53" t="str">
        <f>IFERROR(VLOOKUP(المبيعات!D2794,الاعدادات!$A$4:$B$5000,2,0),"")</f>
        <v/>
      </c>
      <c r="F2794" s="53"/>
      <c r="G2794" s="53"/>
      <c r="H2794" s="53"/>
      <c r="I2794" s="53"/>
      <c r="J2794" s="53">
        <f t="shared" si="48"/>
        <v>0</v>
      </c>
    </row>
    <row r="2795" spans="1:10" ht="18.75">
      <c r="A2795" s="52"/>
      <c r="B2795" s="53"/>
      <c r="C2795" s="53"/>
      <c r="D2795" s="53"/>
      <c r="E2795" s="53" t="str">
        <f>IFERROR(VLOOKUP(المبيعات!D2795,الاعدادات!$A$4:$B$5000,2,0),"")</f>
        <v/>
      </c>
      <c r="F2795" s="53"/>
      <c r="G2795" s="53"/>
      <c r="H2795" s="53"/>
      <c r="I2795" s="53"/>
      <c r="J2795" s="53">
        <f t="shared" si="48"/>
        <v>0</v>
      </c>
    </row>
    <row r="2796" spans="1:10" ht="18.75">
      <c r="A2796" s="52"/>
      <c r="B2796" s="53"/>
      <c r="C2796" s="53"/>
      <c r="D2796" s="53"/>
      <c r="E2796" s="53" t="str">
        <f>IFERROR(VLOOKUP(المبيعات!D2796,الاعدادات!$A$4:$B$5000,2,0),"")</f>
        <v/>
      </c>
      <c r="F2796" s="53"/>
      <c r="G2796" s="53"/>
      <c r="H2796" s="53"/>
      <c r="I2796" s="53"/>
      <c r="J2796" s="53">
        <f t="shared" si="48"/>
        <v>0</v>
      </c>
    </row>
    <row r="2797" spans="1:10" ht="18.75">
      <c r="A2797" s="52"/>
      <c r="B2797" s="53"/>
      <c r="C2797" s="53"/>
      <c r="D2797" s="53"/>
      <c r="E2797" s="53" t="str">
        <f>IFERROR(VLOOKUP(المبيعات!D2797,الاعدادات!$A$4:$B$5000,2,0),"")</f>
        <v/>
      </c>
      <c r="F2797" s="53"/>
      <c r="G2797" s="53"/>
      <c r="H2797" s="53"/>
      <c r="I2797" s="53"/>
      <c r="J2797" s="53">
        <f t="shared" si="48"/>
        <v>0</v>
      </c>
    </row>
    <row r="2798" spans="1:10" ht="18.75">
      <c r="A2798" s="52"/>
      <c r="B2798" s="53"/>
      <c r="C2798" s="53"/>
      <c r="D2798" s="53"/>
      <c r="E2798" s="53" t="str">
        <f>IFERROR(VLOOKUP(المبيعات!D2798,الاعدادات!$A$4:$B$5000,2,0),"")</f>
        <v/>
      </c>
      <c r="F2798" s="53"/>
      <c r="G2798" s="53"/>
      <c r="H2798" s="53"/>
      <c r="I2798" s="53"/>
      <c r="J2798" s="53">
        <f t="shared" si="48"/>
        <v>0</v>
      </c>
    </row>
    <row r="2799" spans="1:10" ht="18.75">
      <c r="A2799" s="52"/>
      <c r="B2799" s="53"/>
      <c r="C2799" s="53"/>
      <c r="D2799" s="53"/>
      <c r="E2799" s="53" t="str">
        <f>IFERROR(VLOOKUP(المبيعات!D2799,الاعدادات!$A$4:$B$5000,2,0),"")</f>
        <v/>
      </c>
      <c r="F2799" s="53"/>
      <c r="G2799" s="53"/>
      <c r="H2799" s="53"/>
      <c r="I2799" s="53"/>
      <c r="J2799" s="53">
        <f t="shared" si="48"/>
        <v>0</v>
      </c>
    </row>
    <row r="2800" spans="1:10" ht="18.75">
      <c r="A2800" s="52"/>
      <c r="B2800" s="53"/>
      <c r="C2800" s="53"/>
      <c r="D2800" s="53"/>
      <c r="E2800" s="53" t="str">
        <f>IFERROR(VLOOKUP(المبيعات!D2800,الاعدادات!$A$4:$B$5000,2,0),"")</f>
        <v/>
      </c>
      <c r="F2800" s="53"/>
      <c r="G2800" s="53"/>
      <c r="H2800" s="53"/>
      <c r="I2800" s="53"/>
      <c r="J2800" s="53">
        <f t="shared" si="48"/>
        <v>0</v>
      </c>
    </row>
    <row r="2801" spans="1:10" ht="18.75">
      <c r="A2801" s="52"/>
      <c r="B2801" s="53"/>
      <c r="C2801" s="53"/>
      <c r="D2801" s="53"/>
      <c r="E2801" s="53" t="str">
        <f>IFERROR(VLOOKUP(المبيعات!D2801,الاعدادات!$A$4:$B$5000,2,0),"")</f>
        <v/>
      </c>
      <c r="F2801" s="53"/>
      <c r="G2801" s="53"/>
      <c r="H2801" s="53"/>
      <c r="I2801" s="53"/>
      <c r="J2801" s="53">
        <f t="shared" si="48"/>
        <v>0</v>
      </c>
    </row>
    <row r="2802" spans="1:10" ht="18.75">
      <c r="A2802" s="52"/>
      <c r="B2802" s="53"/>
      <c r="C2802" s="53"/>
      <c r="D2802" s="53"/>
      <c r="E2802" s="53" t="str">
        <f>IFERROR(VLOOKUP(المبيعات!D2802,الاعدادات!$A$4:$B$5000,2,0),"")</f>
        <v/>
      </c>
      <c r="F2802" s="53"/>
      <c r="G2802" s="53"/>
      <c r="H2802" s="53"/>
      <c r="I2802" s="53"/>
      <c r="J2802" s="53">
        <f t="shared" si="48"/>
        <v>0</v>
      </c>
    </row>
    <row r="2803" spans="1:10" ht="18.75">
      <c r="A2803" s="52"/>
      <c r="B2803" s="53"/>
      <c r="C2803" s="53"/>
      <c r="D2803" s="53"/>
      <c r="E2803" s="53" t="str">
        <f>IFERROR(VLOOKUP(المبيعات!D2803,الاعدادات!$A$4:$B$5000,2,0),"")</f>
        <v/>
      </c>
      <c r="F2803" s="53"/>
      <c r="G2803" s="53"/>
      <c r="H2803" s="53"/>
      <c r="I2803" s="53"/>
      <c r="J2803" s="53">
        <f t="shared" si="48"/>
        <v>0</v>
      </c>
    </row>
    <row r="2804" spans="1:10" ht="18.75">
      <c r="A2804" s="52"/>
      <c r="B2804" s="53"/>
      <c r="C2804" s="53"/>
      <c r="D2804" s="53"/>
      <c r="E2804" s="53" t="str">
        <f>IFERROR(VLOOKUP(المبيعات!D2804,الاعدادات!$A$4:$B$5000,2,0),"")</f>
        <v/>
      </c>
      <c r="F2804" s="53"/>
      <c r="G2804" s="53"/>
      <c r="H2804" s="53"/>
      <c r="I2804" s="53"/>
      <c r="J2804" s="53">
        <f t="shared" si="48"/>
        <v>0</v>
      </c>
    </row>
    <row r="2805" spans="1:10" ht="18.75">
      <c r="A2805" s="52"/>
      <c r="B2805" s="53"/>
      <c r="C2805" s="53"/>
      <c r="D2805" s="53"/>
      <c r="E2805" s="53" t="str">
        <f>IFERROR(VLOOKUP(المبيعات!D2805,الاعدادات!$A$4:$B$5000,2,0),"")</f>
        <v/>
      </c>
      <c r="F2805" s="53"/>
      <c r="G2805" s="53"/>
      <c r="H2805" s="53"/>
      <c r="I2805" s="53"/>
      <c r="J2805" s="53">
        <f t="shared" si="48"/>
        <v>0</v>
      </c>
    </row>
    <row r="2806" spans="1:10" ht="18.75">
      <c r="A2806" s="52"/>
      <c r="B2806" s="53"/>
      <c r="C2806" s="53"/>
      <c r="D2806" s="53"/>
      <c r="E2806" s="53" t="str">
        <f>IFERROR(VLOOKUP(المبيعات!D2806,الاعدادات!$A$4:$B$5000,2,0),"")</f>
        <v/>
      </c>
      <c r="F2806" s="53"/>
      <c r="G2806" s="53"/>
      <c r="H2806" s="53"/>
      <c r="I2806" s="53"/>
      <c r="J2806" s="53">
        <f t="shared" si="48"/>
        <v>0</v>
      </c>
    </row>
    <row r="2807" spans="1:10" ht="18.75">
      <c r="A2807" s="52"/>
      <c r="B2807" s="53"/>
      <c r="C2807" s="53"/>
      <c r="D2807" s="53"/>
      <c r="E2807" s="53" t="str">
        <f>IFERROR(VLOOKUP(المبيعات!D2807,الاعدادات!$A$4:$B$5000,2,0),"")</f>
        <v/>
      </c>
      <c r="F2807" s="53"/>
      <c r="G2807" s="53"/>
      <c r="H2807" s="53"/>
      <c r="I2807" s="53"/>
      <c r="J2807" s="53">
        <f t="shared" si="48"/>
        <v>0</v>
      </c>
    </row>
    <row r="2808" spans="1:10" ht="18.75">
      <c r="A2808" s="52"/>
      <c r="B2808" s="53"/>
      <c r="C2808" s="53"/>
      <c r="D2808" s="53"/>
      <c r="E2808" s="53" t="str">
        <f>IFERROR(VLOOKUP(المبيعات!D2808,الاعدادات!$A$4:$B$5000,2,0),"")</f>
        <v/>
      </c>
      <c r="F2808" s="53"/>
      <c r="G2808" s="53"/>
      <c r="H2808" s="53"/>
      <c r="I2808" s="53"/>
      <c r="J2808" s="53">
        <f t="shared" si="48"/>
        <v>0</v>
      </c>
    </row>
    <row r="2809" spans="1:10" ht="18.75">
      <c r="A2809" s="52"/>
      <c r="B2809" s="53"/>
      <c r="C2809" s="53"/>
      <c r="D2809" s="53"/>
      <c r="E2809" s="53" t="str">
        <f>IFERROR(VLOOKUP(المبيعات!D2809,الاعدادات!$A$4:$B$5000,2,0),"")</f>
        <v/>
      </c>
      <c r="F2809" s="53"/>
      <c r="G2809" s="53"/>
      <c r="H2809" s="53"/>
      <c r="I2809" s="53"/>
      <c r="J2809" s="53">
        <f t="shared" si="48"/>
        <v>0</v>
      </c>
    </row>
    <row r="2810" spans="1:10" ht="18.75">
      <c r="A2810" s="52"/>
      <c r="B2810" s="53"/>
      <c r="C2810" s="53"/>
      <c r="D2810" s="53"/>
      <c r="E2810" s="53" t="str">
        <f>IFERROR(VLOOKUP(المبيعات!D2810,الاعدادات!$A$4:$B$5000,2,0),"")</f>
        <v/>
      </c>
      <c r="F2810" s="53"/>
      <c r="G2810" s="53"/>
      <c r="H2810" s="53"/>
      <c r="I2810" s="53"/>
      <c r="J2810" s="53">
        <f t="shared" si="48"/>
        <v>0</v>
      </c>
    </row>
    <row r="2811" spans="1:10" ht="18.75">
      <c r="A2811" s="52"/>
      <c r="B2811" s="53"/>
      <c r="C2811" s="53"/>
      <c r="D2811" s="53"/>
      <c r="E2811" s="53" t="str">
        <f>IFERROR(VLOOKUP(المبيعات!D2811,الاعدادات!$A$4:$B$5000,2,0),"")</f>
        <v/>
      </c>
      <c r="F2811" s="53"/>
      <c r="G2811" s="53"/>
      <c r="H2811" s="53"/>
      <c r="I2811" s="53"/>
      <c r="J2811" s="53">
        <f t="shared" si="48"/>
        <v>0</v>
      </c>
    </row>
    <row r="2812" spans="1:10" ht="18.75">
      <c r="A2812" s="52"/>
      <c r="B2812" s="53"/>
      <c r="C2812" s="53"/>
      <c r="D2812" s="53"/>
      <c r="E2812" s="53" t="str">
        <f>IFERROR(VLOOKUP(المبيعات!D2812,الاعدادات!$A$4:$B$5000,2,0),"")</f>
        <v/>
      </c>
      <c r="F2812" s="53"/>
      <c r="G2812" s="53"/>
      <c r="H2812" s="53"/>
      <c r="I2812" s="53"/>
      <c r="J2812" s="53">
        <f t="shared" si="48"/>
        <v>0</v>
      </c>
    </row>
    <row r="2813" spans="1:10" ht="18.75">
      <c r="A2813" s="52"/>
      <c r="B2813" s="53"/>
      <c r="C2813" s="53"/>
      <c r="D2813" s="53"/>
      <c r="E2813" s="53" t="str">
        <f>IFERROR(VLOOKUP(المبيعات!D2813,الاعدادات!$A$4:$B$5000,2,0),"")</f>
        <v/>
      </c>
      <c r="F2813" s="53"/>
      <c r="G2813" s="53"/>
      <c r="H2813" s="53"/>
      <c r="I2813" s="53"/>
      <c r="J2813" s="53">
        <f t="shared" si="48"/>
        <v>0</v>
      </c>
    </row>
    <row r="2814" spans="1:10" ht="18.75">
      <c r="A2814" s="52"/>
      <c r="B2814" s="53"/>
      <c r="C2814" s="53"/>
      <c r="D2814" s="53"/>
      <c r="E2814" s="53" t="str">
        <f>IFERROR(VLOOKUP(المبيعات!D2814,الاعدادات!$A$4:$B$5000,2,0),"")</f>
        <v/>
      </c>
      <c r="F2814" s="53"/>
      <c r="G2814" s="53"/>
      <c r="H2814" s="53"/>
      <c r="I2814" s="53"/>
      <c r="J2814" s="53">
        <f t="shared" si="48"/>
        <v>0</v>
      </c>
    </row>
    <row r="2815" spans="1:10" ht="18.75">
      <c r="A2815" s="52"/>
      <c r="B2815" s="53"/>
      <c r="C2815" s="53"/>
      <c r="D2815" s="53"/>
      <c r="E2815" s="53" t="str">
        <f>IFERROR(VLOOKUP(المبيعات!D2815,الاعدادات!$A$4:$B$5000,2,0),"")</f>
        <v/>
      </c>
      <c r="F2815" s="53"/>
      <c r="G2815" s="53"/>
      <c r="H2815" s="53"/>
      <c r="I2815" s="53"/>
      <c r="J2815" s="53">
        <f t="shared" si="48"/>
        <v>0</v>
      </c>
    </row>
    <row r="2816" spans="1:10" ht="18.75">
      <c r="A2816" s="52"/>
      <c r="B2816" s="53"/>
      <c r="C2816" s="53"/>
      <c r="D2816" s="53"/>
      <c r="E2816" s="53" t="str">
        <f>IFERROR(VLOOKUP(المبيعات!D2816,الاعدادات!$A$4:$B$5000,2,0),"")</f>
        <v/>
      </c>
      <c r="F2816" s="53"/>
      <c r="G2816" s="53"/>
      <c r="H2816" s="53"/>
      <c r="I2816" s="53"/>
      <c r="J2816" s="53">
        <f t="shared" si="48"/>
        <v>0</v>
      </c>
    </row>
    <row r="2817" spans="1:10" ht="18.75">
      <c r="A2817" s="52"/>
      <c r="B2817" s="53"/>
      <c r="C2817" s="53"/>
      <c r="D2817" s="53"/>
      <c r="E2817" s="53" t="str">
        <f>IFERROR(VLOOKUP(المبيعات!D2817,الاعدادات!$A$4:$B$5000,2,0),"")</f>
        <v/>
      </c>
      <c r="F2817" s="53"/>
      <c r="G2817" s="53"/>
      <c r="H2817" s="53"/>
      <c r="I2817" s="53"/>
      <c r="J2817" s="53">
        <f t="shared" si="48"/>
        <v>0</v>
      </c>
    </row>
    <row r="2818" spans="1:10" ht="18.75">
      <c r="A2818" s="52"/>
      <c r="B2818" s="53"/>
      <c r="C2818" s="53"/>
      <c r="D2818" s="53"/>
      <c r="E2818" s="53" t="str">
        <f>IFERROR(VLOOKUP(المبيعات!D2818,الاعدادات!$A$4:$B$5000,2,0),"")</f>
        <v/>
      </c>
      <c r="F2818" s="53"/>
      <c r="G2818" s="53"/>
      <c r="H2818" s="53"/>
      <c r="I2818" s="53"/>
      <c r="J2818" s="53">
        <f t="shared" si="48"/>
        <v>0</v>
      </c>
    </row>
    <row r="2819" spans="1:10" ht="18.75">
      <c r="A2819" s="52"/>
      <c r="B2819" s="53"/>
      <c r="C2819" s="53"/>
      <c r="D2819" s="53"/>
      <c r="E2819" s="53" t="str">
        <f>IFERROR(VLOOKUP(المبيعات!D2819,الاعدادات!$A$4:$B$5000,2,0),"")</f>
        <v/>
      </c>
      <c r="F2819" s="53"/>
      <c r="G2819" s="53"/>
      <c r="H2819" s="53"/>
      <c r="I2819" s="53"/>
      <c r="J2819" s="53">
        <f t="shared" si="48"/>
        <v>0</v>
      </c>
    </row>
    <row r="2820" spans="1:10" ht="18.75">
      <c r="A2820" s="52"/>
      <c r="B2820" s="53"/>
      <c r="C2820" s="53"/>
      <c r="D2820" s="53"/>
      <c r="E2820" s="53" t="str">
        <f>IFERROR(VLOOKUP(المبيعات!D2820,الاعدادات!$A$4:$B$5000,2,0),"")</f>
        <v/>
      </c>
      <c r="F2820" s="53"/>
      <c r="G2820" s="53"/>
      <c r="H2820" s="53"/>
      <c r="I2820" s="53"/>
      <c r="J2820" s="53">
        <f t="shared" si="48"/>
        <v>0</v>
      </c>
    </row>
    <row r="2821" spans="1:10" ht="18.75">
      <c r="A2821" s="52"/>
      <c r="B2821" s="53"/>
      <c r="C2821" s="53"/>
      <c r="D2821" s="53"/>
      <c r="E2821" s="53" t="str">
        <f>IFERROR(VLOOKUP(المبيعات!D2821,الاعدادات!$A$4:$B$5000,2,0),"")</f>
        <v/>
      </c>
      <c r="F2821" s="53"/>
      <c r="G2821" s="53"/>
      <c r="H2821" s="53"/>
      <c r="I2821" s="53"/>
      <c r="J2821" s="53">
        <f t="shared" ref="J2821:J2884" si="49">I2821*F2821</f>
        <v>0</v>
      </c>
    </row>
    <row r="2822" spans="1:10" ht="18.75">
      <c r="A2822" s="52"/>
      <c r="B2822" s="53"/>
      <c r="C2822" s="53"/>
      <c r="D2822" s="53"/>
      <c r="E2822" s="53" t="str">
        <f>IFERROR(VLOOKUP(المبيعات!D2822,الاعدادات!$A$4:$B$5000,2,0),"")</f>
        <v/>
      </c>
      <c r="F2822" s="53"/>
      <c r="G2822" s="53"/>
      <c r="H2822" s="53"/>
      <c r="I2822" s="53"/>
      <c r="J2822" s="53">
        <f t="shared" si="49"/>
        <v>0</v>
      </c>
    </row>
    <row r="2823" spans="1:10" ht="18.75">
      <c r="A2823" s="52"/>
      <c r="B2823" s="53"/>
      <c r="C2823" s="53"/>
      <c r="D2823" s="53"/>
      <c r="E2823" s="53" t="str">
        <f>IFERROR(VLOOKUP(المبيعات!D2823,الاعدادات!$A$4:$B$5000,2,0),"")</f>
        <v/>
      </c>
      <c r="F2823" s="53"/>
      <c r="G2823" s="53"/>
      <c r="H2823" s="53"/>
      <c r="I2823" s="53"/>
      <c r="J2823" s="53">
        <f t="shared" si="49"/>
        <v>0</v>
      </c>
    </row>
    <row r="2824" spans="1:10" ht="18.75">
      <c r="A2824" s="52"/>
      <c r="B2824" s="53"/>
      <c r="C2824" s="53"/>
      <c r="D2824" s="53"/>
      <c r="E2824" s="53" t="str">
        <f>IFERROR(VLOOKUP(المبيعات!D2824,الاعدادات!$A$4:$B$5000,2,0),"")</f>
        <v/>
      </c>
      <c r="F2824" s="53"/>
      <c r="G2824" s="53"/>
      <c r="H2824" s="53"/>
      <c r="I2824" s="53"/>
      <c r="J2824" s="53">
        <f t="shared" si="49"/>
        <v>0</v>
      </c>
    </row>
    <row r="2825" spans="1:10" ht="18.75">
      <c r="A2825" s="52"/>
      <c r="B2825" s="53"/>
      <c r="C2825" s="53"/>
      <c r="D2825" s="53"/>
      <c r="E2825" s="53" t="str">
        <f>IFERROR(VLOOKUP(المبيعات!D2825,الاعدادات!$A$4:$B$5000,2,0),"")</f>
        <v/>
      </c>
      <c r="F2825" s="53"/>
      <c r="G2825" s="53"/>
      <c r="H2825" s="53"/>
      <c r="I2825" s="53"/>
      <c r="J2825" s="53">
        <f t="shared" si="49"/>
        <v>0</v>
      </c>
    </row>
    <row r="2826" spans="1:10" ht="18.75">
      <c r="A2826" s="52"/>
      <c r="B2826" s="53"/>
      <c r="C2826" s="53"/>
      <c r="D2826" s="53"/>
      <c r="E2826" s="53" t="str">
        <f>IFERROR(VLOOKUP(المبيعات!D2826,الاعدادات!$A$4:$B$5000,2,0),"")</f>
        <v/>
      </c>
      <c r="F2826" s="53"/>
      <c r="G2826" s="53"/>
      <c r="H2826" s="53"/>
      <c r="I2826" s="53"/>
      <c r="J2826" s="53">
        <f t="shared" si="49"/>
        <v>0</v>
      </c>
    </row>
    <row r="2827" spans="1:10" ht="18.75">
      <c r="A2827" s="52"/>
      <c r="B2827" s="53"/>
      <c r="C2827" s="53"/>
      <c r="D2827" s="53"/>
      <c r="E2827" s="53" t="str">
        <f>IFERROR(VLOOKUP(المبيعات!D2827,الاعدادات!$A$4:$B$5000,2,0),"")</f>
        <v/>
      </c>
      <c r="F2827" s="53"/>
      <c r="G2827" s="53"/>
      <c r="H2827" s="53"/>
      <c r="I2827" s="53"/>
      <c r="J2827" s="53">
        <f t="shared" si="49"/>
        <v>0</v>
      </c>
    </row>
    <row r="2828" spans="1:10" ht="18.75">
      <c r="A2828" s="52"/>
      <c r="B2828" s="53"/>
      <c r="C2828" s="53"/>
      <c r="D2828" s="53"/>
      <c r="E2828" s="53" t="str">
        <f>IFERROR(VLOOKUP(المبيعات!D2828,الاعدادات!$A$4:$B$5000,2,0),"")</f>
        <v/>
      </c>
      <c r="F2828" s="53"/>
      <c r="G2828" s="53"/>
      <c r="H2828" s="53"/>
      <c r="I2828" s="53"/>
      <c r="J2828" s="53">
        <f t="shared" si="49"/>
        <v>0</v>
      </c>
    </row>
    <row r="2829" spans="1:10" ht="18.75">
      <c r="A2829" s="52"/>
      <c r="B2829" s="53"/>
      <c r="C2829" s="53"/>
      <c r="D2829" s="53"/>
      <c r="E2829" s="53" t="str">
        <f>IFERROR(VLOOKUP(المبيعات!D2829,الاعدادات!$A$4:$B$5000,2,0),"")</f>
        <v/>
      </c>
      <c r="F2829" s="53"/>
      <c r="G2829" s="53"/>
      <c r="H2829" s="53"/>
      <c r="I2829" s="53"/>
      <c r="J2829" s="53">
        <f t="shared" si="49"/>
        <v>0</v>
      </c>
    </row>
    <row r="2830" spans="1:10" ht="18.75">
      <c r="A2830" s="52"/>
      <c r="B2830" s="53"/>
      <c r="C2830" s="53"/>
      <c r="D2830" s="53"/>
      <c r="E2830" s="53" t="str">
        <f>IFERROR(VLOOKUP(المبيعات!D2830,الاعدادات!$A$4:$B$5000,2,0),"")</f>
        <v/>
      </c>
      <c r="F2830" s="53"/>
      <c r="G2830" s="53"/>
      <c r="H2830" s="53"/>
      <c r="I2830" s="53"/>
      <c r="J2830" s="53">
        <f t="shared" si="49"/>
        <v>0</v>
      </c>
    </row>
    <row r="2831" spans="1:10" ht="18.75">
      <c r="A2831" s="52"/>
      <c r="B2831" s="53"/>
      <c r="C2831" s="53"/>
      <c r="D2831" s="53"/>
      <c r="E2831" s="53" t="str">
        <f>IFERROR(VLOOKUP(المبيعات!D2831,الاعدادات!$A$4:$B$5000,2,0),"")</f>
        <v/>
      </c>
      <c r="F2831" s="53"/>
      <c r="G2831" s="53"/>
      <c r="H2831" s="53"/>
      <c r="I2831" s="53"/>
      <c r="J2831" s="53">
        <f t="shared" si="49"/>
        <v>0</v>
      </c>
    </row>
    <row r="2832" spans="1:10" ht="18.75">
      <c r="A2832" s="52"/>
      <c r="B2832" s="53"/>
      <c r="C2832" s="53"/>
      <c r="D2832" s="53"/>
      <c r="E2832" s="53" t="str">
        <f>IFERROR(VLOOKUP(المبيعات!D2832,الاعدادات!$A$4:$B$5000,2,0),"")</f>
        <v/>
      </c>
      <c r="F2832" s="53"/>
      <c r="G2832" s="53"/>
      <c r="H2832" s="53"/>
      <c r="I2832" s="53"/>
      <c r="J2832" s="53">
        <f t="shared" si="49"/>
        <v>0</v>
      </c>
    </row>
    <row r="2833" spans="1:10" ht="18.75">
      <c r="A2833" s="52"/>
      <c r="B2833" s="53"/>
      <c r="C2833" s="53"/>
      <c r="D2833" s="53"/>
      <c r="E2833" s="53" t="str">
        <f>IFERROR(VLOOKUP(المبيعات!D2833,الاعدادات!$A$4:$B$5000,2,0),"")</f>
        <v/>
      </c>
      <c r="F2833" s="53"/>
      <c r="G2833" s="53"/>
      <c r="H2833" s="53"/>
      <c r="I2833" s="53"/>
      <c r="J2833" s="53">
        <f t="shared" si="49"/>
        <v>0</v>
      </c>
    </row>
    <row r="2834" spans="1:10" ht="18.75">
      <c r="A2834" s="52"/>
      <c r="B2834" s="53"/>
      <c r="C2834" s="53"/>
      <c r="D2834" s="53"/>
      <c r="E2834" s="53" t="str">
        <f>IFERROR(VLOOKUP(المبيعات!D2834,الاعدادات!$A$4:$B$5000,2,0),"")</f>
        <v/>
      </c>
      <c r="F2834" s="53"/>
      <c r="G2834" s="53"/>
      <c r="H2834" s="53"/>
      <c r="I2834" s="53"/>
      <c r="J2834" s="53">
        <f t="shared" si="49"/>
        <v>0</v>
      </c>
    </row>
    <row r="2835" spans="1:10" ht="18.75">
      <c r="A2835" s="52"/>
      <c r="B2835" s="53"/>
      <c r="C2835" s="53"/>
      <c r="D2835" s="53"/>
      <c r="E2835" s="53" t="str">
        <f>IFERROR(VLOOKUP(المبيعات!D2835,الاعدادات!$A$4:$B$5000,2,0),"")</f>
        <v/>
      </c>
      <c r="F2835" s="53"/>
      <c r="G2835" s="53"/>
      <c r="H2835" s="53"/>
      <c r="I2835" s="53"/>
      <c r="J2835" s="53">
        <f t="shared" si="49"/>
        <v>0</v>
      </c>
    </row>
    <row r="2836" spans="1:10" ht="18.75">
      <c r="A2836" s="52"/>
      <c r="B2836" s="53"/>
      <c r="C2836" s="53"/>
      <c r="D2836" s="53"/>
      <c r="E2836" s="53" t="str">
        <f>IFERROR(VLOOKUP(المبيعات!D2836,الاعدادات!$A$4:$B$5000,2,0),"")</f>
        <v/>
      </c>
      <c r="F2836" s="53"/>
      <c r="G2836" s="53"/>
      <c r="H2836" s="53"/>
      <c r="I2836" s="53"/>
      <c r="J2836" s="53">
        <f t="shared" si="49"/>
        <v>0</v>
      </c>
    </row>
    <row r="2837" spans="1:10" ht="18.75">
      <c r="A2837" s="52"/>
      <c r="B2837" s="53"/>
      <c r="C2837" s="53"/>
      <c r="D2837" s="53"/>
      <c r="E2837" s="53" t="str">
        <f>IFERROR(VLOOKUP(المبيعات!D2837,الاعدادات!$A$4:$B$5000,2,0),"")</f>
        <v/>
      </c>
      <c r="F2837" s="53"/>
      <c r="G2837" s="53"/>
      <c r="H2837" s="53"/>
      <c r="I2837" s="53"/>
      <c r="J2837" s="53">
        <f t="shared" si="49"/>
        <v>0</v>
      </c>
    </row>
    <row r="2838" spans="1:10" ht="18.75">
      <c r="A2838" s="52"/>
      <c r="B2838" s="53"/>
      <c r="C2838" s="53"/>
      <c r="D2838" s="53"/>
      <c r="E2838" s="53" t="str">
        <f>IFERROR(VLOOKUP(المبيعات!D2838,الاعدادات!$A$4:$B$5000,2,0),"")</f>
        <v/>
      </c>
      <c r="F2838" s="53"/>
      <c r="G2838" s="53"/>
      <c r="H2838" s="53"/>
      <c r="I2838" s="53"/>
      <c r="J2838" s="53">
        <f t="shared" si="49"/>
        <v>0</v>
      </c>
    </row>
    <row r="2839" spans="1:10" ht="18.75">
      <c r="A2839" s="52"/>
      <c r="B2839" s="53"/>
      <c r="C2839" s="53"/>
      <c r="D2839" s="53"/>
      <c r="E2839" s="53" t="str">
        <f>IFERROR(VLOOKUP(المبيعات!D2839,الاعدادات!$A$4:$B$5000,2,0),"")</f>
        <v/>
      </c>
      <c r="F2839" s="53"/>
      <c r="G2839" s="53"/>
      <c r="H2839" s="53"/>
      <c r="I2839" s="53"/>
      <c r="J2839" s="53">
        <f t="shared" si="49"/>
        <v>0</v>
      </c>
    </row>
    <row r="2840" spans="1:10" ht="18.75">
      <c r="A2840" s="52"/>
      <c r="B2840" s="53"/>
      <c r="C2840" s="53"/>
      <c r="D2840" s="53"/>
      <c r="E2840" s="53" t="str">
        <f>IFERROR(VLOOKUP(المبيعات!D2840,الاعدادات!$A$4:$B$5000,2,0),"")</f>
        <v/>
      </c>
      <c r="F2840" s="53"/>
      <c r="G2840" s="53"/>
      <c r="H2840" s="53"/>
      <c r="I2840" s="53"/>
      <c r="J2840" s="53">
        <f t="shared" si="49"/>
        <v>0</v>
      </c>
    </row>
    <row r="2841" spans="1:10" ht="18.75">
      <c r="A2841" s="52"/>
      <c r="B2841" s="53"/>
      <c r="C2841" s="53"/>
      <c r="D2841" s="53"/>
      <c r="E2841" s="53" t="str">
        <f>IFERROR(VLOOKUP(المبيعات!D2841,الاعدادات!$A$4:$B$5000,2,0),"")</f>
        <v/>
      </c>
      <c r="F2841" s="53"/>
      <c r="G2841" s="53"/>
      <c r="H2841" s="53"/>
      <c r="I2841" s="53"/>
      <c r="J2841" s="53">
        <f t="shared" si="49"/>
        <v>0</v>
      </c>
    </row>
    <row r="2842" spans="1:10" ht="18.75">
      <c r="A2842" s="52"/>
      <c r="B2842" s="53"/>
      <c r="C2842" s="53"/>
      <c r="D2842" s="53"/>
      <c r="E2842" s="53" t="str">
        <f>IFERROR(VLOOKUP(المبيعات!D2842,الاعدادات!$A$4:$B$5000,2,0),"")</f>
        <v/>
      </c>
      <c r="F2842" s="53"/>
      <c r="G2842" s="53"/>
      <c r="H2842" s="53"/>
      <c r="I2842" s="53"/>
      <c r="J2842" s="53">
        <f t="shared" si="49"/>
        <v>0</v>
      </c>
    </row>
    <row r="2843" spans="1:10" ht="18.75">
      <c r="A2843" s="52"/>
      <c r="B2843" s="53"/>
      <c r="C2843" s="53"/>
      <c r="D2843" s="53"/>
      <c r="E2843" s="53" t="str">
        <f>IFERROR(VLOOKUP(المبيعات!D2843,الاعدادات!$A$4:$B$5000,2,0),"")</f>
        <v/>
      </c>
      <c r="F2843" s="53"/>
      <c r="G2843" s="53"/>
      <c r="H2843" s="53"/>
      <c r="I2843" s="53"/>
      <c r="J2843" s="53">
        <f t="shared" si="49"/>
        <v>0</v>
      </c>
    </row>
    <row r="2844" spans="1:10" ht="18.75">
      <c r="A2844" s="52"/>
      <c r="B2844" s="53"/>
      <c r="C2844" s="53"/>
      <c r="D2844" s="53"/>
      <c r="E2844" s="53" t="str">
        <f>IFERROR(VLOOKUP(المبيعات!D2844,الاعدادات!$A$4:$B$5000,2,0),"")</f>
        <v/>
      </c>
      <c r="F2844" s="53"/>
      <c r="G2844" s="53"/>
      <c r="H2844" s="53"/>
      <c r="I2844" s="53"/>
      <c r="J2844" s="53">
        <f t="shared" si="49"/>
        <v>0</v>
      </c>
    </row>
    <row r="2845" spans="1:10" ht="18.75">
      <c r="A2845" s="52"/>
      <c r="B2845" s="53"/>
      <c r="C2845" s="53"/>
      <c r="D2845" s="53"/>
      <c r="E2845" s="53" t="str">
        <f>IFERROR(VLOOKUP(المبيعات!D2845,الاعدادات!$A$4:$B$5000,2,0),"")</f>
        <v/>
      </c>
      <c r="F2845" s="53"/>
      <c r="G2845" s="53"/>
      <c r="H2845" s="53"/>
      <c r="I2845" s="53"/>
      <c r="J2845" s="53">
        <f t="shared" si="49"/>
        <v>0</v>
      </c>
    </row>
    <row r="2846" spans="1:10" ht="18.75">
      <c r="A2846" s="52"/>
      <c r="B2846" s="53"/>
      <c r="C2846" s="53"/>
      <c r="D2846" s="53"/>
      <c r="E2846" s="53" t="str">
        <f>IFERROR(VLOOKUP(المبيعات!D2846,الاعدادات!$A$4:$B$5000,2,0),"")</f>
        <v/>
      </c>
      <c r="F2846" s="53"/>
      <c r="G2846" s="53"/>
      <c r="H2846" s="53"/>
      <c r="I2846" s="53"/>
      <c r="J2846" s="53">
        <f t="shared" si="49"/>
        <v>0</v>
      </c>
    </row>
    <row r="2847" spans="1:10" ht="18.75">
      <c r="A2847" s="52"/>
      <c r="B2847" s="53"/>
      <c r="C2847" s="53"/>
      <c r="D2847" s="53"/>
      <c r="E2847" s="53" t="str">
        <f>IFERROR(VLOOKUP(المبيعات!D2847,الاعدادات!$A$4:$B$5000,2,0),"")</f>
        <v/>
      </c>
      <c r="F2847" s="53"/>
      <c r="G2847" s="53"/>
      <c r="H2847" s="53"/>
      <c r="I2847" s="53"/>
      <c r="J2847" s="53">
        <f t="shared" si="49"/>
        <v>0</v>
      </c>
    </row>
    <row r="2848" spans="1:10" ht="18.75">
      <c r="A2848" s="52"/>
      <c r="B2848" s="53"/>
      <c r="C2848" s="53"/>
      <c r="D2848" s="53"/>
      <c r="E2848" s="53" t="str">
        <f>IFERROR(VLOOKUP(المبيعات!D2848,الاعدادات!$A$4:$B$5000,2,0),"")</f>
        <v/>
      </c>
      <c r="F2848" s="53"/>
      <c r="G2848" s="53"/>
      <c r="H2848" s="53"/>
      <c r="I2848" s="53"/>
      <c r="J2848" s="53">
        <f t="shared" si="49"/>
        <v>0</v>
      </c>
    </row>
    <row r="2849" spans="1:10" ht="18.75">
      <c r="A2849" s="52"/>
      <c r="B2849" s="53"/>
      <c r="C2849" s="53"/>
      <c r="D2849" s="53"/>
      <c r="E2849" s="53" t="str">
        <f>IFERROR(VLOOKUP(المبيعات!D2849,الاعدادات!$A$4:$B$5000,2,0),"")</f>
        <v/>
      </c>
      <c r="F2849" s="53"/>
      <c r="G2849" s="53"/>
      <c r="H2849" s="53"/>
      <c r="I2849" s="53"/>
      <c r="J2849" s="53">
        <f t="shared" si="49"/>
        <v>0</v>
      </c>
    </row>
    <row r="2850" spans="1:10" ht="18.75">
      <c r="A2850" s="52"/>
      <c r="B2850" s="53"/>
      <c r="C2850" s="53"/>
      <c r="D2850" s="53"/>
      <c r="E2850" s="53" t="str">
        <f>IFERROR(VLOOKUP(المبيعات!D2850,الاعدادات!$A$4:$B$5000,2,0),"")</f>
        <v/>
      </c>
      <c r="F2850" s="53"/>
      <c r="G2850" s="53"/>
      <c r="H2850" s="53"/>
      <c r="I2850" s="53"/>
      <c r="J2850" s="53">
        <f t="shared" si="49"/>
        <v>0</v>
      </c>
    </row>
    <row r="2851" spans="1:10" ht="18.75">
      <c r="A2851" s="52"/>
      <c r="B2851" s="53"/>
      <c r="C2851" s="53"/>
      <c r="D2851" s="53"/>
      <c r="E2851" s="53" t="str">
        <f>IFERROR(VLOOKUP(المبيعات!D2851,الاعدادات!$A$4:$B$5000,2,0),"")</f>
        <v/>
      </c>
      <c r="F2851" s="53"/>
      <c r="G2851" s="53"/>
      <c r="H2851" s="53"/>
      <c r="I2851" s="53"/>
      <c r="J2851" s="53">
        <f t="shared" si="49"/>
        <v>0</v>
      </c>
    </row>
    <row r="2852" spans="1:10" ht="18.75">
      <c r="A2852" s="52"/>
      <c r="B2852" s="53"/>
      <c r="C2852" s="53"/>
      <c r="D2852" s="53"/>
      <c r="E2852" s="53" t="str">
        <f>IFERROR(VLOOKUP(المبيعات!D2852,الاعدادات!$A$4:$B$5000,2,0),"")</f>
        <v/>
      </c>
      <c r="F2852" s="53"/>
      <c r="G2852" s="53"/>
      <c r="H2852" s="53"/>
      <c r="I2852" s="53"/>
      <c r="J2852" s="53">
        <f t="shared" si="49"/>
        <v>0</v>
      </c>
    </row>
    <row r="2853" spans="1:10" ht="18.75">
      <c r="A2853" s="52"/>
      <c r="B2853" s="53"/>
      <c r="C2853" s="53"/>
      <c r="D2853" s="53"/>
      <c r="E2853" s="53" t="str">
        <f>IFERROR(VLOOKUP(المبيعات!D2853,الاعدادات!$A$4:$B$5000,2,0),"")</f>
        <v/>
      </c>
      <c r="F2853" s="53"/>
      <c r="G2853" s="53"/>
      <c r="H2853" s="53"/>
      <c r="I2853" s="53"/>
      <c r="J2853" s="53">
        <f t="shared" si="49"/>
        <v>0</v>
      </c>
    </row>
    <row r="2854" spans="1:10" ht="18.75">
      <c r="A2854" s="52"/>
      <c r="B2854" s="53"/>
      <c r="C2854" s="53"/>
      <c r="D2854" s="53"/>
      <c r="E2854" s="53" t="str">
        <f>IFERROR(VLOOKUP(المبيعات!D2854,الاعدادات!$A$4:$B$5000,2,0),"")</f>
        <v/>
      </c>
      <c r="F2854" s="53"/>
      <c r="G2854" s="53"/>
      <c r="H2854" s="53"/>
      <c r="I2854" s="53"/>
      <c r="J2854" s="53">
        <f t="shared" si="49"/>
        <v>0</v>
      </c>
    </row>
    <row r="2855" spans="1:10" ht="18.75">
      <c r="A2855" s="52"/>
      <c r="B2855" s="53"/>
      <c r="C2855" s="53"/>
      <c r="D2855" s="53"/>
      <c r="E2855" s="53" t="str">
        <f>IFERROR(VLOOKUP(المبيعات!D2855,الاعدادات!$A$4:$B$5000,2,0),"")</f>
        <v/>
      </c>
      <c r="F2855" s="53"/>
      <c r="G2855" s="53"/>
      <c r="H2855" s="53"/>
      <c r="I2855" s="53"/>
      <c r="J2855" s="53">
        <f t="shared" si="49"/>
        <v>0</v>
      </c>
    </row>
    <row r="2856" spans="1:10" ht="18.75">
      <c r="A2856" s="52"/>
      <c r="B2856" s="53"/>
      <c r="C2856" s="53"/>
      <c r="D2856" s="53"/>
      <c r="E2856" s="53" t="str">
        <f>IFERROR(VLOOKUP(المبيعات!D2856,الاعدادات!$A$4:$B$5000,2,0),"")</f>
        <v/>
      </c>
      <c r="F2856" s="53"/>
      <c r="G2856" s="53"/>
      <c r="H2856" s="53"/>
      <c r="I2856" s="53"/>
      <c r="J2856" s="53">
        <f t="shared" si="49"/>
        <v>0</v>
      </c>
    </row>
    <row r="2857" spans="1:10" ht="18.75">
      <c r="A2857" s="52"/>
      <c r="B2857" s="53"/>
      <c r="C2857" s="53"/>
      <c r="D2857" s="53"/>
      <c r="E2857" s="53" t="str">
        <f>IFERROR(VLOOKUP(المبيعات!D2857,الاعدادات!$A$4:$B$5000,2,0),"")</f>
        <v/>
      </c>
      <c r="F2857" s="53"/>
      <c r="G2857" s="53"/>
      <c r="H2857" s="53"/>
      <c r="I2857" s="53"/>
      <c r="J2857" s="53">
        <f t="shared" si="49"/>
        <v>0</v>
      </c>
    </row>
    <row r="2858" spans="1:10" ht="18.75">
      <c r="A2858" s="52"/>
      <c r="B2858" s="53"/>
      <c r="C2858" s="53"/>
      <c r="D2858" s="53"/>
      <c r="E2858" s="53" t="str">
        <f>IFERROR(VLOOKUP(المبيعات!D2858,الاعدادات!$A$4:$B$5000,2,0),"")</f>
        <v/>
      </c>
      <c r="F2858" s="53"/>
      <c r="G2858" s="53"/>
      <c r="H2858" s="53"/>
      <c r="I2858" s="53"/>
      <c r="J2858" s="53">
        <f t="shared" si="49"/>
        <v>0</v>
      </c>
    </row>
    <row r="2859" spans="1:10" ht="18.75">
      <c r="A2859" s="52"/>
      <c r="B2859" s="53"/>
      <c r="C2859" s="53"/>
      <c r="D2859" s="53"/>
      <c r="E2859" s="53" t="str">
        <f>IFERROR(VLOOKUP(المبيعات!D2859,الاعدادات!$A$4:$B$5000,2,0),"")</f>
        <v/>
      </c>
      <c r="F2859" s="53"/>
      <c r="G2859" s="53"/>
      <c r="H2859" s="53"/>
      <c r="I2859" s="53"/>
      <c r="J2859" s="53">
        <f t="shared" si="49"/>
        <v>0</v>
      </c>
    </row>
    <row r="2860" spans="1:10" ht="18.75">
      <c r="A2860" s="52"/>
      <c r="B2860" s="53"/>
      <c r="C2860" s="53"/>
      <c r="D2860" s="53"/>
      <c r="E2860" s="53" t="str">
        <f>IFERROR(VLOOKUP(المبيعات!D2860,الاعدادات!$A$4:$B$5000,2,0),"")</f>
        <v/>
      </c>
      <c r="F2860" s="53"/>
      <c r="G2860" s="53"/>
      <c r="H2860" s="53"/>
      <c r="I2860" s="53"/>
      <c r="J2860" s="53">
        <f t="shared" si="49"/>
        <v>0</v>
      </c>
    </row>
    <row r="2861" spans="1:10" ht="18.75">
      <c r="A2861" s="52"/>
      <c r="B2861" s="53"/>
      <c r="C2861" s="53"/>
      <c r="D2861" s="53"/>
      <c r="E2861" s="53" t="str">
        <f>IFERROR(VLOOKUP(المبيعات!D2861,الاعدادات!$A$4:$B$5000,2,0),"")</f>
        <v/>
      </c>
      <c r="F2861" s="53"/>
      <c r="G2861" s="53"/>
      <c r="H2861" s="53"/>
      <c r="I2861" s="53"/>
      <c r="J2861" s="53">
        <f t="shared" si="49"/>
        <v>0</v>
      </c>
    </row>
    <row r="2862" spans="1:10" ht="18.75">
      <c r="A2862" s="52"/>
      <c r="B2862" s="53"/>
      <c r="C2862" s="53"/>
      <c r="D2862" s="53"/>
      <c r="E2862" s="53" t="str">
        <f>IFERROR(VLOOKUP(المبيعات!D2862,الاعدادات!$A$4:$B$5000,2,0),"")</f>
        <v/>
      </c>
      <c r="F2862" s="53"/>
      <c r="G2862" s="53"/>
      <c r="H2862" s="53"/>
      <c r="I2862" s="53"/>
      <c r="J2862" s="53">
        <f t="shared" si="49"/>
        <v>0</v>
      </c>
    </row>
    <row r="2863" spans="1:10" ht="18.75">
      <c r="A2863" s="52"/>
      <c r="B2863" s="53"/>
      <c r="C2863" s="53"/>
      <c r="D2863" s="53"/>
      <c r="E2863" s="53" t="str">
        <f>IFERROR(VLOOKUP(المبيعات!D2863,الاعدادات!$A$4:$B$5000,2,0),"")</f>
        <v/>
      </c>
      <c r="F2863" s="53"/>
      <c r="G2863" s="53"/>
      <c r="H2863" s="53"/>
      <c r="I2863" s="53"/>
      <c r="J2863" s="53">
        <f t="shared" si="49"/>
        <v>0</v>
      </c>
    </row>
    <row r="2864" spans="1:10" ht="18.75">
      <c r="A2864" s="52"/>
      <c r="B2864" s="53"/>
      <c r="C2864" s="53"/>
      <c r="D2864" s="53"/>
      <c r="E2864" s="53" t="str">
        <f>IFERROR(VLOOKUP(المبيعات!D2864,الاعدادات!$A$4:$B$5000,2,0),"")</f>
        <v/>
      </c>
      <c r="F2864" s="53"/>
      <c r="G2864" s="53"/>
      <c r="H2864" s="53"/>
      <c r="I2864" s="53"/>
      <c r="J2864" s="53">
        <f t="shared" si="49"/>
        <v>0</v>
      </c>
    </row>
    <row r="2865" spans="1:10" ht="18.75">
      <c r="A2865" s="52"/>
      <c r="B2865" s="53"/>
      <c r="C2865" s="53"/>
      <c r="D2865" s="53"/>
      <c r="E2865" s="53" t="str">
        <f>IFERROR(VLOOKUP(المبيعات!D2865,الاعدادات!$A$4:$B$5000,2,0),"")</f>
        <v/>
      </c>
      <c r="F2865" s="53"/>
      <c r="G2865" s="53"/>
      <c r="H2865" s="53"/>
      <c r="I2865" s="53"/>
      <c r="J2865" s="53">
        <f t="shared" si="49"/>
        <v>0</v>
      </c>
    </row>
    <row r="2866" spans="1:10" ht="18.75">
      <c r="A2866" s="52"/>
      <c r="B2866" s="53"/>
      <c r="C2866" s="53"/>
      <c r="D2866" s="53"/>
      <c r="E2866" s="53" t="str">
        <f>IFERROR(VLOOKUP(المبيعات!D2866,الاعدادات!$A$4:$B$5000,2,0),"")</f>
        <v/>
      </c>
      <c r="F2866" s="53"/>
      <c r="G2866" s="53"/>
      <c r="H2866" s="53"/>
      <c r="I2866" s="53"/>
      <c r="J2866" s="53">
        <f t="shared" si="49"/>
        <v>0</v>
      </c>
    </row>
    <row r="2867" spans="1:10" ht="18.75">
      <c r="A2867" s="52"/>
      <c r="B2867" s="53"/>
      <c r="C2867" s="53"/>
      <c r="D2867" s="53"/>
      <c r="E2867" s="53" t="str">
        <f>IFERROR(VLOOKUP(المبيعات!D2867,الاعدادات!$A$4:$B$5000,2,0),"")</f>
        <v/>
      </c>
      <c r="F2867" s="53"/>
      <c r="G2867" s="53"/>
      <c r="H2867" s="53"/>
      <c r="I2867" s="53"/>
      <c r="J2867" s="53">
        <f t="shared" si="49"/>
        <v>0</v>
      </c>
    </row>
    <row r="2868" spans="1:10" ht="18.75">
      <c r="A2868" s="52"/>
      <c r="B2868" s="53"/>
      <c r="C2868" s="53"/>
      <c r="D2868" s="53"/>
      <c r="E2868" s="53" t="str">
        <f>IFERROR(VLOOKUP(المبيعات!D2868,الاعدادات!$A$4:$B$5000,2,0),"")</f>
        <v/>
      </c>
      <c r="F2868" s="53"/>
      <c r="G2868" s="53"/>
      <c r="H2868" s="53"/>
      <c r="I2868" s="53"/>
      <c r="J2868" s="53">
        <f t="shared" si="49"/>
        <v>0</v>
      </c>
    </row>
    <row r="2869" spans="1:10" ht="18.75">
      <c r="A2869" s="52"/>
      <c r="B2869" s="53"/>
      <c r="C2869" s="53"/>
      <c r="D2869" s="53"/>
      <c r="E2869" s="53" t="str">
        <f>IFERROR(VLOOKUP(المبيعات!D2869,الاعدادات!$A$4:$B$5000,2,0),"")</f>
        <v/>
      </c>
      <c r="F2869" s="53"/>
      <c r="G2869" s="53"/>
      <c r="H2869" s="53"/>
      <c r="I2869" s="53"/>
      <c r="J2869" s="53">
        <f t="shared" si="49"/>
        <v>0</v>
      </c>
    </row>
    <row r="2870" spans="1:10" ht="18.75">
      <c r="A2870" s="52"/>
      <c r="B2870" s="53"/>
      <c r="C2870" s="53"/>
      <c r="D2870" s="53"/>
      <c r="E2870" s="53" t="str">
        <f>IFERROR(VLOOKUP(المبيعات!D2870,الاعدادات!$A$4:$B$5000,2,0),"")</f>
        <v/>
      </c>
      <c r="F2870" s="53"/>
      <c r="G2870" s="53"/>
      <c r="H2870" s="53"/>
      <c r="I2870" s="53"/>
      <c r="J2870" s="53">
        <f t="shared" si="49"/>
        <v>0</v>
      </c>
    </row>
    <row r="2871" spans="1:10" ht="18.75">
      <c r="A2871" s="52"/>
      <c r="B2871" s="53"/>
      <c r="C2871" s="53"/>
      <c r="D2871" s="53"/>
      <c r="E2871" s="53" t="str">
        <f>IFERROR(VLOOKUP(المبيعات!D2871,الاعدادات!$A$4:$B$5000,2,0),"")</f>
        <v/>
      </c>
      <c r="F2871" s="53"/>
      <c r="G2871" s="53"/>
      <c r="H2871" s="53"/>
      <c r="I2871" s="53"/>
      <c r="J2871" s="53">
        <f t="shared" si="49"/>
        <v>0</v>
      </c>
    </row>
    <row r="2872" spans="1:10" ht="18.75">
      <c r="A2872" s="52"/>
      <c r="B2872" s="53"/>
      <c r="C2872" s="53"/>
      <c r="D2872" s="53"/>
      <c r="E2872" s="53" t="str">
        <f>IFERROR(VLOOKUP(المبيعات!D2872,الاعدادات!$A$4:$B$5000,2,0),"")</f>
        <v/>
      </c>
      <c r="F2872" s="53"/>
      <c r="G2872" s="53"/>
      <c r="H2872" s="53"/>
      <c r="I2872" s="53"/>
      <c r="J2872" s="53">
        <f t="shared" si="49"/>
        <v>0</v>
      </c>
    </row>
    <row r="2873" spans="1:10" ht="18.75">
      <c r="A2873" s="52"/>
      <c r="B2873" s="53"/>
      <c r="C2873" s="53"/>
      <c r="D2873" s="53"/>
      <c r="E2873" s="53" t="str">
        <f>IFERROR(VLOOKUP(المبيعات!D2873,الاعدادات!$A$4:$B$5000,2,0),"")</f>
        <v/>
      </c>
      <c r="F2873" s="53"/>
      <c r="G2873" s="53"/>
      <c r="H2873" s="53"/>
      <c r="I2873" s="53"/>
      <c r="J2873" s="53">
        <f t="shared" si="49"/>
        <v>0</v>
      </c>
    </row>
    <row r="2874" spans="1:10" ht="18.75">
      <c r="A2874" s="52"/>
      <c r="B2874" s="53"/>
      <c r="C2874" s="53"/>
      <c r="D2874" s="53"/>
      <c r="E2874" s="53" t="str">
        <f>IFERROR(VLOOKUP(المبيعات!D2874,الاعدادات!$A$4:$B$5000,2,0),"")</f>
        <v/>
      </c>
      <c r="F2874" s="53"/>
      <c r="G2874" s="53"/>
      <c r="H2874" s="53"/>
      <c r="I2874" s="53"/>
      <c r="J2874" s="53">
        <f t="shared" si="49"/>
        <v>0</v>
      </c>
    </row>
    <row r="2875" spans="1:10" ht="18.75">
      <c r="A2875" s="52"/>
      <c r="B2875" s="53"/>
      <c r="C2875" s="53"/>
      <c r="D2875" s="53"/>
      <c r="E2875" s="53" t="str">
        <f>IFERROR(VLOOKUP(المبيعات!D2875,الاعدادات!$A$4:$B$5000,2,0),"")</f>
        <v/>
      </c>
      <c r="F2875" s="53"/>
      <c r="G2875" s="53"/>
      <c r="H2875" s="53"/>
      <c r="I2875" s="53"/>
      <c r="J2875" s="53">
        <f t="shared" si="49"/>
        <v>0</v>
      </c>
    </row>
    <row r="2876" spans="1:10" ht="18.75">
      <c r="A2876" s="52"/>
      <c r="B2876" s="53"/>
      <c r="C2876" s="53"/>
      <c r="D2876" s="53"/>
      <c r="E2876" s="53" t="str">
        <f>IFERROR(VLOOKUP(المبيعات!D2876,الاعدادات!$A$4:$B$5000,2,0),"")</f>
        <v/>
      </c>
      <c r="F2876" s="53"/>
      <c r="G2876" s="53"/>
      <c r="H2876" s="53"/>
      <c r="I2876" s="53"/>
      <c r="J2876" s="53">
        <f t="shared" si="49"/>
        <v>0</v>
      </c>
    </row>
    <row r="2877" spans="1:10" ht="18.75">
      <c r="A2877" s="52"/>
      <c r="B2877" s="53"/>
      <c r="C2877" s="53"/>
      <c r="D2877" s="53"/>
      <c r="E2877" s="53" t="str">
        <f>IFERROR(VLOOKUP(المبيعات!D2877,الاعدادات!$A$4:$B$5000,2,0),"")</f>
        <v/>
      </c>
      <c r="F2877" s="53"/>
      <c r="G2877" s="53"/>
      <c r="H2877" s="53"/>
      <c r="I2877" s="53"/>
      <c r="J2877" s="53">
        <f t="shared" si="49"/>
        <v>0</v>
      </c>
    </row>
    <row r="2878" spans="1:10" ht="18.75">
      <c r="A2878" s="52"/>
      <c r="B2878" s="53"/>
      <c r="C2878" s="53"/>
      <c r="D2878" s="53"/>
      <c r="E2878" s="53" t="str">
        <f>IFERROR(VLOOKUP(المبيعات!D2878,الاعدادات!$A$4:$B$5000,2,0),"")</f>
        <v/>
      </c>
      <c r="F2878" s="53"/>
      <c r="G2878" s="53"/>
      <c r="H2878" s="53"/>
      <c r="I2878" s="53"/>
      <c r="J2878" s="53">
        <f t="shared" si="49"/>
        <v>0</v>
      </c>
    </row>
    <row r="2879" spans="1:10" ht="18.75">
      <c r="A2879" s="52"/>
      <c r="B2879" s="53"/>
      <c r="C2879" s="53"/>
      <c r="D2879" s="53"/>
      <c r="E2879" s="53" t="str">
        <f>IFERROR(VLOOKUP(المبيعات!D2879,الاعدادات!$A$4:$B$5000,2,0),"")</f>
        <v/>
      </c>
      <c r="F2879" s="53"/>
      <c r="G2879" s="53"/>
      <c r="H2879" s="53"/>
      <c r="I2879" s="53"/>
      <c r="J2879" s="53">
        <f t="shared" si="49"/>
        <v>0</v>
      </c>
    </row>
    <row r="2880" spans="1:10" ht="18.75">
      <c r="A2880" s="52"/>
      <c r="B2880" s="53"/>
      <c r="C2880" s="53"/>
      <c r="D2880" s="53"/>
      <c r="E2880" s="53" t="str">
        <f>IFERROR(VLOOKUP(المبيعات!D2880,الاعدادات!$A$4:$B$5000,2,0),"")</f>
        <v/>
      </c>
      <c r="F2880" s="53"/>
      <c r="G2880" s="53"/>
      <c r="H2880" s="53"/>
      <c r="I2880" s="53"/>
      <c r="J2880" s="53">
        <f t="shared" si="49"/>
        <v>0</v>
      </c>
    </row>
    <row r="2881" spans="1:10" ht="18.75">
      <c r="A2881" s="52"/>
      <c r="B2881" s="53"/>
      <c r="C2881" s="53"/>
      <c r="D2881" s="53"/>
      <c r="E2881" s="53" t="str">
        <f>IFERROR(VLOOKUP(المبيعات!D2881,الاعدادات!$A$4:$B$5000,2,0),"")</f>
        <v/>
      </c>
      <c r="F2881" s="53"/>
      <c r="G2881" s="53"/>
      <c r="H2881" s="53"/>
      <c r="I2881" s="53"/>
      <c r="J2881" s="53">
        <f t="shared" si="49"/>
        <v>0</v>
      </c>
    </row>
    <row r="2882" spans="1:10" ht="18.75">
      <c r="A2882" s="52"/>
      <c r="B2882" s="53"/>
      <c r="C2882" s="53"/>
      <c r="D2882" s="53"/>
      <c r="E2882" s="53" t="str">
        <f>IFERROR(VLOOKUP(المبيعات!D2882,الاعدادات!$A$4:$B$5000,2,0),"")</f>
        <v/>
      </c>
      <c r="F2882" s="53"/>
      <c r="G2882" s="53"/>
      <c r="H2882" s="53"/>
      <c r="I2882" s="53"/>
      <c r="J2882" s="53">
        <f t="shared" si="49"/>
        <v>0</v>
      </c>
    </row>
    <row r="2883" spans="1:10" ht="18.75">
      <c r="A2883" s="52"/>
      <c r="B2883" s="53"/>
      <c r="C2883" s="53"/>
      <c r="D2883" s="53"/>
      <c r="E2883" s="53" t="str">
        <f>IFERROR(VLOOKUP(المبيعات!D2883,الاعدادات!$A$4:$B$5000,2,0),"")</f>
        <v/>
      </c>
      <c r="F2883" s="53"/>
      <c r="G2883" s="53"/>
      <c r="H2883" s="53"/>
      <c r="I2883" s="53"/>
      <c r="J2883" s="53">
        <f t="shared" si="49"/>
        <v>0</v>
      </c>
    </row>
    <row r="2884" spans="1:10" ht="18.75">
      <c r="A2884" s="52"/>
      <c r="B2884" s="53"/>
      <c r="C2884" s="53"/>
      <c r="D2884" s="53"/>
      <c r="E2884" s="53" t="str">
        <f>IFERROR(VLOOKUP(المبيعات!D2884,الاعدادات!$A$4:$B$5000,2,0),"")</f>
        <v/>
      </c>
      <c r="F2884" s="53"/>
      <c r="G2884" s="53"/>
      <c r="H2884" s="53"/>
      <c r="I2884" s="53"/>
      <c r="J2884" s="53">
        <f t="shared" si="49"/>
        <v>0</v>
      </c>
    </row>
    <row r="2885" spans="1:10" ht="18.75">
      <c r="A2885" s="52"/>
      <c r="B2885" s="53"/>
      <c r="C2885" s="53"/>
      <c r="D2885" s="53"/>
      <c r="E2885" s="53" t="str">
        <f>IFERROR(VLOOKUP(المبيعات!D2885,الاعدادات!$A$4:$B$5000,2,0),"")</f>
        <v/>
      </c>
      <c r="F2885" s="53"/>
      <c r="G2885" s="53"/>
      <c r="H2885" s="53"/>
      <c r="I2885" s="53"/>
      <c r="J2885" s="53">
        <f t="shared" ref="J2885:J2948" si="50">I2885*F2885</f>
        <v>0</v>
      </c>
    </row>
    <row r="2886" spans="1:10" ht="18.75">
      <c r="A2886" s="52"/>
      <c r="B2886" s="53"/>
      <c r="C2886" s="53"/>
      <c r="D2886" s="53"/>
      <c r="E2886" s="53" t="str">
        <f>IFERROR(VLOOKUP(المبيعات!D2886,الاعدادات!$A$4:$B$5000,2,0),"")</f>
        <v/>
      </c>
      <c r="F2886" s="53"/>
      <c r="G2886" s="53"/>
      <c r="H2886" s="53"/>
      <c r="I2886" s="53"/>
      <c r="J2886" s="53">
        <f t="shared" si="50"/>
        <v>0</v>
      </c>
    </row>
    <row r="2887" spans="1:10" ht="18.75">
      <c r="A2887" s="52"/>
      <c r="B2887" s="53"/>
      <c r="C2887" s="53"/>
      <c r="D2887" s="53"/>
      <c r="E2887" s="53" t="str">
        <f>IFERROR(VLOOKUP(المبيعات!D2887,الاعدادات!$A$4:$B$5000,2,0),"")</f>
        <v/>
      </c>
      <c r="F2887" s="53"/>
      <c r="G2887" s="53"/>
      <c r="H2887" s="53"/>
      <c r="I2887" s="53"/>
      <c r="J2887" s="53">
        <f t="shared" si="50"/>
        <v>0</v>
      </c>
    </row>
    <row r="2888" spans="1:10" ht="18.75">
      <c r="A2888" s="52"/>
      <c r="B2888" s="53"/>
      <c r="C2888" s="53"/>
      <c r="D2888" s="53"/>
      <c r="E2888" s="53" t="str">
        <f>IFERROR(VLOOKUP(المبيعات!D2888,الاعدادات!$A$4:$B$5000,2,0),"")</f>
        <v/>
      </c>
      <c r="F2888" s="53"/>
      <c r="G2888" s="53"/>
      <c r="H2888" s="53"/>
      <c r="I2888" s="53"/>
      <c r="J2888" s="53">
        <f t="shared" si="50"/>
        <v>0</v>
      </c>
    </row>
    <row r="2889" spans="1:10" ht="18.75">
      <c r="A2889" s="52"/>
      <c r="B2889" s="53"/>
      <c r="C2889" s="53"/>
      <c r="D2889" s="53"/>
      <c r="E2889" s="53" t="str">
        <f>IFERROR(VLOOKUP(المبيعات!D2889,الاعدادات!$A$4:$B$5000,2,0),"")</f>
        <v/>
      </c>
      <c r="F2889" s="53"/>
      <c r="G2889" s="53"/>
      <c r="H2889" s="53"/>
      <c r="I2889" s="53"/>
      <c r="J2889" s="53">
        <f t="shared" si="50"/>
        <v>0</v>
      </c>
    </row>
    <row r="2890" spans="1:10" ht="18.75">
      <c r="A2890" s="52"/>
      <c r="B2890" s="53"/>
      <c r="C2890" s="53"/>
      <c r="D2890" s="53"/>
      <c r="E2890" s="53" t="str">
        <f>IFERROR(VLOOKUP(المبيعات!D2890,الاعدادات!$A$4:$B$5000,2,0),"")</f>
        <v/>
      </c>
      <c r="F2890" s="53"/>
      <c r="G2890" s="53"/>
      <c r="H2890" s="53"/>
      <c r="I2890" s="53"/>
      <c r="J2890" s="53">
        <f t="shared" si="50"/>
        <v>0</v>
      </c>
    </row>
    <row r="2891" spans="1:10" ht="18.75">
      <c r="A2891" s="52"/>
      <c r="B2891" s="53"/>
      <c r="C2891" s="53"/>
      <c r="D2891" s="53"/>
      <c r="E2891" s="53" t="str">
        <f>IFERROR(VLOOKUP(المبيعات!D2891,الاعدادات!$A$4:$B$5000,2,0),"")</f>
        <v/>
      </c>
      <c r="F2891" s="53"/>
      <c r="G2891" s="53"/>
      <c r="H2891" s="53"/>
      <c r="I2891" s="53"/>
      <c r="J2891" s="53">
        <f t="shared" si="50"/>
        <v>0</v>
      </c>
    </row>
    <row r="2892" spans="1:10" ht="18.75">
      <c r="A2892" s="52"/>
      <c r="B2892" s="53"/>
      <c r="C2892" s="53"/>
      <c r="D2892" s="53"/>
      <c r="E2892" s="53" t="str">
        <f>IFERROR(VLOOKUP(المبيعات!D2892,الاعدادات!$A$4:$B$5000,2,0),"")</f>
        <v/>
      </c>
      <c r="F2892" s="53"/>
      <c r="G2892" s="53"/>
      <c r="H2892" s="53"/>
      <c r="I2892" s="53"/>
      <c r="J2892" s="53">
        <f t="shared" si="50"/>
        <v>0</v>
      </c>
    </row>
    <row r="2893" spans="1:10" ht="18.75">
      <c r="A2893" s="52"/>
      <c r="B2893" s="53"/>
      <c r="C2893" s="53"/>
      <c r="D2893" s="53"/>
      <c r="E2893" s="53" t="str">
        <f>IFERROR(VLOOKUP(المبيعات!D2893,الاعدادات!$A$4:$B$5000,2,0),"")</f>
        <v/>
      </c>
      <c r="F2893" s="53"/>
      <c r="G2893" s="53"/>
      <c r="H2893" s="53"/>
      <c r="I2893" s="53"/>
      <c r="J2893" s="53">
        <f t="shared" si="50"/>
        <v>0</v>
      </c>
    </row>
    <row r="2894" spans="1:10" ht="18.75">
      <c r="A2894" s="52"/>
      <c r="B2894" s="53"/>
      <c r="C2894" s="53"/>
      <c r="D2894" s="53"/>
      <c r="E2894" s="53" t="str">
        <f>IFERROR(VLOOKUP(المبيعات!D2894,الاعدادات!$A$4:$B$5000,2,0),"")</f>
        <v/>
      </c>
      <c r="F2894" s="53"/>
      <c r="G2894" s="53"/>
      <c r="H2894" s="53"/>
      <c r="I2894" s="53"/>
      <c r="J2894" s="53">
        <f t="shared" si="50"/>
        <v>0</v>
      </c>
    </row>
    <row r="2895" spans="1:10" ht="18.75">
      <c r="A2895" s="52"/>
      <c r="B2895" s="53"/>
      <c r="C2895" s="53"/>
      <c r="D2895" s="53"/>
      <c r="E2895" s="53" t="str">
        <f>IFERROR(VLOOKUP(المبيعات!D2895,الاعدادات!$A$4:$B$5000,2,0),"")</f>
        <v/>
      </c>
      <c r="F2895" s="53"/>
      <c r="G2895" s="53"/>
      <c r="H2895" s="53"/>
      <c r="I2895" s="53"/>
      <c r="J2895" s="53">
        <f t="shared" si="50"/>
        <v>0</v>
      </c>
    </row>
    <row r="2896" spans="1:10" ht="18.75">
      <c r="A2896" s="52"/>
      <c r="B2896" s="53"/>
      <c r="C2896" s="53"/>
      <c r="D2896" s="53"/>
      <c r="E2896" s="53" t="str">
        <f>IFERROR(VLOOKUP(المبيعات!D2896,الاعدادات!$A$4:$B$5000,2,0),"")</f>
        <v/>
      </c>
      <c r="F2896" s="53"/>
      <c r="G2896" s="53"/>
      <c r="H2896" s="53"/>
      <c r="I2896" s="53"/>
      <c r="J2896" s="53">
        <f t="shared" si="50"/>
        <v>0</v>
      </c>
    </row>
    <row r="2897" spans="1:10" ht="18.75">
      <c r="A2897" s="52"/>
      <c r="B2897" s="53"/>
      <c r="C2897" s="53"/>
      <c r="D2897" s="53"/>
      <c r="E2897" s="53" t="str">
        <f>IFERROR(VLOOKUP(المبيعات!D2897,الاعدادات!$A$4:$B$5000,2,0),"")</f>
        <v/>
      </c>
      <c r="F2897" s="53"/>
      <c r="G2897" s="53"/>
      <c r="H2897" s="53"/>
      <c r="I2897" s="53"/>
      <c r="J2897" s="53">
        <f t="shared" si="50"/>
        <v>0</v>
      </c>
    </row>
    <row r="2898" spans="1:10" ht="18.75">
      <c r="A2898" s="52"/>
      <c r="B2898" s="53"/>
      <c r="C2898" s="53"/>
      <c r="D2898" s="53"/>
      <c r="E2898" s="53" t="str">
        <f>IFERROR(VLOOKUP(المبيعات!D2898,الاعدادات!$A$4:$B$5000,2,0),"")</f>
        <v/>
      </c>
      <c r="F2898" s="53"/>
      <c r="G2898" s="53"/>
      <c r="H2898" s="53"/>
      <c r="I2898" s="53"/>
      <c r="J2898" s="53">
        <f t="shared" si="50"/>
        <v>0</v>
      </c>
    </row>
    <row r="2899" spans="1:10" ht="18.75">
      <c r="A2899" s="52"/>
      <c r="B2899" s="53"/>
      <c r="C2899" s="53"/>
      <c r="D2899" s="53"/>
      <c r="E2899" s="53" t="str">
        <f>IFERROR(VLOOKUP(المبيعات!D2899,الاعدادات!$A$4:$B$5000,2,0),"")</f>
        <v/>
      </c>
      <c r="F2899" s="53"/>
      <c r="G2899" s="53"/>
      <c r="H2899" s="53"/>
      <c r="I2899" s="53"/>
      <c r="J2899" s="53">
        <f t="shared" si="50"/>
        <v>0</v>
      </c>
    </row>
    <row r="2900" spans="1:10" ht="18.75">
      <c r="A2900" s="52"/>
      <c r="B2900" s="53"/>
      <c r="C2900" s="53"/>
      <c r="D2900" s="53"/>
      <c r="E2900" s="53" t="str">
        <f>IFERROR(VLOOKUP(المبيعات!D2900,الاعدادات!$A$4:$B$5000,2,0),"")</f>
        <v/>
      </c>
      <c r="F2900" s="53"/>
      <c r="G2900" s="53"/>
      <c r="H2900" s="53"/>
      <c r="I2900" s="53"/>
      <c r="J2900" s="53">
        <f t="shared" si="50"/>
        <v>0</v>
      </c>
    </row>
    <row r="2901" spans="1:10" ht="18.75">
      <c r="A2901" s="52"/>
      <c r="B2901" s="53"/>
      <c r="C2901" s="53"/>
      <c r="D2901" s="53"/>
      <c r="E2901" s="53" t="str">
        <f>IFERROR(VLOOKUP(المبيعات!D2901,الاعدادات!$A$4:$B$5000,2,0),"")</f>
        <v/>
      </c>
      <c r="F2901" s="53"/>
      <c r="G2901" s="53"/>
      <c r="H2901" s="53"/>
      <c r="I2901" s="53"/>
      <c r="J2901" s="53">
        <f t="shared" si="50"/>
        <v>0</v>
      </c>
    </row>
    <row r="2902" spans="1:10" ht="18.75">
      <c r="A2902" s="52"/>
      <c r="B2902" s="53"/>
      <c r="C2902" s="53"/>
      <c r="D2902" s="53"/>
      <c r="E2902" s="53" t="str">
        <f>IFERROR(VLOOKUP(المبيعات!D2902,الاعدادات!$A$4:$B$5000,2,0),"")</f>
        <v/>
      </c>
      <c r="F2902" s="53"/>
      <c r="G2902" s="53"/>
      <c r="H2902" s="53"/>
      <c r="I2902" s="53"/>
      <c r="J2902" s="53">
        <f t="shared" si="50"/>
        <v>0</v>
      </c>
    </row>
    <row r="2903" spans="1:10" ht="18.75">
      <c r="A2903" s="52"/>
      <c r="B2903" s="53"/>
      <c r="C2903" s="53"/>
      <c r="D2903" s="53"/>
      <c r="E2903" s="53" t="str">
        <f>IFERROR(VLOOKUP(المبيعات!D2903,الاعدادات!$A$4:$B$5000,2,0),"")</f>
        <v/>
      </c>
      <c r="F2903" s="53"/>
      <c r="G2903" s="53"/>
      <c r="H2903" s="53"/>
      <c r="I2903" s="53"/>
      <c r="J2903" s="53">
        <f t="shared" si="50"/>
        <v>0</v>
      </c>
    </row>
    <row r="2904" spans="1:10" ht="18.75">
      <c r="A2904" s="52"/>
      <c r="B2904" s="53"/>
      <c r="C2904" s="53"/>
      <c r="D2904" s="53"/>
      <c r="E2904" s="53" t="str">
        <f>IFERROR(VLOOKUP(المبيعات!D2904,الاعدادات!$A$4:$B$5000,2,0),"")</f>
        <v/>
      </c>
      <c r="F2904" s="53"/>
      <c r="G2904" s="53"/>
      <c r="H2904" s="53"/>
      <c r="I2904" s="53"/>
      <c r="J2904" s="53">
        <f t="shared" si="50"/>
        <v>0</v>
      </c>
    </row>
    <row r="2905" spans="1:10" ht="18.75">
      <c r="A2905" s="52"/>
      <c r="B2905" s="53"/>
      <c r="C2905" s="53"/>
      <c r="D2905" s="53"/>
      <c r="E2905" s="53" t="str">
        <f>IFERROR(VLOOKUP(المبيعات!D2905,الاعدادات!$A$4:$B$5000,2,0),"")</f>
        <v/>
      </c>
      <c r="F2905" s="53"/>
      <c r="G2905" s="53"/>
      <c r="H2905" s="53"/>
      <c r="I2905" s="53"/>
      <c r="J2905" s="53">
        <f t="shared" si="50"/>
        <v>0</v>
      </c>
    </row>
    <row r="2906" spans="1:10" ht="18.75">
      <c r="A2906" s="52"/>
      <c r="B2906" s="53"/>
      <c r="C2906" s="53"/>
      <c r="D2906" s="53"/>
      <c r="E2906" s="53" t="str">
        <f>IFERROR(VLOOKUP(المبيعات!D2906,الاعدادات!$A$4:$B$5000,2,0),"")</f>
        <v/>
      </c>
      <c r="F2906" s="53"/>
      <c r="G2906" s="53"/>
      <c r="H2906" s="53"/>
      <c r="I2906" s="53"/>
      <c r="J2906" s="53">
        <f t="shared" si="50"/>
        <v>0</v>
      </c>
    </row>
    <row r="2907" spans="1:10" ht="18.75">
      <c r="A2907" s="52"/>
      <c r="B2907" s="53"/>
      <c r="C2907" s="53"/>
      <c r="D2907" s="53"/>
      <c r="E2907" s="53" t="str">
        <f>IFERROR(VLOOKUP(المبيعات!D2907,الاعدادات!$A$4:$B$5000,2,0),"")</f>
        <v/>
      </c>
      <c r="F2907" s="53"/>
      <c r="G2907" s="53"/>
      <c r="H2907" s="53"/>
      <c r="I2907" s="53"/>
      <c r="J2907" s="53">
        <f t="shared" si="50"/>
        <v>0</v>
      </c>
    </row>
    <row r="2908" spans="1:10" ht="18.75">
      <c r="A2908" s="52"/>
      <c r="B2908" s="53"/>
      <c r="C2908" s="53"/>
      <c r="D2908" s="53"/>
      <c r="E2908" s="53" t="str">
        <f>IFERROR(VLOOKUP(المبيعات!D2908,الاعدادات!$A$4:$B$5000,2,0),"")</f>
        <v/>
      </c>
      <c r="F2908" s="53"/>
      <c r="G2908" s="53"/>
      <c r="H2908" s="53"/>
      <c r="I2908" s="53"/>
      <c r="J2908" s="53">
        <f t="shared" si="50"/>
        <v>0</v>
      </c>
    </row>
    <row r="2909" spans="1:10" ht="18.75">
      <c r="A2909" s="52"/>
      <c r="B2909" s="53"/>
      <c r="C2909" s="53"/>
      <c r="D2909" s="53"/>
      <c r="E2909" s="53" t="str">
        <f>IFERROR(VLOOKUP(المبيعات!D2909,الاعدادات!$A$4:$B$5000,2,0),"")</f>
        <v/>
      </c>
      <c r="F2909" s="53"/>
      <c r="G2909" s="53"/>
      <c r="H2909" s="53"/>
      <c r="I2909" s="53"/>
      <c r="J2909" s="53">
        <f t="shared" si="50"/>
        <v>0</v>
      </c>
    </row>
    <row r="2910" spans="1:10" ht="18.75">
      <c r="A2910" s="52"/>
      <c r="B2910" s="53"/>
      <c r="C2910" s="53"/>
      <c r="D2910" s="53"/>
      <c r="E2910" s="53" t="str">
        <f>IFERROR(VLOOKUP(المبيعات!D2910,الاعدادات!$A$4:$B$5000,2,0),"")</f>
        <v/>
      </c>
      <c r="F2910" s="53"/>
      <c r="G2910" s="53"/>
      <c r="H2910" s="53"/>
      <c r="I2910" s="53"/>
      <c r="J2910" s="53">
        <f t="shared" si="50"/>
        <v>0</v>
      </c>
    </row>
    <row r="2911" spans="1:10" ht="18.75">
      <c r="A2911" s="52"/>
      <c r="B2911" s="53"/>
      <c r="C2911" s="53"/>
      <c r="D2911" s="53"/>
      <c r="E2911" s="53" t="str">
        <f>IFERROR(VLOOKUP(المبيعات!D2911,الاعدادات!$A$4:$B$5000,2,0),"")</f>
        <v/>
      </c>
      <c r="F2911" s="53"/>
      <c r="G2911" s="53"/>
      <c r="H2911" s="53"/>
      <c r="I2911" s="53"/>
      <c r="J2911" s="53">
        <f t="shared" si="50"/>
        <v>0</v>
      </c>
    </row>
    <row r="2912" spans="1:10" ht="18.75">
      <c r="A2912" s="52"/>
      <c r="B2912" s="53"/>
      <c r="C2912" s="53"/>
      <c r="D2912" s="53"/>
      <c r="E2912" s="53" t="str">
        <f>IFERROR(VLOOKUP(المبيعات!D2912,الاعدادات!$A$4:$B$5000,2,0),"")</f>
        <v/>
      </c>
      <c r="F2912" s="53"/>
      <c r="G2912" s="53"/>
      <c r="H2912" s="53"/>
      <c r="I2912" s="53"/>
      <c r="J2912" s="53">
        <f t="shared" si="50"/>
        <v>0</v>
      </c>
    </row>
    <row r="2913" spans="1:10" ht="18.75">
      <c r="A2913" s="52"/>
      <c r="B2913" s="53"/>
      <c r="C2913" s="53"/>
      <c r="D2913" s="53"/>
      <c r="E2913" s="53" t="str">
        <f>IFERROR(VLOOKUP(المبيعات!D2913,الاعدادات!$A$4:$B$5000,2,0),"")</f>
        <v/>
      </c>
      <c r="F2913" s="53"/>
      <c r="G2913" s="53"/>
      <c r="H2913" s="53"/>
      <c r="I2913" s="53"/>
      <c r="J2913" s="53">
        <f t="shared" si="50"/>
        <v>0</v>
      </c>
    </row>
    <row r="2914" spans="1:10" ht="18.75">
      <c r="A2914" s="52"/>
      <c r="B2914" s="53"/>
      <c r="C2914" s="53"/>
      <c r="D2914" s="53"/>
      <c r="E2914" s="53" t="str">
        <f>IFERROR(VLOOKUP(المبيعات!D2914,الاعدادات!$A$4:$B$5000,2,0),"")</f>
        <v/>
      </c>
      <c r="F2914" s="53"/>
      <c r="G2914" s="53"/>
      <c r="H2914" s="53"/>
      <c r="I2914" s="53"/>
      <c r="J2914" s="53">
        <f t="shared" si="50"/>
        <v>0</v>
      </c>
    </row>
    <row r="2915" spans="1:10" ht="18.75">
      <c r="A2915" s="52"/>
      <c r="B2915" s="53"/>
      <c r="C2915" s="53"/>
      <c r="D2915" s="53"/>
      <c r="E2915" s="53" t="str">
        <f>IFERROR(VLOOKUP(المبيعات!D2915,الاعدادات!$A$4:$B$5000,2,0),"")</f>
        <v/>
      </c>
      <c r="F2915" s="53"/>
      <c r="G2915" s="53"/>
      <c r="H2915" s="53"/>
      <c r="I2915" s="53"/>
      <c r="J2915" s="53">
        <f t="shared" si="50"/>
        <v>0</v>
      </c>
    </row>
    <row r="2916" spans="1:10" ht="18.75">
      <c r="A2916" s="52"/>
      <c r="B2916" s="53"/>
      <c r="C2916" s="53"/>
      <c r="D2916" s="53"/>
      <c r="E2916" s="53" t="str">
        <f>IFERROR(VLOOKUP(المبيعات!D2916,الاعدادات!$A$4:$B$5000,2,0),"")</f>
        <v/>
      </c>
      <c r="F2916" s="53"/>
      <c r="G2916" s="53"/>
      <c r="H2916" s="53"/>
      <c r="I2916" s="53"/>
      <c r="J2916" s="53">
        <f t="shared" si="50"/>
        <v>0</v>
      </c>
    </row>
    <row r="2917" spans="1:10" ht="18.75">
      <c r="A2917" s="52"/>
      <c r="B2917" s="53"/>
      <c r="C2917" s="53"/>
      <c r="D2917" s="53"/>
      <c r="E2917" s="53" t="str">
        <f>IFERROR(VLOOKUP(المبيعات!D2917,الاعدادات!$A$4:$B$5000,2,0),"")</f>
        <v/>
      </c>
      <c r="F2917" s="53"/>
      <c r="G2917" s="53"/>
      <c r="H2917" s="53"/>
      <c r="I2917" s="53"/>
      <c r="J2917" s="53">
        <f t="shared" si="50"/>
        <v>0</v>
      </c>
    </row>
    <row r="2918" spans="1:10" ht="18.75">
      <c r="A2918" s="52"/>
      <c r="B2918" s="53"/>
      <c r="C2918" s="53"/>
      <c r="D2918" s="53"/>
      <c r="E2918" s="53" t="str">
        <f>IFERROR(VLOOKUP(المبيعات!D2918,الاعدادات!$A$4:$B$5000,2,0),"")</f>
        <v/>
      </c>
      <c r="F2918" s="53"/>
      <c r="G2918" s="53"/>
      <c r="H2918" s="53"/>
      <c r="I2918" s="53"/>
      <c r="J2918" s="53">
        <f t="shared" si="50"/>
        <v>0</v>
      </c>
    </row>
    <row r="2919" spans="1:10" ht="18.75">
      <c r="A2919" s="52"/>
      <c r="B2919" s="53"/>
      <c r="C2919" s="53"/>
      <c r="D2919" s="53"/>
      <c r="E2919" s="53" t="str">
        <f>IFERROR(VLOOKUP(المبيعات!D2919,الاعدادات!$A$4:$B$5000,2,0),"")</f>
        <v/>
      </c>
      <c r="F2919" s="53"/>
      <c r="G2919" s="53"/>
      <c r="H2919" s="53"/>
      <c r="I2919" s="53"/>
      <c r="J2919" s="53">
        <f t="shared" si="50"/>
        <v>0</v>
      </c>
    </row>
    <row r="2920" spans="1:10" ht="18.75">
      <c r="A2920" s="52"/>
      <c r="B2920" s="53"/>
      <c r="C2920" s="53"/>
      <c r="D2920" s="53"/>
      <c r="E2920" s="53" t="str">
        <f>IFERROR(VLOOKUP(المبيعات!D2920,الاعدادات!$A$4:$B$5000,2,0),"")</f>
        <v/>
      </c>
      <c r="F2920" s="53"/>
      <c r="G2920" s="53"/>
      <c r="H2920" s="53"/>
      <c r="I2920" s="53"/>
      <c r="J2920" s="53">
        <f t="shared" si="50"/>
        <v>0</v>
      </c>
    </row>
    <row r="2921" spans="1:10" ht="18.75">
      <c r="A2921" s="52"/>
      <c r="B2921" s="53"/>
      <c r="C2921" s="53"/>
      <c r="D2921" s="53"/>
      <c r="E2921" s="53" t="str">
        <f>IFERROR(VLOOKUP(المبيعات!D2921,الاعدادات!$A$4:$B$5000,2,0),"")</f>
        <v/>
      </c>
      <c r="F2921" s="53"/>
      <c r="G2921" s="53"/>
      <c r="H2921" s="53"/>
      <c r="I2921" s="53"/>
      <c r="J2921" s="53">
        <f t="shared" si="50"/>
        <v>0</v>
      </c>
    </row>
    <row r="2922" spans="1:10" ht="18.75">
      <c r="A2922" s="52"/>
      <c r="B2922" s="53"/>
      <c r="C2922" s="53"/>
      <c r="D2922" s="53"/>
      <c r="E2922" s="53" t="str">
        <f>IFERROR(VLOOKUP(المبيعات!D2922,الاعدادات!$A$4:$B$5000,2,0),"")</f>
        <v/>
      </c>
      <c r="F2922" s="53"/>
      <c r="G2922" s="53"/>
      <c r="H2922" s="53"/>
      <c r="I2922" s="53"/>
      <c r="J2922" s="53">
        <f t="shared" si="50"/>
        <v>0</v>
      </c>
    </row>
    <row r="2923" spans="1:10" ht="18.75">
      <c r="A2923" s="52"/>
      <c r="B2923" s="53"/>
      <c r="C2923" s="53"/>
      <c r="D2923" s="53"/>
      <c r="E2923" s="53" t="str">
        <f>IFERROR(VLOOKUP(المبيعات!D2923,الاعدادات!$A$4:$B$5000,2,0),"")</f>
        <v/>
      </c>
      <c r="F2923" s="53"/>
      <c r="G2923" s="53"/>
      <c r="H2923" s="53"/>
      <c r="I2923" s="53"/>
      <c r="J2923" s="53">
        <f t="shared" si="50"/>
        <v>0</v>
      </c>
    </row>
    <row r="2924" spans="1:10" ht="18.75">
      <c r="A2924" s="52"/>
      <c r="B2924" s="53"/>
      <c r="C2924" s="53"/>
      <c r="D2924" s="53"/>
      <c r="E2924" s="53" t="str">
        <f>IFERROR(VLOOKUP(المبيعات!D2924,الاعدادات!$A$4:$B$5000,2,0),"")</f>
        <v/>
      </c>
      <c r="F2924" s="53"/>
      <c r="G2924" s="53"/>
      <c r="H2924" s="53"/>
      <c r="I2924" s="53"/>
      <c r="J2924" s="53">
        <f t="shared" si="50"/>
        <v>0</v>
      </c>
    </row>
    <row r="2925" spans="1:10" ht="18.75">
      <c r="A2925" s="52"/>
      <c r="B2925" s="53"/>
      <c r="C2925" s="53"/>
      <c r="D2925" s="53"/>
      <c r="E2925" s="53" t="str">
        <f>IFERROR(VLOOKUP(المبيعات!D2925,الاعدادات!$A$4:$B$5000,2,0),"")</f>
        <v/>
      </c>
      <c r="F2925" s="53"/>
      <c r="G2925" s="53"/>
      <c r="H2925" s="53"/>
      <c r="I2925" s="53"/>
      <c r="J2925" s="53">
        <f t="shared" si="50"/>
        <v>0</v>
      </c>
    </row>
    <row r="2926" spans="1:10" ht="18.75">
      <c r="A2926" s="52"/>
      <c r="B2926" s="53"/>
      <c r="C2926" s="53"/>
      <c r="D2926" s="53"/>
      <c r="E2926" s="53" t="str">
        <f>IFERROR(VLOOKUP(المبيعات!D2926,الاعدادات!$A$4:$B$5000,2,0),"")</f>
        <v/>
      </c>
      <c r="F2926" s="53"/>
      <c r="G2926" s="53"/>
      <c r="H2926" s="53"/>
      <c r="I2926" s="53"/>
      <c r="J2926" s="53">
        <f t="shared" si="50"/>
        <v>0</v>
      </c>
    </row>
    <row r="2927" spans="1:10" ht="18.75">
      <c r="A2927" s="52"/>
      <c r="B2927" s="53"/>
      <c r="C2927" s="53"/>
      <c r="D2927" s="53"/>
      <c r="E2927" s="53" t="str">
        <f>IFERROR(VLOOKUP(المبيعات!D2927,الاعدادات!$A$4:$B$5000,2,0),"")</f>
        <v/>
      </c>
      <c r="F2927" s="53"/>
      <c r="G2927" s="53"/>
      <c r="H2927" s="53"/>
      <c r="I2927" s="53"/>
      <c r="J2927" s="53">
        <f t="shared" si="50"/>
        <v>0</v>
      </c>
    </row>
    <row r="2928" spans="1:10" ht="18.75">
      <c r="A2928" s="52"/>
      <c r="B2928" s="53"/>
      <c r="C2928" s="53"/>
      <c r="D2928" s="53"/>
      <c r="E2928" s="53" t="str">
        <f>IFERROR(VLOOKUP(المبيعات!D2928,الاعدادات!$A$4:$B$5000,2,0),"")</f>
        <v/>
      </c>
      <c r="F2928" s="53"/>
      <c r="G2928" s="53"/>
      <c r="H2928" s="53"/>
      <c r="I2928" s="53"/>
      <c r="J2928" s="53">
        <f t="shared" si="50"/>
        <v>0</v>
      </c>
    </row>
    <row r="2929" spans="1:10" ht="18.75">
      <c r="A2929" s="52"/>
      <c r="B2929" s="53"/>
      <c r="C2929" s="53"/>
      <c r="D2929" s="53"/>
      <c r="E2929" s="53" t="str">
        <f>IFERROR(VLOOKUP(المبيعات!D2929,الاعدادات!$A$4:$B$5000,2,0),"")</f>
        <v/>
      </c>
      <c r="F2929" s="53"/>
      <c r="G2929" s="53"/>
      <c r="H2929" s="53"/>
      <c r="I2929" s="53"/>
      <c r="J2929" s="53">
        <f t="shared" si="50"/>
        <v>0</v>
      </c>
    </row>
    <row r="2930" spans="1:10" ht="18.75">
      <c r="A2930" s="52"/>
      <c r="B2930" s="53"/>
      <c r="C2930" s="53"/>
      <c r="D2930" s="53"/>
      <c r="E2930" s="53" t="str">
        <f>IFERROR(VLOOKUP(المبيعات!D2930,الاعدادات!$A$4:$B$5000,2,0),"")</f>
        <v/>
      </c>
      <c r="F2930" s="53"/>
      <c r="G2930" s="53"/>
      <c r="H2930" s="53"/>
      <c r="I2930" s="53"/>
      <c r="J2930" s="53">
        <f t="shared" si="50"/>
        <v>0</v>
      </c>
    </row>
    <row r="2931" spans="1:10" ht="18.75">
      <c r="A2931" s="52"/>
      <c r="B2931" s="53"/>
      <c r="C2931" s="53"/>
      <c r="D2931" s="53"/>
      <c r="E2931" s="53" t="str">
        <f>IFERROR(VLOOKUP(المبيعات!D2931,الاعدادات!$A$4:$B$5000,2,0),"")</f>
        <v/>
      </c>
      <c r="F2931" s="53"/>
      <c r="G2931" s="53"/>
      <c r="H2931" s="53"/>
      <c r="I2931" s="53"/>
      <c r="J2931" s="53">
        <f t="shared" si="50"/>
        <v>0</v>
      </c>
    </row>
    <row r="2932" spans="1:10" ht="18.75">
      <c r="A2932" s="52"/>
      <c r="B2932" s="53"/>
      <c r="C2932" s="53"/>
      <c r="D2932" s="53"/>
      <c r="E2932" s="53" t="str">
        <f>IFERROR(VLOOKUP(المبيعات!D2932,الاعدادات!$A$4:$B$5000,2,0),"")</f>
        <v/>
      </c>
      <c r="F2932" s="53"/>
      <c r="G2932" s="53"/>
      <c r="H2932" s="53"/>
      <c r="I2932" s="53"/>
      <c r="J2932" s="53">
        <f t="shared" si="50"/>
        <v>0</v>
      </c>
    </row>
    <row r="2933" spans="1:10" ht="18.75">
      <c r="A2933" s="52"/>
      <c r="B2933" s="53"/>
      <c r="C2933" s="53"/>
      <c r="D2933" s="53"/>
      <c r="E2933" s="53" t="str">
        <f>IFERROR(VLOOKUP(المبيعات!D2933,الاعدادات!$A$4:$B$5000,2,0),"")</f>
        <v/>
      </c>
      <c r="F2933" s="53"/>
      <c r="G2933" s="53"/>
      <c r="H2933" s="53"/>
      <c r="I2933" s="53"/>
      <c r="J2933" s="53">
        <f t="shared" si="50"/>
        <v>0</v>
      </c>
    </row>
    <row r="2934" spans="1:10" ht="18.75">
      <c r="A2934" s="52"/>
      <c r="B2934" s="53"/>
      <c r="C2934" s="53"/>
      <c r="D2934" s="53"/>
      <c r="E2934" s="53" t="str">
        <f>IFERROR(VLOOKUP(المبيعات!D2934,الاعدادات!$A$4:$B$5000,2,0),"")</f>
        <v/>
      </c>
      <c r="F2934" s="53"/>
      <c r="G2934" s="53"/>
      <c r="H2934" s="53"/>
      <c r="I2934" s="53"/>
      <c r="J2934" s="53">
        <f t="shared" si="50"/>
        <v>0</v>
      </c>
    </row>
    <row r="2935" spans="1:10" ht="18.75">
      <c r="A2935" s="52"/>
      <c r="B2935" s="53"/>
      <c r="C2935" s="53"/>
      <c r="D2935" s="53"/>
      <c r="E2935" s="53" t="str">
        <f>IFERROR(VLOOKUP(المبيعات!D2935,الاعدادات!$A$4:$B$5000,2,0),"")</f>
        <v/>
      </c>
      <c r="F2935" s="53"/>
      <c r="G2935" s="53"/>
      <c r="H2935" s="53"/>
      <c r="I2935" s="53"/>
      <c r="J2935" s="53">
        <f t="shared" si="50"/>
        <v>0</v>
      </c>
    </row>
    <row r="2936" spans="1:10" ht="18.75">
      <c r="A2936" s="52"/>
      <c r="B2936" s="53"/>
      <c r="C2936" s="53"/>
      <c r="D2936" s="53"/>
      <c r="E2936" s="53" t="str">
        <f>IFERROR(VLOOKUP(المبيعات!D2936,الاعدادات!$A$4:$B$5000,2,0),"")</f>
        <v/>
      </c>
      <c r="F2936" s="53"/>
      <c r="G2936" s="53"/>
      <c r="H2936" s="53"/>
      <c r="I2936" s="53"/>
      <c r="J2936" s="53">
        <f t="shared" si="50"/>
        <v>0</v>
      </c>
    </row>
    <row r="2937" spans="1:10" ht="18.75">
      <c r="A2937" s="52"/>
      <c r="B2937" s="53"/>
      <c r="C2937" s="53"/>
      <c r="D2937" s="53"/>
      <c r="E2937" s="53" t="str">
        <f>IFERROR(VLOOKUP(المبيعات!D2937,الاعدادات!$A$4:$B$5000,2,0),"")</f>
        <v/>
      </c>
      <c r="F2937" s="53"/>
      <c r="G2937" s="53"/>
      <c r="H2937" s="53"/>
      <c r="I2937" s="53"/>
      <c r="J2937" s="53">
        <f t="shared" si="50"/>
        <v>0</v>
      </c>
    </row>
    <row r="2938" spans="1:10" ht="18.75">
      <c r="A2938" s="52"/>
      <c r="B2938" s="53"/>
      <c r="C2938" s="53"/>
      <c r="D2938" s="53"/>
      <c r="E2938" s="53" t="str">
        <f>IFERROR(VLOOKUP(المبيعات!D2938,الاعدادات!$A$4:$B$5000,2,0),"")</f>
        <v/>
      </c>
      <c r="F2938" s="53"/>
      <c r="G2938" s="53"/>
      <c r="H2938" s="53"/>
      <c r="I2938" s="53"/>
      <c r="J2938" s="53">
        <f t="shared" si="50"/>
        <v>0</v>
      </c>
    </row>
    <row r="2939" spans="1:10" ht="18.75">
      <c r="A2939" s="52"/>
      <c r="B2939" s="53"/>
      <c r="C2939" s="53"/>
      <c r="D2939" s="53"/>
      <c r="E2939" s="53" t="str">
        <f>IFERROR(VLOOKUP(المبيعات!D2939,الاعدادات!$A$4:$B$5000,2,0),"")</f>
        <v/>
      </c>
      <c r="F2939" s="53"/>
      <c r="G2939" s="53"/>
      <c r="H2939" s="53"/>
      <c r="I2939" s="53"/>
      <c r="J2939" s="53">
        <f t="shared" si="50"/>
        <v>0</v>
      </c>
    </row>
    <row r="2940" spans="1:10" ht="18.75">
      <c r="A2940" s="52"/>
      <c r="B2940" s="53"/>
      <c r="C2940" s="53"/>
      <c r="D2940" s="53"/>
      <c r="E2940" s="53" t="str">
        <f>IFERROR(VLOOKUP(المبيعات!D2940,الاعدادات!$A$4:$B$5000,2,0),"")</f>
        <v/>
      </c>
      <c r="F2940" s="53"/>
      <c r="G2940" s="53"/>
      <c r="H2940" s="53"/>
      <c r="I2940" s="53"/>
      <c r="J2940" s="53">
        <f t="shared" si="50"/>
        <v>0</v>
      </c>
    </row>
    <row r="2941" spans="1:10" ht="18.75">
      <c r="A2941" s="52"/>
      <c r="B2941" s="53"/>
      <c r="C2941" s="53"/>
      <c r="D2941" s="53"/>
      <c r="E2941" s="53" t="str">
        <f>IFERROR(VLOOKUP(المبيعات!D2941,الاعدادات!$A$4:$B$5000,2,0),"")</f>
        <v/>
      </c>
      <c r="F2941" s="53"/>
      <c r="G2941" s="53"/>
      <c r="H2941" s="53"/>
      <c r="I2941" s="53"/>
      <c r="J2941" s="53">
        <f t="shared" si="50"/>
        <v>0</v>
      </c>
    </row>
    <row r="2942" spans="1:10" ht="18.75">
      <c r="A2942" s="52"/>
      <c r="B2942" s="53"/>
      <c r="C2942" s="53"/>
      <c r="D2942" s="53"/>
      <c r="E2942" s="53" t="str">
        <f>IFERROR(VLOOKUP(المبيعات!D2942,الاعدادات!$A$4:$B$5000,2,0),"")</f>
        <v/>
      </c>
      <c r="F2942" s="53"/>
      <c r="G2942" s="53"/>
      <c r="H2942" s="53"/>
      <c r="I2942" s="53"/>
      <c r="J2942" s="53">
        <f t="shared" si="50"/>
        <v>0</v>
      </c>
    </row>
    <row r="2943" spans="1:10" ht="18.75">
      <c r="A2943" s="52"/>
      <c r="B2943" s="53"/>
      <c r="C2943" s="53"/>
      <c r="D2943" s="53"/>
      <c r="E2943" s="53" t="str">
        <f>IFERROR(VLOOKUP(المبيعات!D2943,الاعدادات!$A$4:$B$5000,2,0),"")</f>
        <v/>
      </c>
      <c r="F2943" s="53"/>
      <c r="G2943" s="53"/>
      <c r="H2943" s="53"/>
      <c r="I2943" s="53"/>
      <c r="J2943" s="53">
        <f t="shared" si="50"/>
        <v>0</v>
      </c>
    </row>
    <row r="2944" spans="1:10" ht="18.75">
      <c r="A2944" s="52"/>
      <c r="B2944" s="53"/>
      <c r="C2944" s="53"/>
      <c r="D2944" s="53"/>
      <c r="E2944" s="53" t="str">
        <f>IFERROR(VLOOKUP(المبيعات!D2944,الاعدادات!$A$4:$B$5000,2,0),"")</f>
        <v/>
      </c>
      <c r="F2944" s="53"/>
      <c r="G2944" s="53"/>
      <c r="H2944" s="53"/>
      <c r="I2944" s="53"/>
      <c r="J2944" s="53">
        <f t="shared" si="50"/>
        <v>0</v>
      </c>
    </row>
    <row r="2945" spans="1:10" ht="18.75">
      <c r="A2945" s="52"/>
      <c r="B2945" s="53"/>
      <c r="C2945" s="53"/>
      <c r="D2945" s="53"/>
      <c r="E2945" s="53" t="str">
        <f>IFERROR(VLOOKUP(المبيعات!D2945,الاعدادات!$A$4:$B$5000,2,0),"")</f>
        <v/>
      </c>
      <c r="F2945" s="53"/>
      <c r="G2945" s="53"/>
      <c r="H2945" s="53"/>
      <c r="I2945" s="53"/>
      <c r="J2945" s="53">
        <f t="shared" si="50"/>
        <v>0</v>
      </c>
    </row>
    <row r="2946" spans="1:10" ht="18.75">
      <c r="A2946" s="52"/>
      <c r="B2946" s="53"/>
      <c r="C2946" s="53"/>
      <c r="D2946" s="53"/>
      <c r="E2946" s="53" t="str">
        <f>IFERROR(VLOOKUP(المبيعات!D2946,الاعدادات!$A$4:$B$5000,2,0),"")</f>
        <v/>
      </c>
      <c r="F2946" s="53"/>
      <c r="G2946" s="53"/>
      <c r="H2946" s="53"/>
      <c r="I2946" s="53"/>
      <c r="J2946" s="53">
        <f t="shared" si="50"/>
        <v>0</v>
      </c>
    </row>
    <row r="2947" spans="1:10" ht="18.75">
      <c r="A2947" s="52"/>
      <c r="B2947" s="53"/>
      <c r="C2947" s="53"/>
      <c r="D2947" s="53"/>
      <c r="E2947" s="53" t="str">
        <f>IFERROR(VLOOKUP(المبيعات!D2947,الاعدادات!$A$4:$B$5000,2,0),"")</f>
        <v/>
      </c>
      <c r="F2947" s="53"/>
      <c r="G2947" s="53"/>
      <c r="H2947" s="53"/>
      <c r="I2947" s="53"/>
      <c r="J2947" s="53">
        <f t="shared" si="50"/>
        <v>0</v>
      </c>
    </row>
    <row r="2948" spans="1:10" ht="18.75">
      <c r="A2948" s="52"/>
      <c r="B2948" s="53"/>
      <c r="C2948" s="53"/>
      <c r="D2948" s="53"/>
      <c r="E2948" s="53" t="str">
        <f>IFERROR(VLOOKUP(المبيعات!D2948,الاعدادات!$A$4:$B$5000,2,0),"")</f>
        <v/>
      </c>
      <c r="F2948" s="53"/>
      <c r="G2948" s="53"/>
      <c r="H2948" s="53"/>
      <c r="I2948" s="53"/>
      <c r="J2948" s="53">
        <f t="shared" si="50"/>
        <v>0</v>
      </c>
    </row>
    <row r="2949" spans="1:10" ht="18.75">
      <c r="A2949" s="52"/>
      <c r="B2949" s="53"/>
      <c r="C2949" s="53"/>
      <c r="D2949" s="53"/>
      <c r="E2949" s="53" t="str">
        <f>IFERROR(VLOOKUP(المبيعات!D2949,الاعدادات!$A$4:$B$5000,2,0),"")</f>
        <v/>
      </c>
      <c r="F2949" s="53"/>
      <c r="G2949" s="53"/>
      <c r="H2949" s="53"/>
      <c r="I2949" s="53"/>
      <c r="J2949" s="53">
        <f t="shared" ref="J2949:J3012" si="51">I2949*F2949</f>
        <v>0</v>
      </c>
    </row>
    <row r="2950" spans="1:10" ht="18.75">
      <c r="A2950" s="52"/>
      <c r="B2950" s="53"/>
      <c r="C2950" s="53"/>
      <c r="D2950" s="53"/>
      <c r="E2950" s="53" t="str">
        <f>IFERROR(VLOOKUP(المبيعات!D2950,الاعدادات!$A$4:$B$5000,2,0),"")</f>
        <v/>
      </c>
      <c r="F2950" s="53"/>
      <c r="G2950" s="53"/>
      <c r="H2950" s="53"/>
      <c r="I2950" s="53"/>
      <c r="J2950" s="53">
        <f t="shared" si="51"/>
        <v>0</v>
      </c>
    </row>
    <row r="2951" spans="1:10" ht="18.75">
      <c r="A2951" s="52"/>
      <c r="B2951" s="53"/>
      <c r="C2951" s="53"/>
      <c r="D2951" s="53"/>
      <c r="E2951" s="53" t="str">
        <f>IFERROR(VLOOKUP(المبيعات!D2951,الاعدادات!$A$4:$B$5000,2,0),"")</f>
        <v/>
      </c>
      <c r="F2951" s="53"/>
      <c r="G2951" s="53"/>
      <c r="H2951" s="53"/>
      <c r="I2951" s="53"/>
      <c r="J2951" s="53">
        <f t="shared" si="51"/>
        <v>0</v>
      </c>
    </row>
    <row r="2952" spans="1:10" ht="18.75">
      <c r="A2952" s="52"/>
      <c r="B2952" s="53"/>
      <c r="C2952" s="53"/>
      <c r="D2952" s="53"/>
      <c r="E2952" s="53" t="str">
        <f>IFERROR(VLOOKUP(المبيعات!D2952,الاعدادات!$A$4:$B$5000,2,0),"")</f>
        <v/>
      </c>
      <c r="F2952" s="53"/>
      <c r="G2952" s="53"/>
      <c r="H2952" s="53"/>
      <c r="I2952" s="53"/>
      <c r="J2952" s="53">
        <f t="shared" si="51"/>
        <v>0</v>
      </c>
    </row>
    <row r="2953" spans="1:10" ht="18.75">
      <c r="A2953" s="52"/>
      <c r="B2953" s="53"/>
      <c r="C2953" s="53"/>
      <c r="D2953" s="53"/>
      <c r="E2953" s="53" t="str">
        <f>IFERROR(VLOOKUP(المبيعات!D2953,الاعدادات!$A$4:$B$5000,2,0),"")</f>
        <v/>
      </c>
      <c r="F2953" s="53"/>
      <c r="G2953" s="53"/>
      <c r="H2953" s="53"/>
      <c r="I2953" s="53"/>
      <c r="J2953" s="53">
        <f t="shared" si="51"/>
        <v>0</v>
      </c>
    </row>
    <row r="2954" spans="1:10" ht="18.75">
      <c r="A2954" s="52"/>
      <c r="B2954" s="53"/>
      <c r="C2954" s="53"/>
      <c r="D2954" s="53"/>
      <c r="E2954" s="53" t="str">
        <f>IFERROR(VLOOKUP(المبيعات!D2954,الاعدادات!$A$4:$B$5000,2,0),"")</f>
        <v/>
      </c>
      <c r="F2954" s="53"/>
      <c r="G2954" s="53"/>
      <c r="H2954" s="53"/>
      <c r="I2954" s="53"/>
      <c r="J2954" s="53">
        <f t="shared" si="51"/>
        <v>0</v>
      </c>
    </row>
    <row r="2955" spans="1:10" ht="18.75">
      <c r="A2955" s="52"/>
      <c r="B2955" s="53"/>
      <c r="C2955" s="53"/>
      <c r="D2955" s="53"/>
      <c r="E2955" s="53" t="str">
        <f>IFERROR(VLOOKUP(المبيعات!D2955,الاعدادات!$A$4:$B$5000,2,0),"")</f>
        <v/>
      </c>
      <c r="F2955" s="53"/>
      <c r="G2955" s="53"/>
      <c r="H2955" s="53"/>
      <c r="I2955" s="53"/>
      <c r="J2955" s="53">
        <f t="shared" si="51"/>
        <v>0</v>
      </c>
    </row>
    <row r="2956" spans="1:10" ht="18.75">
      <c r="A2956" s="52"/>
      <c r="B2956" s="53"/>
      <c r="C2956" s="53"/>
      <c r="D2956" s="53"/>
      <c r="E2956" s="53" t="str">
        <f>IFERROR(VLOOKUP(المبيعات!D2956,الاعدادات!$A$4:$B$5000,2,0),"")</f>
        <v/>
      </c>
      <c r="F2956" s="53"/>
      <c r="G2956" s="53"/>
      <c r="H2956" s="53"/>
      <c r="I2956" s="53"/>
      <c r="J2956" s="53">
        <f t="shared" si="51"/>
        <v>0</v>
      </c>
    </row>
    <row r="2957" spans="1:10" ht="18.75">
      <c r="A2957" s="52"/>
      <c r="B2957" s="53"/>
      <c r="C2957" s="53"/>
      <c r="D2957" s="53"/>
      <c r="E2957" s="53" t="str">
        <f>IFERROR(VLOOKUP(المبيعات!D2957,الاعدادات!$A$4:$B$5000,2,0),"")</f>
        <v/>
      </c>
      <c r="F2957" s="53"/>
      <c r="G2957" s="53"/>
      <c r="H2957" s="53"/>
      <c r="I2957" s="53"/>
      <c r="J2957" s="53">
        <f t="shared" si="51"/>
        <v>0</v>
      </c>
    </row>
    <row r="2958" spans="1:10" ht="18.75">
      <c r="A2958" s="52"/>
      <c r="B2958" s="53"/>
      <c r="C2958" s="53"/>
      <c r="D2958" s="53"/>
      <c r="E2958" s="53" t="str">
        <f>IFERROR(VLOOKUP(المبيعات!D2958,الاعدادات!$A$4:$B$5000,2,0),"")</f>
        <v/>
      </c>
      <c r="F2958" s="53"/>
      <c r="G2958" s="53"/>
      <c r="H2958" s="53"/>
      <c r="I2958" s="53"/>
      <c r="J2958" s="53">
        <f t="shared" si="51"/>
        <v>0</v>
      </c>
    </row>
    <row r="2959" spans="1:10" ht="18.75">
      <c r="A2959" s="52"/>
      <c r="B2959" s="53"/>
      <c r="C2959" s="53"/>
      <c r="D2959" s="53"/>
      <c r="E2959" s="53" t="str">
        <f>IFERROR(VLOOKUP(المبيعات!D2959,الاعدادات!$A$4:$B$5000,2,0),"")</f>
        <v/>
      </c>
      <c r="F2959" s="53"/>
      <c r="G2959" s="53"/>
      <c r="H2959" s="53"/>
      <c r="I2959" s="53"/>
      <c r="J2959" s="53">
        <f t="shared" si="51"/>
        <v>0</v>
      </c>
    </row>
    <row r="2960" spans="1:10" ht="18.75">
      <c r="A2960" s="52"/>
      <c r="B2960" s="53"/>
      <c r="C2960" s="53"/>
      <c r="D2960" s="53"/>
      <c r="E2960" s="53" t="str">
        <f>IFERROR(VLOOKUP(المبيعات!D2960,الاعدادات!$A$4:$B$5000,2,0),"")</f>
        <v/>
      </c>
      <c r="F2960" s="53"/>
      <c r="G2960" s="53"/>
      <c r="H2960" s="53"/>
      <c r="I2960" s="53"/>
      <c r="J2960" s="53">
        <f t="shared" si="51"/>
        <v>0</v>
      </c>
    </row>
    <row r="2961" spans="1:10" ht="18.75">
      <c r="A2961" s="52"/>
      <c r="B2961" s="53"/>
      <c r="C2961" s="53"/>
      <c r="D2961" s="53"/>
      <c r="E2961" s="53" t="str">
        <f>IFERROR(VLOOKUP(المبيعات!D2961,الاعدادات!$A$4:$B$5000,2,0),"")</f>
        <v/>
      </c>
      <c r="F2961" s="53"/>
      <c r="G2961" s="53"/>
      <c r="H2961" s="53"/>
      <c r="I2961" s="53"/>
      <c r="J2961" s="53">
        <f t="shared" si="51"/>
        <v>0</v>
      </c>
    </row>
    <row r="2962" spans="1:10" ht="18.75">
      <c r="A2962" s="52"/>
      <c r="B2962" s="53"/>
      <c r="C2962" s="53"/>
      <c r="D2962" s="53"/>
      <c r="E2962" s="53" t="str">
        <f>IFERROR(VLOOKUP(المبيعات!D2962,الاعدادات!$A$4:$B$5000,2,0),"")</f>
        <v/>
      </c>
      <c r="F2962" s="53"/>
      <c r="G2962" s="53"/>
      <c r="H2962" s="53"/>
      <c r="I2962" s="53"/>
      <c r="J2962" s="53">
        <f t="shared" si="51"/>
        <v>0</v>
      </c>
    </row>
    <row r="2963" spans="1:10" ht="18.75">
      <c r="A2963" s="52"/>
      <c r="B2963" s="53"/>
      <c r="C2963" s="53"/>
      <c r="D2963" s="53"/>
      <c r="E2963" s="53" t="str">
        <f>IFERROR(VLOOKUP(المبيعات!D2963,الاعدادات!$A$4:$B$5000,2,0),"")</f>
        <v/>
      </c>
      <c r="F2963" s="53"/>
      <c r="G2963" s="53"/>
      <c r="H2963" s="53"/>
      <c r="I2963" s="53"/>
      <c r="J2963" s="53">
        <f t="shared" si="51"/>
        <v>0</v>
      </c>
    </row>
    <row r="2964" spans="1:10" ht="18.75">
      <c r="A2964" s="52"/>
      <c r="B2964" s="53"/>
      <c r="C2964" s="53"/>
      <c r="D2964" s="53"/>
      <c r="E2964" s="53" t="str">
        <f>IFERROR(VLOOKUP(المبيعات!D2964,الاعدادات!$A$4:$B$5000,2,0),"")</f>
        <v/>
      </c>
      <c r="F2964" s="53"/>
      <c r="G2964" s="53"/>
      <c r="H2964" s="53"/>
      <c r="I2964" s="53"/>
      <c r="J2964" s="53">
        <f t="shared" si="51"/>
        <v>0</v>
      </c>
    </row>
    <row r="2965" spans="1:10" ht="18.75">
      <c r="A2965" s="52"/>
      <c r="B2965" s="53"/>
      <c r="C2965" s="53"/>
      <c r="D2965" s="53"/>
      <c r="E2965" s="53" t="str">
        <f>IFERROR(VLOOKUP(المبيعات!D2965,الاعدادات!$A$4:$B$5000,2,0),"")</f>
        <v/>
      </c>
      <c r="F2965" s="53"/>
      <c r="G2965" s="53"/>
      <c r="H2965" s="53"/>
      <c r="I2965" s="53"/>
      <c r="J2965" s="53">
        <f t="shared" si="51"/>
        <v>0</v>
      </c>
    </row>
    <row r="2966" spans="1:10" ht="18.75">
      <c r="A2966" s="52"/>
      <c r="B2966" s="53"/>
      <c r="C2966" s="53"/>
      <c r="D2966" s="53"/>
      <c r="E2966" s="53" t="str">
        <f>IFERROR(VLOOKUP(المبيعات!D2966,الاعدادات!$A$4:$B$5000,2,0),"")</f>
        <v/>
      </c>
      <c r="F2966" s="53"/>
      <c r="G2966" s="53"/>
      <c r="H2966" s="53"/>
      <c r="I2966" s="53"/>
      <c r="J2966" s="53">
        <f t="shared" si="51"/>
        <v>0</v>
      </c>
    </row>
    <row r="2967" spans="1:10" ht="18.75">
      <c r="A2967" s="52"/>
      <c r="B2967" s="53"/>
      <c r="C2967" s="53"/>
      <c r="D2967" s="53"/>
      <c r="E2967" s="53" t="str">
        <f>IFERROR(VLOOKUP(المبيعات!D2967,الاعدادات!$A$4:$B$5000,2,0),"")</f>
        <v/>
      </c>
      <c r="F2967" s="53"/>
      <c r="G2967" s="53"/>
      <c r="H2967" s="53"/>
      <c r="I2967" s="53"/>
      <c r="J2967" s="53">
        <f t="shared" si="51"/>
        <v>0</v>
      </c>
    </row>
    <row r="2968" spans="1:10" ht="18.75">
      <c r="A2968" s="52"/>
      <c r="B2968" s="53"/>
      <c r="C2968" s="53"/>
      <c r="D2968" s="53"/>
      <c r="E2968" s="53" t="str">
        <f>IFERROR(VLOOKUP(المبيعات!D2968,الاعدادات!$A$4:$B$5000,2,0),"")</f>
        <v/>
      </c>
      <c r="F2968" s="53"/>
      <c r="G2968" s="53"/>
      <c r="H2968" s="53"/>
      <c r="I2968" s="53"/>
      <c r="J2968" s="53">
        <f t="shared" si="51"/>
        <v>0</v>
      </c>
    </row>
    <row r="2969" spans="1:10" ht="18.75">
      <c r="A2969" s="52"/>
      <c r="B2969" s="53"/>
      <c r="C2969" s="53"/>
      <c r="D2969" s="53"/>
      <c r="E2969" s="53" t="str">
        <f>IFERROR(VLOOKUP(المبيعات!D2969,الاعدادات!$A$4:$B$5000,2,0),"")</f>
        <v/>
      </c>
      <c r="F2969" s="53"/>
      <c r="G2969" s="53"/>
      <c r="H2969" s="53"/>
      <c r="I2969" s="53"/>
      <c r="J2969" s="53">
        <f t="shared" si="51"/>
        <v>0</v>
      </c>
    </row>
    <row r="2970" spans="1:10" ht="18.75">
      <c r="A2970" s="52"/>
      <c r="B2970" s="53"/>
      <c r="C2970" s="53"/>
      <c r="D2970" s="53"/>
      <c r="E2970" s="53" t="str">
        <f>IFERROR(VLOOKUP(المبيعات!D2970,الاعدادات!$A$4:$B$5000,2,0),"")</f>
        <v/>
      </c>
      <c r="F2970" s="53"/>
      <c r="G2970" s="53"/>
      <c r="H2970" s="53"/>
      <c r="I2970" s="53"/>
      <c r="J2970" s="53">
        <f t="shared" si="51"/>
        <v>0</v>
      </c>
    </row>
    <row r="2971" spans="1:10" ht="18.75">
      <c r="A2971" s="52"/>
      <c r="B2971" s="53"/>
      <c r="C2971" s="53"/>
      <c r="D2971" s="53"/>
      <c r="E2971" s="53" t="str">
        <f>IFERROR(VLOOKUP(المبيعات!D2971,الاعدادات!$A$4:$B$5000,2,0),"")</f>
        <v/>
      </c>
      <c r="F2971" s="53"/>
      <c r="G2971" s="53"/>
      <c r="H2971" s="53"/>
      <c r="I2971" s="53"/>
      <c r="J2971" s="53">
        <f t="shared" si="51"/>
        <v>0</v>
      </c>
    </row>
    <row r="2972" spans="1:10" ht="18.75">
      <c r="A2972" s="52"/>
      <c r="B2972" s="53"/>
      <c r="C2972" s="53"/>
      <c r="D2972" s="53"/>
      <c r="E2972" s="53" t="str">
        <f>IFERROR(VLOOKUP(المبيعات!D2972,الاعدادات!$A$4:$B$5000,2,0),"")</f>
        <v/>
      </c>
      <c r="F2972" s="53"/>
      <c r="G2972" s="53"/>
      <c r="H2972" s="53"/>
      <c r="I2972" s="53"/>
      <c r="J2972" s="53">
        <f t="shared" si="51"/>
        <v>0</v>
      </c>
    </row>
    <row r="2973" spans="1:10" ht="18.75">
      <c r="A2973" s="52"/>
      <c r="B2973" s="53"/>
      <c r="C2973" s="53"/>
      <c r="D2973" s="53"/>
      <c r="E2973" s="53" t="str">
        <f>IFERROR(VLOOKUP(المبيعات!D2973,الاعدادات!$A$4:$B$5000,2,0),"")</f>
        <v/>
      </c>
      <c r="F2973" s="53"/>
      <c r="G2973" s="53"/>
      <c r="H2973" s="53"/>
      <c r="I2973" s="53"/>
      <c r="J2973" s="53">
        <f t="shared" si="51"/>
        <v>0</v>
      </c>
    </row>
    <row r="2974" spans="1:10" ht="18.75">
      <c r="A2974" s="52"/>
      <c r="B2974" s="53"/>
      <c r="C2974" s="53"/>
      <c r="D2974" s="53"/>
      <c r="E2974" s="53" t="str">
        <f>IFERROR(VLOOKUP(المبيعات!D2974,الاعدادات!$A$4:$B$5000,2,0),"")</f>
        <v/>
      </c>
      <c r="F2974" s="53"/>
      <c r="G2974" s="53"/>
      <c r="H2974" s="53"/>
      <c r="I2974" s="53"/>
      <c r="J2974" s="53">
        <f t="shared" si="51"/>
        <v>0</v>
      </c>
    </row>
    <row r="2975" spans="1:10" ht="18.75">
      <c r="A2975" s="52"/>
      <c r="B2975" s="53"/>
      <c r="C2975" s="53"/>
      <c r="D2975" s="53"/>
      <c r="E2975" s="53" t="str">
        <f>IFERROR(VLOOKUP(المبيعات!D2975,الاعدادات!$A$4:$B$5000,2,0),"")</f>
        <v/>
      </c>
      <c r="F2975" s="53"/>
      <c r="G2975" s="53"/>
      <c r="H2975" s="53"/>
      <c r="I2975" s="53"/>
      <c r="J2975" s="53">
        <f t="shared" si="51"/>
        <v>0</v>
      </c>
    </row>
    <row r="2976" spans="1:10" ht="18.75">
      <c r="A2976" s="52"/>
      <c r="B2976" s="53"/>
      <c r="C2976" s="53"/>
      <c r="D2976" s="53"/>
      <c r="E2976" s="53" t="str">
        <f>IFERROR(VLOOKUP(المبيعات!D2976,الاعدادات!$A$4:$B$5000,2,0),"")</f>
        <v/>
      </c>
      <c r="F2976" s="53"/>
      <c r="G2976" s="53"/>
      <c r="H2976" s="53"/>
      <c r="I2976" s="53"/>
      <c r="J2976" s="53">
        <f t="shared" si="51"/>
        <v>0</v>
      </c>
    </row>
    <row r="2977" spans="1:10" ht="18.75">
      <c r="A2977" s="52"/>
      <c r="B2977" s="53"/>
      <c r="C2977" s="53"/>
      <c r="D2977" s="53"/>
      <c r="E2977" s="53" t="str">
        <f>IFERROR(VLOOKUP(المبيعات!D2977,الاعدادات!$A$4:$B$5000,2,0),"")</f>
        <v/>
      </c>
      <c r="F2977" s="53"/>
      <c r="G2977" s="53"/>
      <c r="H2977" s="53"/>
      <c r="I2977" s="53"/>
      <c r="J2977" s="53">
        <f t="shared" si="51"/>
        <v>0</v>
      </c>
    </row>
    <row r="2978" spans="1:10" ht="18.75">
      <c r="A2978" s="52"/>
      <c r="B2978" s="53"/>
      <c r="C2978" s="53"/>
      <c r="D2978" s="53"/>
      <c r="E2978" s="53" t="str">
        <f>IFERROR(VLOOKUP(المبيعات!D2978,الاعدادات!$A$4:$B$5000,2,0),"")</f>
        <v/>
      </c>
      <c r="F2978" s="53"/>
      <c r="G2978" s="53"/>
      <c r="H2978" s="53"/>
      <c r="I2978" s="53"/>
      <c r="J2978" s="53">
        <f t="shared" si="51"/>
        <v>0</v>
      </c>
    </row>
    <row r="2979" spans="1:10" ht="18.75">
      <c r="A2979" s="52"/>
      <c r="B2979" s="53"/>
      <c r="C2979" s="53"/>
      <c r="D2979" s="53"/>
      <c r="E2979" s="53" t="str">
        <f>IFERROR(VLOOKUP(المبيعات!D2979,الاعدادات!$A$4:$B$5000,2,0),"")</f>
        <v/>
      </c>
      <c r="F2979" s="53"/>
      <c r="G2979" s="53"/>
      <c r="H2979" s="53"/>
      <c r="I2979" s="53"/>
      <c r="J2979" s="53">
        <f t="shared" si="51"/>
        <v>0</v>
      </c>
    </row>
    <row r="2980" spans="1:10" ht="18.75">
      <c r="A2980" s="52"/>
      <c r="B2980" s="53"/>
      <c r="C2980" s="53"/>
      <c r="D2980" s="53"/>
      <c r="E2980" s="53" t="str">
        <f>IFERROR(VLOOKUP(المبيعات!D2980,الاعدادات!$A$4:$B$5000,2,0),"")</f>
        <v/>
      </c>
      <c r="F2980" s="53"/>
      <c r="G2980" s="53"/>
      <c r="H2980" s="53"/>
      <c r="I2980" s="53"/>
      <c r="J2980" s="53">
        <f t="shared" si="51"/>
        <v>0</v>
      </c>
    </row>
    <row r="2981" spans="1:10" ht="18.75">
      <c r="A2981" s="52"/>
      <c r="B2981" s="53"/>
      <c r="C2981" s="53"/>
      <c r="D2981" s="53"/>
      <c r="E2981" s="53" t="str">
        <f>IFERROR(VLOOKUP(المبيعات!D2981,الاعدادات!$A$4:$B$5000,2,0),"")</f>
        <v/>
      </c>
      <c r="F2981" s="53"/>
      <c r="G2981" s="53"/>
      <c r="H2981" s="53"/>
      <c r="I2981" s="53"/>
      <c r="J2981" s="53">
        <f t="shared" si="51"/>
        <v>0</v>
      </c>
    </row>
    <row r="2982" spans="1:10" ht="18.75">
      <c r="A2982" s="52"/>
      <c r="B2982" s="53"/>
      <c r="C2982" s="53"/>
      <c r="D2982" s="53"/>
      <c r="E2982" s="53" t="str">
        <f>IFERROR(VLOOKUP(المبيعات!D2982,الاعدادات!$A$4:$B$5000,2,0),"")</f>
        <v/>
      </c>
      <c r="F2982" s="53"/>
      <c r="G2982" s="53"/>
      <c r="H2982" s="53"/>
      <c r="I2982" s="53"/>
      <c r="J2982" s="53">
        <f t="shared" si="51"/>
        <v>0</v>
      </c>
    </row>
    <row r="2983" spans="1:10" ht="18.75">
      <c r="A2983" s="52"/>
      <c r="B2983" s="53"/>
      <c r="C2983" s="53"/>
      <c r="D2983" s="53"/>
      <c r="E2983" s="53" t="str">
        <f>IFERROR(VLOOKUP(المبيعات!D2983,الاعدادات!$A$4:$B$5000,2,0),"")</f>
        <v/>
      </c>
      <c r="F2983" s="53"/>
      <c r="G2983" s="53"/>
      <c r="H2983" s="53"/>
      <c r="I2983" s="53"/>
      <c r="J2983" s="53">
        <f t="shared" si="51"/>
        <v>0</v>
      </c>
    </row>
    <row r="2984" spans="1:10" ht="18.75">
      <c r="A2984" s="52"/>
      <c r="B2984" s="53"/>
      <c r="C2984" s="53"/>
      <c r="D2984" s="53"/>
      <c r="E2984" s="53" t="str">
        <f>IFERROR(VLOOKUP(المبيعات!D2984,الاعدادات!$A$4:$B$5000,2,0),"")</f>
        <v/>
      </c>
      <c r="F2984" s="53"/>
      <c r="G2984" s="53"/>
      <c r="H2984" s="53"/>
      <c r="I2984" s="53"/>
      <c r="J2984" s="53">
        <f t="shared" si="51"/>
        <v>0</v>
      </c>
    </row>
    <row r="2985" spans="1:10" ht="18.75">
      <c r="A2985" s="52"/>
      <c r="B2985" s="53"/>
      <c r="C2985" s="53"/>
      <c r="D2985" s="53"/>
      <c r="E2985" s="53" t="str">
        <f>IFERROR(VLOOKUP(المبيعات!D2985,الاعدادات!$A$4:$B$5000,2,0),"")</f>
        <v/>
      </c>
      <c r="F2985" s="53"/>
      <c r="G2985" s="53"/>
      <c r="H2985" s="53"/>
      <c r="I2985" s="53"/>
      <c r="J2985" s="53">
        <f t="shared" si="51"/>
        <v>0</v>
      </c>
    </row>
    <row r="2986" spans="1:10" ht="18.75">
      <c r="A2986" s="52"/>
      <c r="B2986" s="53"/>
      <c r="C2986" s="53"/>
      <c r="D2986" s="53"/>
      <c r="E2986" s="53" t="str">
        <f>IFERROR(VLOOKUP(المبيعات!D2986,الاعدادات!$A$4:$B$5000,2,0),"")</f>
        <v/>
      </c>
      <c r="F2986" s="53"/>
      <c r="G2986" s="53"/>
      <c r="H2986" s="53"/>
      <c r="I2986" s="53"/>
      <c r="J2986" s="53">
        <f t="shared" si="51"/>
        <v>0</v>
      </c>
    </row>
    <row r="2987" spans="1:10" ht="18.75">
      <c r="A2987" s="52"/>
      <c r="B2987" s="53"/>
      <c r="C2987" s="53"/>
      <c r="D2987" s="53"/>
      <c r="E2987" s="53" t="str">
        <f>IFERROR(VLOOKUP(المبيعات!D2987,الاعدادات!$A$4:$B$5000,2,0),"")</f>
        <v/>
      </c>
      <c r="F2987" s="53"/>
      <c r="G2987" s="53"/>
      <c r="H2987" s="53"/>
      <c r="I2987" s="53"/>
      <c r="J2987" s="53">
        <f t="shared" si="51"/>
        <v>0</v>
      </c>
    </row>
    <row r="2988" spans="1:10" ht="18.75">
      <c r="A2988" s="52"/>
      <c r="B2988" s="53"/>
      <c r="C2988" s="53"/>
      <c r="D2988" s="53"/>
      <c r="E2988" s="53" t="str">
        <f>IFERROR(VLOOKUP(المبيعات!D2988,الاعدادات!$A$4:$B$5000,2,0),"")</f>
        <v/>
      </c>
      <c r="F2988" s="53"/>
      <c r="G2988" s="53"/>
      <c r="H2988" s="53"/>
      <c r="I2988" s="53"/>
      <c r="J2988" s="53">
        <f t="shared" si="51"/>
        <v>0</v>
      </c>
    </row>
    <row r="2989" spans="1:10" ht="18.75">
      <c r="A2989" s="52"/>
      <c r="B2989" s="53"/>
      <c r="C2989" s="53"/>
      <c r="D2989" s="53"/>
      <c r="E2989" s="53" t="str">
        <f>IFERROR(VLOOKUP(المبيعات!D2989,الاعدادات!$A$4:$B$5000,2,0),"")</f>
        <v/>
      </c>
      <c r="F2989" s="53"/>
      <c r="G2989" s="53"/>
      <c r="H2989" s="53"/>
      <c r="I2989" s="53"/>
      <c r="J2989" s="53">
        <f t="shared" si="51"/>
        <v>0</v>
      </c>
    </row>
    <row r="2990" spans="1:10" ht="18.75">
      <c r="A2990" s="52"/>
      <c r="B2990" s="53"/>
      <c r="C2990" s="53"/>
      <c r="D2990" s="53"/>
      <c r="E2990" s="53" t="str">
        <f>IFERROR(VLOOKUP(المبيعات!D2990,الاعدادات!$A$4:$B$5000,2,0),"")</f>
        <v/>
      </c>
      <c r="F2990" s="53"/>
      <c r="G2990" s="53"/>
      <c r="H2990" s="53"/>
      <c r="I2990" s="53"/>
      <c r="J2990" s="53">
        <f t="shared" si="51"/>
        <v>0</v>
      </c>
    </row>
    <row r="2991" spans="1:10" ht="18.75">
      <c r="A2991" s="52"/>
      <c r="B2991" s="53"/>
      <c r="C2991" s="53"/>
      <c r="D2991" s="53"/>
      <c r="E2991" s="53" t="str">
        <f>IFERROR(VLOOKUP(المبيعات!D2991,الاعدادات!$A$4:$B$5000,2,0),"")</f>
        <v/>
      </c>
      <c r="F2991" s="53"/>
      <c r="G2991" s="53"/>
      <c r="H2991" s="53"/>
      <c r="I2991" s="53"/>
      <c r="J2991" s="53">
        <f t="shared" si="51"/>
        <v>0</v>
      </c>
    </row>
    <row r="2992" spans="1:10" ht="18.75">
      <c r="A2992" s="52"/>
      <c r="B2992" s="53"/>
      <c r="C2992" s="53"/>
      <c r="D2992" s="53"/>
      <c r="E2992" s="53" t="str">
        <f>IFERROR(VLOOKUP(المبيعات!D2992,الاعدادات!$A$4:$B$5000,2,0),"")</f>
        <v/>
      </c>
      <c r="F2992" s="53"/>
      <c r="G2992" s="53"/>
      <c r="H2992" s="53"/>
      <c r="I2992" s="53"/>
      <c r="J2992" s="53">
        <f t="shared" si="51"/>
        <v>0</v>
      </c>
    </row>
    <row r="2993" spans="1:10" ht="18.75">
      <c r="A2993" s="52"/>
      <c r="B2993" s="53"/>
      <c r="C2993" s="53"/>
      <c r="D2993" s="53"/>
      <c r="E2993" s="53" t="str">
        <f>IFERROR(VLOOKUP(المبيعات!D2993,الاعدادات!$A$4:$B$5000,2,0),"")</f>
        <v/>
      </c>
      <c r="F2993" s="53"/>
      <c r="G2993" s="53"/>
      <c r="H2993" s="53"/>
      <c r="I2993" s="53"/>
      <c r="J2993" s="53">
        <f t="shared" si="51"/>
        <v>0</v>
      </c>
    </row>
    <row r="2994" spans="1:10" ht="18.75">
      <c r="A2994" s="52"/>
      <c r="B2994" s="53"/>
      <c r="C2994" s="53"/>
      <c r="D2994" s="53"/>
      <c r="E2994" s="53" t="str">
        <f>IFERROR(VLOOKUP(المبيعات!D2994,الاعدادات!$A$4:$B$5000,2,0),"")</f>
        <v/>
      </c>
      <c r="F2994" s="53"/>
      <c r="G2994" s="53"/>
      <c r="H2994" s="53"/>
      <c r="I2994" s="53"/>
      <c r="J2994" s="53">
        <f t="shared" si="51"/>
        <v>0</v>
      </c>
    </row>
    <row r="2995" spans="1:10" ht="18.75">
      <c r="A2995" s="52"/>
      <c r="B2995" s="53"/>
      <c r="C2995" s="53"/>
      <c r="D2995" s="53"/>
      <c r="E2995" s="53" t="str">
        <f>IFERROR(VLOOKUP(المبيعات!D2995,الاعدادات!$A$4:$B$5000,2,0),"")</f>
        <v/>
      </c>
      <c r="F2995" s="53"/>
      <c r="G2995" s="53"/>
      <c r="H2995" s="53"/>
      <c r="I2995" s="53"/>
      <c r="J2995" s="53">
        <f t="shared" si="51"/>
        <v>0</v>
      </c>
    </row>
    <row r="2996" spans="1:10" ht="18.75">
      <c r="A2996" s="52"/>
      <c r="B2996" s="53"/>
      <c r="C2996" s="53"/>
      <c r="D2996" s="53"/>
      <c r="E2996" s="53" t="str">
        <f>IFERROR(VLOOKUP(المبيعات!D2996,الاعدادات!$A$4:$B$5000,2,0),"")</f>
        <v/>
      </c>
      <c r="F2996" s="53"/>
      <c r="G2996" s="53"/>
      <c r="H2996" s="53"/>
      <c r="I2996" s="53"/>
      <c r="J2996" s="53">
        <f t="shared" si="51"/>
        <v>0</v>
      </c>
    </row>
    <row r="2997" spans="1:10" ht="18.75">
      <c r="A2997" s="52"/>
      <c r="B2997" s="53"/>
      <c r="C2997" s="53"/>
      <c r="D2997" s="53"/>
      <c r="E2997" s="53" t="str">
        <f>IFERROR(VLOOKUP(المبيعات!D2997,الاعدادات!$A$4:$B$5000,2,0),"")</f>
        <v/>
      </c>
      <c r="F2997" s="53"/>
      <c r="G2997" s="53"/>
      <c r="H2997" s="53"/>
      <c r="I2997" s="53"/>
      <c r="J2997" s="53">
        <f t="shared" si="51"/>
        <v>0</v>
      </c>
    </row>
    <row r="2998" spans="1:10" ht="18.75">
      <c r="A2998" s="52"/>
      <c r="B2998" s="53"/>
      <c r="C2998" s="53"/>
      <c r="D2998" s="53"/>
      <c r="E2998" s="53" t="str">
        <f>IFERROR(VLOOKUP(المبيعات!D2998,الاعدادات!$A$4:$B$5000,2,0),"")</f>
        <v/>
      </c>
      <c r="F2998" s="53"/>
      <c r="G2998" s="53"/>
      <c r="H2998" s="53"/>
      <c r="I2998" s="53"/>
      <c r="J2998" s="53">
        <f t="shared" si="51"/>
        <v>0</v>
      </c>
    </row>
    <row r="2999" spans="1:10" ht="18.75">
      <c r="A2999" s="52"/>
      <c r="B2999" s="53"/>
      <c r="C2999" s="53"/>
      <c r="D2999" s="53"/>
      <c r="E2999" s="53" t="str">
        <f>IFERROR(VLOOKUP(المبيعات!D2999,الاعدادات!$A$4:$B$5000,2,0),"")</f>
        <v/>
      </c>
      <c r="F2999" s="53"/>
      <c r="G2999" s="53"/>
      <c r="H2999" s="53"/>
      <c r="I2999" s="53"/>
      <c r="J2999" s="53">
        <f t="shared" si="51"/>
        <v>0</v>
      </c>
    </row>
    <row r="3000" spans="1:10" ht="18.75">
      <c r="A3000" s="52"/>
      <c r="B3000" s="53"/>
      <c r="C3000" s="53"/>
      <c r="D3000" s="53"/>
      <c r="E3000" s="53" t="str">
        <f>IFERROR(VLOOKUP(المبيعات!D3000,الاعدادات!$A$4:$B$5000,2,0),"")</f>
        <v/>
      </c>
      <c r="F3000" s="53"/>
      <c r="G3000" s="53"/>
      <c r="H3000" s="53"/>
      <c r="I3000" s="53"/>
      <c r="J3000" s="53">
        <f t="shared" si="51"/>
        <v>0</v>
      </c>
    </row>
    <row r="3001" spans="1:10" ht="18.75">
      <c r="A3001" s="52"/>
      <c r="B3001" s="53"/>
      <c r="C3001" s="53"/>
      <c r="D3001" s="53"/>
      <c r="E3001" s="53" t="str">
        <f>IFERROR(VLOOKUP(المبيعات!D3001,الاعدادات!$A$4:$B$5000,2,0),"")</f>
        <v/>
      </c>
      <c r="F3001" s="53"/>
      <c r="G3001" s="53"/>
      <c r="H3001" s="53"/>
      <c r="I3001" s="53"/>
      <c r="J3001" s="53">
        <f t="shared" si="51"/>
        <v>0</v>
      </c>
    </row>
    <row r="3002" spans="1:10" ht="18.75">
      <c r="A3002" s="52"/>
      <c r="B3002" s="53"/>
      <c r="C3002" s="53"/>
      <c r="D3002" s="53"/>
      <c r="E3002" s="53" t="str">
        <f>IFERROR(VLOOKUP(المبيعات!D3002,الاعدادات!$A$4:$B$5000,2,0),"")</f>
        <v/>
      </c>
      <c r="F3002" s="53"/>
      <c r="G3002" s="53"/>
      <c r="H3002" s="53"/>
      <c r="I3002" s="53"/>
      <c r="J3002" s="53">
        <f t="shared" si="51"/>
        <v>0</v>
      </c>
    </row>
    <row r="3003" spans="1:10" ht="18.75">
      <c r="A3003" s="52"/>
      <c r="B3003" s="53"/>
      <c r="C3003" s="53"/>
      <c r="D3003" s="53"/>
      <c r="E3003" s="53" t="str">
        <f>IFERROR(VLOOKUP(المبيعات!D3003,الاعدادات!$A$4:$B$5000,2,0),"")</f>
        <v/>
      </c>
      <c r="F3003" s="53"/>
      <c r="G3003" s="53"/>
      <c r="H3003" s="53"/>
      <c r="I3003" s="53"/>
      <c r="J3003" s="53">
        <f t="shared" si="51"/>
        <v>0</v>
      </c>
    </row>
    <row r="3004" spans="1:10" ht="18.75">
      <c r="A3004" s="52"/>
      <c r="B3004" s="53"/>
      <c r="C3004" s="53"/>
      <c r="D3004" s="53"/>
      <c r="E3004" s="53" t="str">
        <f>IFERROR(VLOOKUP(المبيعات!D3004,الاعدادات!$A$4:$B$5000,2,0),"")</f>
        <v/>
      </c>
      <c r="F3004" s="53"/>
      <c r="G3004" s="53"/>
      <c r="H3004" s="53"/>
      <c r="I3004" s="53"/>
      <c r="J3004" s="53">
        <f t="shared" si="51"/>
        <v>0</v>
      </c>
    </row>
    <row r="3005" spans="1:10" ht="18.75">
      <c r="A3005" s="52"/>
      <c r="B3005" s="53"/>
      <c r="C3005" s="53"/>
      <c r="D3005" s="53"/>
      <c r="E3005" s="53" t="str">
        <f>IFERROR(VLOOKUP(المبيعات!D3005,الاعدادات!$A$4:$B$5000,2,0),"")</f>
        <v/>
      </c>
      <c r="F3005" s="53"/>
      <c r="G3005" s="53"/>
      <c r="H3005" s="53"/>
      <c r="I3005" s="53"/>
      <c r="J3005" s="53">
        <f t="shared" si="51"/>
        <v>0</v>
      </c>
    </row>
    <row r="3006" spans="1:10" ht="18.75">
      <c r="A3006" s="52"/>
      <c r="B3006" s="53"/>
      <c r="C3006" s="53"/>
      <c r="D3006" s="53"/>
      <c r="E3006" s="53" t="str">
        <f>IFERROR(VLOOKUP(المبيعات!D3006,الاعدادات!$A$4:$B$5000,2,0),"")</f>
        <v/>
      </c>
      <c r="F3006" s="53"/>
      <c r="G3006" s="53"/>
      <c r="H3006" s="53"/>
      <c r="I3006" s="53"/>
      <c r="J3006" s="53">
        <f t="shared" si="51"/>
        <v>0</v>
      </c>
    </row>
    <row r="3007" spans="1:10" ht="18.75">
      <c r="A3007" s="52"/>
      <c r="B3007" s="53"/>
      <c r="C3007" s="53"/>
      <c r="D3007" s="53"/>
      <c r="E3007" s="53" t="str">
        <f>IFERROR(VLOOKUP(المبيعات!D3007,الاعدادات!$A$4:$B$5000,2,0),"")</f>
        <v/>
      </c>
      <c r="F3007" s="53"/>
      <c r="G3007" s="53"/>
      <c r="H3007" s="53"/>
      <c r="I3007" s="53"/>
      <c r="J3007" s="53">
        <f t="shared" si="51"/>
        <v>0</v>
      </c>
    </row>
    <row r="3008" spans="1:10" ht="18.75">
      <c r="A3008" s="52"/>
      <c r="B3008" s="53"/>
      <c r="C3008" s="53"/>
      <c r="D3008" s="53"/>
      <c r="E3008" s="53" t="str">
        <f>IFERROR(VLOOKUP(المبيعات!D3008,الاعدادات!$A$4:$B$5000,2,0),"")</f>
        <v/>
      </c>
      <c r="F3008" s="53"/>
      <c r="G3008" s="53"/>
      <c r="H3008" s="53"/>
      <c r="I3008" s="53"/>
      <c r="J3008" s="53">
        <f t="shared" si="51"/>
        <v>0</v>
      </c>
    </row>
    <row r="3009" spans="1:10" ht="18.75">
      <c r="A3009" s="52"/>
      <c r="B3009" s="53"/>
      <c r="C3009" s="53"/>
      <c r="D3009" s="53"/>
      <c r="E3009" s="53" t="str">
        <f>IFERROR(VLOOKUP(المبيعات!D3009,الاعدادات!$A$4:$B$5000,2,0),"")</f>
        <v/>
      </c>
      <c r="F3009" s="53"/>
      <c r="G3009" s="53"/>
      <c r="H3009" s="53"/>
      <c r="I3009" s="53"/>
      <c r="J3009" s="53">
        <f t="shared" si="51"/>
        <v>0</v>
      </c>
    </row>
    <row r="3010" spans="1:10" ht="18.75">
      <c r="A3010" s="52"/>
      <c r="B3010" s="53"/>
      <c r="C3010" s="53"/>
      <c r="D3010" s="53"/>
      <c r="E3010" s="53" t="str">
        <f>IFERROR(VLOOKUP(المبيعات!D3010,الاعدادات!$A$4:$B$5000,2,0),"")</f>
        <v/>
      </c>
      <c r="F3010" s="53"/>
      <c r="G3010" s="53"/>
      <c r="H3010" s="53"/>
      <c r="I3010" s="53"/>
      <c r="J3010" s="53">
        <f t="shared" si="51"/>
        <v>0</v>
      </c>
    </row>
    <row r="3011" spans="1:10" ht="18.75">
      <c r="A3011" s="52"/>
      <c r="B3011" s="53"/>
      <c r="C3011" s="53"/>
      <c r="D3011" s="53"/>
      <c r="E3011" s="53" t="str">
        <f>IFERROR(VLOOKUP(المبيعات!D3011,الاعدادات!$A$4:$B$5000,2,0),"")</f>
        <v/>
      </c>
      <c r="F3011" s="53"/>
      <c r="G3011" s="53"/>
      <c r="H3011" s="53"/>
      <c r="I3011" s="53"/>
      <c r="J3011" s="53">
        <f t="shared" si="51"/>
        <v>0</v>
      </c>
    </row>
    <row r="3012" spans="1:10" ht="18.75">
      <c r="A3012" s="52"/>
      <c r="B3012" s="53"/>
      <c r="C3012" s="53"/>
      <c r="D3012" s="53"/>
      <c r="E3012" s="53" t="str">
        <f>IFERROR(VLOOKUP(المبيعات!D3012,الاعدادات!$A$4:$B$5000,2,0),"")</f>
        <v/>
      </c>
      <c r="F3012" s="53"/>
      <c r="G3012" s="53"/>
      <c r="H3012" s="53"/>
      <c r="I3012" s="53"/>
      <c r="J3012" s="53">
        <f t="shared" si="51"/>
        <v>0</v>
      </c>
    </row>
    <row r="3013" spans="1:10" ht="18.75">
      <c r="A3013" s="52"/>
      <c r="B3013" s="53"/>
      <c r="C3013" s="53"/>
      <c r="D3013" s="53"/>
      <c r="E3013" s="53" t="str">
        <f>IFERROR(VLOOKUP(المبيعات!D3013,الاعدادات!$A$4:$B$5000,2,0),"")</f>
        <v/>
      </c>
      <c r="F3013" s="53"/>
      <c r="G3013" s="53"/>
      <c r="H3013" s="53"/>
      <c r="I3013" s="53"/>
      <c r="J3013" s="53">
        <f t="shared" ref="J3013:J3076" si="52">I3013*F3013</f>
        <v>0</v>
      </c>
    </row>
    <row r="3014" spans="1:10" ht="18.75">
      <c r="A3014" s="52"/>
      <c r="B3014" s="53"/>
      <c r="C3014" s="53"/>
      <c r="D3014" s="53"/>
      <c r="E3014" s="53" t="str">
        <f>IFERROR(VLOOKUP(المبيعات!D3014,الاعدادات!$A$4:$B$5000,2,0),"")</f>
        <v/>
      </c>
      <c r="F3014" s="53"/>
      <c r="G3014" s="53"/>
      <c r="H3014" s="53"/>
      <c r="I3014" s="53"/>
      <c r="J3014" s="53">
        <f t="shared" si="52"/>
        <v>0</v>
      </c>
    </row>
    <row r="3015" spans="1:10" ht="18.75">
      <c r="A3015" s="52"/>
      <c r="B3015" s="53"/>
      <c r="C3015" s="53"/>
      <c r="D3015" s="53"/>
      <c r="E3015" s="53" t="str">
        <f>IFERROR(VLOOKUP(المبيعات!D3015,الاعدادات!$A$4:$B$5000,2,0),"")</f>
        <v/>
      </c>
      <c r="F3015" s="53"/>
      <c r="G3015" s="53"/>
      <c r="H3015" s="53"/>
      <c r="I3015" s="53"/>
      <c r="J3015" s="53">
        <f t="shared" si="52"/>
        <v>0</v>
      </c>
    </row>
    <row r="3016" spans="1:10" ht="18.75">
      <c r="A3016" s="52"/>
      <c r="B3016" s="53"/>
      <c r="C3016" s="53"/>
      <c r="D3016" s="53"/>
      <c r="E3016" s="53" t="str">
        <f>IFERROR(VLOOKUP(المبيعات!D3016,الاعدادات!$A$4:$B$5000,2,0),"")</f>
        <v/>
      </c>
      <c r="F3016" s="53"/>
      <c r="G3016" s="53"/>
      <c r="H3016" s="53"/>
      <c r="I3016" s="53"/>
      <c r="J3016" s="53">
        <f t="shared" si="52"/>
        <v>0</v>
      </c>
    </row>
    <row r="3017" spans="1:10" ht="18.75">
      <c r="A3017" s="52"/>
      <c r="B3017" s="53"/>
      <c r="C3017" s="53"/>
      <c r="D3017" s="53"/>
      <c r="E3017" s="53" t="str">
        <f>IFERROR(VLOOKUP(المبيعات!D3017,الاعدادات!$A$4:$B$5000,2,0),"")</f>
        <v/>
      </c>
      <c r="F3017" s="53"/>
      <c r="G3017" s="53"/>
      <c r="H3017" s="53"/>
      <c r="I3017" s="53"/>
      <c r="J3017" s="53">
        <f t="shared" si="52"/>
        <v>0</v>
      </c>
    </row>
    <row r="3018" spans="1:10" ht="18.75">
      <c r="A3018" s="52"/>
      <c r="B3018" s="53"/>
      <c r="C3018" s="53"/>
      <c r="D3018" s="53"/>
      <c r="E3018" s="53" t="str">
        <f>IFERROR(VLOOKUP(المبيعات!D3018,الاعدادات!$A$4:$B$5000,2,0),"")</f>
        <v/>
      </c>
      <c r="F3018" s="53"/>
      <c r="G3018" s="53"/>
      <c r="H3018" s="53"/>
      <c r="I3018" s="53"/>
      <c r="J3018" s="53">
        <f t="shared" si="52"/>
        <v>0</v>
      </c>
    </row>
    <row r="3019" spans="1:10" ht="18.75">
      <c r="A3019" s="52"/>
      <c r="B3019" s="53"/>
      <c r="C3019" s="53"/>
      <c r="D3019" s="53"/>
      <c r="E3019" s="53" t="str">
        <f>IFERROR(VLOOKUP(المبيعات!D3019,الاعدادات!$A$4:$B$5000,2,0),"")</f>
        <v/>
      </c>
      <c r="F3019" s="53"/>
      <c r="G3019" s="53"/>
      <c r="H3019" s="53"/>
      <c r="I3019" s="53"/>
      <c r="J3019" s="53">
        <f t="shared" si="52"/>
        <v>0</v>
      </c>
    </row>
    <row r="3020" spans="1:10" ht="18.75">
      <c r="A3020" s="52"/>
      <c r="B3020" s="53"/>
      <c r="C3020" s="53"/>
      <c r="D3020" s="53"/>
      <c r="E3020" s="53" t="str">
        <f>IFERROR(VLOOKUP(المبيعات!D3020,الاعدادات!$A$4:$B$5000,2,0),"")</f>
        <v/>
      </c>
      <c r="F3020" s="53"/>
      <c r="G3020" s="53"/>
      <c r="H3020" s="53"/>
      <c r="I3020" s="53"/>
      <c r="J3020" s="53">
        <f t="shared" si="52"/>
        <v>0</v>
      </c>
    </row>
    <row r="3021" spans="1:10" ht="18.75">
      <c r="A3021" s="52"/>
      <c r="B3021" s="53"/>
      <c r="C3021" s="53"/>
      <c r="D3021" s="53"/>
      <c r="E3021" s="53" t="str">
        <f>IFERROR(VLOOKUP(المبيعات!D3021,الاعدادات!$A$4:$B$5000,2,0),"")</f>
        <v/>
      </c>
      <c r="F3021" s="53"/>
      <c r="G3021" s="53"/>
      <c r="H3021" s="53"/>
      <c r="I3021" s="53"/>
      <c r="J3021" s="53">
        <f t="shared" si="52"/>
        <v>0</v>
      </c>
    </row>
    <row r="3022" spans="1:10" ht="18.75">
      <c r="A3022" s="52"/>
      <c r="B3022" s="53"/>
      <c r="C3022" s="53"/>
      <c r="D3022" s="53"/>
      <c r="E3022" s="53" t="str">
        <f>IFERROR(VLOOKUP(المبيعات!D3022,الاعدادات!$A$4:$B$5000,2,0),"")</f>
        <v/>
      </c>
      <c r="F3022" s="53"/>
      <c r="G3022" s="53"/>
      <c r="H3022" s="53"/>
      <c r="I3022" s="53"/>
      <c r="J3022" s="53">
        <f t="shared" si="52"/>
        <v>0</v>
      </c>
    </row>
    <row r="3023" spans="1:10" ht="18.75">
      <c r="A3023" s="52"/>
      <c r="B3023" s="53"/>
      <c r="C3023" s="53"/>
      <c r="D3023" s="53"/>
      <c r="E3023" s="53" t="str">
        <f>IFERROR(VLOOKUP(المبيعات!D3023,الاعدادات!$A$4:$B$5000,2,0),"")</f>
        <v/>
      </c>
      <c r="F3023" s="53"/>
      <c r="G3023" s="53"/>
      <c r="H3023" s="53"/>
      <c r="I3023" s="53"/>
      <c r="J3023" s="53">
        <f t="shared" si="52"/>
        <v>0</v>
      </c>
    </row>
    <row r="3024" spans="1:10" ht="18.75">
      <c r="A3024" s="52"/>
      <c r="B3024" s="53"/>
      <c r="C3024" s="53"/>
      <c r="D3024" s="53"/>
      <c r="E3024" s="53" t="str">
        <f>IFERROR(VLOOKUP(المبيعات!D3024,الاعدادات!$A$4:$B$5000,2,0),"")</f>
        <v/>
      </c>
      <c r="F3024" s="53"/>
      <c r="G3024" s="53"/>
      <c r="H3024" s="53"/>
      <c r="I3024" s="53"/>
      <c r="J3024" s="53">
        <f t="shared" si="52"/>
        <v>0</v>
      </c>
    </row>
    <row r="3025" spans="1:10" ht="18.75">
      <c r="A3025" s="52"/>
      <c r="B3025" s="53"/>
      <c r="C3025" s="53"/>
      <c r="D3025" s="53"/>
      <c r="E3025" s="53" t="str">
        <f>IFERROR(VLOOKUP(المبيعات!D3025,الاعدادات!$A$4:$B$5000,2,0),"")</f>
        <v/>
      </c>
      <c r="F3025" s="53"/>
      <c r="G3025" s="53"/>
      <c r="H3025" s="53"/>
      <c r="I3025" s="53"/>
      <c r="J3025" s="53">
        <f t="shared" si="52"/>
        <v>0</v>
      </c>
    </row>
    <row r="3026" spans="1:10" ht="18.75">
      <c r="A3026" s="52"/>
      <c r="B3026" s="53"/>
      <c r="C3026" s="53"/>
      <c r="D3026" s="53"/>
      <c r="E3026" s="53" t="str">
        <f>IFERROR(VLOOKUP(المبيعات!D3026,الاعدادات!$A$4:$B$5000,2,0),"")</f>
        <v/>
      </c>
      <c r="F3026" s="53"/>
      <c r="G3026" s="53"/>
      <c r="H3026" s="53"/>
      <c r="I3026" s="53"/>
      <c r="J3026" s="53">
        <f t="shared" si="52"/>
        <v>0</v>
      </c>
    </row>
    <row r="3027" spans="1:10" ht="18.75">
      <c r="A3027" s="52"/>
      <c r="B3027" s="53"/>
      <c r="C3027" s="53"/>
      <c r="D3027" s="53"/>
      <c r="E3027" s="53" t="str">
        <f>IFERROR(VLOOKUP(المبيعات!D3027,الاعدادات!$A$4:$B$5000,2,0),"")</f>
        <v/>
      </c>
      <c r="F3027" s="53"/>
      <c r="G3027" s="53"/>
      <c r="H3027" s="53"/>
      <c r="I3027" s="53"/>
      <c r="J3027" s="53">
        <f t="shared" si="52"/>
        <v>0</v>
      </c>
    </row>
    <row r="3028" spans="1:10" ht="18.75">
      <c r="A3028" s="52"/>
      <c r="B3028" s="53"/>
      <c r="C3028" s="53"/>
      <c r="D3028" s="53"/>
      <c r="E3028" s="53" t="str">
        <f>IFERROR(VLOOKUP(المبيعات!D3028,الاعدادات!$A$4:$B$5000,2,0),"")</f>
        <v/>
      </c>
      <c r="F3028" s="53"/>
      <c r="G3028" s="53"/>
      <c r="H3028" s="53"/>
      <c r="I3028" s="53"/>
      <c r="J3028" s="53">
        <f t="shared" si="52"/>
        <v>0</v>
      </c>
    </row>
    <row r="3029" spans="1:10" ht="18.75">
      <c r="A3029" s="52"/>
      <c r="B3029" s="53"/>
      <c r="C3029" s="53"/>
      <c r="D3029" s="53"/>
      <c r="E3029" s="53" t="str">
        <f>IFERROR(VLOOKUP(المبيعات!D3029,الاعدادات!$A$4:$B$5000,2,0),"")</f>
        <v/>
      </c>
      <c r="F3029" s="53"/>
      <c r="G3029" s="53"/>
      <c r="H3029" s="53"/>
      <c r="I3029" s="53"/>
      <c r="J3029" s="53">
        <f t="shared" si="52"/>
        <v>0</v>
      </c>
    </row>
    <row r="3030" spans="1:10" ht="18.75">
      <c r="A3030" s="52"/>
      <c r="B3030" s="53"/>
      <c r="C3030" s="53"/>
      <c r="D3030" s="53"/>
      <c r="E3030" s="53" t="str">
        <f>IFERROR(VLOOKUP(المبيعات!D3030,الاعدادات!$A$4:$B$5000,2,0),"")</f>
        <v/>
      </c>
      <c r="F3030" s="53"/>
      <c r="G3030" s="53"/>
      <c r="H3030" s="53"/>
      <c r="I3030" s="53"/>
      <c r="J3030" s="53">
        <f t="shared" si="52"/>
        <v>0</v>
      </c>
    </row>
    <row r="3031" spans="1:10" ht="18.75">
      <c r="A3031" s="52"/>
      <c r="B3031" s="53"/>
      <c r="C3031" s="53"/>
      <c r="D3031" s="53"/>
      <c r="E3031" s="53" t="str">
        <f>IFERROR(VLOOKUP(المبيعات!D3031,الاعدادات!$A$4:$B$5000,2,0),"")</f>
        <v/>
      </c>
      <c r="F3031" s="53"/>
      <c r="G3031" s="53"/>
      <c r="H3031" s="53"/>
      <c r="I3031" s="53"/>
      <c r="J3031" s="53">
        <f t="shared" si="52"/>
        <v>0</v>
      </c>
    </row>
    <row r="3032" spans="1:10" ht="18.75">
      <c r="A3032" s="52"/>
      <c r="B3032" s="53"/>
      <c r="C3032" s="53"/>
      <c r="D3032" s="53"/>
      <c r="E3032" s="53" t="str">
        <f>IFERROR(VLOOKUP(المبيعات!D3032,الاعدادات!$A$4:$B$5000,2,0),"")</f>
        <v/>
      </c>
      <c r="F3032" s="53"/>
      <c r="G3032" s="53"/>
      <c r="H3032" s="53"/>
      <c r="I3032" s="53"/>
      <c r="J3032" s="53">
        <f t="shared" si="52"/>
        <v>0</v>
      </c>
    </row>
    <row r="3033" spans="1:10" ht="18.75">
      <c r="A3033" s="52"/>
      <c r="B3033" s="53"/>
      <c r="C3033" s="53"/>
      <c r="D3033" s="53"/>
      <c r="E3033" s="53" t="str">
        <f>IFERROR(VLOOKUP(المبيعات!D3033,الاعدادات!$A$4:$B$5000,2,0),"")</f>
        <v/>
      </c>
      <c r="F3033" s="53"/>
      <c r="G3033" s="53"/>
      <c r="H3033" s="53"/>
      <c r="I3033" s="53"/>
      <c r="J3033" s="53">
        <f t="shared" si="52"/>
        <v>0</v>
      </c>
    </row>
    <row r="3034" spans="1:10" ht="18.75">
      <c r="A3034" s="52"/>
      <c r="B3034" s="53"/>
      <c r="C3034" s="53"/>
      <c r="D3034" s="53"/>
      <c r="E3034" s="53" t="str">
        <f>IFERROR(VLOOKUP(المبيعات!D3034,الاعدادات!$A$4:$B$5000,2,0),"")</f>
        <v/>
      </c>
      <c r="F3034" s="53"/>
      <c r="G3034" s="53"/>
      <c r="H3034" s="53"/>
      <c r="I3034" s="53"/>
      <c r="J3034" s="53">
        <f t="shared" si="52"/>
        <v>0</v>
      </c>
    </row>
    <row r="3035" spans="1:10" ht="18.75">
      <c r="A3035" s="52"/>
      <c r="B3035" s="53"/>
      <c r="C3035" s="53"/>
      <c r="D3035" s="53"/>
      <c r="E3035" s="53" t="str">
        <f>IFERROR(VLOOKUP(المبيعات!D3035,الاعدادات!$A$4:$B$5000,2,0),"")</f>
        <v/>
      </c>
      <c r="F3035" s="53"/>
      <c r="G3035" s="53"/>
      <c r="H3035" s="53"/>
      <c r="I3035" s="53"/>
      <c r="J3035" s="53">
        <f t="shared" si="52"/>
        <v>0</v>
      </c>
    </row>
    <row r="3036" spans="1:10" ht="18.75">
      <c r="A3036" s="52"/>
      <c r="B3036" s="53"/>
      <c r="C3036" s="53"/>
      <c r="D3036" s="53"/>
      <c r="E3036" s="53" t="str">
        <f>IFERROR(VLOOKUP(المبيعات!D3036,الاعدادات!$A$4:$B$5000,2,0),"")</f>
        <v/>
      </c>
      <c r="F3036" s="53"/>
      <c r="G3036" s="53"/>
      <c r="H3036" s="53"/>
      <c r="I3036" s="53"/>
      <c r="J3036" s="53">
        <f t="shared" si="52"/>
        <v>0</v>
      </c>
    </row>
    <row r="3037" spans="1:10" ht="18.75">
      <c r="A3037" s="52"/>
      <c r="B3037" s="53"/>
      <c r="C3037" s="53"/>
      <c r="D3037" s="53"/>
      <c r="E3037" s="53" t="str">
        <f>IFERROR(VLOOKUP(المبيعات!D3037,الاعدادات!$A$4:$B$5000,2,0),"")</f>
        <v/>
      </c>
      <c r="F3037" s="53"/>
      <c r="G3037" s="53"/>
      <c r="H3037" s="53"/>
      <c r="I3037" s="53"/>
      <c r="J3037" s="53">
        <f t="shared" si="52"/>
        <v>0</v>
      </c>
    </row>
    <row r="3038" spans="1:10" ht="18.75">
      <c r="A3038" s="52"/>
      <c r="B3038" s="53"/>
      <c r="C3038" s="53"/>
      <c r="D3038" s="53"/>
      <c r="E3038" s="53" t="str">
        <f>IFERROR(VLOOKUP(المبيعات!D3038,الاعدادات!$A$4:$B$5000,2,0),"")</f>
        <v/>
      </c>
      <c r="F3038" s="53"/>
      <c r="G3038" s="53"/>
      <c r="H3038" s="53"/>
      <c r="I3038" s="53"/>
      <c r="J3038" s="53">
        <f t="shared" si="52"/>
        <v>0</v>
      </c>
    </row>
    <row r="3039" spans="1:10" ht="18.75">
      <c r="A3039" s="52"/>
      <c r="B3039" s="53"/>
      <c r="C3039" s="53"/>
      <c r="D3039" s="53"/>
      <c r="E3039" s="53" t="str">
        <f>IFERROR(VLOOKUP(المبيعات!D3039,الاعدادات!$A$4:$B$5000,2,0),"")</f>
        <v/>
      </c>
      <c r="F3039" s="53"/>
      <c r="G3039" s="53"/>
      <c r="H3039" s="53"/>
      <c r="I3039" s="53"/>
      <c r="J3039" s="53">
        <f t="shared" si="52"/>
        <v>0</v>
      </c>
    </row>
    <row r="3040" spans="1:10" ht="18.75">
      <c r="A3040" s="52"/>
      <c r="B3040" s="53"/>
      <c r="C3040" s="53"/>
      <c r="D3040" s="53"/>
      <c r="E3040" s="53" t="str">
        <f>IFERROR(VLOOKUP(المبيعات!D3040,الاعدادات!$A$4:$B$5000,2,0),"")</f>
        <v/>
      </c>
      <c r="F3040" s="53"/>
      <c r="G3040" s="53"/>
      <c r="H3040" s="53"/>
      <c r="I3040" s="53"/>
      <c r="J3040" s="53">
        <f t="shared" si="52"/>
        <v>0</v>
      </c>
    </row>
    <row r="3041" spans="1:10" ht="18.75">
      <c r="A3041" s="52"/>
      <c r="B3041" s="53"/>
      <c r="C3041" s="53"/>
      <c r="D3041" s="53"/>
      <c r="E3041" s="53" t="str">
        <f>IFERROR(VLOOKUP(المبيعات!D3041,الاعدادات!$A$4:$B$5000,2,0),"")</f>
        <v/>
      </c>
      <c r="F3041" s="53"/>
      <c r="G3041" s="53"/>
      <c r="H3041" s="53"/>
      <c r="I3041" s="53"/>
      <c r="J3041" s="53">
        <f t="shared" si="52"/>
        <v>0</v>
      </c>
    </row>
    <row r="3042" spans="1:10" ht="18.75">
      <c r="A3042" s="52"/>
      <c r="B3042" s="53"/>
      <c r="C3042" s="53"/>
      <c r="D3042" s="53"/>
      <c r="E3042" s="53" t="str">
        <f>IFERROR(VLOOKUP(المبيعات!D3042,الاعدادات!$A$4:$B$5000,2,0),"")</f>
        <v/>
      </c>
      <c r="F3042" s="53"/>
      <c r="G3042" s="53"/>
      <c r="H3042" s="53"/>
      <c r="I3042" s="53"/>
      <c r="J3042" s="53">
        <f t="shared" si="52"/>
        <v>0</v>
      </c>
    </row>
    <row r="3043" spans="1:10" ht="18.75">
      <c r="A3043" s="52"/>
      <c r="B3043" s="53"/>
      <c r="C3043" s="53"/>
      <c r="D3043" s="53"/>
      <c r="E3043" s="53" t="str">
        <f>IFERROR(VLOOKUP(المبيعات!D3043,الاعدادات!$A$4:$B$5000,2,0),"")</f>
        <v/>
      </c>
      <c r="F3043" s="53"/>
      <c r="G3043" s="53"/>
      <c r="H3043" s="53"/>
      <c r="I3043" s="53"/>
      <c r="J3043" s="53">
        <f t="shared" si="52"/>
        <v>0</v>
      </c>
    </row>
    <row r="3044" spans="1:10" ht="18.75">
      <c r="A3044" s="52"/>
      <c r="B3044" s="53"/>
      <c r="C3044" s="53"/>
      <c r="D3044" s="53"/>
      <c r="E3044" s="53" t="str">
        <f>IFERROR(VLOOKUP(المبيعات!D3044,الاعدادات!$A$4:$B$5000,2,0),"")</f>
        <v/>
      </c>
      <c r="F3044" s="53"/>
      <c r="G3044" s="53"/>
      <c r="H3044" s="53"/>
      <c r="I3044" s="53"/>
      <c r="J3044" s="53">
        <f t="shared" si="52"/>
        <v>0</v>
      </c>
    </row>
    <row r="3045" spans="1:10" ht="18.75">
      <c r="A3045" s="52"/>
      <c r="B3045" s="53"/>
      <c r="C3045" s="53"/>
      <c r="D3045" s="53"/>
      <c r="E3045" s="53" t="str">
        <f>IFERROR(VLOOKUP(المبيعات!D3045,الاعدادات!$A$4:$B$5000,2,0),"")</f>
        <v/>
      </c>
      <c r="F3045" s="53"/>
      <c r="G3045" s="53"/>
      <c r="H3045" s="53"/>
      <c r="I3045" s="53"/>
      <c r="J3045" s="53">
        <f t="shared" si="52"/>
        <v>0</v>
      </c>
    </row>
    <row r="3046" spans="1:10" ht="18.75">
      <c r="A3046" s="52"/>
      <c r="B3046" s="53"/>
      <c r="C3046" s="53"/>
      <c r="D3046" s="53"/>
      <c r="E3046" s="53" t="str">
        <f>IFERROR(VLOOKUP(المبيعات!D3046,الاعدادات!$A$4:$B$5000,2,0),"")</f>
        <v/>
      </c>
      <c r="F3046" s="53"/>
      <c r="G3046" s="53"/>
      <c r="H3046" s="53"/>
      <c r="I3046" s="53"/>
      <c r="J3046" s="53">
        <f t="shared" si="52"/>
        <v>0</v>
      </c>
    </row>
    <row r="3047" spans="1:10" ht="18.75">
      <c r="A3047" s="52"/>
      <c r="B3047" s="53"/>
      <c r="C3047" s="53"/>
      <c r="D3047" s="53"/>
      <c r="E3047" s="53" t="str">
        <f>IFERROR(VLOOKUP(المبيعات!D3047,الاعدادات!$A$4:$B$5000,2,0),"")</f>
        <v/>
      </c>
      <c r="F3047" s="53"/>
      <c r="G3047" s="53"/>
      <c r="H3047" s="53"/>
      <c r="I3047" s="53"/>
      <c r="J3047" s="53">
        <f t="shared" si="52"/>
        <v>0</v>
      </c>
    </row>
    <row r="3048" spans="1:10" ht="18.75">
      <c r="A3048" s="52"/>
      <c r="B3048" s="53"/>
      <c r="C3048" s="53"/>
      <c r="D3048" s="53"/>
      <c r="E3048" s="53" t="str">
        <f>IFERROR(VLOOKUP(المبيعات!D3048,الاعدادات!$A$4:$B$5000,2,0),"")</f>
        <v/>
      </c>
      <c r="F3048" s="53"/>
      <c r="G3048" s="53"/>
      <c r="H3048" s="53"/>
      <c r="I3048" s="53"/>
      <c r="J3048" s="53">
        <f t="shared" si="52"/>
        <v>0</v>
      </c>
    </row>
    <row r="3049" spans="1:10" ht="18.75">
      <c r="A3049" s="52"/>
      <c r="B3049" s="53"/>
      <c r="C3049" s="53"/>
      <c r="D3049" s="53"/>
      <c r="E3049" s="53" t="str">
        <f>IFERROR(VLOOKUP(المبيعات!D3049,الاعدادات!$A$4:$B$5000,2,0),"")</f>
        <v/>
      </c>
      <c r="F3049" s="53"/>
      <c r="G3049" s="53"/>
      <c r="H3049" s="53"/>
      <c r="I3049" s="53"/>
      <c r="J3049" s="53">
        <f t="shared" si="52"/>
        <v>0</v>
      </c>
    </row>
    <row r="3050" spans="1:10" ht="18.75">
      <c r="A3050" s="52"/>
      <c r="B3050" s="53"/>
      <c r="C3050" s="53"/>
      <c r="D3050" s="53"/>
      <c r="E3050" s="53" t="str">
        <f>IFERROR(VLOOKUP(المبيعات!D3050,الاعدادات!$A$4:$B$5000,2,0),"")</f>
        <v/>
      </c>
      <c r="F3050" s="53"/>
      <c r="G3050" s="53"/>
      <c r="H3050" s="53"/>
      <c r="I3050" s="53"/>
      <c r="J3050" s="53">
        <f t="shared" si="52"/>
        <v>0</v>
      </c>
    </row>
    <row r="3051" spans="1:10" ht="18.75">
      <c r="A3051" s="52"/>
      <c r="B3051" s="53"/>
      <c r="C3051" s="53"/>
      <c r="D3051" s="53"/>
      <c r="E3051" s="53" t="str">
        <f>IFERROR(VLOOKUP(المبيعات!D3051,الاعدادات!$A$4:$B$5000,2,0),"")</f>
        <v/>
      </c>
      <c r="F3051" s="53"/>
      <c r="G3051" s="53"/>
      <c r="H3051" s="53"/>
      <c r="I3051" s="53"/>
      <c r="J3051" s="53">
        <f t="shared" si="52"/>
        <v>0</v>
      </c>
    </row>
    <row r="3052" spans="1:10" ht="18.75">
      <c r="A3052" s="52"/>
      <c r="B3052" s="53"/>
      <c r="C3052" s="53"/>
      <c r="D3052" s="53"/>
      <c r="E3052" s="53" t="str">
        <f>IFERROR(VLOOKUP(المبيعات!D3052,الاعدادات!$A$4:$B$5000,2,0),"")</f>
        <v/>
      </c>
      <c r="F3052" s="53"/>
      <c r="G3052" s="53"/>
      <c r="H3052" s="53"/>
      <c r="I3052" s="53"/>
      <c r="J3052" s="53">
        <f t="shared" si="52"/>
        <v>0</v>
      </c>
    </row>
    <row r="3053" spans="1:10" ht="18.75">
      <c r="A3053" s="52"/>
      <c r="B3053" s="53"/>
      <c r="C3053" s="53"/>
      <c r="D3053" s="53"/>
      <c r="E3053" s="53" t="str">
        <f>IFERROR(VLOOKUP(المبيعات!D3053,الاعدادات!$A$4:$B$5000,2,0),"")</f>
        <v/>
      </c>
      <c r="F3053" s="53"/>
      <c r="G3053" s="53"/>
      <c r="H3053" s="53"/>
      <c r="I3053" s="53"/>
      <c r="J3053" s="53">
        <f t="shared" si="52"/>
        <v>0</v>
      </c>
    </row>
    <row r="3054" spans="1:10" ht="18.75">
      <c r="A3054" s="52"/>
      <c r="B3054" s="53"/>
      <c r="C3054" s="53"/>
      <c r="D3054" s="53"/>
      <c r="E3054" s="53" t="str">
        <f>IFERROR(VLOOKUP(المبيعات!D3054,الاعدادات!$A$4:$B$5000,2,0),"")</f>
        <v/>
      </c>
      <c r="F3054" s="53"/>
      <c r="G3054" s="53"/>
      <c r="H3054" s="53"/>
      <c r="I3054" s="53"/>
      <c r="J3054" s="53">
        <f t="shared" si="52"/>
        <v>0</v>
      </c>
    </row>
    <row r="3055" spans="1:10" ht="18.75">
      <c r="A3055" s="52"/>
      <c r="B3055" s="53"/>
      <c r="C3055" s="53"/>
      <c r="D3055" s="53"/>
      <c r="E3055" s="53" t="str">
        <f>IFERROR(VLOOKUP(المبيعات!D3055,الاعدادات!$A$4:$B$5000,2,0),"")</f>
        <v/>
      </c>
      <c r="F3055" s="53"/>
      <c r="G3055" s="53"/>
      <c r="H3055" s="53"/>
      <c r="I3055" s="53"/>
      <c r="J3055" s="53">
        <f t="shared" si="52"/>
        <v>0</v>
      </c>
    </row>
    <row r="3056" spans="1:10" ht="18.75">
      <c r="A3056" s="52"/>
      <c r="B3056" s="53"/>
      <c r="C3056" s="53"/>
      <c r="D3056" s="53"/>
      <c r="E3056" s="53" t="str">
        <f>IFERROR(VLOOKUP(المبيعات!D3056,الاعدادات!$A$4:$B$5000,2,0),"")</f>
        <v/>
      </c>
      <c r="F3056" s="53"/>
      <c r="G3056" s="53"/>
      <c r="H3056" s="53"/>
      <c r="I3056" s="53"/>
      <c r="J3056" s="53">
        <f t="shared" si="52"/>
        <v>0</v>
      </c>
    </row>
    <row r="3057" spans="1:10" ht="18.75">
      <c r="A3057" s="52"/>
      <c r="B3057" s="53"/>
      <c r="C3057" s="53"/>
      <c r="D3057" s="53"/>
      <c r="E3057" s="53" t="str">
        <f>IFERROR(VLOOKUP(المبيعات!D3057,الاعدادات!$A$4:$B$5000,2,0),"")</f>
        <v/>
      </c>
      <c r="F3057" s="53"/>
      <c r="G3057" s="53"/>
      <c r="H3057" s="53"/>
      <c r="I3057" s="53"/>
      <c r="J3057" s="53">
        <f t="shared" si="52"/>
        <v>0</v>
      </c>
    </row>
    <row r="3058" spans="1:10" ht="18.75">
      <c r="A3058" s="52"/>
      <c r="B3058" s="53"/>
      <c r="C3058" s="53"/>
      <c r="D3058" s="53"/>
      <c r="E3058" s="53" t="str">
        <f>IFERROR(VLOOKUP(المبيعات!D3058,الاعدادات!$A$4:$B$5000,2,0),"")</f>
        <v/>
      </c>
      <c r="F3058" s="53"/>
      <c r="G3058" s="53"/>
      <c r="H3058" s="53"/>
      <c r="I3058" s="53"/>
      <c r="J3058" s="53">
        <f t="shared" si="52"/>
        <v>0</v>
      </c>
    </row>
    <row r="3059" spans="1:10" ht="18.75">
      <c r="A3059" s="52"/>
      <c r="B3059" s="53"/>
      <c r="C3059" s="53"/>
      <c r="D3059" s="53"/>
      <c r="E3059" s="53" t="str">
        <f>IFERROR(VLOOKUP(المبيعات!D3059,الاعدادات!$A$4:$B$5000,2,0),"")</f>
        <v/>
      </c>
      <c r="F3059" s="53"/>
      <c r="G3059" s="53"/>
      <c r="H3059" s="53"/>
      <c r="I3059" s="53"/>
      <c r="J3059" s="53">
        <f t="shared" si="52"/>
        <v>0</v>
      </c>
    </row>
    <row r="3060" spans="1:10" ht="18.75">
      <c r="A3060" s="52"/>
      <c r="B3060" s="53"/>
      <c r="C3060" s="53"/>
      <c r="D3060" s="53"/>
      <c r="E3060" s="53" t="str">
        <f>IFERROR(VLOOKUP(المبيعات!D3060,الاعدادات!$A$4:$B$5000,2,0),"")</f>
        <v/>
      </c>
      <c r="F3060" s="53"/>
      <c r="G3060" s="53"/>
      <c r="H3060" s="53"/>
      <c r="I3060" s="53"/>
      <c r="J3060" s="53">
        <f t="shared" si="52"/>
        <v>0</v>
      </c>
    </row>
    <row r="3061" spans="1:10" ht="18.75">
      <c r="A3061" s="52"/>
      <c r="B3061" s="53"/>
      <c r="C3061" s="53"/>
      <c r="D3061" s="53"/>
      <c r="E3061" s="53" t="str">
        <f>IFERROR(VLOOKUP(المبيعات!D3061,الاعدادات!$A$4:$B$5000,2,0),"")</f>
        <v/>
      </c>
      <c r="F3061" s="53"/>
      <c r="G3061" s="53"/>
      <c r="H3061" s="53"/>
      <c r="I3061" s="53"/>
      <c r="J3061" s="53">
        <f t="shared" si="52"/>
        <v>0</v>
      </c>
    </row>
    <row r="3062" spans="1:10" ht="18.75">
      <c r="A3062" s="52"/>
      <c r="B3062" s="53"/>
      <c r="C3062" s="53"/>
      <c r="D3062" s="53"/>
      <c r="E3062" s="53" t="str">
        <f>IFERROR(VLOOKUP(المبيعات!D3062,الاعدادات!$A$4:$B$5000,2,0),"")</f>
        <v/>
      </c>
      <c r="F3062" s="53"/>
      <c r="G3062" s="53"/>
      <c r="H3062" s="53"/>
      <c r="I3062" s="53"/>
      <c r="J3062" s="53">
        <f t="shared" si="52"/>
        <v>0</v>
      </c>
    </row>
    <row r="3063" spans="1:10" ht="18.75">
      <c r="A3063" s="52"/>
      <c r="B3063" s="53"/>
      <c r="C3063" s="53"/>
      <c r="D3063" s="53"/>
      <c r="E3063" s="53" t="str">
        <f>IFERROR(VLOOKUP(المبيعات!D3063,الاعدادات!$A$4:$B$5000,2,0),"")</f>
        <v/>
      </c>
      <c r="F3063" s="53"/>
      <c r="G3063" s="53"/>
      <c r="H3063" s="53"/>
      <c r="I3063" s="53"/>
      <c r="J3063" s="53">
        <f t="shared" si="52"/>
        <v>0</v>
      </c>
    </row>
    <row r="3064" spans="1:10" ht="18.75">
      <c r="A3064" s="52"/>
      <c r="B3064" s="53"/>
      <c r="C3064" s="53"/>
      <c r="D3064" s="53"/>
      <c r="E3064" s="53" t="str">
        <f>IFERROR(VLOOKUP(المبيعات!D3064,الاعدادات!$A$4:$B$5000,2,0),"")</f>
        <v/>
      </c>
      <c r="F3064" s="53"/>
      <c r="G3064" s="53"/>
      <c r="H3064" s="53"/>
      <c r="I3064" s="53"/>
      <c r="J3064" s="53">
        <f t="shared" si="52"/>
        <v>0</v>
      </c>
    </row>
    <row r="3065" spans="1:10" ht="18.75">
      <c r="A3065" s="52"/>
      <c r="B3065" s="53"/>
      <c r="C3065" s="53"/>
      <c r="D3065" s="53"/>
      <c r="E3065" s="53" t="str">
        <f>IFERROR(VLOOKUP(المبيعات!D3065,الاعدادات!$A$4:$B$5000,2,0),"")</f>
        <v/>
      </c>
      <c r="F3065" s="53"/>
      <c r="G3065" s="53"/>
      <c r="H3065" s="53"/>
      <c r="I3065" s="53"/>
      <c r="J3065" s="53">
        <f t="shared" si="52"/>
        <v>0</v>
      </c>
    </row>
    <row r="3066" spans="1:10" ht="18.75">
      <c r="A3066" s="52"/>
      <c r="B3066" s="53"/>
      <c r="C3066" s="53"/>
      <c r="D3066" s="53"/>
      <c r="E3066" s="53" t="str">
        <f>IFERROR(VLOOKUP(المبيعات!D3066,الاعدادات!$A$4:$B$5000,2,0),"")</f>
        <v/>
      </c>
      <c r="F3066" s="53"/>
      <c r="G3066" s="53"/>
      <c r="H3066" s="53"/>
      <c r="I3066" s="53"/>
      <c r="J3066" s="53">
        <f t="shared" si="52"/>
        <v>0</v>
      </c>
    </row>
    <row r="3067" spans="1:10" ht="18.75">
      <c r="A3067" s="52"/>
      <c r="B3067" s="53"/>
      <c r="C3067" s="53"/>
      <c r="D3067" s="53"/>
      <c r="E3067" s="53" t="str">
        <f>IFERROR(VLOOKUP(المبيعات!D3067,الاعدادات!$A$4:$B$5000,2,0),"")</f>
        <v/>
      </c>
      <c r="F3067" s="53"/>
      <c r="G3067" s="53"/>
      <c r="H3067" s="53"/>
      <c r="I3067" s="53"/>
      <c r="J3067" s="53">
        <f t="shared" si="52"/>
        <v>0</v>
      </c>
    </row>
    <row r="3068" spans="1:10" ht="18.75">
      <c r="A3068" s="52"/>
      <c r="B3068" s="53"/>
      <c r="C3068" s="53"/>
      <c r="D3068" s="53"/>
      <c r="E3068" s="53" t="str">
        <f>IFERROR(VLOOKUP(المبيعات!D3068,الاعدادات!$A$4:$B$5000,2,0),"")</f>
        <v/>
      </c>
      <c r="F3068" s="53"/>
      <c r="G3068" s="53"/>
      <c r="H3068" s="53"/>
      <c r="I3068" s="53"/>
      <c r="J3068" s="53">
        <f t="shared" si="52"/>
        <v>0</v>
      </c>
    </row>
    <row r="3069" spans="1:10" ht="18.75">
      <c r="A3069" s="52"/>
      <c r="B3069" s="53"/>
      <c r="C3069" s="53"/>
      <c r="D3069" s="53"/>
      <c r="E3069" s="53" t="str">
        <f>IFERROR(VLOOKUP(المبيعات!D3069,الاعدادات!$A$4:$B$5000,2,0),"")</f>
        <v/>
      </c>
      <c r="F3069" s="53"/>
      <c r="G3069" s="53"/>
      <c r="H3069" s="53"/>
      <c r="I3069" s="53"/>
      <c r="J3069" s="53">
        <f t="shared" si="52"/>
        <v>0</v>
      </c>
    </row>
    <row r="3070" spans="1:10" ht="18.75">
      <c r="A3070" s="52"/>
      <c r="B3070" s="53"/>
      <c r="C3070" s="53"/>
      <c r="D3070" s="53"/>
      <c r="E3070" s="53" t="str">
        <f>IFERROR(VLOOKUP(المبيعات!D3070,الاعدادات!$A$4:$B$5000,2,0),"")</f>
        <v/>
      </c>
      <c r="F3070" s="53"/>
      <c r="G3070" s="53"/>
      <c r="H3070" s="53"/>
      <c r="I3070" s="53"/>
      <c r="J3070" s="53">
        <f t="shared" si="52"/>
        <v>0</v>
      </c>
    </row>
    <row r="3071" spans="1:10" ht="18.75">
      <c r="A3071" s="52"/>
      <c r="B3071" s="53"/>
      <c r="C3071" s="53"/>
      <c r="D3071" s="53"/>
      <c r="E3071" s="53" t="str">
        <f>IFERROR(VLOOKUP(المبيعات!D3071,الاعدادات!$A$4:$B$5000,2,0),"")</f>
        <v/>
      </c>
      <c r="F3071" s="53"/>
      <c r="G3071" s="53"/>
      <c r="H3071" s="53"/>
      <c r="I3071" s="53"/>
      <c r="J3071" s="53">
        <f t="shared" si="52"/>
        <v>0</v>
      </c>
    </row>
    <row r="3072" spans="1:10" ht="18.75">
      <c r="A3072" s="52"/>
      <c r="B3072" s="53"/>
      <c r="C3072" s="53"/>
      <c r="D3072" s="53"/>
      <c r="E3072" s="53" t="str">
        <f>IFERROR(VLOOKUP(المبيعات!D3072,الاعدادات!$A$4:$B$5000,2,0),"")</f>
        <v/>
      </c>
      <c r="F3072" s="53"/>
      <c r="G3072" s="53"/>
      <c r="H3072" s="53"/>
      <c r="I3072" s="53"/>
      <c r="J3072" s="53">
        <f t="shared" si="52"/>
        <v>0</v>
      </c>
    </row>
    <row r="3073" spans="1:10" ht="18.75">
      <c r="A3073" s="52"/>
      <c r="B3073" s="53"/>
      <c r="C3073" s="53"/>
      <c r="D3073" s="53"/>
      <c r="E3073" s="53" t="str">
        <f>IFERROR(VLOOKUP(المبيعات!D3073,الاعدادات!$A$4:$B$5000,2,0),"")</f>
        <v/>
      </c>
      <c r="F3073" s="53"/>
      <c r="G3073" s="53"/>
      <c r="H3073" s="53"/>
      <c r="I3073" s="53"/>
      <c r="J3073" s="53">
        <f t="shared" si="52"/>
        <v>0</v>
      </c>
    </row>
    <row r="3074" spans="1:10" ht="18.75">
      <c r="A3074" s="52"/>
      <c r="B3074" s="53"/>
      <c r="C3074" s="53"/>
      <c r="D3074" s="53"/>
      <c r="E3074" s="53" t="str">
        <f>IFERROR(VLOOKUP(المبيعات!D3074,الاعدادات!$A$4:$B$5000,2,0),"")</f>
        <v/>
      </c>
      <c r="F3074" s="53"/>
      <c r="G3074" s="53"/>
      <c r="H3074" s="53"/>
      <c r="I3074" s="53"/>
      <c r="J3074" s="53">
        <f t="shared" si="52"/>
        <v>0</v>
      </c>
    </row>
    <row r="3075" spans="1:10" ht="18.75">
      <c r="A3075" s="52"/>
      <c r="B3075" s="53"/>
      <c r="C3075" s="53"/>
      <c r="D3075" s="53"/>
      <c r="E3075" s="53" t="str">
        <f>IFERROR(VLOOKUP(المبيعات!D3075,الاعدادات!$A$4:$B$5000,2,0),"")</f>
        <v/>
      </c>
      <c r="F3075" s="53"/>
      <c r="G3075" s="53"/>
      <c r="H3075" s="53"/>
      <c r="I3075" s="53"/>
      <c r="J3075" s="53">
        <f t="shared" si="52"/>
        <v>0</v>
      </c>
    </row>
    <row r="3076" spans="1:10" ht="18.75">
      <c r="A3076" s="52"/>
      <c r="B3076" s="53"/>
      <c r="C3076" s="53"/>
      <c r="D3076" s="53"/>
      <c r="E3076" s="53" t="str">
        <f>IFERROR(VLOOKUP(المبيعات!D3076,الاعدادات!$A$4:$B$5000,2,0),"")</f>
        <v/>
      </c>
      <c r="F3076" s="53"/>
      <c r="G3076" s="53"/>
      <c r="H3076" s="53"/>
      <c r="I3076" s="53"/>
      <c r="J3076" s="53">
        <f t="shared" si="52"/>
        <v>0</v>
      </c>
    </row>
    <row r="3077" spans="1:10" ht="18.75">
      <c r="A3077" s="52"/>
      <c r="B3077" s="53"/>
      <c r="C3077" s="53"/>
      <c r="D3077" s="53"/>
      <c r="E3077" s="53" t="str">
        <f>IFERROR(VLOOKUP(المبيعات!D3077,الاعدادات!$A$4:$B$5000,2,0),"")</f>
        <v/>
      </c>
      <c r="F3077" s="53"/>
      <c r="G3077" s="53"/>
      <c r="H3077" s="53"/>
      <c r="I3077" s="53"/>
      <c r="J3077" s="53">
        <f t="shared" ref="J3077:J3140" si="53">I3077*F3077</f>
        <v>0</v>
      </c>
    </row>
    <row r="3078" spans="1:10" ht="18.75">
      <c r="A3078" s="52"/>
      <c r="B3078" s="53"/>
      <c r="C3078" s="53"/>
      <c r="D3078" s="53"/>
      <c r="E3078" s="53" t="str">
        <f>IFERROR(VLOOKUP(المبيعات!D3078,الاعدادات!$A$4:$B$5000,2,0),"")</f>
        <v/>
      </c>
      <c r="F3078" s="53"/>
      <c r="G3078" s="53"/>
      <c r="H3078" s="53"/>
      <c r="I3078" s="53"/>
      <c r="J3078" s="53">
        <f t="shared" si="53"/>
        <v>0</v>
      </c>
    </row>
    <row r="3079" spans="1:10" ht="18.75">
      <c r="A3079" s="52"/>
      <c r="B3079" s="53"/>
      <c r="C3079" s="53"/>
      <c r="D3079" s="53"/>
      <c r="E3079" s="53" t="str">
        <f>IFERROR(VLOOKUP(المبيعات!D3079,الاعدادات!$A$4:$B$5000,2,0),"")</f>
        <v/>
      </c>
      <c r="F3079" s="53"/>
      <c r="G3079" s="53"/>
      <c r="H3079" s="53"/>
      <c r="I3079" s="53"/>
      <c r="J3079" s="53">
        <f t="shared" si="53"/>
        <v>0</v>
      </c>
    </row>
    <row r="3080" spans="1:10" ht="18.75">
      <c r="A3080" s="52"/>
      <c r="B3080" s="53"/>
      <c r="C3080" s="53"/>
      <c r="D3080" s="53"/>
      <c r="E3080" s="53" t="str">
        <f>IFERROR(VLOOKUP(المبيعات!D3080,الاعدادات!$A$4:$B$5000,2,0),"")</f>
        <v/>
      </c>
      <c r="F3080" s="53"/>
      <c r="G3080" s="53"/>
      <c r="H3080" s="53"/>
      <c r="I3080" s="53"/>
      <c r="J3080" s="53">
        <f t="shared" si="53"/>
        <v>0</v>
      </c>
    </row>
    <row r="3081" spans="1:10" ht="18.75">
      <c r="A3081" s="52"/>
      <c r="B3081" s="53"/>
      <c r="C3081" s="53"/>
      <c r="D3081" s="53"/>
      <c r="E3081" s="53" t="str">
        <f>IFERROR(VLOOKUP(المبيعات!D3081,الاعدادات!$A$4:$B$5000,2,0),"")</f>
        <v/>
      </c>
      <c r="F3081" s="53"/>
      <c r="G3081" s="53"/>
      <c r="H3081" s="53"/>
      <c r="I3081" s="53"/>
      <c r="J3081" s="53">
        <f t="shared" si="53"/>
        <v>0</v>
      </c>
    </row>
    <row r="3082" spans="1:10" ht="18.75">
      <c r="A3082" s="52"/>
      <c r="B3082" s="53"/>
      <c r="C3082" s="53"/>
      <c r="D3082" s="53"/>
      <c r="E3082" s="53" t="str">
        <f>IFERROR(VLOOKUP(المبيعات!D3082,الاعدادات!$A$4:$B$5000,2,0),"")</f>
        <v/>
      </c>
      <c r="F3082" s="53"/>
      <c r="G3082" s="53"/>
      <c r="H3082" s="53"/>
      <c r="I3082" s="53"/>
      <c r="J3082" s="53">
        <f t="shared" si="53"/>
        <v>0</v>
      </c>
    </row>
    <row r="3083" spans="1:10" ht="18.75">
      <c r="A3083" s="52"/>
      <c r="B3083" s="53"/>
      <c r="C3083" s="53"/>
      <c r="D3083" s="53"/>
      <c r="E3083" s="53" t="str">
        <f>IFERROR(VLOOKUP(المبيعات!D3083,الاعدادات!$A$4:$B$5000,2,0),"")</f>
        <v/>
      </c>
      <c r="F3083" s="53"/>
      <c r="G3083" s="53"/>
      <c r="H3083" s="53"/>
      <c r="I3083" s="53"/>
      <c r="J3083" s="53">
        <f t="shared" si="53"/>
        <v>0</v>
      </c>
    </row>
    <row r="3084" spans="1:10" ht="18.75">
      <c r="A3084" s="52"/>
      <c r="B3084" s="53"/>
      <c r="C3084" s="53"/>
      <c r="D3084" s="53"/>
      <c r="E3084" s="53" t="str">
        <f>IFERROR(VLOOKUP(المبيعات!D3084,الاعدادات!$A$4:$B$5000,2,0),"")</f>
        <v/>
      </c>
      <c r="F3084" s="53"/>
      <c r="G3084" s="53"/>
      <c r="H3084" s="53"/>
      <c r="I3084" s="53"/>
      <c r="J3084" s="53">
        <f t="shared" si="53"/>
        <v>0</v>
      </c>
    </row>
    <row r="3085" spans="1:10" ht="18.75">
      <c r="A3085" s="52"/>
      <c r="B3085" s="53"/>
      <c r="C3085" s="53"/>
      <c r="D3085" s="53"/>
      <c r="E3085" s="53" t="str">
        <f>IFERROR(VLOOKUP(المبيعات!D3085,الاعدادات!$A$4:$B$5000,2,0),"")</f>
        <v/>
      </c>
      <c r="F3085" s="53"/>
      <c r="G3085" s="53"/>
      <c r="H3085" s="53"/>
      <c r="I3085" s="53"/>
      <c r="J3085" s="53">
        <f t="shared" si="53"/>
        <v>0</v>
      </c>
    </row>
    <row r="3086" spans="1:10" ht="18.75">
      <c r="A3086" s="52"/>
      <c r="B3086" s="53"/>
      <c r="C3086" s="53"/>
      <c r="D3086" s="53"/>
      <c r="E3086" s="53" t="str">
        <f>IFERROR(VLOOKUP(المبيعات!D3086,الاعدادات!$A$4:$B$5000,2,0),"")</f>
        <v/>
      </c>
      <c r="F3086" s="53"/>
      <c r="G3086" s="53"/>
      <c r="H3086" s="53"/>
      <c r="I3086" s="53"/>
      <c r="J3086" s="53">
        <f t="shared" si="53"/>
        <v>0</v>
      </c>
    </row>
    <row r="3087" spans="1:10" ht="18.75">
      <c r="A3087" s="52"/>
      <c r="B3087" s="53"/>
      <c r="C3087" s="53"/>
      <c r="D3087" s="53"/>
      <c r="E3087" s="53" t="str">
        <f>IFERROR(VLOOKUP(المبيعات!D3087,الاعدادات!$A$4:$B$5000,2,0),"")</f>
        <v/>
      </c>
      <c r="F3087" s="53"/>
      <c r="G3087" s="53"/>
      <c r="H3087" s="53"/>
      <c r="I3087" s="53"/>
      <c r="J3087" s="53">
        <f t="shared" si="53"/>
        <v>0</v>
      </c>
    </row>
    <row r="3088" spans="1:10" ht="18.75">
      <c r="A3088" s="52"/>
      <c r="B3088" s="53"/>
      <c r="C3088" s="53"/>
      <c r="D3088" s="53"/>
      <c r="E3088" s="53" t="str">
        <f>IFERROR(VLOOKUP(المبيعات!D3088,الاعدادات!$A$4:$B$5000,2,0),"")</f>
        <v/>
      </c>
      <c r="F3088" s="53"/>
      <c r="G3088" s="53"/>
      <c r="H3088" s="53"/>
      <c r="I3088" s="53"/>
      <c r="J3088" s="53">
        <f t="shared" si="53"/>
        <v>0</v>
      </c>
    </row>
    <row r="3089" spans="1:10" ht="18.75">
      <c r="A3089" s="52"/>
      <c r="B3089" s="53"/>
      <c r="C3089" s="53"/>
      <c r="D3089" s="53"/>
      <c r="E3089" s="53" t="str">
        <f>IFERROR(VLOOKUP(المبيعات!D3089,الاعدادات!$A$4:$B$5000,2,0),"")</f>
        <v/>
      </c>
      <c r="F3089" s="53"/>
      <c r="G3089" s="53"/>
      <c r="H3089" s="53"/>
      <c r="I3089" s="53"/>
      <c r="J3089" s="53">
        <f t="shared" si="53"/>
        <v>0</v>
      </c>
    </row>
    <row r="3090" spans="1:10" ht="18.75">
      <c r="A3090" s="52"/>
      <c r="B3090" s="53"/>
      <c r="C3090" s="53"/>
      <c r="D3090" s="53"/>
      <c r="E3090" s="53" t="str">
        <f>IFERROR(VLOOKUP(المبيعات!D3090,الاعدادات!$A$4:$B$5000,2,0),"")</f>
        <v/>
      </c>
      <c r="F3090" s="53"/>
      <c r="G3090" s="53"/>
      <c r="H3090" s="53"/>
      <c r="I3090" s="53"/>
      <c r="J3090" s="53">
        <f t="shared" si="53"/>
        <v>0</v>
      </c>
    </row>
    <row r="3091" spans="1:10" ht="18.75">
      <c r="A3091" s="52"/>
      <c r="B3091" s="53"/>
      <c r="C3091" s="53"/>
      <c r="D3091" s="53"/>
      <c r="E3091" s="53" t="str">
        <f>IFERROR(VLOOKUP(المبيعات!D3091,الاعدادات!$A$4:$B$5000,2,0),"")</f>
        <v/>
      </c>
      <c r="F3091" s="53"/>
      <c r="G3091" s="53"/>
      <c r="H3091" s="53"/>
      <c r="I3091" s="53"/>
      <c r="J3091" s="53">
        <f t="shared" si="53"/>
        <v>0</v>
      </c>
    </row>
    <row r="3092" spans="1:10" ht="18.75">
      <c r="A3092" s="52"/>
      <c r="B3092" s="53"/>
      <c r="C3092" s="53"/>
      <c r="D3092" s="53"/>
      <c r="E3092" s="53" t="str">
        <f>IFERROR(VLOOKUP(المبيعات!D3092,الاعدادات!$A$4:$B$5000,2,0),"")</f>
        <v/>
      </c>
      <c r="F3092" s="53"/>
      <c r="G3092" s="53"/>
      <c r="H3092" s="53"/>
      <c r="I3092" s="53"/>
      <c r="J3092" s="53">
        <f t="shared" si="53"/>
        <v>0</v>
      </c>
    </row>
    <row r="3093" spans="1:10" ht="18.75">
      <c r="A3093" s="52"/>
      <c r="B3093" s="53"/>
      <c r="C3093" s="53"/>
      <c r="D3093" s="53"/>
      <c r="E3093" s="53" t="str">
        <f>IFERROR(VLOOKUP(المبيعات!D3093,الاعدادات!$A$4:$B$5000,2,0),"")</f>
        <v/>
      </c>
      <c r="F3093" s="53"/>
      <c r="G3093" s="53"/>
      <c r="H3093" s="53"/>
      <c r="I3093" s="53"/>
      <c r="J3093" s="53">
        <f t="shared" si="53"/>
        <v>0</v>
      </c>
    </row>
    <row r="3094" spans="1:10" ht="18.75">
      <c r="A3094" s="52"/>
      <c r="B3094" s="53"/>
      <c r="C3094" s="53"/>
      <c r="D3094" s="53"/>
      <c r="E3094" s="53" t="str">
        <f>IFERROR(VLOOKUP(المبيعات!D3094,الاعدادات!$A$4:$B$5000,2,0),"")</f>
        <v/>
      </c>
      <c r="F3094" s="53"/>
      <c r="G3094" s="53"/>
      <c r="H3094" s="53"/>
      <c r="I3094" s="53"/>
      <c r="J3094" s="53">
        <f t="shared" si="53"/>
        <v>0</v>
      </c>
    </row>
    <row r="3095" spans="1:10" ht="18.75">
      <c r="A3095" s="52"/>
      <c r="B3095" s="53"/>
      <c r="C3095" s="53"/>
      <c r="D3095" s="53"/>
      <c r="E3095" s="53" t="str">
        <f>IFERROR(VLOOKUP(المبيعات!D3095,الاعدادات!$A$4:$B$5000,2,0),"")</f>
        <v/>
      </c>
      <c r="F3095" s="53"/>
      <c r="G3095" s="53"/>
      <c r="H3095" s="53"/>
      <c r="I3095" s="53"/>
      <c r="J3095" s="53">
        <f t="shared" si="53"/>
        <v>0</v>
      </c>
    </row>
    <row r="3096" spans="1:10" ht="18.75">
      <c r="A3096" s="52"/>
      <c r="B3096" s="53"/>
      <c r="C3096" s="53"/>
      <c r="D3096" s="53"/>
      <c r="E3096" s="53" t="str">
        <f>IFERROR(VLOOKUP(المبيعات!D3096,الاعدادات!$A$4:$B$5000,2,0),"")</f>
        <v/>
      </c>
      <c r="F3096" s="53"/>
      <c r="G3096" s="53"/>
      <c r="H3096" s="53"/>
      <c r="I3096" s="53"/>
      <c r="J3096" s="53">
        <f t="shared" si="53"/>
        <v>0</v>
      </c>
    </row>
    <row r="3097" spans="1:10" ht="18.75">
      <c r="A3097" s="52"/>
      <c r="B3097" s="53"/>
      <c r="C3097" s="53"/>
      <c r="D3097" s="53"/>
      <c r="E3097" s="53" t="str">
        <f>IFERROR(VLOOKUP(المبيعات!D3097,الاعدادات!$A$4:$B$5000,2,0),"")</f>
        <v/>
      </c>
      <c r="F3097" s="53"/>
      <c r="G3097" s="53"/>
      <c r="H3097" s="53"/>
      <c r="I3097" s="53"/>
      <c r="J3097" s="53">
        <f t="shared" si="53"/>
        <v>0</v>
      </c>
    </row>
    <row r="3098" spans="1:10" ht="18.75">
      <c r="A3098" s="52"/>
      <c r="B3098" s="53"/>
      <c r="C3098" s="53"/>
      <c r="D3098" s="53"/>
      <c r="E3098" s="53" t="str">
        <f>IFERROR(VLOOKUP(المبيعات!D3098,الاعدادات!$A$4:$B$5000,2,0),"")</f>
        <v/>
      </c>
      <c r="F3098" s="53"/>
      <c r="G3098" s="53"/>
      <c r="H3098" s="53"/>
      <c r="I3098" s="53"/>
      <c r="J3098" s="53">
        <f t="shared" si="53"/>
        <v>0</v>
      </c>
    </row>
    <row r="3099" spans="1:10" ht="18.75">
      <c r="A3099" s="52"/>
      <c r="B3099" s="53"/>
      <c r="C3099" s="53"/>
      <c r="D3099" s="53"/>
      <c r="E3099" s="53" t="str">
        <f>IFERROR(VLOOKUP(المبيعات!D3099,الاعدادات!$A$4:$B$5000,2,0),"")</f>
        <v/>
      </c>
      <c r="F3099" s="53"/>
      <c r="G3099" s="53"/>
      <c r="H3099" s="53"/>
      <c r="I3099" s="53"/>
      <c r="J3099" s="53">
        <f t="shared" si="53"/>
        <v>0</v>
      </c>
    </row>
    <row r="3100" spans="1:10" ht="18.75">
      <c r="A3100" s="52"/>
      <c r="B3100" s="53"/>
      <c r="C3100" s="53"/>
      <c r="D3100" s="53"/>
      <c r="E3100" s="53" t="str">
        <f>IFERROR(VLOOKUP(المبيعات!D3100,الاعدادات!$A$4:$B$5000,2,0),"")</f>
        <v/>
      </c>
      <c r="F3100" s="53"/>
      <c r="G3100" s="53"/>
      <c r="H3100" s="53"/>
      <c r="I3100" s="53"/>
      <c r="J3100" s="53">
        <f t="shared" si="53"/>
        <v>0</v>
      </c>
    </row>
    <row r="3101" spans="1:10" ht="18.75">
      <c r="A3101" s="52"/>
      <c r="B3101" s="53"/>
      <c r="C3101" s="53"/>
      <c r="D3101" s="53"/>
      <c r="E3101" s="53" t="str">
        <f>IFERROR(VLOOKUP(المبيعات!D3101,الاعدادات!$A$4:$B$5000,2,0),"")</f>
        <v/>
      </c>
      <c r="F3101" s="53"/>
      <c r="G3101" s="53"/>
      <c r="H3101" s="53"/>
      <c r="I3101" s="53"/>
      <c r="J3101" s="53">
        <f t="shared" si="53"/>
        <v>0</v>
      </c>
    </row>
    <row r="3102" spans="1:10" ht="18.75">
      <c r="A3102" s="52"/>
      <c r="B3102" s="53"/>
      <c r="C3102" s="53"/>
      <c r="D3102" s="53"/>
      <c r="E3102" s="53" t="str">
        <f>IFERROR(VLOOKUP(المبيعات!D3102,الاعدادات!$A$4:$B$5000,2,0),"")</f>
        <v/>
      </c>
      <c r="F3102" s="53"/>
      <c r="G3102" s="53"/>
      <c r="H3102" s="53"/>
      <c r="I3102" s="53"/>
      <c r="J3102" s="53">
        <f t="shared" si="53"/>
        <v>0</v>
      </c>
    </row>
    <row r="3103" spans="1:10" ht="18.75">
      <c r="A3103" s="52"/>
      <c r="B3103" s="53"/>
      <c r="C3103" s="53"/>
      <c r="D3103" s="53"/>
      <c r="E3103" s="53" t="str">
        <f>IFERROR(VLOOKUP(المبيعات!D3103,الاعدادات!$A$4:$B$5000,2,0),"")</f>
        <v/>
      </c>
      <c r="F3103" s="53"/>
      <c r="G3103" s="53"/>
      <c r="H3103" s="53"/>
      <c r="I3103" s="53"/>
      <c r="J3103" s="53">
        <f t="shared" si="53"/>
        <v>0</v>
      </c>
    </row>
    <row r="3104" spans="1:10" ht="18.75">
      <c r="A3104" s="52"/>
      <c r="B3104" s="53"/>
      <c r="C3104" s="53"/>
      <c r="D3104" s="53"/>
      <c r="E3104" s="53" t="str">
        <f>IFERROR(VLOOKUP(المبيعات!D3104,الاعدادات!$A$4:$B$5000,2,0),"")</f>
        <v/>
      </c>
      <c r="F3104" s="53"/>
      <c r="G3104" s="53"/>
      <c r="H3104" s="53"/>
      <c r="I3104" s="53"/>
      <c r="J3104" s="53">
        <f t="shared" si="53"/>
        <v>0</v>
      </c>
    </row>
    <row r="3105" spans="1:10" ht="18.75">
      <c r="A3105" s="52"/>
      <c r="B3105" s="53"/>
      <c r="C3105" s="53"/>
      <c r="D3105" s="53"/>
      <c r="E3105" s="53" t="str">
        <f>IFERROR(VLOOKUP(المبيعات!D3105,الاعدادات!$A$4:$B$5000,2,0),"")</f>
        <v/>
      </c>
      <c r="F3105" s="53"/>
      <c r="G3105" s="53"/>
      <c r="H3105" s="53"/>
      <c r="I3105" s="53"/>
      <c r="J3105" s="53">
        <f t="shared" si="53"/>
        <v>0</v>
      </c>
    </row>
    <row r="3106" spans="1:10" ht="18.75">
      <c r="A3106" s="52"/>
      <c r="B3106" s="53"/>
      <c r="C3106" s="53"/>
      <c r="D3106" s="53"/>
      <c r="E3106" s="53" t="str">
        <f>IFERROR(VLOOKUP(المبيعات!D3106,الاعدادات!$A$4:$B$5000,2,0),"")</f>
        <v/>
      </c>
      <c r="F3106" s="53"/>
      <c r="G3106" s="53"/>
      <c r="H3106" s="53"/>
      <c r="I3106" s="53"/>
      <c r="J3106" s="53">
        <f t="shared" si="53"/>
        <v>0</v>
      </c>
    </row>
    <row r="3107" spans="1:10" ht="18.75">
      <c r="A3107" s="52"/>
      <c r="B3107" s="53"/>
      <c r="C3107" s="53"/>
      <c r="D3107" s="53"/>
      <c r="E3107" s="53" t="str">
        <f>IFERROR(VLOOKUP(المبيعات!D3107,الاعدادات!$A$4:$B$5000,2,0),"")</f>
        <v/>
      </c>
      <c r="F3107" s="53"/>
      <c r="G3107" s="53"/>
      <c r="H3107" s="53"/>
      <c r="I3107" s="53"/>
      <c r="J3107" s="53">
        <f t="shared" si="53"/>
        <v>0</v>
      </c>
    </row>
    <row r="3108" spans="1:10" ht="18.75">
      <c r="A3108" s="52"/>
      <c r="B3108" s="53"/>
      <c r="C3108" s="53"/>
      <c r="D3108" s="53"/>
      <c r="E3108" s="53" t="str">
        <f>IFERROR(VLOOKUP(المبيعات!D3108,الاعدادات!$A$4:$B$5000,2,0),"")</f>
        <v/>
      </c>
      <c r="F3108" s="53"/>
      <c r="G3108" s="53"/>
      <c r="H3108" s="53"/>
      <c r="I3108" s="53"/>
      <c r="J3108" s="53">
        <f t="shared" si="53"/>
        <v>0</v>
      </c>
    </row>
    <row r="3109" spans="1:10" ht="18.75">
      <c r="A3109" s="52"/>
      <c r="B3109" s="53"/>
      <c r="C3109" s="53"/>
      <c r="D3109" s="53"/>
      <c r="E3109" s="53" t="str">
        <f>IFERROR(VLOOKUP(المبيعات!D3109,الاعدادات!$A$4:$B$5000,2,0),"")</f>
        <v/>
      </c>
      <c r="F3109" s="53"/>
      <c r="G3109" s="53"/>
      <c r="H3109" s="53"/>
      <c r="I3109" s="53"/>
      <c r="J3109" s="53">
        <f t="shared" si="53"/>
        <v>0</v>
      </c>
    </row>
    <row r="3110" spans="1:10" ht="18.75">
      <c r="A3110" s="52"/>
      <c r="B3110" s="53"/>
      <c r="C3110" s="53"/>
      <c r="D3110" s="53"/>
      <c r="E3110" s="53" t="str">
        <f>IFERROR(VLOOKUP(المبيعات!D3110,الاعدادات!$A$4:$B$5000,2,0),"")</f>
        <v/>
      </c>
      <c r="F3110" s="53"/>
      <c r="G3110" s="53"/>
      <c r="H3110" s="53"/>
      <c r="I3110" s="53"/>
      <c r="J3110" s="53">
        <f t="shared" si="53"/>
        <v>0</v>
      </c>
    </row>
    <row r="3111" spans="1:10" ht="18.75">
      <c r="A3111" s="52"/>
      <c r="B3111" s="53"/>
      <c r="C3111" s="53"/>
      <c r="D3111" s="53"/>
      <c r="E3111" s="53" t="str">
        <f>IFERROR(VLOOKUP(المبيعات!D3111,الاعدادات!$A$4:$B$5000,2,0),"")</f>
        <v/>
      </c>
      <c r="F3111" s="53"/>
      <c r="G3111" s="53"/>
      <c r="H3111" s="53"/>
      <c r="I3111" s="53"/>
      <c r="J3111" s="53">
        <f t="shared" si="53"/>
        <v>0</v>
      </c>
    </row>
    <row r="3112" spans="1:10" ht="18.75">
      <c r="A3112" s="52"/>
      <c r="B3112" s="53"/>
      <c r="C3112" s="53"/>
      <c r="D3112" s="53"/>
      <c r="E3112" s="53" t="str">
        <f>IFERROR(VLOOKUP(المبيعات!D3112,الاعدادات!$A$4:$B$5000,2,0),"")</f>
        <v/>
      </c>
      <c r="F3112" s="53"/>
      <c r="G3112" s="53"/>
      <c r="H3112" s="53"/>
      <c r="I3112" s="53"/>
      <c r="J3112" s="53">
        <f t="shared" si="53"/>
        <v>0</v>
      </c>
    </row>
    <row r="3113" spans="1:10" ht="18.75">
      <c r="A3113" s="52"/>
      <c r="B3113" s="53"/>
      <c r="C3113" s="53"/>
      <c r="D3113" s="53"/>
      <c r="E3113" s="53" t="str">
        <f>IFERROR(VLOOKUP(المبيعات!D3113,الاعدادات!$A$4:$B$5000,2,0),"")</f>
        <v/>
      </c>
      <c r="F3113" s="53"/>
      <c r="G3113" s="53"/>
      <c r="H3113" s="53"/>
      <c r="I3113" s="53"/>
      <c r="J3113" s="53">
        <f t="shared" si="53"/>
        <v>0</v>
      </c>
    </row>
    <row r="3114" spans="1:10" ht="18.75">
      <c r="A3114" s="52"/>
      <c r="B3114" s="53"/>
      <c r="C3114" s="53"/>
      <c r="D3114" s="53"/>
      <c r="E3114" s="53" t="str">
        <f>IFERROR(VLOOKUP(المبيعات!D3114,الاعدادات!$A$4:$B$5000,2,0),"")</f>
        <v/>
      </c>
      <c r="F3114" s="53"/>
      <c r="G3114" s="53"/>
      <c r="H3114" s="53"/>
      <c r="I3114" s="53"/>
      <c r="J3114" s="53">
        <f t="shared" si="53"/>
        <v>0</v>
      </c>
    </row>
    <row r="3115" spans="1:10" ht="18.75">
      <c r="A3115" s="52"/>
      <c r="B3115" s="53"/>
      <c r="C3115" s="53"/>
      <c r="D3115" s="53"/>
      <c r="E3115" s="53" t="str">
        <f>IFERROR(VLOOKUP(المبيعات!D3115,الاعدادات!$A$4:$B$5000,2,0),"")</f>
        <v/>
      </c>
      <c r="F3115" s="53"/>
      <c r="G3115" s="53"/>
      <c r="H3115" s="53"/>
      <c r="I3115" s="53"/>
      <c r="J3115" s="53">
        <f t="shared" si="53"/>
        <v>0</v>
      </c>
    </row>
    <row r="3116" spans="1:10" ht="18.75">
      <c r="A3116" s="52"/>
      <c r="B3116" s="53"/>
      <c r="C3116" s="53"/>
      <c r="D3116" s="53"/>
      <c r="E3116" s="53" t="str">
        <f>IFERROR(VLOOKUP(المبيعات!D3116,الاعدادات!$A$4:$B$5000,2,0),"")</f>
        <v/>
      </c>
      <c r="F3116" s="53"/>
      <c r="G3116" s="53"/>
      <c r="H3116" s="53"/>
      <c r="I3116" s="53"/>
      <c r="J3116" s="53">
        <f t="shared" si="53"/>
        <v>0</v>
      </c>
    </row>
    <row r="3117" spans="1:10" ht="18.75">
      <c r="A3117" s="52"/>
      <c r="B3117" s="53"/>
      <c r="C3117" s="53"/>
      <c r="D3117" s="53"/>
      <c r="E3117" s="53" t="str">
        <f>IFERROR(VLOOKUP(المبيعات!D3117,الاعدادات!$A$4:$B$5000,2,0),"")</f>
        <v/>
      </c>
      <c r="F3117" s="53"/>
      <c r="G3117" s="53"/>
      <c r="H3117" s="53"/>
      <c r="I3117" s="53"/>
      <c r="J3117" s="53">
        <f t="shared" si="53"/>
        <v>0</v>
      </c>
    </row>
    <row r="3118" spans="1:10" ht="18.75">
      <c r="A3118" s="52"/>
      <c r="B3118" s="53"/>
      <c r="C3118" s="53"/>
      <c r="D3118" s="53"/>
      <c r="E3118" s="53" t="str">
        <f>IFERROR(VLOOKUP(المبيعات!D3118,الاعدادات!$A$4:$B$5000,2,0),"")</f>
        <v/>
      </c>
      <c r="F3118" s="53"/>
      <c r="G3118" s="53"/>
      <c r="H3118" s="53"/>
      <c r="I3118" s="53"/>
      <c r="J3118" s="53">
        <f t="shared" si="53"/>
        <v>0</v>
      </c>
    </row>
    <row r="3119" spans="1:10" ht="18.75">
      <c r="A3119" s="52"/>
      <c r="B3119" s="53"/>
      <c r="C3119" s="53"/>
      <c r="D3119" s="53"/>
      <c r="E3119" s="53" t="str">
        <f>IFERROR(VLOOKUP(المبيعات!D3119,الاعدادات!$A$4:$B$5000,2,0),"")</f>
        <v/>
      </c>
      <c r="F3119" s="53"/>
      <c r="G3119" s="53"/>
      <c r="H3119" s="53"/>
      <c r="I3119" s="53"/>
      <c r="J3119" s="53">
        <f t="shared" si="53"/>
        <v>0</v>
      </c>
    </row>
    <row r="3120" spans="1:10" ht="18.75">
      <c r="A3120" s="52"/>
      <c r="B3120" s="53"/>
      <c r="C3120" s="53"/>
      <c r="D3120" s="53"/>
      <c r="E3120" s="53" t="str">
        <f>IFERROR(VLOOKUP(المبيعات!D3120,الاعدادات!$A$4:$B$5000,2,0),"")</f>
        <v/>
      </c>
      <c r="F3120" s="53"/>
      <c r="G3120" s="53"/>
      <c r="H3120" s="53"/>
      <c r="I3120" s="53"/>
      <c r="J3120" s="53">
        <f t="shared" si="53"/>
        <v>0</v>
      </c>
    </row>
    <row r="3121" spans="1:10" ht="18.75">
      <c r="A3121" s="52"/>
      <c r="B3121" s="53"/>
      <c r="C3121" s="53"/>
      <c r="D3121" s="53"/>
      <c r="E3121" s="53" t="str">
        <f>IFERROR(VLOOKUP(المبيعات!D3121,الاعدادات!$A$4:$B$5000,2,0),"")</f>
        <v/>
      </c>
      <c r="F3121" s="53"/>
      <c r="G3121" s="53"/>
      <c r="H3121" s="53"/>
      <c r="I3121" s="53"/>
      <c r="J3121" s="53">
        <f t="shared" si="53"/>
        <v>0</v>
      </c>
    </row>
    <row r="3122" spans="1:10" ht="18.75">
      <c r="A3122" s="52"/>
      <c r="B3122" s="53"/>
      <c r="C3122" s="53"/>
      <c r="D3122" s="53"/>
      <c r="E3122" s="53" t="str">
        <f>IFERROR(VLOOKUP(المبيعات!D3122,الاعدادات!$A$4:$B$5000,2,0),"")</f>
        <v/>
      </c>
      <c r="F3122" s="53"/>
      <c r="G3122" s="53"/>
      <c r="H3122" s="53"/>
      <c r="I3122" s="53"/>
      <c r="J3122" s="53">
        <f t="shared" si="53"/>
        <v>0</v>
      </c>
    </row>
    <row r="3123" spans="1:10" ht="18.75">
      <c r="A3123" s="52"/>
      <c r="B3123" s="53"/>
      <c r="C3123" s="53"/>
      <c r="D3123" s="53"/>
      <c r="E3123" s="53" t="str">
        <f>IFERROR(VLOOKUP(المبيعات!D3123,الاعدادات!$A$4:$B$5000,2,0),"")</f>
        <v/>
      </c>
      <c r="F3123" s="53"/>
      <c r="G3123" s="53"/>
      <c r="H3123" s="53"/>
      <c r="I3123" s="53"/>
      <c r="J3123" s="53">
        <f t="shared" si="53"/>
        <v>0</v>
      </c>
    </row>
    <row r="3124" spans="1:10" ht="18.75">
      <c r="A3124" s="52"/>
      <c r="B3124" s="53"/>
      <c r="C3124" s="53"/>
      <c r="D3124" s="53"/>
      <c r="E3124" s="53" t="str">
        <f>IFERROR(VLOOKUP(المبيعات!D3124,الاعدادات!$A$4:$B$5000,2,0),"")</f>
        <v/>
      </c>
      <c r="F3124" s="53"/>
      <c r="G3124" s="53"/>
      <c r="H3124" s="53"/>
      <c r="I3124" s="53"/>
      <c r="J3124" s="53">
        <f t="shared" si="53"/>
        <v>0</v>
      </c>
    </row>
    <row r="3125" spans="1:10" ht="18.75">
      <c r="A3125" s="52"/>
      <c r="B3125" s="53"/>
      <c r="C3125" s="53"/>
      <c r="D3125" s="53"/>
      <c r="E3125" s="53" t="str">
        <f>IFERROR(VLOOKUP(المبيعات!D3125,الاعدادات!$A$4:$B$5000,2,0),"")</f>
        <v/>
      </c>
      <c r="F3125" s="53"/>
      <c r="G3125" s="53"/>
      <c r="H3125" s="53"/>
      <c r="I3125" s="53"/>
      <c r="J3125" s="53">
        <f t="shared" si="53"/>
        <v>0</v>
      </c>
    </row>
    <row r="3126" spans="1:10" ht="18.75">
      <c r="A3126" s="52"/>
      <c r="B3126" s="53"/>
      <c r="C3126" s="53"/>
      <c r="D3126" s="53"/>
      <c r="E3126" s="53" t="str">
        <f>IFERROR(VLOOKUP(المبيعات!D3126,الاعدادات!$A$4:$B$5000,2,0),"")</f>
        <v/>
      </c>
      <c r="F3126" s="53"/>
      <c r="G3126" s="53"/>
      <c r="H3126" s="53"/>
      <c r="I3126" s="53"/>
      <c r="J3126" s="53">
        <f t="shared" si="53"/>
        <v>0</v>
      </c>
    </row>
    <row r="3127" spans="1:10" ht="18.75">
      <c r="A3127" s="52"/>
      <c r="B3127" s="53"/>
      <c r="C3127" s="53"/>
      <c r="D3127" s="53"/>
      <c r="E3127" s="53" t="str">
        <f>IFERROR(VLOOKUP(المبيعات!D3127,الاعدادات!$A$4:$B$5000,2,0),"")</f>
        <v/>
      </c>
      <c r="F3127" s="53"/>
      <c r="G3127" s="53"/>
      <c r="H3127" s="53"/>
      <c r="I3127" s="53"/>
      <c r="J3127" s="53">
        <f t="shared" si="53"/>
        <v>0</v>
      </c>
    </row>
    <row r="3128" spans="1:10" ht="18.75">
      <c r="A3128" s="52"/>
      <c r="B3128" s="53"/>
      <c r="C3128" s="53"/>
      <c r="D3128" s="53"/>
      <c r="E3128" s="53" t="str">
        <f>IFERROR(VLOOKUP(المبيعات!D3128,الاعدادات!$A$4:$B$5000,2,0),"")</f>
        <v/>
      </c>
      <c r="F3128" s="53"/>
      <c r="G3128" s="53"/>
      <c r="H3128" s="53"/>
      <c r="I3128" s="53"/>
      <c r="J3128" s="53">
        <f t="shared" si="53"/>
        <v>0</v>
      </c>
    </row>
    <row r="3129" spans="1:10" ht="18.75">
      <c r="A3129" s="52"/>
      <c r="B3129" s="53"/>
      <c r="C3129" s="53"/>
      <c r="D3129" s="53"/>
      <c r="E3129" s="53" t="str">
        <f>IFERROR(VLOOKUP(المبيعات!D3129,الاعدادات!$A$4:$B$5000,2,0),"")</f>
        <v/>
      </c>
      <c r="F3129" s="53"/>
      <c r="G3129" s="53"/>
      <c r="H3129" s="53"/>
      <c r="I3129" s="53"/>
      <c r="J3129" s="53">
        <f t="shared" si="53"/>
        <v>0</v>
      </c>
    </row>
    <row r="3130" spans="1:10" ht="18.75">
      <c r="A3130" s="52"/>
      <c r="B3130" s="53"/>
      <c r="C3130" s="53"/>
      <c r="D3130" s="53"/>
      <c r="E3130" s="53" t="str">
        <f>IFERROR(VLOOKUP(المبيعات!D3130,الاعدادات!$A$4:$B$5000,2,0),"")</f>
        <v/>
      </c>
      <c r="F3130" s="53"/>
      <c r="G3130" s="53"/>
      <c r="H3130" s="53"/>
      <c r="I3130" s="53"/>
      <c r="J3130" s="53">
        <f t="shared" si="53"/>
        <v>0</v>
      </c>
    </row>
    <row r="3131" spans="1:10" ht="18.75">
      <c r="A3131" s="52"/>
      <c r="B3131" s="53"/>
      <c r="C3131" s="53"/>
      <c r="D3131" s="53"/>
      <c r="E3131" s="53" t="str">
        <f>IFERROR(VLOOKUP(المبيعات!D3131,الاعدادات!$A$4:$B$5000,2,0),"")</f>
        <v/>
      </c>
      <c r="F3131" s="53"/>
      <c r="G3131" s="53"/>
      <c r="H3131" s="53"/>
      <c r="I3131" s="53"/>
      <c r="J3131" s="53">
        <f t="shared" si="53"/>
        <v>0</v>
      </c>
    </row>
    <row r="3132" spans="1:10" ht="18.75">
      <c r="A3132" s="52"/>
      <c r="B3132" s="53"/>
      <c r="C3132" s="53"/>
      <c r="D3132" s="53"/>
      <c r="E3132" s="53" t="str">
        <f>IFERROR(VLOOKUP(المبيعات!D3132,الاعدادات!$A$4:$B$5000,2,0),"")</f>
        <v/>
      </c>
      <c r="F3132" s="53"/>
      <c r="G3132" s="53"/>
      <c r="H3132" s="53"/>
      <c r="I3132" s="53"/>
      <c r="J3132" s="53">
        <f t="shared" si="53"/>
        <v>0</v>
      </c>
    </row>
    <row r="3133" spans="1:10" ht="18.75">
      <c r="A3133" s="52"/>
      <c r="B3133" s="53"/>
      <c r="C3133" s="53"/>
      <c r="D3133" s="53"/>
      <c r="E3133" s="53" t="str">
        <f>IFERROR(VLOOKUP(المبيعات!D3133,الاعدادات!$A$4:$B$5000,2,0),"")</f>
        <v/>
      </c>
      <c r="F3133" s="53"/>
      <c r="G3133" s="53"/>
      <c r="H3133" s="53"/>
      <c r="I3133" s="53"/>
      <c r="J3133" s="53">
        <f t="shared" si="53"/>
        <v>0</v>
      </c>
    </row>
    <row r="3134" spans="1:10" ht="18.75">
      <c r="A3134" s="52"/>
      <c r="B3134" s="53"/>
      <c r="C3134" s="53"/>
      <c r="D3134" s="53"/>
      <c r="E3134" s="53" t="str">
        <f>IFERROR(VLOOKUP(المبيعات!D3134,الاعدادات!$A$4:$B$5000,2,0),"")</f>
        <v/>
      </c>
      <c r="F3134" s="53"/>
      <c r="G3134" s="53"/>
      <c r="H3134" s="53"/>
      <c r="I3134" s="53"/>
      <c r="J3134" s="53">
        <f t="shared" si="53"/>
        <v>0</v>
      </c>
    </row>
    <row r="3135" spans="1:10" ht="18.75">
      <c r="A3135" s="52"/>
      <c r="B3135" s="53"/>
      <c r="C3135" s="53"/>
      <c r="D3135" s="53"/>
      <c r="E3135" s="53" t="str">
        <f>IFERROR(VLOOKUP(المبيعات!D3135,الاعدادات!$A$4:$B$5000,2,0),"")</f>
        <v/>
      </c>
      <c r="F3135" s="53"/>
      <c r="G3135" s="53"/>
      <c r="H3135" s="53"/>
      <c r="I3135" s="53"/>
      <c r="J3135" s="53">
        <f t="shared" si="53"/>
        <v>0</v>
      </c>
    </row>
    <row r="3136" spans="1:10" ht="18.75">
      <c r="A3136" s="52"/>
      <c r="B3136" s="53"/>
      <c r="C3136" s="53"/>
      <c r="D3136" s="53"/>
      <c r="E3136" s="53" t="str">
        <f>IFERROR(VLOOKUP(المبيعات!D3136,الاعدادات!$A$4:$B$5000,2,0),"")</f>
        <v/>
      </c>
      <c r="F3136" s="53"/>
      <c r="G3136" s="53"/>
      <c r="H3136" s="53"/>
      <c r="I3136" s="53"/>
      <c r="J3136" s="53">
        <f t="shared" si="53"/>
        <v>0</v>
      </c>
    </row>
    <row r="3137" spans="1:10" ht="18.75">
      <c r="A3137" s="52"/>
      <c r="B3137" s="53"/>
      <c r="C3137" s="53"/>
      <c r="D3137" s="53"/>
      <c r="E3137" s="53" t="str">
        <f>IFERROR(VLOOKUP(المبيعات!D3137,الاعدادات!$A$4:$B$5000,2,0),"")</f>
        <v/>
      </c>
      <c r="F3137" s="53"/>
      <c r="G3137" s="53"/>
      <c r="H3137" s="53"/>
      <c r="I3137" s="53"/>
      <c r="J3137" s="53">
        <f t="shared" si="53"/>
        <v>0</v>
      </c>
    </row>
    <row r="3138" spans="1:10" ht="18.75">
      <c r="A3138" s="52"/>
      <c r="B3138" s="53"/>
      <c r="C3138" s="53"/>
      <c r="D3138" s="53"/>
      <c r="E3138" s="53" t="str">
        <f>IFERROR(VLOOKUP(المبيعات!D3138,الاعدادات!$A$4:$B$5000,2,0),"")</f>
        <v/>
      </c>
      <c r="F3138" s="53"/>
      <c r="G3138" s="53"/>
      <c r="H3138" s="53"/>
      <c r="I3138" s="53"/>
      <c r="J3138" s="53">
        <f t="shared" si="53"/>
        <v>0</v>
      </c>
    </row>
    <row r="3139" spans="1:10" ht="18.75">
      <c r="A3139" s="52"/>
      <c r="B3139" s="53"/>
      <c r="C3139" s="53"/>
      <c r="D3139" s="53"/>
      <c r="E3139" s="53" t="str">
        <f>IFERROR(VLOOKUP(المبيعات!D3139,الاعدادات!$A$4:$B$5000,2,0),"")</f>
        <v/>
      </c>
      <c r="F3139" s="53"/>
      <c r="G3139" s="53"/>
      <c r="H3139" s="53"/>
      <c r="I3139" s="53"/>
      <c r="J3139" s="53">
        <f t="shared" si="53"/>
        <v>0</v>
      </c>
    </row>
    <row r="3140" spans="1:10" ht="18.75">
      <c r="A3140" s="52"/>
      <c r="B3140" s="53"/>
      <c r="C3140" s="53"/>
      <c r="D3140" s="53"/>
      <c r="E3140" s="53" t="str">
        <f>IFERROR(VLOOKUP(المبيعات!D3140,الاعدادات!$A$4:$B$5000,2,0),"")</f>
        <v/>
      </c>
      <c r="F3140" s="53"/>
      <c r="G3140" s="53"/>
      <c r="H3140" s="53"/>
      <c r="I3140" s="53"/>
      <c r="J3140" s="53">
        <f t="shared" si="53"/>
        <v>0</v>
      </c>
    </row>
    <row r="3141" spans="1:10" ht="18.75">
      <c r="A3141" s="52"/>
      <c r="B3141" s="53"/>
      <c r="C3141" s="53"/>
      <c r="D3141" s="53"/>
      <c r="E3141" s="53" t="str">
        <f>IFERROR(VLOOKUP(المبيعات!D3141,الاعدادات!$A$4:$B$5000,2,0),"")</f>
        <v/>
      </c>
      <c r="F3141" s="53"/>
      <c r="G3141" s="53"/>
      <c r="H3141" s="53"/>
      <c r="I3141" s="53"/>
      <c r="J3141" s="53">
        <f t="shared" ref="J3141:J3204" si="54">I3141*F3141</f>
        <v>0</v>
      </c>
    </row>
    <row r="3142" spans="1:10" ht="18.75">
      <c r="A3142" s="52"/>
      <c r="B3142" s="53"/>
      <c r="C3142" s="53"/>
      <c r="D3142" s="53"/>
      <c r="E3142" s="53" t="str">
        <f>IFERROR(VLOOKUP(المبيعات!D3142,الاعدادات!$A$4:$B$5000,2,0),"")</f>
        <v/>
      </c>
      <c r="F3142" s="53"/>
      <c r="G3142" s="53"/>
      <c r="H3142" s="53"/>
      <c r="I3142" s="53"/>
      <c r="J3142" s="53">
        <f t="shared" si="54"/>
        <v>0</v>
      </c>
    </row>
    <row r="3143" spans="1:10" ht="18.75">
      <c r="A3143" s="52"/>
      <c r="B3143" s="53"/>
      <c r="C3143" s="53"/>
      <c r="D3143" s="53"/>
      <c r="E3143" s="53" t="str">
        <f>IFERROR(VLOOKUP(المبيعات!D3143,الاعدادات!$A$4:$B$5000,2,0),"")</f>
        <v/>
      </c>
      <c r="F3143" s="53"/>
      <c r="G3143" s="53"/>
      <c r="H3143" s="53"/>
      <c r="I3143" s="53"/>
      <c r="J3143" s="53">
        <f t="shared" si="54"/>
        <v>0</v>
      </c>
    </row>
    <row r="3144" spans="1:10" ht="18.75">
      <c r="A3144" s="52"/>
      <c r="B3144" s="53"/>
      <c r="C3144" s="53"/>
      <c r="D3144" s="53"/>
      <c r="E3144" s="53" t="str">
        <f>IFERROR(VLOOKUP(المبيعات!D3144,الاعدادات!$A$4:$B$5000,2,0),"")</f>
        <v/>
      </c>
      <c r="F3144" s="53"/>
      <c r="G3144" s="53"/>
      <c r="H3144" s="53"/>
      <c r="I3144" s="53"/>
      <c r="J3144" s="53">
        <f t="shared" si="54"/>
        <v>0</v>
      </c>
    </row>
    <row r="3145" spans="1:10" ht="18.75">
      <c r="A3145" s="52"/>
      <c r="B3145" s="53"/>
      <c r="C3145" s="53"/>
      <c r="D3145" s="53"/>
      <c r="E3145" s="53" t="str">
        <f>IFERROR(VLOOKUP(المبيعات!D3145,الاعدادات!$A$4:$B$5000,2,0),"")</f>
        <v/>
      </c>
      <c r="F3145" s="53"/>
      <c r="G3145" s="53"/>
      <c r="H3145" s="53"/>
      <c r="I3145" s="53"/>
      <c r="J3145" s="53">
        <f t="shared" si="54"/>
        <v>0</v>
      </c>
    </row>
    <row r="3146" spans="1:10" ht="18.75">
      <c r="A3146" s="52"/>
      <c r="B3146" s="53"/>
      <c r="C3146" s="53"/>
      <c r="D3146" s="53"/>
      <c r="E3146" s="53" t="str">
        <f>IFERROR(VLOOKUP(المبيعات!D3146,الاعدادات!$A$4:$B$5000,2,0),"")</f>
        <v/>
      </c>
      <c r="F3146" s="53"/>
      <c r="G3146" s="53"/>
      <c r="H3146" s="53"/>
      <c r="I3146" s="53"/>
      <c r="J3146" s="53">
        <f t="shared" si="54"/>
        <v>0</v>
      </c>
    </row>
    <row r="3147" spans="1:10" ht="18.75">
      <c r="A3147" s="52"/>
      <c r="B3147" s="53"/>
      <c r="C3147" s="53"/>
      <c r="D3147" s="53"/>
      <c r="E3147" s="53" t="str">
        <f>IFERROR(VLOOKUP(المبيعات!D3147,الاعدادات!$A$4:$B$5000,2,0),"")</f>
        <v/>
      </c>
      <c r="F3147" s="53"/>
      <c r="G3147" s="53"/>
      <c r="H3147" s="53"/>
      <c r="I3147" s="53"/>
      <c r="J3147" s="53">
        <f t="shared" si="54"/>
        <v>0</v>
      </c>
    </row>
    <row r="3148" spans="1:10" ht="18.75">
      <c r="A3148" s="52"/>
      <c r="B3148" s="53"/>
      <c r="C3148" s="53"/>
      <c r="D3148" s="53"/>
      <c r="E3148" s="53" t="str">
        <f>IFERROR(VLOOKUP(المبيعات!D3148,الاعدادات!$A$4:$B$5000,2,0),"")</f>
        <v/>
      </c>
      <c r="F3148" s="53"/>
      <c r="G3148" s="53"/>
      <c r="H3148" s="53"/>
      <c r="I3148" s="53"/>
      <c r="J3148" s="53">
        <f t="shared" si="54"/>
        <v>0</v>
      </c>
    </row>
    <row r="3149" spans="1:10" ht="18.75">
      <c r="A3149" s="52"/>
      <c r="B3149" s="53"/>
      <c r="C3149" s="53"/>
      <c r="D3149" s="53"/>
      <c r="E3149" s="53" t="str">
        <f>IFERROR(VLOOKUP(المبيعات!D3149,الاعدادات!$A$4:$B$5000,2,0),"")</f>
        <v/>
      </c>
      <c r="F3149" s="53"/>
      <c r="G3149" s="53"/>
      <c r="H3149" s="53"/>
      <c r="I3149" s="53"/>
      <c r="J3149" s="53">
        <f t="shared" si="54"/>
        <v>0</v>
      </c>
    </row>
    <row r="3150" spans="1:10" ht="18.75">
      <c r="A3150" s="52"/>
      <c r="B3150" s="53"/>
      <c r="C3150" s="53"/>
      <c r="D3150" s="53"/>
      <c r="E3150" s="53" t="str">
        <f>IFERROR(VLOOKUP(المبيعات!D3150,الاعدادات!$A$4:$B$5000,2,0),"")</f>
        <v/>
      </c>
      <c r="F3150" s="53"/>
      <c r="G3150" s="53"/>
      <c r="H3150" s="53"/>
      <c r="I3150" s="53"/>
      <c r="J3150" s="53">
        <f t="shared" si="54"/>
        <v>0</v>
      </c>
    </row>
    <row r="3151" spans="1:10" ht="18.75">
      <c r="A3151" s="52"/>
      <c r="B3151" s="53"/>
      <c r="C3151" s="53"/>
      <c r="D3151" s="53"/>
      <c r="E3151" s="53" t="str">
        <f>IFERROR(VLOOKUP(المبيعات!D3151,الاعدادات!$A$4:$B$5000,2,0),"")</f>
        <v/>
      </c>
      <c r="F3151" s="53"/>
      <c r="G3151" s="53"/>
      <c r="H3151" s="53"/>
      <c r="I3151" s="53"/>
      <c r="J3151" s="53">
        <f t="shared" si="54"/>
        <v>0</v>
      </c>
    </row>
    <row r="3152" spans="1:10" ht="18.75">
      <c r="A3152" s="52"/>
      <c r="B3152" s="53"/>
      <c r="C3152" s="53"/>
      <c r="D3152" s="53"/>
      <c r="E3152" s="53" t="str">
        <f>IFERROR(VLOOKUP(المبيعات!D3152,الاعدادات!$A$4:$B$5000,2,0),"")</f>
        <v/>
      </c>
      <c r="F3152" s="53"/>
      <c r="G3152" s="53"/>
      <c r="H3152" s="53"/>
      <c r="I3152" s="53"/>
      <c r="J3152" s="53">
        <f t="shared" si="54"/>
        <v>0</v>
      </c>
    </row>
    <row r="3153" spans="1:10" ht="18.75">
      <c r="A3153" s="52"/>
      <c r="B3153" s="53"/>
      <c r="C3153" s="53"/>
      <c r="D3153" s="53"/>
      <c r="E3153" s="53" t="str">
        <f>IFERROR(VLOOKUP(المبيعات!D3153,الاعدادات!$A$4:$B$5000,2,0),"")</f>
        <v/>
      </c>
      <c r="F3153" s="53"/>
      <c r="G3153" s="53"/>
      <c r="H3153" s="53"/>
      <c r="I3153" s="53"/>
      <c r="J3153" s="53">
        <f t="shared" si="54"/>
        <v>0</v>
      </c>
    </row>
    <row r="3154" spans="1:10" ht="18.75">
      <c r="A3154" s="52"/>
      <c r="B3154" s="53"/>
      <c r="C3154" s="53"/>
      <c r="D3154" s="53"/>
      <c r="E3154" s="53" t="str">
        <f>IFERROR(VLOOKUP(المبيعات!D3154,الاعدادات!$A$4:$B$5000,2,0),"")</f>
        <v/>
      </c>
      <c r="F3154" s="53"/>
      <c r="G3154" s="53"/>
      <c r="H3154" s="53"/>
      <c r="I3154" s="53"/>
      <c r="J3154" s="53">
        <f t="shared" si="54"/>
        <v>0</v>
      </c>
    </row>
    <row r="3155" spans="1:10" ht="18.75">
      <c r="A3155" s="52"/>
      <c r="B3155" s="53"/>
      <c r="C3155" s="53"/>
      <c r="D3155" s="53"/>
      <c r="E3155" s="53" t="str">
        <f>IFERROR(VLOOKUP(المبيعات!D3155,الاعدادات!$A$4:$B$5000,2,0),"")</f>
        <v/>
      </c>
      <c r="F3155" s="53"/>
      <c r="G3155" s="53"/>
      <c r="H3155" s="53"/>
      <c r="I3155" s="53"/>
      <c r="J3155" s="53">
        <f t="shared" si="54"/>
        <v>0</v>
      </c>
    </row>
    <row r="3156" spans="1:10" ht="18.75">
      <c r="A3156" s="52"/>
      <c r="B3156" s="53"/>
      <c r="C3156" s="53"/>
      <c r="D3156" s="53"/>
      <c r="E3156" s="53" t="str">
        <f>IFERROR(VLOOKUP(المبيعات!D3156,الاعدادات!$A$4:$B$5000,2,0),"")</f>
        <v/>
      </c>
      <c r="F3156" s="53"/>
      <c r="G3156" s="53"/>
      <c r="H3156" s="53"/>
      <c r="I3156" s="53"/>
      <c r="J3156" s="53">
        <f t="shared" si="54"/>
        <v>0</v>
      </c>
    </row>
    <row r="3157" spans="1:10" ht="18.75">
      <c r="A3157" s="52"/>
      <c r="B3157" s="53"/>
      <c r="C3157" s="53"/>
      <c r="D3157" s="53"/>
      <c r="E3157" s="53" t="str">
        <f>IFERROR(VLOOKUP(المبيعات!D3157,الاعدادات!$A$4:$B$5000,2,0),"")</f>
        <v/>
      </c>
      <c r="F3157" s="53"/>
      <c r="G3157" s="53"/>
      <c r="H3157" s="53"/>
      <c r="I3157" s="53"/>
      <c r="J3157" s="53">
        <f t="shared" si="54"/>
        <v>0</v>
      </c>
    </row>
    <row r="3158" spans="1:10" ht="18.75">
      <c r="A3158" s="52"/>
      <c r="B3158" s="53"/>
      <c r="C3158" s="53"/>
      <c r="D3158" s="53"/>
      <c r="E3158" s="53" t="str">
        <f>IFERROR(VLOOKUP(المبيعات!D3158,الاعدادات!$A$4:$B$5000,2,0),"")</f>
        <v/>
      </c>
      <c r="F3158" s="53"/>
      <c r="G3158" s="53"/>
      <c r="H3158" s="53"/>
      <c r="I3158" s="53"/>
      <c r="J3158" s="53">
        <f t="shared" si="54"/>
        <v>0</v>
      </c>
    </row>
    <row r="3159" spans="1:10" ht="18.75">
      <c r="A3159" s="52"/>
      <c r="B3159" s="53"/>
      <c r="C3159" s="53"/>
      <c r="D3159" s="53"/>
      <c r="E3159" s="53" t="str">
        <f>IFERROR(VLOOKUP(المبيعات!D3159,الاعدادات!$A$4:$B$5000,2,0),"")</f>
        <v/>
      </c>
      <c r="F3159" s="53"/>
      <c r="G3159" s="53"/>
      <c r="H3159" s="53"/>
      <c r="I3159" s="53"/>
      <c r="J3159" s="53">
        <f t="shared" si="54"/>
        <v>0</v>
      </c>
    </row>
    <row r="3160" spans="1:10" ht="18.75">
      <c r="A3160" s="52"/>
      <c r="B3160" s="53"/>
      <c r="C3160" s="53"/>
      <c r="D3160" s="53"/>
      <c r="E3160" s="53" t="str">
        <f>IFERROR(VLOOKUP(المبيعات!D3160,الاعدادات!$A$4:$B$5000,2,0),"")</f>
        <v/>
      </c>
      <c r="F3160" s="53"/>
      <c r="G3160" s="53"/>
      <c r="H3160" s="53"/>
      <c r="I3160" s="53"/>
      <c r="J3160" s="53">
        <f t="shared" si="54"/>
        <v>0</v>
      </c>
    </row>
    <row r="3161" spans="1:10" ht="18.75">
      <c r="A3161" s="52"/>
      <c r="B3161" s="53"/>
      <c r="C3161" s="53"/>
      <c r="D3161" s="53"/>
      <c r="E3161" s="53" t="str">
        <f>IFERROR(VLOOKUP(المبيعات!D3161,الاعدادات!$A$4:$B$5000,2,0),"")</f>
        <v/>
      </c>
      <c r="F3161" s="53"/>
      <c r="G3161" s="53"/>
      <c r="H3161" s="53"/>
      <c r="I3161" s="53"/>
      <c r="J3161" s="53">
        <f t="shared" si="54"/>
        <v>0</v>
      </c>
    </row>
    <row r="3162" spans="1:10" ht="18.75">
      <c r="A3162" s="52"/>
      <c r="B3162" s="53"/>
      <c r="C3162" s="53"/>
      <c r="D3162" s="53"/>
      <c r="E3162" s="53" t="str">
        <f>IFERROR(VLOOKUP(المبيعات!D3162,الاعدادات!$A$4:$B$5000,2,0),"")</f>
        <v/>
      </c>
      <c r="F3162" s="53"/>
      <c r="G3162" s="53"/>
      <c r="H3162" s="53"/>
      <c r="I3162" s="53"/>
      <c r="J3162" s="53">
        <f t="shared" si="54"/>
        <v>0</v>
      </c>
    </row>
    <row r="3163" spans="1:10" ht="18.75">
      <c r="A3163" s="52"/>
      <c r="B3163" s="53"/>
      <c r="C3163" s="53"/>
      <c r="D3163" s="53"/>
      <c r="E3163" s="53" t="str">
        <f>IFERROR(VLOOKUP(المبيعات!D3163,الاعدادات!$A$4:$B$5000,2,0),"")</f>
        <v/>
      </c>
      <c r="F3163" s="53"/>
      <c r="G3163" s="53"/>
      <c r="H3163" s="53"/>
      <c r="I3163" s="53"/>
      <c r="J3163" s="53">
        <f t="shared" si="54"/>
        <v>0</v>
      </c>
    </row>
    <row r="3164" spans="1:10" ht="18.75">
      <c r="A3164" s="52"/>
      <c r="B3164" s="53"/>
      <c r="C3164" s="53"/>
      <c r="D3164" s="53"/>
      <c r="E3164" s="53" t="str">
        <f>IFERROR(VLOOKUP(المبيعات!D3164,الاعدادات!$A$4:$B$5000,2,0),"")</f>
        <v/>
      </c>
      <c r="F3164" s="53"/>
      <c r="G3164" s="53"/>
      <c r="H3164" s="53"/>
      <c r="I3164" s="53"/>
      <c r="J3164" s="53">
        <f t="shared" si="54"/>
        <v>0</v>
      </c>
    </row>
    <row r="3165" spans="1:10" ht="18.75">
      <c r="A3165" s="52"/>
      <c r="B3165" s="53"/>
      <c r="C3165" s="53"/>
      <c r="D3165" s="53"/>
      <c r="E3165" s="53" t="str">
        <f>IFERROR(VLOOKUP(المبيعات!D3165,الاعدادات!$A$4:$B$5000,2,0),"")</f>
        <v/>
      </c>
      <c r="F3165" s="53"/>
      <c r="G3165" s="53"/>
      <c r="H3165" s="53"/>
      <c r="I3165" s="53"/>
      <c r="J3165" s="53">
        <f t="shared" si="54"/>
        <v>0</v>
      </c>
    </row>
    <row r="3166" spans="1:10" ht="18.75">
      <c r="A3166" s="52"/>
      <c r="B3166" s="53"/>
      <c r="C3166" s="53"/>
      <c r="D3166" s="53"/>
      <c r="E3166" s="53" t="str">
        <f>IFERROR(VLOOKUP(المبيعات!D3166,الاعدادات!$A$4:$B$5000,2,0),"")</f>
        <v/>
      </c>
      <c r="F3166" s="53"/>
      <c r="G3166" s="53"/>
      <c r="H3166" s="53"/>
      <c r="I3166" s="53"/>
      <c r="J3166" s="53">
        <f t="shared" si="54"/>
        <v>0</v>
      </c>
    </row>
    <row r="3167" spans="1:10" ht="18.75">
      <c r="A3167" s="52"/>
      <c r="B3167" s="53"/>
      <c r="C3167" s="53"/>
      <c r="D3167" s="53"/>
      <c r="E3167" s="53" t="str">
        <f>IFERROR(VLOOKUP(المبيعات!D3167,الاعدادات!$A$4:$B$5000,2,0),"")</f>
        <v/>
      </c>
      <c r="F3167" s="53"/>
      <c r="G3167" s="53"/>
      <c r="H3167" s="53"/>
      <c r="I3167" s="53"/>
      <c r="J3167" s="53">
        <f t="shared" si="54"/>
        <v>0</v>
      </c>
    </row>
    <row r="3168" spans="1:10" ht="18.75">
      <c r="A3168" s="52"/>
      <c r="B3168" s="53"/>
      <c r="C3168" s="53"/>
      <c r="D3168" s="53"/>
      <c r="E3168" s="53" t="str">
        <f>IFERROR(VLOOKUP(المبيعات!D3168,الاعدادات!$A$4:$B$5000,2,0),"")</f>
        <v/>
      </c>
      <c r="F3168" s="53"/>
      <c r="G3168" s="53"/>
      <c r="H3168" s="53"/>
      <c r="I3168" s="53"/>
      <c r="J3168" s="53">
        <f t="shared" si="54"/>
        <v>0</v>
      </c>
    </row>
    <row r="3169" spans="1:10" ht="18.75">
      <c r="A3169" s="52"/>
      <c r="B3169" s="53"/>
      <c r="C3169" s="53"/>
      <c r="D3169" s="53"/>
      <c r="E3169" s="53" t="str">
        <f>IFERROR(VLOOKUP(المبيعات!D3169,الاعدادات!$A$4:$B$5000,2,0),"")</f>
        <v/>
      </c>
      <c r="F3169" s="53"/>
      <c r="G3169" s="53"/>
      <c r="H3169" s="53"/>
      <c r="I3169" s="53"/>
      <c r="J3169" s="53">
        <f t="shared" si="54"/>
        <v>0</v>
      </c>
    </row>
    <row r="3170" spans="1:10" ht="18.75">
      <c r="A3170" s="52"/>
      <c r="B3170" s="53"/>
      <c r="C3170" s="53"/>
      <c r="D3170" s="53"/>
      <c r="E3170" s="53" t="str">
        <f>IFERROR(VLOOKUP(المبيعات!D3170,الاعدادات!$A$4:$B$5000,2,0),"")</f>
        <v/>
      </c>
      <c r="F3170" s="53"/>
      <c r="G3170" s="53"/>
      <c r="H3170" s="53"/>
      <c r="I3170" s="53"/>
      <c r="J3170" s="53">
        <f t="shared" si="54"/>
        <v>0</v>
      </c>
    </row>
    <row r="3171" spans="1:10" ht="18.75">
      <c r="A3171" s="52"/>
      <c r="B3171" s="53"/>
      <c r="C3171" s="53"/>
      <c r="D3171" s="53"/>
      <c r="E3171" s="53" t="str">
        <f>IFERROR(VLOOKUP(المبيعات!D3171,الاعدادات!$A$4:$B$5000,2,0),"")</f>
        <v/>
      </c>
      <c r="F3171" s="53"/>
      <c r="G3171" s="53"/>
      <c r="H3171" s="53"/>
      <c r="I3171" s="53"/>
      <c r="J3171" s="53">
        <f t="shared" si="54"/>
        <v>0</v>
      </c>
    </row>
    <row r="3172" spans="1:10" ht="18.75">
      <c r="A3172" s="52"/>
      <c r="B3172" s="53"/>
      <c r="C3172" s="53"/>
      <c r="D3172" s="53"/>
      <c r="E3172" s="53" t="str">
        <f>IFERROR(VLOOKUP(المبيعات!D3172,الاعدادات!$A$4:$B$5000,2,0),"")</f>
        <v/>
      </c>
      <c r="F3172" s="53"/>
      <c r="G3172" s="53"/>
      <c r="H3172" s="53"/>
      <c r="I3172" s="53"/>
      <c r="J3172" s="53">
        <f t="shared" si="54"/>
        <v>0</v>
      </c>
    </row>
    <row r="3173" spans="1:10" ht="18.75">
      <c r="A3173" s="52"/>
      <c r="B3173" s="53"/>
      <c r="C3173" s="53"/>
      <c r="D3173" s="53"/>
      <c r="E3173" s="53" t="str">
        <f>IFERROR(VLOOKUP(المبيعات!D3173,الاعدادات!$A$4:$B$5000,2,0),"")</f>
        <v/>
      </c>
      <c r="F3173" s="53"/>
      <c r="G3173" s="53"/>
      <c r="H3173" s="53"/>
      <c r="I3173" s="53"/>
      <c r="J3173" s="53">
        <f t="shared" si="54"/>
        <v>0</v>
      </c>
    </row>
    <row r="3174" spans="1:10" ht="18.75">
      <c r="A3174" s="52"/>
      <c r="B3174" s="53"/>
      <c r="C3174" s="53"/>
      <c r="D3174" s="53"/>
      <c r="E3174" s="53" t="str">
        <f>IFERROR(VLOOKUP(المبيعات!D3174,الاعدادات!$A$4:$B$5000,2,0),"")</f>
        <v/>
      </c>
      <c r="F3174" s="53"/>
      <c r="G3174" s="53"/>
      <c r="H3174" s="53"/>
      <c r="I3174" s="53"/>
      <c r="J3174" s="53">
        <f t="shared" si="54"/>
        <v>0</v>
      </c>
    </row>
    <row r="3175" spans="1:10" ht="18.75">
      <c r="A3175" s="52"/>
      <c r="B3175" s="53"/>
      <c r="C3175" s="53"/>
      <c r="D3175" s="53"/>
      <c r="E3175" s="53" t="str">
        <f>IFERROR(VLOOKUP(المبيعات!D3175,الاعدادات!$A$4:$B$5000,2,0),"")</f>
        <v/>
      </c>
      <c r="F3175" s="53"/>
      <c r="G3175" s="53"/>
      <c r="H3175" s="53"/>
      <c r="I3175" s="53"/>
      <c r="J3175" s="53">
        <f t="shared" si="54"/>
        <v>0</v>
      </c>
    </row>
    <row r="3176" spans="1:10" ht="18.75">
      <c r="A3176" s="52"/>
      <c r="B3176" s="53"/>
      <c r="C3176" s="53"/>
      <c r="D3176" s="53"/>
      <c r="E3176" s="53" t="str">
        <f>IFERROR(VLOOKUP(المبيعات!D3176,الاعدادات!$A$4:$B$5000,2,0),"")</f>
        <v/>
      </c>
      <c r="F3176" s="53"/>
      <c r="G3176" s="53"/>
      <c r="H3176" s="53"/>
      <c r="I3176" s="53"/>
      <c r="J3176" s="53">
        <f t="shared" si="54"/>
        <v>0</v>
      </c>
    </row>
    <row r="3177" spans="1:10" ht="18.75">
      <c r="A3177" s="52"/>
      <c r="B3177" s="53"/>
      <c r="C3177" s="53"/>
      <c r="D3177" s="53"/>
      <c r="E3177" s="53" t="str">
        <f>IFERROR(VLOOKUP(المبيعات!D3177,الاعدادات!$A$4:$B$5000,2,0),"")</f>
        <v/>
      </c>
      <c r="F3177" s="53"/>
      <c r="G3177" s="53"/>
      <c r="H3177" s="53"/>
      <c r="I3177" s="53"/>
      <c r="J3177" s="53">
        <f t="shared" si="54"/>
        <v>0</v>
      </c>
    </row>
    <row r="3178" spans="1:10" ht="18.75">
      <c r="A3178" s="52"/>
      <c r="B3178" s="53"/>
      <c r="C3178" s="53"/>
      <c r="D3178" s="53"/>
      <c r="E3178" s="53" t="str">
        <f>IFERROR(VLOOKUP(المبيعات!D3178,الاعدادات!$A$4:$B$5000,2,0),"")</f>
        <v/>
      </c>
      <c r="F3178" s="53"/>
      <c r="G3178" s="53"/>
      <c r="H3178" s="53"/>
      <c r="I3178" s="53"/>
      <c r="J3178" s="53">
        <f t="shared" si="54"/>
        <v>0</v>
      </c>
    </row>
    <row r="3179" spans="1:10" ht="18.75">
      <c r="A3179" s="52"/>
      <c r="B3179" s="53"/>
      <c r="C3179" s="53"/>
      <c r="D3179" s="53"/>
      <c r="E3179" s="53" t="str">
        <f>IFERROR(VLOOKUP(المبيعات!D3179,الاعدادات!$A$4:$B$5000,2,0),"")</f>
        <v/>
      </c>
      <c r="F3179" s="53"/>
      <c r="G3179" s="53"/>
      <c r="H3179" s="53"/>
      <c r="I3179" s="53"/>
      <c r="J3179" s="53">
        <f t="shared" si="54"/>
        <v>0</v>
      </c>
    </row>
    <row r="3180" spans="1:10" ht="18.75">
      <c r="A3180" s="52"/>
      <c r="B3180" s="53"/>
      <c r="C3180" s="53"/>
      <c r="D3180" s="53"/>
      <c r="E3180" s="53" t="str">
        <f>IFERROR(VLOOKUP(المبيعات!D3180,الاعدادات!$A$4:$B$5000,2,0),"")</f>
        <v/>
      </c>
      <c r="F3180" s="53"/>
      <c r="G3180" s="53"/>
      <c r="H3180" s="53"/>
      <c r="I3180" s="53"/>
      <c r="J3180" s="53">
        <f t="shared" si="54"/>
        <v>0</v>
      </c>
    </row>
    <row r="3181" spans="1:10" ht="18.75">
      <c r="A3181" s="52"/>
      <c r="B3181" s="53"/>
      <c r="C3181" s="53"/>
      <c r="D3181" s="53"/>
      <c r="E3181" s="53" t="str">
        <f>IFERROR(VLOOKUP(المبيعات!D3181,الاعدادات!$A$4:$B$5000,2,0),"")</f>
        <v/>
      </c>
      <c r="F3181" s="53"/>
      <c r="G3181" s="53"/>
      <c r="H3181" s="53"/>
      <c r="I3181" s="53"/>
      <c r="J3181" s="53">
        <f t="shared" si="54"/>
        <v>0</v>
      </c>
    </row>
    <row r="3182" spans="1:10" ht="18.75">
      <c r="A3182" s="52"/>
      <c r="B3182" s="53"/>
      <c r="C3182" s="53"/>
      <c r="D3182" s="53"/>
      <c r="E3182" s="53" t="str">
        <f>IFERROR(VLOOKUP(المبيعات!D3182,الاعدادات!$A$4:$B$5000,2,0),"")</f>
        <v/>
      </c>
      <c r="F3182" s="53"/>
      <c r="G3182" s="53"/>
      <c r="H3182" s="53"/>
      <c r="I3182" s="53"/>
      <c r="J3182" s="53">
        <f t="shared" si="54"/>
        <v>0</v>
      </c>
    </row>
    <row r="3183" spans="1:10" ht="18.75">
      <c r="A3183" s="52"/>
      <c r="B3183" s="53"/>
      <c r="C3183" s="53"/>
      <c r="D3183" s="53"/>
      <c r="E3183" s="53" t="str">
        <f>IFERROR(VLOOKUP(المبيعات!D3183,الاعدادات!$A$4:$B$5000,2,0),"")</f>
        <v/>
      </c>
      <c r="F3183" s="53"/>
      <c r="G3183" s="53"/>
      <c r="H3183" s="53"/>
      <c r="I3183" s="53"/>
      <c r="J3183" s="53">
        <f t="shared" si="54"/>
        <v>0</v>
      </c>
    </row>
    <row r="3184" spans="1:10" ht="18.75">
      <c r="A3184" s="52"/>
      <c r="B3184" s="53"/>
      <c r="C3184" s="53"/>
      <c r="D3184" s="53"/>
      <c r="E3184" s="53" t="str">
        <f>IFERROR(VLOOKUP(المبيعات!D3184,الاعدادات!$A$4:$B$5000,2,0),"")</f>
        <v/>
      </c>
      <c r="F3184" s="53"/>
      <c r="G3184" s="53"/>
      <c r="H3184" s="53"/>
      <c r="I3184" s="53"/>
      <c r="J3184" s="53">
        <f t="shared" si="54"/>
        <v>0</v>
      </c>
    </row>
    <row r="3185" spans="1:10" ht="18.75">
      <c r="A3185" s="52"/>
      <c r="B3185" s="53"/>
      <c r="C3185" s="53"/>
      <c r="D3185" s="53"/>
      <c r="E3185" s="53" t="str">
        <f>IFERROR(VLOOKUP(المبيعات!D3185,الاعدادات!$A$4:$B$5000,2,0),"")</f>
        <v/>
      </c>
      <c r="F3185" s="53"/>
      <c r="G3185" s="53"/>
      <c r="H3185" s="53"/>
      <c r="I3185" s="53"/>
      <c r="J3185" s="53">
        <f t="shared" si="54"/>
        <v>0</v>
      </c>
    </row>
    <row r="3186" spans="1:10" ht="18.75">
      <c r="A3186" s="52"/>
      <c r="B3186" s="53"/>
      <c r="C3186" s="53"/>
      <c r="D3186" s="53"/>
      <c r="E3186" s="53" t="str">
        <f>IFERROR(VLOOKUP(المبيعات!D3186,الاعدادات!$A$4:$B$5000,2,0),"")</f>
        <v/>
      </c>
      <c r="F3186" s="53"/>
      <c r="G3186" s="53"/>
      <c r="H3186" s="53"/>
      <c r="I3186" s="53"/>
      <c r="J3186" s="53">
        <f t="shared" si="54"/>
        <v>0</v>
      </c>
    </row>
    <row r="3187" spans="1:10" ht="18.75">
      <c r="A3187" s="52"/>
      <c r="B3187" s="53"/>
      <c r="C3187" s="53"/>
      <c r="D3187" s="53"/>
      <c r="E3187" s="53" t="str">
        <f>IFERROR(VLOOKUP(المبيعات!D3187,الاعدادات!$A$4:$B$5000,2,0),"")</f>
        <v/>
      </c>
      <c r="F3187" s="53"/>
      <c r="G3187" s="53"/>
      <c r="H3187" s="53"/>
      <c r="I3187" s="53"/>
      <c r="J3187" s="53">
        <f t="shared" si="54"/>
        <v>0</v>
      </c>
    </row>
    <row r="3188" spans="1:10" ht="18.75">
      <c r="A3188" s="52"/>
      <c r="B3188" s="53"/>
      <c r="C3188" s="53"/>
      <c r="D3188" s="53"/>
      <c r="E3188" s="53" t="str">
        <f>IFERROR(VLOOKUP(المبيعات!D3188,الاعدادات!$A$4:$B$5000,2,0),"")</f>
        <v/>
      </c>
      <c r="F3188" s="53"/>
      <c r="G3188" s="53"/>
      <c r="H3188" s="53"/>
      <c r="I3188" s="53"/>
      <c r="J3188" s="53">
        <f t="shared" si="54"/>
        <v>0</v>
      </c>
    </row>
    <row r="3189" spans="1:10" ht="18.75">
      <c r="A3189" s="52"/>
      <c r="B3189" s="53"/>
      <c r="C3189" s="53"/>
      <c r="D3189" s="53"/>
      <c r="E3189" s="53" t="str">
        <f>IFERROR(VLOOKUP(المبيعات!D3189,الاعدادات!$A$4:$B$5000,2,0),"")</f>
        <v/>
      </c>
      <c r="F3189" s="53"/>
      <c r="G3189" s="53"/>
      <c r="H3189" s="53"/>
      <c r="I3189" s="53"/>
      <c r="J3189" s="53">
        <f t="shared" si="54"/>
        <v>0</v>
      </c>
    </row>
    <row r="3190" spans="1:10" ht="18.75">
      <c r="A3190" s="52"/>
      <c r="B3190" s="53"/>
      <c r="C3190" s="53"/>
      <c r="D3190" s="53"/>
      <c r="E3190" s="53" t="str">
        <f>IFERROR(VLOOKUP(المبيعات!D3190,الاعدادات!$A$4:$B$5000,2,0),"")</f>
        <v/>
      </c>
      <c r="F3190" s="53"/>
      <c r="G3190" s="53"/>
      <c r="H3190" s="53"/>
      <c r="I3190" s="53"/>
      <c r="J3190" s="53">
        <f t="shared" si="54"/>
        <v>0</v>
      </c>
    </row>
    <row r="3191" spans="1:10" ht="18.75">
      <c r="A3191" s="52"/>
      <c r="B3191" s="53"/>
      <c r="C3191" s="53"/>
      <c r="D3191" s="53"/>
      <c r="E3191" s="53" t="str">
        <f>IFERROR(VLOOKUP(المبيعات!D3191,الاعدادات!$A$4:$B$5000,2,0),"")</f>
        <v/>
      </c>
      <c r="F3191" s="53"/>
      <c r="G3191" s="53"/>
      <c r="H3191" s="53"/>
      <c r="I3191" s="53"/>
      <c r="J3191" s="53">
        <f t="shared" si="54"/>
        <v>0</v>
      </c>
    </row>
    <row r="3192" spans="1:10" ht="18.75">
      <c r="A3192" s="52"/>
      <c r="B3192" s="53"/>
      <c r="C3192" s="53"/>
      <c r="D3192" s="53"/>
      <c r="E3192" s="53" t="str">
        <f>IFERROR(VLOOKUP(المبيعات!D3192,الاعدادات!$A$4:$B$5000,2,0),"")</f>
        <v/>
      </c>
      <c r="F3192" s="53"/>
      <c r="G3192" s="53"/>
      <c r="H3192" s="53"/>
      <c r="I3192" s="53"/>
      <c r="J3192" s="53">
        <f t="shared" si="54"/>
        <v>0</v>
      </c>
    </row>
    <row r="3193" spans="1:10" ht="18.75">
      <c r="A3193" s="52"/>
      <c r="B3193" s="53"/>
      <c r="C3193" s="53"/>
      <c r="D3193" s="53"/>
      <c r="E3193" s="53" t="str">
        <f>IFERROR(VLOOKUP(المبيعات!D3193,الاعدادات!$A$4:$B$5000,2,0),"")</f>
        <v/>
      </c>
      <c r="F3193" s="53"/>
      <c r="G3193" s="53"/>
      <c r="H3193" s="53"/>
      <c r="I3193" s="53"/>
      <c r="J3193" s="53">
        <f t="shared" si="54"/>
        <v>0</v>
      </c>
    </row>
    <row r="3194" spans="1:10" ht="18.75">
      <c r="A3194" s="52"/>
      <c r="B3194" s="53"/>
      <c r="C3194" s="53"/>
      <c r="D3194" s="53"/>
      <c r="E3194" s="53" t="str">
        <f>IFERROR(VLOOKUP(المبيعات!D3194,الاعدادات!$A$4:$B$5000,2,0),"")</f>
        <v/>
      </c>
      <c r="F3194" s="53"/>
      <c r="G3194" s="53"/>
      <c r="H3194" s="53"/>
      <c r="I3194" s="53"/>
      <c r="J3194" s="53">
        <f t="shared" si="54"/>
        <v>0</v>
      </c>
    </row>
    <row r="3195" spans="1:10" ht="18.75">
      <c r="A3195" s="52"/>
      <c r="B3195" s="53"/>
      <c r="C3195" s="53"/>
      <c r="D3195" s="53"/>
      <c r="E3195" s="53" t="str">
        <f>IFERROR(VLOOKUP(المبيعات!D3195,الاعدادات!$A$4:$B$5000,2,0),"")</f>
        <v/>
      </c>
      <c r="F3195" s="53"/>
      <c r="G3195" s="53"/>
      <c r="H3195" s="53"/>
      <c r="I3195" s="53"/>
      <c r="J3195" s="53">
        <f t="shared" si="54"/>
        <v>0</v>
      </c>
    </row>
    <row r="3196" spans="1:10" ht="18.75">
      <c r="A3196" s="52"/>
      <c r="B3196" s="53"/>
      <c r="C3196" s="53"/>
      <c r="D3196" s="53"/>
      <c r="E3196" s="53" t="str">
        <f>IFERROR(VLOOKUP(المبيعات!D3196,الاعدادات!$A$4:$B$5000,2,0),"")</f>
        <v/>
      </c>
      <c r="F3196" s="53"/>
      <c r="G3196" s="53"/>
      <c r="H3196" s="53"/>
      <c r="I3196" s="53"/>
      <c r="J3196" s="53">
        <f t="shared" si="54"/>
        <v>0</v>
      </c>
    </row>
    <row r="3197" spans="1:10" ht="18.75">
      <c r="A3197" s="52"/>
      <c r="B3197" s="53"/>
      <c r="C3197" s="53"/>
      <c r="D3197" s="53"/>
      <c r="E3197" s="53" t="str">
        <f>IFERROR(VLOOKUP(المبيعات!D3197,الاعدادات!$A$4:$B$5000,2,0),"")</f>
        <v/>
      </c>
      <c r="F3197" s="53"/>
      <c r="G3197" s="53"/>
      <c r="H3197" s="53"/>
      <c r="I3197" s="53"/>
      <c r="J3197" s="53">
        <f t="shared" si="54"/>
        <v>0</v>
      </c>
    </row>
    <row r="3198" spans="1:10" ht="18.75">
      <c r="A3198" s="52"/>
      <c r="B3198" s="53"/>
      <c r="C3198" s="53"/>
      <c r="D3198" s="53"/>
      <c r="E3198" s="53" t="str">
        <f>IFERROR(VLOOKUP(المبيعات!D3198,الاعدادات!$A$4:$B$5000,2,0),"")</f>
        <v/>
      </c>
      <c r="F3198" s="53"/>
      <c r="G3198" s="53"/>
      <c r="H3198" s="53"/>
      <c r="I3198" s="53"/>
      <c r="J3198" s="53">
        <f t="shared" si="54"/>
        <v>0</v>
      </c>
    </row>
    <row r="3199" spans="1:10" ht="18.75">
      <c r="A3199" s="52"/>
      <c r="B3199" s="53"/>
      <c r="C3199" s="53"/>
      <c r="D3199" s="53"/>
      <c r="E3199" s="53" t="str">
        <f>IFERROR(VLOOKUP(المبيعات!D3199,الاعدادات!$A$4:$B$5000,2,0),"")</f>
        <v/>
      </c>
      <c r="F3199" s="53"/>
      <c r="G3199" s="53"/>
      <c r="H3199" s="53"/>
      <c r="I3199" s="53"/>
      <c r="J3199" s="53">
        <f t="shared" si="54"/>
        <v>0</v>
      </c>
    </row>
    <row r="3200" spans="1:10" ht="18.75">
      <c r="A3200" s="52"/>
      <c r="B3200" s="53"/>
      <c r="C3200" s="53"/>
      <c r="D3200" s="53"/>
      <c r="E3200" s="53" t="str">
        <f>IFERROR(VLOOKUP(المبيعات!D3200,الاعدادات!$A$4:$B$5000,2,0),"")</f>
        <v/>
      </c>
      <c r="F3200" s="53"/>
      <c r="G3200" s="53"/>
      <c r="H3200" s="53"/>
      <c r="I3200" s="53"/>
      <c r="J3200" s="53">
        <f t="shared" si="54"/>
        <v>0</v>
      </c>
    </row>
    <row r="3201" spans="1:10" ht="18.75">
      <c r="A3201" s="52"/>
      <c r="B3201" s="53"/>
      <c r="C3201" s="53"/>
      <c r="D3201" s="53"/>
      <c r="E3201" s="53" t="str">
        <f>IFERROR(VLOOKUP(المبيعات!D3201,الاعدادات!$A$4:$B$5000,2,0),"")</f>
        <v/>
      </c>
      <c r="F3201" s="53"/>
      <c r="G3201" s="53"/>
      <c r="H3201" s="53"/>
      <c r="I3201" s="53"/>
      <c r="J3201" s="53">
        <f t="shared" si="54"/>
        <v>0</v>
      </c>
    </row>
    <row r="3202" spans="1:10" ht="18.75">
      <c r="A3202" s="52"/>
      <c r="B3202" s="53"/>
      <c r="C3202" s="53"/>
      <c r="D3202" s="53"/>
      <c r="E3202" s="53" t="str">
        <f>IFERROR(VLOOKUP(المبيعات!D3202,الاعدادات!$A$4:$B$5000,2,0),"")</f>
        <v/>
      </c>
      <c r="F3202" s="53"/>
      <c r="G3202" s="53"/>
      <c r="H3202" s="53"/>
      <c r="I3202" s="53"/>
      <c r="J3202" s="53">
        <f t="shared" si="54"/>
        <v>0</v>
      </c>
    </row>
    <row r="3203" spans="1:10" ht="18.75">
      <c r="A3203" s="52"/>
      <c r="B3203" s="53"/>
      <c r="C3203" s="53"/>
      <c r="D3203" s="53"/>
      <c r="E3203" s="53" t="str">
        <f>IFERROR(VLOOKUP(المبيعات!D3203,الاعدادات!$A$4:$B$5000,2,0),"")</f>
        <v/>
      </c>
      <c r="F3203" s="53"/>
      <c r="G3203" s="53"/>
      <c r="H3203" s="53"/>
      <c r="I3203" s="53"/>
      <c r="J3203" s="53">
        <f t="shared" si="54"/>
        <v>0</v>
      </c>
    </row>
    <row r="3204" spans="1:10" ht="18.75">
      <c r="A3204" s="52"/>
      <c r="B3204" s="53"/>
      <c r="C3204" s="53"/>
      <c r="D3204" s="53"/>
      <c r="E3204" s="53" t="str">
        <f>IFERROR(VLOOKUP(المبيعات!D3204,الاعدادات!$A$4:$B$5000,2,0),"")</f>
        <v/>
      </c>
      <c r="F3204" s="53"/>
      <c r="G3204" s="53"/>
      <c r="H3204" s="53"/>
      <c r="I3204" s="53"/>
      <c r="J3204" s="53">
        <f t="shared" si="54"/>
        <v>0</v>
      </c>
    </row>
    <row r="3205" spans="1:10" ht="18.75">
      <c r="A3205" s="52"/>
      <c r="B3205" s="53"/>
      <c r="C3205" s="53"/>
      <c r="D3205" s="53"/>
      <c r="E3205" s="53" t="str">
        <f>IFERROR(VLOOKUP(المبيعات!D3205,الاعدادات!$A$4:$B$5000,2,0),"")</f>
        <v/>
      </c>
      <c r="F3205" s="53"/>
      <c r="G3205" s="53"/>
      <c r="H3205" s="53"/>
      <c r="I3205" s="53"/>
      <c r="J3205" s="53">
        <f t="shared" ref="J3205:J3268" si="55">I3205*F3205</f>
        <v>0</v>
      </c>
    </row>
    <row r="3206" spans="1:10" ht="18.75">
      <c r="A3206" s="52"/>
      <c r="B3206" s="53"/>
      <c r="C3206" s="53"/>
      <c r="D3206" s="53"/>
      <c r="E3206" s="53" t="str">
        <f>IFERROR(VLOOKUP(المبيعات!D3206,الاعدادات!$A$4:$B$5000,2,0),"")</f>
        <v/>
      </c>
      <c r="F3206" s="53"/>
      <c r="G3206" s="53"/>
      <c r="H3206" s="53"/>
      <c r="I3206" s="53"/>
      <c r="J3206" s="53">
        <f t="shared" si="55"/>
        <v>0</v>
      </c>
    </row>
    <row r="3207" spans="1:10" ht="18.75">
      <c r="A3207" s="52"/>
      <c r="B3207" s="53"/>
      <c r="C3207" s="53"/>
      <c r="D3207" s="53"/>
      <c r="E3207" s="53" t="str">
        <f>IFERROR(VLOOKUP(المبيعات!D3207,الاعدادات!$A$4:$B$5000,2,0),"")</f>
        <v/>
      </c>
      <c r="F3207" s="53"/>
      <c r="G3207" s="53"/>
      <c r="H3207" s="53"/>
      <c r="I3207" s="53"/>
      <c r="J3207" s="53">
        <f t="shared" si="55"/>
        <v>0</v>
      </c>
    </row>
    <row r="3208" spans="1:10" ht="18.75">
      <c r="A3208" s="52"/>
      <c r="B3208" s="53"/>
      <c r="C3208" s="53"/>
      <c r="D3208" s="53"/>
      <c r="E3208" s="53" t="str">
        <f>IFERROR(VLOOKUP(المبيعات!D3208,الاعدادات!$A$4:$B$5000,2,0),"")</f>
        <v/>
      </c>
      <c r="F3208" s="53"/>
      <c r="G3208" s="53"/>
      <c r="H3208" s="53"/>
      <c r="I3208" s="53"/>
      <c r="J3208" s="53">
        <f t="shared" si="55"/>
        <v>0</v>
      </c>
    </row>
    <row r="3209" spans="1:10" ht="18.75">
      <c r="A3209" s="52"/>
      <c r="B3209" s="53"/>
      <c r="C3209" s="53"/>
      <c r="D3209" s="53"/>
      <c r="E3209" s="53" t="str">
        <f>IFERROR(VLOOKUP(المبيعات!D3209,الاعدادات!$A$4:$B$5000,2,0),"")</f>
        <v/>
      </c>
      <c r="F3209" s="53"/>
      <c r="G3209" s="53"/>
      <c r="H3209" s="53"/>
      <c r="I3209" s="53"/>
      <c r="J3209" s="53">
        <f t="shared" si="55"/>
        <v>0</v>
      </c>
    </row>
    <row r="3210" spans="1:10" ht="18.75">
      <c r="A3210" s="52"/>
      <c r="B3210" s="53"/>
      <c r="C3210" s="53"/>
      <c r="D3210" s="53"/>
      <c r="E3210" s="53" t="str">
        <f>IFERROR(VLOOKUP(المبيعات!D3210,الاعدادات!$A$4:$B$5000,2,0),"")</f>
        <v/>
      </c>
      <c r="F3210" s="53"/>
      <c r="G3210" s="53"/>
      <c r="H3210" s="53"/>
      <c r="I3210" s="53"/>
      <c r="J3210" s="53">
        <f t="shared" si="55"/>
        <v>0</v>
      </c>
    </row>
    <row r="3211" spans="1:10" ht="18.75">
      <c r="A3211" s="52"/>
      <c r="B3211" s="53"/>
      <c r="C3211" s="53"/>
      <c r="D3211" s="53"/>
      <c r="E3211" s="53" t="str">
        <f>IFERROR(VLOOKUP(المبيعات!D3211,الاعدادات!$A$4:$B$5000,2,0),"")</f>
        <v/>
      </c>
      <c r="F3211" s="53"/>
      <c r="G3211" s="53"/>
      <c r="H3211" s="53"/>
      <c r="I3211" s="53"/>
      <c r="J3211" s="53">
        <f t="shared" si="55"/>
        <v>0</v>
      </c>
    </row>
    <row r="3212" spans="1:10" ht="18.75">
      <c r="A3212" s="52"/>
      <c r="B3212" s="53"/>
      <c r="C3212" s="53"/>
      <c r="D3212" s="53"/>
      <c r="E3212" s="53" t="str">
        <f>IFERROR(VLOOKUP(المبيعات!D3212,الاعدادات!$A$4:$B$5000,2,0),"")</f>
        <v/>
      </c>
      <c r="F3212" s="53"/>
      <c r="G3212" s="53"/>
      <c r="H3212" s="53"/>
      <c r="I3212" s="53"/>
      <c r="J3212" s="53">
        <f t="shared" si="55"/>
        <v>0</v>
      </c>
    </row>
    <row r="3213" spans="1:10" ht="18.75">
      <c r="A3213" s="52"/>
      <c r="B3213" s="53"/>
      <c r="C3213" s="53"/>
      <c r="D3213" s="53"/>
      <c r="E3213" s="53" t="str">
        <f>IFERROR(VLOOKUP(المبيعات!D3213,الاعدادات!$A$4:$B$5000,2,0),"")</f>
        <v/>
      </c>
      <c r="F3213" s="53"/>
      <c r="G3213" s="53"/>
      <c r="H3213" s="53"/>
      <c r="I3213" s="53"/>
      <c r="J3213" s="53">
        <f t="shared" si="55"/>
        <v>0</v>
      </c>
    </row>
    <row r="3214" spans="1:10" ht="18.75">
      <c r="A3214" s="52"/>
      <c r="B3214" s="53"/>
      <c r="C3214" s="53"/>
      <c r="D3214" s="53"/>
      <c r="E3214" s="53" t="str">
        <f>IFERROR(VLOOKUP(المبيعات!D3214,الاعدادات!$A$4:$B$5000,2,0),"")</f>
        <v/>
      </c>
      <c r="F3214" s="53"/>
      <c r="G3214" s="53"/>
      <c r="H3214" s="53"/>
      <c r="I3214" s="53"/>
      <c r="J3214" s="53">
        <f t="shared" si="55"/>
        <v>0</v>
      </c>
    </row>
    <row r="3215" spans="1:10" ht="18.75">
      <c r="A3215" s="52"/>
      <c r="B3215" s="53"/>
      <c r="C3215" s="53"/>
      <c r="D3215" s="53"/>
      <c r="E3215" s="53" t="str">
        <f>IFERROR(VLOOKUP(المبيعات!D3215,الاعدادات!$A$4:$B$5000,2,0),"")</f>
        <v/>
      </c>
      <c r="F3215" s="53"/>
      <c r="G3215" s="53"/>
      <c r="H3215" s="53"/>
      <c r="I3215" s="53"/>
      <c r="J3215" s="53">
        <f t="shared" si="55"/>
        <v>0</v>
      </c>
    </row>
    <row r="3216" spans="1:10" ht="18.75">
      <c r="A3216" s="52"/>
      <c r="B3216" s="53"/>
      <c r="C3216" s="53"/>
      <c r="D3216" s="53"/>
      <c r="E3216" s="53" t="str">
        <f>IFERROR(VLOOKUP(المبيعات!D3216,الاعدادات!$A$4:$B$5000,2,0),"")</f>
        <v/>
      </c>
      <c r="F3216" s="53"/>
      <c r="G3216" s="53"/>
      <c r="H3216" s="53"/>
      <c r="I3216" s="53"/>
      <c r="J3216" s="53">
        <f t="shared" si="55"/>
        <v>0</v>
      </c>
    </row>
    <row r="3217" spans="1:10" ht="18.75">
      <c r="A3217" s="52"/>
      <c r="B3217" s="53"/>
      <c r="C3217" s="53"/>
      <c r="D3217" s="53"/>
      <c r="E3217" s="53" t="str">
        <f>IFERROR(VLOOKUP(المبيعات!D3217,الاعدادات!$A$4:$B$5000,2,0),"")</f>
        <v/>
      </c>
      <c r="F3217" s="53"/>
      <c r="G3217" s="53"/>
      <c r="H3217" s="53"/>
      <c r="I3217" s="53"/>
      <c r="J3217" s="53">
        <f t="shared" si="55"/>
        <v>0</v>
      </c>
    </row>
    <row r="3218" spans="1:10" ht="18.75">
      <c r="A3218" s="52"/>
      <c r="B3218" s="53"/>
      <c r="C3218" s="53"/>
      <c r="D3218" s="53"/>
      <c r="E3218" s="53" t="str">
        <f>IFERROR(VLOOKUP(المبيعات!D3218,الاعدادات!$A$4:$B$5000,2,0),"")</f>
        <v/>
      </c>
      <c r="F3218" s="53"/>
      <c r="G3218" s="53"/>
      <c r="H3218" s="53"/>
      <c r="I3218" s="53"/>
      <c r="J3218" s="53">
        <f t="shared" si="55"/>
        <v>0</v>
      </c>
    </row>
    <row r="3219" spans="1:10" ht="18.75">
      <c r="A3219" s="52"/>
      <c r="B3219" s="53"/>
      <c r="C3219" s="53"/>
      <c r="D3219" s="53"/>
      <c r="E3219" s="53" t="str">
        <f>IFERROR(VLOOKUP(المبيعات!D3219,الاعدادات!$A$4:$B$5000,2,0),"")</f>
        <v/>
      </c>
      <c r="F3219" s="53"/>
      <c r="G3219" s="53"/>
      <c r="H3219" s="53"/>
      <c r="I3219" s="53"/>
      <c r="J3219" s="53">
        <f t="shared" si="55"/>
        <v>0</v>
      </c>
    </row>
    <row r="3220" spans="1:10" ht="18.75">
      <c r="A3220" s="52"/>
      <c r="B3220" s="53"/>
      <c r="C3220" s="53"/>
      <c r="D3220" s="53"/>
      <c r="E3220" s="53" t="str">
        <f>IFERROR(VLOOKUP(المبيعات!D3220,الاعدادات!$A$4:$B$5000,2,0),"")</f>
        <v/>
      </c>
      <c r="F3220" s="53"/>
      <c r="G3220" s="53"/>
      <c r="H3220" s="53"/>
      <c r="I3220" s="53"/>
      <c r="J3220" s="53">
        <f t="shared" si="55"/>
        <v>0</v>
      </c>
    </row>
    <row r="3221" spans="1:10" ht="18.75">
      <c r="A3221" s="52"/>
      <c r="B3221" s="53"/>
      <c r="C3221" s="53"/>
      <c r="D3221" s="53"/>
      <c r="E3221" s="53" t="str">
        <f>IFERROR(VLOOKUP(المبيعات!D3221,الاعدادات!$A$4:$B$5000,2,0),"")</f>
        <v/>
      </c>
      <c r="F3221" s="53"/>
      <c r="G3221" s="53"/>
      <c r="H3221" s="53"/>
      <c r="I3221" s="53"/>
      <c r="J3221" s="53">
        <f t="shared" si="55"/>
        <v>0</v>
      </c>
    </row>
    <row r="3222" spans="1:10" ht="18.75">
      <c r="A3222" s="52"/>
      <c r="B3222" s="53"/>
      <c r="C3222" s="53"/>
      <c r="D3222" s="53"/>
      <c r="E3222" s="53" t="str">
        <f>IFERROR(VLOOKUP(المبيعات!D3222,الاعدادات!$A$4:$B$5000,2,0),"")</f>
        <v/>
      </c>
      <c r="F3222" s="53"/>
      <c r="G3222" s="53"/>
      <c r="H3222" s="53"/>
      <c r="I3222" s="53"/>
      <c r="J3222" s="53">
        <f t="shared" si="55"/>
        <v>0</v>
      </c>
    </row>
    <row r="3223" spans="1:10" ht="18.75">
      <c r="A3223" s="52"/>
      <c r="B3223" s="53"/>
      <c r="C3223" s="53"/>
      <c r="D3223" s="53"/>
      <c r="E3223" s="53" t="str">
        <f>IFERROR(VLOOKUP(المبيعات!D3223,الاعدادات!$A$4:$B$5000,2,0),"")</f>
        <v/>
      </c>
      <c r="F3223" s="53"/>
      <c r="G3223" s="53"/>
      <c r="H3223" s="53"/>
      <c r="I3223" s="53"/>
      <c r="J3223" s="53">
        <f t="shared" si="55"/>
        <v>0</v>
      </c>
    </row>
    <row r="3224" spans="1:10" ht="18.75">
      <c r="A3224" s="52"/>
      <c r="B3224" s="53"/>
      <c r="C3224" s="53"/>
      <c r="D3224" s="53"/>
      <c r="E3224" s="53" t="str">
        <f>IFERROR(VLOOKUP(المبيعات!D3224,الاعدادات!$A$4:$B$5000,2,0),"")</f>
        <v/>
      </c>
      <c r="F3224" s="53"/>
      <c r="G3224" s="53"/>
      <c r="H3224" s="53"/>
      <c r="I3224" s="53"/>
      <c r="J3224" s="53">
        <f t="shared" si="55"/>
        <v>0</v>
      </c>
    </row>
    <row r="3225" spans="1:10" ht="18.75">
      <c r="A3225" s="52"/>
      <c r="B3225" s="53"/>
      <c r="C3225" s="53"/>
      <c r="D3225" s="53"/>
      <c r="E3225" s="53" t="str">
        <f>IFERROR(VLOOKUP(المبيعات!D3225,الاعدادات!$A$4:$B$5000,2,0),"")</f>
        <v/>
      </c>
      <c r="F3225" s="53"/>
      <c r="G3225" s="53"/>
      <c r="H3225" s="53"/>
      <c r="I3225" s="53"/>
      <c r="J3225" s="53">
        <f t="shared" si="55"/>
        <v>0</v>
      </c>
    </row>
    <row r="3226" spans="1:10" ht="18.75">
      <c r="A3226" s="52"/>
      <c r="B3226" s="53"/>
      <c r="C3226" s="53"/>
      <c r="D3226" s="53"/>
      <c r="E3226" s="53" t="str">
        <f>IFERROR(VLOOKUP(المبيعات!D3226,الاعدادات!$A$4:$B$5000,2,0),"")</f>
        <v/>
      </c>
      <c r="F3226" s="53"/>
      <c r="G3226" s="53"/>
      <c r="H3226" s="53"/>
      <c r="I3226" s="53"/>
      <c r="J3226" s="53">
        <f t="shared" si="55"/>
        <v>0</v>
      </c>
    </row>
    <row r="3227" spans="1:10" ht="18.75">
      <c r="A3227" s="52"/>
      <c r="B3227" s="53"/>
      <c r="C3227" s="53"/>
      <c r="D3227" s="53"/>
      <c r="E3227" s="53" t="str">
        <f>IFERROR(VLOOKUP(المبيعات!D3227,الاعدادات!$A$4:$B$5000,2,0),"")</f>
        <v/>
      </c>
      <c r="F3227" s="53"/>
      <c r="G3227" s="53"/>
      <c r="H3227" s="53"/>
      <c r="I3227" s="53"/>
      <c r="J3227" s="53">
        <f t="shared" si="55"/>
        <v>0</v>
      </c>
    </row>
    <row r="3228" spans="1:10" ht="18.75">
      <c r="A3228" s="52"/>
      <c r="B3228" s="53"/>
      <c r="C3228" s="53"/>
      <c r="D3228" s="53"/>
      <c r="E3228" s="53" t="str">
        <f>IFERROR(VLOOKUP(المبيعات!D3228,الاعدادات!$A$4:$B$5000,2,0),"")</f>
        <v/>
      </c>
      <c r="F3228" s="53"/>
      <c r="G3228" s="53"/>
      <c r="H3228" s="53"/>
      <c r="I3228" s="53"/>
      <c r="J3228" s="53">
        <f t="shared" si="55"/>
        <v>0</v>
      </c>
    </row>
    <row r="3229" spans="1:10" ht="18.75">
      <c r="A3229" s="52"/>
      <c r="B3229" s="53"/>
      <c r="C3229" s="53"/>
      <c r="D3229" s="53"/>
      <c r="E3229" s="53" t="str">
        <f>IFERROR(VLOOKUP(المبيعات!D3229,الاعدادات!$A$4:$B$5000,2,0),"")</f>
        <v/>
      </c>
      <c r="F3229" s="53"/>
      <c r="G3229" s="53"/>
      <c r="H3229" s="53"/>
      <c r="I3229" s="53"/>
      <c r="J3229" s="53">
        <f t="shared" si="55"/>
        <v>0</v>
      </c>
    </row>
    <row r="3230" spans="1:10" ht="18.75">
      <c r="A3230" s="52"/>
      <c r="B3230" s="53"/>
      <c r="C3230" s="53"/>
      <c r="D3230" s="53"/>
      <c r="E3230" s="53" t="str">
        <f>IFERROR(VLOOKUP(المبيعات!D3230,الاعدادات!$A$4:$B$5000,2,0),"")</f>
        <v/>
      </c>
      <c r="F3230" s="53"/>
      <c r="G3230" s="53"/>
      <c r="H3230" s="53"/>
      <c r="I3230" s="53"/>
      <c r="J3230" s="53">
        <f t="shared" si="55"/>
        <v>0</v>
      </c>
    </row>
    <row r="3231" spans="1:10" ht="18.75">
      <c r="A3231" s="52"/>
      <c r="B3231" s="53"/>
      <c r="C3231" s="53"/>
      <c r="D3231" s="53"/>
      <c r="E3231" s="53" t="str">
        <f>IFERROR(VLOOKUP(المبيعات!D3231,الاعدادات!$A$4:$B$5000,2,0),"")</f>
        <v/>
      </c>
      <c r="F3231" s="53"/>
      <c r="G3231" s="53"/>
      <c r="H3231" s="53"/>
      <c r="I3231" s="53"/>
      <c r="J3231" s="53">
        <f t="shared" si="55"/>
        <v>0</v>
      </c>
    </row>
    <row r="3232" spans="1:10" ht="18.75">
      <c r="A3232" s="52"/>
      <c r="B3232" s="53"/>
      <c r="C3232" s="53"/>
      <c r="D3232" s="53"/>
      <c r="E3232" s="53" t="str">
        <f>IFERROR(VLOOKUP(المبيعات!D3232,الاعدادات!$A$4:$B$5000,2,0),"")</f>
        <v/>
      </c>
      <c r="F3232" s="53"/>
      <c r="G3232" s="53"/>
      <c r="H3232" s="53"/>
      <c r="I3232" s="53"/>
      <c r="J3232" s="53">
        <f t="shared" si="55"/>
        <v>0</v>
      </c>
    </row>
    <row r="3233" spans="1:10" ht="18.75">
      <c r="A3233" s="52"/>
      <c r="B3233" s="53"/>
      <c r="C3233" s="53"/>
      <c r="D3233" s="53"/>
      <c r="E3233" s="53" t="str">
        <f>IFERROR(VLOOKUP(المبيعات!D3233,الاعدادات!$A$4:$B$5000,2,0),"")</f>
        <v/>
      </c>
      <c r="F3233" s="53"/>
      <c r="G3233" s="53"/>
      <c r="H3233" s="53"/>
      <c r="I3233" s="53"/>
      <c r="J3233" s="53">
        <f t="shared" si="55"/>
        <v>0</v>
      </c>
    </row>
    <row r="3234" spans="1:10" ht="18.75">
      <c r="A3234" s="52"/>
      <c r="B3234" s="53"/>
      <c r="C3234" s="53"/>
      <c r="D3234" s="53"/>
      <c r="E3234" s="53" t="str">
        <f>IFERROR(VLOOKUP(المبيعات!D3234,الاعدادات!$A$4:$B$5000,2,0),"")</f>
        <v/>
      </c>
      <c r="F3234" s="53"/>
      <c r="G3234" s="53"/>
      <c r="H3234" s="53"/>
      <c r="I3234" s="53"/>
      <c r="J3234" s="53">
        <f t="shared" si="55"/>
        <v>0</v>
      </c>
    </row>
    <row r="3235" spans="1:10" ht="18.75">
      <c r="A3235" s="52"/>
      <c r="B3235" s="53"/>
      <c r="C3235" s="53"/>
      <c r="D3235" s="53"/>
      <c r="E3235" s="53" t="str">
        <f>IFERROR(VLOOKUP(المبيعات!D3235,الاعدادات!$A$4:$B$5000,2,0),"")</f>
        <v/>
      </c>
      <c r="F3235" s="53"/>
      <c r="G3235" s="53"/>
      <c r="H3235" s="53"/>
      <c r="I3235" s="53"/>
      <c r="J3235" s="53">
        <f t="shared" si="55"/>
        <v>0</v>
      </c>
    </row>
    <row r="3236" spans="1:10" ht="18.75">
      <c r="A3236" s="52"/>
      <c r="B3236" s="53"/>
      <c r="C3236" s="53"/>
      <c r="D3236" s="53"/>
      <c r="E3236" s="53" t="str">
        <f>IFERROR(VLOOKUP(المبيعات!D3236,الاعدادات!$A$4:$B$5000,2,0),"")</f>
        <v/>
      </c>
      <c r="F3236" s="53"/>
      <c r="G3236" s="53"/>
      <c r="H3236" s="53"/>
      <c r="I3236" s="53"/>
      <c r="J3236" s="53">
        <f t="shared" si="55"/>
        <v>0</v>
      </c>
    </row>
    <row r="3237" spans="1:10" ht="18.75">
      <c r="A3237" s="52"/>
      <c r="B3237" s="53"/>
      <c r="C3237" s="53"/>
      <c r="D3237" s="53"/>
      <c r="E3237" s="53" t="str">
        <f>IFERROR(VLOOKUP(المبيعات!D3237,الاعدادات!$A$4:$B$5000,2,0),"")</f>
        <v/>
      </c>
      <c r="F3237" s="53"/>
      <c r="G3237" s="53"/>
      <c r="H3237" s="53"/>
      <c r="I3237" s="53"/>
      <c r="J3237" s="53">
        <f t="shared" si="55"/>
        <v>0</v>
      </c>
    </row>
    <row r="3238" spans="1:10" ht="18.75">
      <c r="A3238" s="52"/>
      <c r="B3238" s="53"/>
      <c r="C3238" s="53"/>
      <c r="D3238" s="53"/>
      <c r="E3238" s="53" t="str">
        <f>IFERROR(VLOOKUP(المبيعات!D3238,الاعدادات!$A$4:$B$5000,2,0),"")</f>
        <v/>
      </c>
      <c r="F3238" s="53"/>
      <c r="G3238" s="53"/>
      <c r="H3238" s="53"/>
      <c r="I3238" s="53"/>
      <c r="J3238" s="53">
        <f t="shared" si="55"/>
        <v>0</v>
      </c>
    </row>
    <row r="3239" spans="1:10" ht="18.75">
      <c r="A3239" s="52"/>
      <c r="B3239" s="53"/>
      <c r="C3239" s="53"/>
      <c r="D3239" s="53"/>
      <c r="E3239" s="53" t="str">
        <f>IFERROR(VLOOKUP(المبيعات!D3239,الاعدادات!$A$4:$B$5000,2,0),"")</f>
        <v/>
      </c>
      <c r="F3239" s="53"/>
      <c r="G3239" s="53"/>
      <c r="H3239" s="53"/>
      <c r="I3239" s="53"/>
      <c r="J3239" s="53">
        <f t="shared" si="55"/>
        <v>0</v>
      </c>
    </row>
    <row r="3240" spans="1:10" ht="18.75">
      <c r="A3240" s="52"/>
      <c r="B3240" s="53"/>
      <c r="C3240" s="53"/>
      <c r="D3240" s="53"/>
      <c r="E3240" s="53" t="str">
        <f>IFERROR(VLOOKUP(المبيعات!D3240,الاعدادات!$A$4:$B$5000,2,0),"")</f>
        <v/>
      </c>
      <c r="F3240" s="53"/>
      <c r="G3240" s="53"/>
      <c r="H3240" s="53"/>
      <c r="I3240" s="53"/>
      <c r="J3240" s="53">
        <f t="shared" si="55"/>
        <v>0</v>
      </c>
    </row>
    <row r="3241" spans="1:10" ht="18.75">
      <c r="A3241" s="52"/>
      <c r="B3241" s="53"/>
      <c r="C3241" s="53"/>
      <c r="D3241" s="53"/>
      <c r="E3241" s="53" t="str">
        <f>IFERROR(VLOOKUP(المبيعات!D3241,الاعدادات!$A$4:$B$5000,2,0),"")</f>
        <v/>
      </c>
      <c r="F3241" s="53"/>
      <c r="G3241" s="53"/>
      <c r="H3241" s="53"/>
      <c r="I3241" s="53"/>
      <c r="J3241" s="53">
        <f t="shared" si="55"/>
        <v>0</v>
      </c>
    </row>
    <row r="3242" spans="1:10" ht="18.75">
      <c r="A3242" s="52"/>
      <c r="B3242" s="53"/>
      <c r="C3242" s="53"/>
      <c r="D3242" s="53"/>
      <c r="E3242" s="53" t="str">
        <f>IFERROR(VLOOKUP(المبيعات!D3242,الاعدادات!$A$4:$B$5000,2,0),"")</f>
        <v/>
      </c>
      <c r="F3242" s="53"/>
      <c r="G3242" s="53"/>
      <c r="H3242" s="53"/>
      <c r="I3242" s="53"/>
      <c r="J3242" s="53">
        <f t="shared" si="55"/>
        <v>0</v>
      </c>
    </row>
    <row r="3243" spans="1:10" ht="18.75">
      <c r="A3243" s="52"/>
      <c r="B3243" s="53"/>
      <c r="C3243" s="53"/>
      <c r="D3243" s="53"/>
      <c r="E3243" s="53" t="str">
        <f>IFERROR(VLOOKUP(المبيعات!D3243,الاعدادات!$A$4:$B$5000,2,0),"")</f>
        <v/>
      </c>
      <c r="F3243" s="53"/>
      <c r="G3243" s="53"/>
      <c r="H3243" s="53"/>
      <c r="I3243" s="53"/>
      <c r="J3243" s="53">
        <f t="shared" si="55"/>
        <v>0</v>
      </c>
    </row>
    <row r="3244" spans="1:10" ht="18.75">
      <c r="A3244" s="52"/>
      <c r="B3244" s="53"/>
      <c r="C3244" s="53"/>
      <c r="D3244" s="53"/>
      <c r="E3244" s="53" t="str">
        <f>IFERROR(VLOOKUP(المبيعات!D3244,الاعدادات!$A$4:$B$5000,2,0),"")</f>
        <v/>
      </c>
      <c r="F3244" s="53"/>
      <c r="G3244" s="53"/>
      <c r="H3244" s="53"/>
      <c r="I3244" s="53"/>
      <c r="J3244" s="53">
        <f t="shared" si="55"/>
        <v>0</v>
      </c>
    </row>
    <row r="3245" spans="1:10" ht="18.75">
      <c r="A3245" s="52"/>
      <c r="B3245" s="53"/>
      <c r="C3245" s="53"/>
      <c r="D3245" s="53"/>
      <c r="E3245" s="53" t="str">
        <f>IFERROR(VLOOKUP(المبيعات!D3245,الاعدادات!$A$4:$B$5000,2,0),"")</f>
        <v/>
      </c>
      <c r="F3245" s="53"/>
      <c r="G3245" s="53"/>
      <c r="H3245" s="53"/>
      <c r="I3245" s="53"/>
      <c r="J3245" s="53">
        <f t="shared" si="55"/>
        <v>0</v>
      </c>
    </row>
    <row r="3246" spans="1:10" ht="18.75">
      <c r="A3246" s="52"/>
      <c r="B3246" s="53"/>
      <c r="C3246" s="53"/>
      <c r="D3246" s="53"/>
      <c r="E3246" s="53" t="str">
        <f>IFERROR(VLOOKUP(المبيعات!D3246,الاعدادات!$A$4:$B$5000,2,0),"")</f>
        <v/>
      </c>
      <c r="F3246" s="53"/>
      <c r="G3246" s="53"/>
      <c r="H3246" s="53"/>
      <c r="I3246" s="53"/>
      <c r="J3246" s="53">
        <f t="shared" si="55"/>
        <v>0</v>
      </c>
    </row>
    <row r="3247" spans="1:10" ht="18.75">
      <c r="A3247" s="52"/>
      <c r="B3247" s="53"/>
      <c r="C3247" s="53"/>
      <c r="D3247" s="53"/>
      <c r="E3247" s="53" t="str">
        <f>IFERROR(VLOOKUP(المبيعات!D3247,الاعدادات!$A$4:$B$5000,2,0),"")</f>
        <v/>
      </c>
      <c r="F3247" s="53"/>
      <c r="G3247" s="53"/>
      <c r="H3247" s="53"/>
      <c r="I3247" s="53"/>
      <c r="J3247" s="53">
        <f t="shared" si="55"/>
        <v>0</v>
      </c>
    </row>
    <row r="3248" spans="1:10" ht="18.75">
      <c r="A3248" s="52"/>
      <c r="B3248" s="53"/>
      <c r="C3248" s="53"/>
      <c r="D3248" s="53"/>
      <c r="E3248" s="53" t="str">
        <f>IFERROR(VLOOKUP(المبيعات!D3248,الاعدادات!$A$4:$B$5000,2,0),"")</f>
        <v/>
      </c>
      <c r="F3248" s="53"/>
      <c r="G3248" s="53"/>
      <c r="H3248" s="53"/>
      <c r="I3248" s="53"/>
      <c r="J3248" s="53">
        <f t="shared" si="55"/>
        <v>0</v>
      </c>
    </row>
    <row r="3249" spans="1:10" ht="18.75">
      <c r="A3249" s="52"/>
      <c r="B3249" s="53"/>
      <c r="C3249" s="53"/>
      <c r="D3249" s="53"/>
      <c r="E3249" s="53" t="str">
        <f>IFERROR(VLOOKUP(المبيعات!D3249,الاعدادات!$A$4:$B$5000,2,0),"")</f>
        <v/>
      </c>
      <c r="F3249" s="53"/>
      <c r="G3249" s="53"/>
      <c r="H3249" s="53"/>
      <c r="I3249" s="53"/>
      <c r="J3249" s="53">
        <f t="shared" si="55"/>
        <v>0</v>
      </c>
    </row>
    <row r="3250" spans="1:10" ht="18.75">
      <c r="A3250" s="52"/>
      <c r="B3250" s="53"/>
      <c r="C3250" s="53"/>
      <c r="D3250" s="53"/>
      <c r="E3250" s="53" t="str">
        <f>IFERROR(VLOOKUP(المبيعات!D3250,الاعدادات!$A$4:$B$5000,2,0),"")</f>
        <v/>
      </c>
      <c r="F3250" s="53"/>
      <c r="G3250" s="53"/>
      <c r="H3250" s="53"/>
      <c r="I3250" s="53"/>
      <c r="J3250" s="53">
        <f t="shared" si="55"/>
        <v>0</v>
      </c>
    </row>
    <row r="3251" spans="1:10" ht="18.75">
      <c r="A3251" s="52"/>
      <c r="B3251" s="53"/>
      <c r="C3251" s="53"/>
      <c r="D3251" s="53"/>
      <c r="E3251" s="53" t="str">
        <f>IFERROR(VLOOKUP(المبيعات!D3251,الاعدادات!$A$4:$B$5000,2,0),"")</f>
        <v/>
      </c>
      <c r="F3251" s="53"/>
      <c r="G3251" s="53"/>
      <c r="H3251" s="53"/>
      <c r="I3251" s="53"/>
      <c r="J3251" s="53">
        <f t="shared" si="55"/>
        <v>0</v>
      </c>
    </row>
    <row r="3252" spans="1:10" ht="18.75">
      <c r="A3252" s="52"/>
      <c r="B3252" s="53"/>
      <c r="C3252" s="53"/>
      <c r="D3252" s="53"/>
      <c r="E3252" s="53" t="str">
        <f>IFERROR(VLOOKUP(المبيعات!D3252,الاعدادات!$A$4:$B$5000,2,0),"")</f>
        <v/>
      </c>
      <c r="F3252" s="53"/>
      <c r="G3252" s="53"/>
      <c r="H3252" s="53"/>
      <c r="I3252" s="53"/>
      <c r="J3252" s="53">
        <f t="shared" si="55"/>
        <v>0</v>
      </c>
    </row>
    <row r="3253" spans="1:10" ht="18.75">
      <c r="A3253" s="52"/>
      <c r="B3253" s="53"/>
      <c r="C3253" s="53"/>
      <c r="D3253" s="53"/>
      <c r="E3253" s="53" t="str">
        <f>IFERROR(VLOOKUP(المبيعات!D3253,الاعدادات!$A$4:$B$5000,2,0),"")</f>
        <v/>
      </c>
      <c r="F3253" s="53"/>
      <c r="G3253" s="53"/>
      <c r="H3253" s="53"/>
      <c r="I3253" s="53"/>
      <c r="J3253" s="53">
        <f t="shared" si="55"/>
        <v>0</v>
      </c>
    </row>
    <row r="3254" spans="1:10" ht="18.75">
      <c r="A3254" s="52"/>
      <c r="B3254" s="53"/>
      <c r="C3254" s="53"/>
      <c r="D3254" s="53"/>
      <c r="E3254" s="53" t="str">
        <f>IFERROR(VLOOKUP(المبيعات!D3254,الاعدادات!$A$4:$B$5000,2,0),"")</f>
        <v/>
      </c>
      <c r="F3254" s="53"/>
      <c r="G3254" s="53"/>
      <c r="H3254" s="53"/>
      <c r="I3254" s="53"/>
      <c r="J3254" s="53">
        <f t="shared" si="55"/>
        <v>0</v>
      </c>
    </row>
    <row r="3255" spans="1:10" ht="18.75">
      <c r="A3255" s="52"/>
      <c r="B3255" s="53"/>
      <c r="C3255" s="53"/>
      <c r="D3255" s="53"/>
      <c r="E3255" s="53" t="str">
        <f>IFERROR(VLOOKUP(المبيعات!D3255,الاعدادات!$A$4:$B$5000,2,0),"")</f>
        <v/>
      </c>
      <c r="F3255" s="53"/>
      <c r="G3255" s="53"/>
      <c r="H3255" s="53"/>
      <c r="I3255" s="53"/>
      <c r="J3255" s="53">
        <f t="shared" si="55"/>
        <v>0</v>
      </c>
    </row>
    <row r="3256" spans="1:10" ht="18.75">
      <c r="A3256" s="52"/>
      <c r="B3256" s="53"/>
      <c r="C3256" s="53"/>
      <c r="D3256" s="53"/>
      <c r="E3256" s="53" t="str">
        <f>IFERROR(VLOOKUP(المبيعات!D3256,الاعدادات!$A$4:$B$5000,2,0),"")</f>
        <v/>
      </c>
      <c r="F3256" s="53"/>
      <c r="G3256" s="53"/>
      <c r="H3256" s="53"/>
      <c r="I3256" s="53"/>
      <c r="J3256" s="53">
        <f t="shared" si="55"/>
        <v>0</v>
      </c>
    </row>
    <row r="3257" spans="1:10" ht="18.75">
      <c r="A3257" s="52"/>
      <c r="B3257" s="53"/>
      <c r="C3257" s="53"/>
      <c r="D3257" s="53"/>
      <c r="E3257" s="53" t="str">
        <f>IFERROR(VLOOKUP(المبيعات!D3257,الاعدادات!$A$4:$B$5000,2,0),"")</f>
        <v/>
      </c>
      <c r="F3257" s="53"/>
      <c r="G3257" s="53"/>
      <c r="H3257" s="53"/>
      <c r="I3257" s="53"/>
      <c r="J3257" s="53">
        <f t="shared" si="55"/>
        <v>0</v>
      </c>
    </row>
    <row r="3258" spans="1:10" ht="18.75">
      <c r="A3258" s="52"/>
      <c r="B3258" s="53"/>
      <c r="C3258" s="53"/>
      <c r="D3258" s="53"/>
      <c r="E3258" s="53" t="str">
        <f>IFERROR(VLOOKUP(المبيعات!D3258,الاعدادات!$A$4:$B$5000,2,0),"")</f>
        <v/>
      </c>
      <c r="F3258" s="53"/>
      <c r="G3258" s="53"/>
      <c r="H3258" s="53"/>
      <c r="I3258" s="53"/>
      <c r="J3258" s="53">
        <f t="shared" si="55"/>
        <v>0</v>
      </c>
    </row>
    <row r="3259" spans="1:10" ht="18.75">
      <c r="A3259" s="52"/>
      <c r="B3259" s="53"/>
      <c r="C3259" s="53"/>
      <c r="D3259" s="53"/>
      <c r="E3259" s="53" t="str">
        <f>IFERROR(VLOOKUP(المبيعات!D3259,الاعدادات!$A$4:$B$5000,2,0),"")</f>
        <v/>
      </c>
      <c r="F3259" s="53"/>
      <c r="G3259" s="53"/>
      <c r="H3259" s="53"/>
      <c r="I3259" s="53"/>
      <c r="J3259" s="53">
        <f t="shared" si="55"/>
        <v>0</v>
      </c>
    </row>
    <row r="3260" spans="1:10" ht="18.75">
      <c r="A3260" s="52"/>
      <c r="B3260" s="53"/>
      <c r="C3260" s="53"/>
      <c r="D3260" s="53"/>
      <c r="E3260" s="53" t="str">
        <f>IFERROR(VLOOKUP(المبيعات!D3260,الاعدادات!$A$4:$B$5000,2,0),"")</f>
        <v/>
      </c>
      <c r="F3260" s="53"/>
      <c r="G3260" s="53"/>
      <c r="H3260" s="53"/>
      <c r="I3260" s="53"/>
      <c r="J3260" s="53">
        <f t="shared" si="55"/>
        <v>0</v>
      </c>
    </row>
    <row r="3261" spans="1:10" ht="18.75">
      <c r="A3261" s="52"/>
      <c r="B3261" s="53"/>
      <c r="C3261" s="53"/>
      <c r="D3261" s="53"/>
      <c r="E3261" s="53" t="str">
        <f>IFERROR(VLOOKUP(المبيعات!D3261,الاعدادات!$A$4:$B$5000,2,0),"")</f>
        <v/>
      </c>
      <c r="F3261" s="53"/>
      <c r="G3261" s="53"/>
      <c r="H3261" s="53"/>
      <c r="I3261" s="53"/>
      <c r="J3261" s="53">
        <f t="shared" si="55"/>
        <v>0</v>
      </c>
    </row>
    <row r="3262" spans="1:10" ht="18.75">
      <c r="A3262" s="52"/>
      <c r="B3262" s="53"/>
      <c r="C3262" s="53"/>
      <c r="D3262" s="53"/>
      <c r="E3262" s="53" t="str">
        <f>IFERROR(VLOOKUP(المبيعات!D3262,الاعدادات!$A$4:$B$5000,2,0),"")</f>
        <v/>
      </c>
      <c r="F3262" s="53"/>
      <c r="G3262" s="53"/>
      <c r="H3262" s="53"/>
      <c r="I3262" s="53"/>
      <c r="J3262" s="53">
        <f t="shared" si="55"/>
        <v>0</v>
      </c>
    </row>
    <row r="3263" spans="1:10" ht="18.75">
      <c r="A3263" s="52"/>
      <c r="B3263" s="53"/>
      <c r="C3263" s="53"/>
      <c r="D3263" s="53"/>
      <c r="E3263" s="53" t="str">
        <f>IFERROR(VLOOKUP(المبيعات!D3263,الاعدادات!$A$4:$B$5000,2,0),"")</f>
        <v/>
      </c>
      <c r="F3263" s="53"/>
      <c r="G3263" s="53"/>
      <c r="H3263" s="53"/>
      <c r="I3263" s="53"/>
      <c r="J3263" s="53">
        <f t="shared" si="55"/>
        <v>0</v>
      </c>
    </row>
    <row r="3264" spans="1:10" ht="18.75">
      <c r="A3264" s="52"/>
      <c r="B3264" s="53"/>
      <c r="C3264" s="53"/>
      <c r="D3264" s="53"/>
      <c r="E3264" s="53" t="str">
        <f>IFERROR(VLOOKUP(المبيعات!D3264,الاعدادات!$A$4:$B$5000,2,0),"")</f>
        <v/>
      </c>
      <c r="F3264" s="53"/>
      <c r="G3264" s="53"/>
      <c r="H3264" s="53"/>
      <c r="I3264" s="53"/>
      <c r="J3264" s="53">
        <f t="shared" si="55"/>
        <v>0</v>
      </c>
    </row>
    <row r="3265" spans="1:10" ht="18.75">
      <c r="A3265" s="52"/>
      <c r="B3265" s="53"/>
      <c r="C3265" s="53"/>
      <c r="D3265" s="53"/>
      <c r="E3265" s="53" t="str">
        <f>IFERROR(VLOOKUP(المبيعات!D3265,الاعدادات!$A$4:$B$5000,2,0),"")</f>
        <v/>
      </c>
      <c r="F3265" s="53"/>
      <c r="G3265" s="53"/>
      <c r="H3265" s="53"/>
      <c r="I3265" s="53"/>
      <c r="J3265" s="53">
        <f t="shared" si="55"/>
        <v>0</v>
      </c>
    </row>
    <row r="3266" spans="1:10" ht="18.75">
      <c r="A3266" s="52"/>
      <c r="B3266" s="53"/>
      <c r="C3266" s="53"/>
      <c r="D3266" s="53"/>
      <c r="E3266" s="53" t="str">
        <f>IFERROR(VLOOKUP(المبيعات!D3266,الاعدادات!$A$4:$B$5000,2,0),"")</f>
        <v/>
      </c>
      <c r="F3266" s="53"/>
      <c r="G3266" s="53"/>
      <c r="H3266" s="53"/>
      <c r="I3266" s="53"/>
      <c r="J3266" s="53">
        <f t="shared" si="55"/>
        <v>0</v>
      </c>
    </row>
    <row r="3267" spans="1:10" ht="18.75">
      <c r="A3267" s="52"/>
      <c r="B3267" s="53"/>
      <c r="C3267" s="53"/>
      <c r="D3267" s="53"/>
      <c r="E3267" s="53" t="str">
        <f>IFERROR(VLOOKUP(المبيعات!D3267,الاعدادات!$A$4:$B$5000,2,0),"")</f>
        <v/>
      </c>
      <c r="F3267" s="53"/>
      <c r="G3267" s="53"/>
      <c r="H3267" s="53"/>
      <c r="I3267" s="53"/>
      <c r="J3267" s="53">
        <f t="shared" si="55"/>
        <v>0</v>
      </c>
    </row>
    <row r="3268" spans="1:10" ht="18.75">
      <c r="A3268" s="52"/>
      <c r="B3268" s="53"/>
      <c r="C3268" s="53"/>
      <c r="D3268" s="53"/>
      <c r="E3268" s="53" t="str">
        <f>IFERROR(VLOOKUP(المبيعات!D3268,الاعدادات!$A$4:$B$5000,2,0),"")</f>
        <v/>
      </c>
      <c r="F3268" s="53"/>
      <c r="G3268" s="53"/>
      <c r="H3268" s="53"/>
      <c r="I3268" s="53"/>
      <c r="J3268" s="53">
        <f t="shared" si="55"/>
        <v>0</v>
      </c>
    </row>
    <row r="3269" spans="1:10" ht="18.75">
      <c r="A3269" s="52"/>
      <c r="B3269" s="53"/>
      <c r="C3269" s="53"/>
      <c r="D3269" s="53"/>
      <c r="E3269" s="53" t="str">
        <f>IFERROR(VLOOKUP(المبيعات!D3269,الاعدادات!$A$4:$B$5000,2,0),"")</f>
        <v/>
      </c>
      <c r="F3269" s="53"/>
      <c r="G3269" s="53"/>
      <c r="H3269" s="53"/>
      <c r="I3269" s="53"/>
      <c r="J3269" s="53">
        <f t="shared" ref="J3269:J3332" si="56">I3269*F3269</f>
        <v>0</v>
      </c>
    </row>
    <row r="3270" spans="1:10" ht="18.75">
      <c r="A3270" s="52"/>
      <c r="B3270" s="53"/>
      <c r="C3270" s="53"/>
      <c r="D3270" s="53"/>
      <c r="E3270" s="53" t="str">
        <f>IFERROR(VLOOKUP(المبيعات!D3270,الاعدادات!$A$4:$B$5000,2,0),"")</f>
        <v/>
      </c>
      <c r="F3270" s="53"/>
      <c r="G3270" s="53"/>
      <c r="H3270" s="53"/>
      <c r="I3270" s="53"/>
      <c r="J3270" s="53">
        <f t="shared" si="56"/>
        <v>0</v>
      </c>
    </row>
    <row r="3271" spans="1:10" ht="18.75">
      <c r="A3271" s="52"/>
      <c r="B3271" s="53"/>
      <c r="C3271" s="53"/>
      <c r="D3271" s="53"/>
      <c r="E3271" s="53" t="str">
        <f>IFERROR(VLOOKUP(المبيعات!D3271,الاعدادات!$A$4:$B$5000,2,0),"")</f>
        <v/>
      </c>
      <c r="F3271" s="53"/>
      <c r="G3271" s="53"/>
      <c r="H3271" s="53"/>
      <c r="I3271" s="53"/>
      <c r="J3271" s="53">
        <f t="shared" si="56"/>
        <v>0</v>
      </c>
    </row>
    <row r="3272" spans="1:10" ht="18.75">
      <c r="A3272" s="52"/>
      <c r="B3272" s="53"/>
      <c r="C3272" s="53"/>
      <c r="D3272" s="53"/>
      <c r="E3272" s="53" t="str">
        <f>IFERROR(VLOOKUP(المبيعات!D3272,الاعدادات!$A$4:$B$5000,2,0),"")</f>
        <v/>
      </c>
      <c r="F3272" s="53"/>
      <c r="G3272" s="53"/>
      <c r="H3272" s="53"/>
      <c r="I3272" s="53"/>
      <c r="J3272" s="53">
        <f t="shared" si="56"/>
        <v>0</v>
      </c>
    </row>
    <row r="3273" spans="1:10" ht="18.75">
      <c r="A3273" s="52"/>
      <c r="B3273" s="53"/>
      <c r="C3273" s="53"/>
      <c r="D3273" s="53"/>
      <c r="E3273" s="53" t="str">
        <f>IFERROR(VLOOKUP(المبيعات!D3273,الاعدادات!$A$4:$B$5000,2,0),"")</f>
        <v/>
      </c>
      <c r="F3273" s="53"/>
      <c r="G3273" s="53"/>
      <c r="H3273" s="53"/>
      <c r="I3273" s="53"/>
      <c r="J3273" s="53">
        <f t="shared" si="56"/>
        <v>0</v>
      </c>
    </row>
    <row r="3274" spans="1:10" ht="18.75">
      <c r="A3274" s="52"/>
      <c r="B3274" s="53"/>
      <c r="C3274" s="53"/>
      <c r="D3274" s="53"/>
      <c r="E3274" s="53" t="str">
        <f>IFERROR(VLOOKUP(المبيعات!D3274,الاعدادات!$A$4:$B$5000,2,0),"")</f>
        <v/>
      </c>
      <c r="F3274" s="53"/>
      <c r="G3274" s="53"/>
      <c r="H3274" s="53"/>
      <c r="I3274" s="53"/>
      <c r="J3274" s="53">
        <f t="shared" si="56"/>
        <v>0</v>
      </c>
    </row>
    <row r="3275" spans="1:10" ht="18.75">
      <c r="A3275" s="52"/>
      <c r="B3275" s="53"/>
      <c r="C3275" s="53"/>
      <c r="D3275" s="53"/>
      <c r="E3275" s="53" t="str">
        <f>IFERROR(VLOOKUP(المبيعات!D3275,الاعدادات!$A$4:$B$5000,2,0),"")</f>
        <v/>
      </c>
      <c r="F3275" s="53"/>
      <c r="G3275" s="53"/>
      <c r="H3275" s="53"/>
      <c r="I3275" s="53"/>
      <c r="J3275" s="53">
        <f t="shared" si="56"/>
        <v>0</v>
      </c>
    </row>
    <row r="3276" spans="1:10" ht="18.75">
      <c r="A3276" s="52"/>
      <c r="B3276" s="53"/>
      <c r="C3276" s="53"/>
      <c r="D3276" s="53"/>
      <c r="E3276" s="53" t="str">
        <f>IFERROR(VLOOKUP(المبيعات!D3276,الاعدادات!$A$4:$B$5000,2,0),"")</f>
        <v/>
      </c>
      <c r="F3276" s="53"/>
      <c r="G3276" s="53"/>
      <c r="H3276" s="53"/>
      <c r="I3276" s="53"/>
      <c r="J3276" s="53">
        <f t="shared" si="56"/>
        <v>0</v>
      </c>
    </row>
    <row r="3277" spans="1:10" ht="18.75">
      <c r="A3277" s="52"/>
      <c r="B3277" s="53"/>
      <c r="C3277" s="53"/>
      <c r="D3277" s="53"/>
      <c r="E3277" s="53" t="str">
        <f>IFERROR(VLOOKUP(المبيعات!D3277,الاعدادات!$A$4:$B$5000,2,0),"")</f>
        <v/>
      </c>
      <c r="F3277" s="53"/>
      <c r="G3277" s="53"/>
      <c r="H3277" s="53"/>
      <c r="I3277" s="53"/>
      <c r="J3277" s="53">
        <f t="shared" si="56"/>
        <v>0</v>
      </c>
    </row>
    <row r="3278" spans="1:10" ht="18.75">
      <c r="A3278" s="52"/>
      <c r="B3278" s="53"/>
      <c r="C3278" s="53"/>
      <c r="D3278" s="53"/>
      <c r="E3278" s="53" t="str">
        <f>IFERROR(VLOOKUP(المبيعات!D3278,الاعدادات!$A$4:$B$5000,2,0),"")</f>
        <v/>
      </c>
      <c r="F3278" s="53"/>
      <c r="G3278" s="53"/>
      <c r="H3278" s="53"/>
      <c r="I3278" s="53"/>
      <c r="J3278" s="53">
        <f t="shared" si="56"/>
        <v>0</v>
      </c>
    </row>
    <row r="3279" spans="1:10" ht="18.75">
      <c r="A3279" s="52"/>
      <c r="B3279" s="53"/>
      <c r="C3279" s="53"/>
      <c r="D3279" s="53"/>
      <c r="E3279" s="53" t="str">
        <f>IFERROR(VLOOKUP(المبيعات!D3279,الاعدادات!$A$4:$B$5000,2,0),"")</f>
        <v/>
      </c>
      <c r="F3279" s="53"/>
      <c r="G3279" s="53"/>
      <c r="H3279" s="53"/>
      <c r="I3279" s="53"/>
      <c r="J3279" s="53">
        <f t="shared" si="56"/>
        <v>0</v>
      </c>
    </row>
    <row r="3280" spans="1:10" ht="18.75">
      <c r="A3280" s="52"/>
      <c r="B3280" s="53"/>
      <c r="C3280" s="53"/>
      <c r="D3280" s="53"/>
      <c r="E3280" s="53" t="str">
        <f>IFERROR(VLOOKUP(المبيعات!D3280,الاعدادات!$A$4:$B$5000,2,0),"")</f>
        <v/>
      </c>
      <c r="F3280" s="53"/>
      <c r="G3280" s="53"/>
      <c r="H3280" s="53"/>
      <c r="I3280" s="53"/>
      <c r="J3280" s="53">
        <f t="shared" si="56"/>
        <v>0</v>
      </c>
    </row>
    <row r="3281" spans="1:10" ht="18.75">
      <c r="A3281" s="52"/>
      <c r="B3281" s="53"/>
      <c r="C3281" s="53"/>
      <c r="D3281" s="53"/>
      <c r="E3281" s="53" t="str">
        <f>IFERROR(VLOOKUP(المبيعات!D3281,الاعدادات!$A$4:$B$5000,2,0),"")</f>
        <v/>
      </c>
      <c r="F3281" s="53"/>
      <c r="G3281" s="53"/>
      <c r="H3281" s="53"/>
      <c r="I3281" s="53"/>
      <c r="J3281" s="53">
        <f t="shared" si="56"/>
        <v>0</v>
      </c>
    </row>
    <row r="3282" spans="1:10" ht="18.75">
      <c r="A3282" s="52"/>
      <c r="B3282" s="53"/>
      <c r="C3282" s="53"/>
      <c r="D3282" s="53"/>
      <c r="E3282" s="53" t="str">
        <f>IFERROR(VLOOKUP(المبيعات!D3282,الاعدادات!$A$4:$B$5000,2,0),"")</f>
        <v/>
      </c>
      <c r="F3282" s="53"/>
      <c r="G3282" s="53"/>
      <c r="H3282" s="53"/>
      <c r="I3282" s="53"/>
      <c r="J3282" s="53">
        <f t="shared" si="56"/>
        <v>0</v>
      </c>
    </row>
    <row r="3283" spans="1:10" ht="18.75">
      <c r="A3283" s="52"/>
      <c r="B3283" s="53"/>
      <c r="C3283" s="53"/>
      <c r="D3283" s="53"/>
      <c r="E3283" s="53" t="str">
        <f>IFERROR(VLOOKUP(المبيعات!D3283,الاعدادات!$A$4:$B$5000,2,0),"")</f>
        <v/>
      </c>
      <c r="F3283" s="53"/>
      <c r="G3283" s="53"/>
      <c r="H3283" s="53"/>
      <c r="I3283" s="53"/>
      <c r="J3283" s="53">
        <f t="shared" si="56"/>
        <v>0</v>
      </c>
    </row>
    <row r="3284" spans="1:10" ht="18.75">
      <c r="A3284" s="52"/>
      <c r="B3284" s="53"/>
      <c r="C3284" s="53"/>
      <c r="D3284" s="53"/>
      <c r="E3284" s="53" t="str">
        <f>IFERROR(VLOOKUP(المبيعات!D3284,الاعدادات!$A$4:$B$5000,2,0),"")</f>
        <v/>
      </c>
      <c r="F3284" s="53"/>
      <c r="G3284" s="53"/>
      <c r="H3284" s="53"/>
      <c r="I3284" s="53"/>
      <c r="J3284" s="53">
        <f t="shared" si="56"/>
        <v>0</v>
      </c>
    </row>
    <row r="3285" spans="1:10" ht="18.75">
      <c r="A3285" s="52"/>
      <c r="B3285" s="53"/>
      <c r="C3285" s="53"/>
      <c r="D3285" s="53"/>
      <c r="E3285" s="53" t="str">
        <f>IFERROR(VLOOKUP(المبيعات!D3285,الاعدادات!$A$4:$B$5000,2,0),"")</f>
        <v/>
      </c>
      <c r="F3285" s="53"/>
      <c r="G3285" s="53"/>
      <c r="H3285" s="53"/>
      <c r="I3285" s="53"/>
      <c r="J3285" s="53">
        <f t="shared" si="56"/>
        <v>0</v>
      </c>
    </row>
    <row r="3286" spans="1:10" ht="18.75">
      <c r="A3286" s="52"/>
      <c r="B3286" s="53"/>
      <c r="C3286" s="53"/>
      <c r="D3286" s="53"/>
      <c r="E3286" s="53" t="str">
        <f>IFERROR(VLOOKUP(المبيعات!D3286,الاعدادات!$A$4:$B$5000,2,0),"")</f>
        <v/>
      </c>
      <c r="F3286" s="53"/>
      <c r="G3286" s="53"/>
      <c r="H3286" s="53"/>
      <c r="I3286" s="53"/>
      <c r="J3286" s="53">
        <f t="shared" si="56"/>
        <v>0</v>
      </c>
    </row>
    <row r="3287" spans="1:10" ht="18.75">
      <c r="A3287" s="52"/>
      <c r="B3287" s="53"/>
      <c r="C3287" s="53"/>
      <c r="D3287" s="53"/>
      <c r="E3287" s="53" t="str">
        <f>IFERROR(VLOOKUP(المبيعات!D3287,الاعدادات!$A$4:$B$5000,2,0),"")</f>
        <v/>
      </c>
      <c r="F3287" s="53"/>
      <c r="G3287" s="53"/>
      <c r="H3287" s="53"/>
      <c r="I3287" s="53"/>
      <c r="J3287" s="53">
        <f t="shared" si="56"/>
        <v>0</v>
      </c>
    </row>
    <row r="3288" spans="1:10" ht="18.75">
      <c r="A3288" s="52"/>
      <c r="B3288" s="53"/>
      <c r="C3288" s="53"/>
      <c r="D3288" s="53"/>
      <c r="E3288" s="53" t="str">
        <f>IFERROR(VLOOKUP(المبيعات!D3288,الاعدادات!$A$4:$B$5000,2,0),"")</f>
        <v/>
      </c>
      <c r="F3288" s="53"/>
      <c r="G3288" s="53"/>
      <c r="H3288" s="53"/>
      <c r="I3288" s="53"/>
      <c r="J3288" s="53">
        <f t="shared" si="56"/>
        <v>0</v>
      </c>
    </row>
    <row r="3289" spans="1:10" ht="18.75">
      <c r="A3289" s="52"/>
      <c r="B3289" s="53"/>
      <c r="C3289" s="53"/>
      <c r="D3289" s="53"/>
      <c r="E3289" s="53" t="str">
        <f>IFERROR(VLOOKUP(المبيعات!D3289,الاعدادات!$A$4:$B$5000,2,0),"")</f>
        <v/>
      </c>
      <c r="F3289" s="53"/>
      <c r="G3289" s="53"/>
      <c r="H3289" s="53"/>
      <c r="I3289" s="53"/>
      <c r="J3289" s="53">
        <f t="shared" si="56"/>
        <v>0</v>
      </c>
    </row>
    <row r="3290" spans="1:10" ht="18.75">
      <c r="A3290" s="52"/>
      <c r="B3290" s="53"/>
      <c r="C3290" s="53"/>
      <c r="D3290" s="53"/>
      <c r="E3290" s="53" t="str">
        <f>IFERROR(VLOOKUP(المبيعات!D3290,الاعدادات!$A$4:$B$5000,2,0),"")</f>
        <v/>
      </c>
      <c r="F3290" s="53"/>
      <c r="G3290" s="53"/>
      <c r="H3290" s="53"/>
      <c r="I3290" s="53"/>
      <c r="J3290" s="53">
        <f t="shared" si="56"/>
        <v>0</v>
      </c>
    </row>
    <row r="3291" spans="1:10" ht="18.75">
      <c r="A3291" s="52"/>
      <c r="B3291" s="53"/>
      <c r="C3291" s="53"/>
      <c r="D3291" s="53"/>
      <c r="E3291" s="53" t="str">
        <f>IFERROR(VLOOKUP(المبيعات!D3291,الاعدادات!$A$4:$B$5000,2,0),"")</f>
        <v/>
      </c>
      <c r="F3291" s="53"/>
      <c r="G3291" s="53"/>
      <c r="H3291" s="53"/>
      <c r="I3291" s="53"/>
      <c r="J3291" s="53">
        <f t="shared" si="56"/>
        <v>0</v>
      </c>
    </row>
    <row r="3292" spans="1:10" ht="18.75">
      <c r="A3292" s="52"/>
      <c r="B3292" s="53"/>
      <c r="C3292" s="53"/>
      <c r="D3292" s="53"/>
      <c r="E3292" s="53" t="str">
        <f>IFERROR(VLOOKUP(المبيعات!D3292,الاعدادات!$A$4:$B$5000,2,0),"")</f>
        <v/>
      </c>
      <c r="F3292" s="53"/>
      <c r="G3292" s="53"/>
      <c r="H3292" s="53"/>
      <c r="I3292" s="53"/>
      <c r="J3292" s="53">
        <f t="shared" si="56"/>
        <v>0</v>
      </c>
    </row>
    <row r="3293" spans="1:10" ht="18.75">
      <c r="A3293" s="52"/>
      <c r="B3293" s="53"/>
      <c r="C3293" s="53"/>
      <c r="D3293" s="53"/>
      <c r="E3293" s="53" t="str">
        <f>IFERROR(VLOOKUP(المبيعات!D3293,الاعدادات!$A$4:$B$5000,2,0),"")</f>
        <v/>
      </c>
      <c r="F3293" s="53"/>
      <c r="G3293" s="53"/>
      <c r="H3293" s="53"/>
      <c r="I3293" s="53"/>
      <c r="J3293" s="53">
        <f t="shared" si="56"/>
        <v>0</v>
      </c>
    </row>
    <row r="3294" spans="1:10" ht="18.75">
      <c r="A3294" s="52"/>
      <c r="B3294" s="53"/>
      <c r="C3294" s="53"/>
      <c r="D3294" s="53"/>
      <c r="E3294" s="53" t="str">
        <f>IFERROR(VLOOKUP(المبيعات!D3294,الاعدادات!$A$4:$B$5000,2,0),"")</f>
        <v/>
      </c>
      <c r="F3294" s="53"/>
      <c r="G3294" s="53"/>
      <c r="H3294" s="53"/>
      <c r="I3294" s="53"/>
      <c r="J3294" s="53">
        <f t="shared" si="56"/>
        <v>0</v>
      </c>
    </row>
    <row r="3295" spans="1:10" ht="18.75">
      <c r="A3295" s="52"/>
      <c r="B3295" s="53"/>
      <c r="C3295" s="53"/>
      <c r="D3295" s="53"/>
      <c r="E3295" s="53" t="str">
        <f>IFERROR(VLOOKUP(المبيعات!D3295,الاعدادات!$A$4:$B$5000,2,0),"")</f>
        <v/>
      </c>
      <c r="F3295" s="53"/>
      <c r="G3295" s="53"/>
      <c r="H3295" s="53"/>
      <c r="I3295" s="53"/>
      <c r="J3295" s="53">
        <f t="shared" si="56"/>
        <v>0</v>
      </c>
    </row>
    <row r="3296" spans="1:10" ht="18.75">
      <c r="A3296" s="52"/>
      <c r="B3296" s="53"/>
      <c r="C3296" s="53"/>
      <c r="D3296" s="53"/>
      <c r="E3296" s="53" t="str">
        <f>IFERROR(VLOOKUP(المبيعات!D3296,الاعدادات!$A$4:$B$5000,2,0),"")</f>
        <v/>
      </c>
      <c r="F3296" s="53"/>
      <c r="G3296" s="53"/>
      <c r="H3296" s="53"/>
      <c r="I3296" s="53"/>
      <c r="J3296" s="53">
        <f t="shared" si="56"/>
        <v>0</v>
      </c>
    </row>
    <row r="3297" spans="1:10" ht="18.75">
      <c r="A3297" s="52"/>
      <c r="B3297" s="53"/>
      <c r="C3297" s="53"/>
      <c r="D3297" s="53"/>
      <c r="E3297" s="53" t="str">
        <f>IFERROR(VLOOKUP(المبيعات!D3297,الاعدادات!$A$4:$B$5000,2,0),"")</f>
        <v/>
      </c>
      <c r="F3297" s="53"/>
      <c r="G3297" s="53"/>
      <c r="H3297" s="53"/>
      <c r="I3297" s="53"/>
      <c r="J3297" s="53">
        <f t="shared" si="56"/>
        <v>0</v>
      </c>
    </row>
    <row r="3298" spans="1:10" ht="18.75">
      <c r="A3298" s="52"/>
      <c r="B3298" s="53"/>
      <c r="C3298" s="53"/>
      <c r="D3298" s="53"/>
      <c r="E3298" s="53" t="str">
        <f>IFERROR(VLOOKUP(المبيعات!D3298,الاعدادات!$A$4:$B$5000,2,0),"")</f>
        <v/>
      </c>
      <c r="F3298" s="53"/>
      <c r="G3298" s="53"/>
      <c r="H3298" s="53"/>
      <c r="I3298" s="53"/>
      <c r="J3298" s="53">
        <f t="shared" si="56"/>
        <v>0</v>
      </c>
    </row>
    <row r="3299" spans="1:10" ht="18.75">
      <c r="A3299" s="52"/>
      <c r="B3299" s="53"/>
      <c r="C3299" s="53"/>
      <c r="D3299" s="53"/>
      <c r="E3299" s="53" t="str">
        <f>IFERROR(VLOOKUP(المبيعات!D3299,الاعدادات!$A$4:$B$5000,2,0),"")</f>
        <v/>
      </c>
      <c r="F3299" s="53"/>
      <c r="G3299" s="53"/>
      <c r="H3299" s="53"/>
      <c r="I3299" s="53"/>
      <c r="J3299" s="53">
        <f t="shared" si="56"/>
        <v>0</v>
      </c>
    </row>
    <row r="3300" spans="1:10" ht="18.75">
      <c r="A3300" s="52"/>
      <c r="B3300" s="53"/>
      <c r="C3300" s="53"/>
      <c r="D3300" s="53"/>
      <c r="E3300" s="53" t="str">
        <f>IFERROR(VLOOKUP(المبيعات!D3300,الاعدادات!$A$4:$B$5000,2,0),"")</f>
        <v/>
      </c>
      <c r="F3300" s="53"/>
      <c r="G3300" s="53"/>
      <c r="H3300" s="53"/>
      <c r="I3300" s="53"/>
      <c r="J3300" s="53">
        <f t="shared" si="56"/>
        <v>0</v>
      </c>
    </row>
    <row r="3301" spans="1:10" ht="18.75">
      <c r="A3301" s="52"/>
      <c r="B3301" s="53"/>
      <c r="C3301" s="53"/>
      <c r="D3301" s="53"/>
      <c r="E3301" s="53" t="str">
        <f>IFERROR(VLOOKUP(المبيعات!D3301,الاعدادات!$A$4:$B$5000,2,0),"")</f>
        <v/>
      </c>
      <c r="F3301" s="53"/>
      <c r="G3301" s="53"/>
      <c r="H3301" s="53"/>
      <c r="I3301" s="53"/>
      <c r="J3301" s="53">
        <f t="shared" si="56"/>
        <v>0</v>
      </c>
    </row>
    <row r="3302" spans="1:10" ht="18.75">
      <c r="A3302" s="52"/>
      <c r="B3302" s="53"/>
      <c r="C3302" s="53"/>
      <c r="D3302" s="53"/>
      <c r="E3302" s="53" t="str">
        <f>IFERROR(VLOOKUP(المبيعات!D3302,الاعدادات!$A$4:$B$5000,2,0),"")</f>
        <v/>
      </c>
      <c r="F3302" s="53"/>
      <c r="G3302" s="53"/>
      <c r="H3302" s="53"/>
      <c r="I3302" s="53"/>
      <c r="J3302" s="53">
        <f t="shared" si="56"/>
        <v>0</v>
      </c>
    </row>
    <row r="3303" spans="1:10" ht="18.75">
      <c r="A3303" s="52"/>
      <c r="B3303" s="53"/>
      <c r="C3303" s="53"/>
      <c r="D3303" s="53"/>
      <c r="E3303" s="53" t="str">
        <f>IFERROR(VLOOKUP(المبيعات!D3303,الاعدادات!$A$4:$B$5000,2,0),"")</f>
        <v/>
      </c>
      <c r="F3303" s="53"/>
      <c r="G3303" s="53"/>
      <c r="H3303" s="53"/>
      <c r="I3303" s="53"/>
      <c r="J3303" s="53">
        <f t="shared" si="56"/>
        <v>0</v>
      </c>
    </row>
    <row r="3304" spans="1:10" ht="18.75">
      <c r="A3304" s="52"/>
      <c r="B3304" s="53"/>
      <c r="C3304" s="53"/>
      <c r="D3304" s="53"/>
      <c r="E3304" s="53" t="str">
        <f>IFERROR(VLOOKUP(المبيعات!D3304,الاعدادات!$A$4:$B$5000,2,0),"")</f>
        <v/>
      </c>
      <c r="F3304" s="53"/>
      <c r="G3304" s="53"/>
      <c r="H3304" s="53"/>
      <c r="I3304" s="53"/>
      <c r="J3304" s="53">
        <f t="shared" si="56"/>
        <v>0</v>
      </c>
    </row>
    <row r="3305" spans="1:10" ht="18.75">
      <c r="A3305" s="52"/>
      <c r="B3305" s="53"/>
      <c r="C3305" s="53"/>
      <c r="D3305" s="53"/>
      <c r="E3305" s="53" t="str">
        <f>IFERROR(VLOOKUP(المبيعات!D3305,الاعدادات!$A$4:$B$5000,2,0),"")</f>
        <v/>
      </c>
      <c r="F3305" s="53"/>
      <c r="G3305" s="53"/>
      <c r="H3305" s="53"/>
      <c r="I3305" s="53"/>
      <c r="J3305" s="53">
        <f t="shared" si="56"/>
        <v>0</v>
      </c>
    </row>
    <row r="3306" spans="1:10" ht="18.75">
      <c r="A3306" s="52"/>
      <c r="B3306" s="53"/>
      <c r="C3306" s="53"/>
      <c r="D3306" s="53"/>
      <c r="E3306" s="53" t="str">
        <f>IFERROR(VLOOKUP(المبيعات!D3306,الاعدادات!$A$4:$B$5000,2,0),"")</f>
        <v/>
      </c>
      <c r="F3306" s="53"/>
      <c r="G3306" s="53"/>
      <c r="H3306" s="53"/>
      <c r="I3306" s="53"/>
      <c r="J3306" s="53">
        <f t="shared" si="56"/>
        <v>0</v>
      </c>
    </row>
    <row r="3307" spans="1:10" ht="18.75">
      <c r="A3307" s="52"/>
      <c r="B3307" s="53"/>
      <c r="C3307" s="53"/>
      <c r="D3307" s="53"/>
      <c r="E3307" s="53" t="str">
        <f>IFERROR(VLOOKUP(المبيعات!D3307,الاعدادات!$A$4:$B$5000,2,0),"")</f>
        <v/>
      </c>
      <c r="F3307" s="53"/>
      <c r="G3307" s="53"/>
      <c r="H3307" s="53"/>
      <c r="I3307" s="53"/>
      <c r="J3307" s="53">
        <f t="shared" si="56"/>
        <v>0</v>
      </c>
    </row>
    <row r="3308" spans="1:10" ht="18.75">
      <c r="A3308" s="52"/>
      <c r="B3308" s="53"/>
      <c r="C3308" s="53"/>
      <c r="D3308" s="53"/>
      <c r="E3308" s="53" t="str">
        <f>IFERROR(VLOOKUP(المبيعات!D3308,الاعدادات!$A$4:$B$5000,2,0),"")</f>
        <v/>
      </c>
      <c r="F3308" s="53"/>
      <c r="G3308" s="53"/>
      <c r="H3308" s="53"/>
      <c r="I3308" s="53"/>
      <c r="J3308" s="53">
        <f t="shared" si="56"/>
        <v>0</v>
      </c>
    </row>
    <row r="3309" spans="1:10" ht="18.75">
      <c r="A3309" s="52"/>
      <c r="B3309" s="53"/>
      <c r="C3309" s="53"/>
      <c r="D3309" s="53"/>
      <c r="E3309" s="53" t="str">
        <f>IFERROR(VLOOKUP(المبيعات!D3309,الاعدادات!$A$4:$B$5000,2,0),"")</f>
        <v/>
      </c>
      <c r="F3309" s="53"/>
      <c r="G3309" s="53"/>
      <c r="H3309" s="53"/>
      <c r="I3309" s="53"/>
      <c r="J3309" s="53">
        <f t="shared" si="56"/>
        <v>0</v>
      </c>
    </row>
    <row r="3310" spans="1:10" ht="18.75">
      <c r="A3310" s="52"/>
      <c r="B3310" s="53"/>
      <c r="C3310" s="53"/>
      <c r="D3310" s="53"/>
      <c r="E3310" s="53" t="str">
        <f>IFERROR(VLOOKUP(المبيعات!D3310,الاعدادات!$A$4:$B$5000,2,0),"")</f>
        <v/>
      </c>
      <c r="F3310" s="53"/>
      <c r="G3310" s="53"/>
      <c r="H3310" s="53"/>
      <c r="I3310" s="53"/>
      <c r="J3310" s="53">
        <f t="shared" si="56"/>
        <v>0</v>
      </c>
    </row>
    <row r="3311" spans="1:10" ht="18.75">
      <c r="A3311" s="52"/>
      <c r="B3311" s="53"/>
      <c r="C3311" s="53"/>
      <c r="D3311" s="53"/>
      <c r="E3311" s="53" t="str">
        <f>IFERROR(VLOOKUP(المبيعات!D3311,الاعدادات!$A$4:$B$5000,2,0),"")</f>
        <v/>
      </c>
      <c r="F3311" s="53"/>
      <c r="G3311" s="53"/>
      <c r="H3311" s="53"/>
      <c r="I3311" s="53"/>
      <c r="J3311" s="53">
        <f t="shared" si="56"/>
        <v>0</v>
      </c>
    </row>
    <row r="3312" spans="1:10" ht="18.75">
      <c r="A3312" s="52"/>
      <c r="B3312" s="53"/>
      <c r="C3312" s="53"/>
      <c r="D3312" s="53"/>
      <c r="E3312" s="53" t="str">
        <f>IFERROR(VLOOKUP(المبيعات!D3312,الاعدادات!$A$4:$B$5000,2,0),"")</f>
        <v/>
      </c>
      <c r="F3312" s="53"/>
      <c r="G3312" s="53"/>
      <c r="H3312" s="53"/>
      <c r="I3312" s="53"/>
      <c r="J3312" s="53">
        <f t="shared" si="56"/>
        <v>0</v>
      </c>
    </row>
    <row r="3313" spans="1:10" ht="18.75">
      <c r="A3313" s="52"/>
      <c r="B3313" s="53"/>
      <c r="C3313" s="53"/>
      <c r="D3313" s="53"/>
      <c r="E3313" s="53" t="str">
        <f>IFERROR(VLOOKUP(المبيعات!D3313,الاعدادات!$A$4:$B$5000,2,0),"")</f>
        <v/>
      </c>
      <c r="F3313" s="53"/>
      <c r="G3313" s="53"/>
      <c r="H3313" s="53"/>
      <c r="I3313" s="53"/>
      <c r="J3313" s="53">
        <f t="shared" si="56"/>
        <v>0</v>
      </c>
    </row>
    <row r="3314" spans="1:10" ht="18.75">
      <c r="A3314" s="52"/>
      <c r="B3314" s="53"/>
      <c r="C3314" s="53"/>
      <c r="D3314" s="53"/>
      <c r="E3314" s="53" t="str">
        <f>IFERROR(VLOOKUP(المبيعات!D3314,الاعدادات!$A$4:$B$5000,2,0),"")</f>
        <v/>
      </c>
      <c r="F3314" s="53"/>
      <c r="G3314" s="53"/>
      <c r="H3314" s="53"/>
      <c r="I3314" s="53"/>
      <c r="J3314" s="53">
        <f t="shared" si="56"/>
        <v>0</v>
      </c>
    </row>
    <row r="3315" spans="1:10" ht="18.75">
      <c r="A3315" s="52"/>
      <c r="B3315" s="53"/>
      <c r="C3315" s="53"/>
      <c r="D3315" s="53"/>
      <c r="E3315" s="53" t="str">
        <f>IFERROR(VLOOKUP(المبيعات!D3315,الاعدادات!$A$4:$B$5000,2,0),"")</f>
        <v/>
      </c>
      <c r="F3315" s="53"/>
      <c r="G3315" s="53"/>
      <c r="H3315" s="53"/>
      <c r="I3315" s="53"/>
      <c r="J3315" s="53">
        <f t="shared" si="56"/>
        <v>0</v>
      </c>
    </row>
    <row r="3316" spans="1:10" ht="18.75">
      <c r="A3316" s="52"/>
      <c r="B3316" s="53"/>
      <c r="C3316" s="53"/>
      <c r="D3316" s="53"/>
      <c r="E3316" s="53" t="str">
        <f>IFERROR(VLOOKUP(المبيعات!D3316,الاعدادات!$A$4:$B$5000,2,0),"")</f>
        <v/>
      </c>
      <c r="F3316" s="53"/>
      <c r="G3316" s="53"/>
      <c r="H3316" s="53"/>
      <c r="I3316" s="53"/>
      <c r="J3316" s="53">
        <f t="shared" si="56"/>
        <v>0</v>
      </c>
    </row>
    <row r="3317" spans="1:10" ht="18.75">
      <c r="A3317" s="52"/>
      <c r="B3317" s="53"/>
      <c r="C3317" s="53"/>
      <c r="D3317" s="53"/>
      <c r="E3317" s="53" t="str">
        <f>IFERROR(VLOOKUP(المبيعات!D3317,الاعدادات!$A$4:$B$5000,2,0),"")</f>
        <v/>
      </c>
      <c r="F3317" s="53"/>
      <c r="G3317" s="53"/>
      <c r="H3317" s="53"/>
      <c r="I3317" s="53"/>
      <c r="J3317" s="53">
        <f t="shared" si="56"/>
        <v>0</v>
      </c>
    </row>
    <row r="3318" spans="1:10" ht="18.75">
      <c r="A3318" s="52"/>
      <c r="B3318" s="53"/>
      <c r="C3318" s="53"/>
      <c r="D3318" s="53"/>
      <c r="E3318" s="53" t="str">
        <f>IFERROR(VLOOKUP(المبيعات!D3318,الاعدادات!$A$4:$B$5000,2,0),"")</f>
        <v/>
      </c>
      <c r="F3318" s="53"/>
      <c r="G3318" s="53"/>
      <c r="H3318" s="53"/>
      <c r="I3318" s="53"/>
      <c r="J3318" s="53">
        <f t="shared" si="56"/>
        <v>0</v>
      </c>
    </row>
    <row r="3319" spans="1:10" ht="18.75">
      <c r="A3319" s="52"/>
      <c r="B3319" s="53"/>
      <c r="C3319" s="53"/>
      <c r="D3319" s="53"/>
      <c r="E3319" s="53" t="str">
        <f>IFERROR(VLOOKUP(المبيعات!D3319,الاعدادات!$A$4:$B$5000,2,0),"")</f>
        <v/>
      </c>
      <c r="F3319" s="53"/>
      <c r="G3319" s="53"/>
      <c r="H3319" s="53"/>
      <c r="I3319" s="53"/>
      <c r="J3319" s="53">
        <f t="shared" si="56"/>
        <v>0</v>
      </c>
    </row>
    <row r="3320" spans="1:10" ht="18.75">
      <c r="A3320" s="52"/>
      <c r="B3320" s="53"/>
      <c r="C3320" s="53"/>
      <c r="D3320" s="53"/>
      <c r="E3320" s="53" t="str">
        <f>IFERROR(VLOOKUP(المبيعات!D3320,الاعدادات!$A$4:$B$5000,2,0),"")</f>
        <v/>
      </c>
      <c r="F3320" s="53"/>
      <c r="G3320" s="53"/>
      <c r="H3320" s="53"/>
      <c r="I3320" s="53"/>
      <c r="J3320" s="53">
        <f t="shared" si="56"/>
        <v>0</v>
      </c>
    </row>
    <row r="3321" spans="1:10" ht="18.75">
      <c r="A3321" s="52"/>
      <c r="B3321" s="53"/>
      <c r="C3321" s="53"/>
      <c r="D3321" s="53"/>
      <c r="E3321" s="53" t="str">
        <f>IFERROR(VLOOKUP(المبيعات!D3321,الاعدادات!$A$4:$B$5000,2,0),"")</f>
        <v/>
      </c>
      <c r="F3321" s="53"/>
      <c r="G3321" s="53"/>
      <c r="H3321" s="53"/>
      <c r="I3321" s="53"/>
      <c r="J3321" s="53">
        <f t="shared" si="56"/>
        <v>0</v>
      </c>
    </row>
    <row r="3322" spans="1:10" ht="18.75">
      <c r="A3322" s="52"/>
      <c r="B3322" s="53"/>
      <c r="C3322" s="53"/>
      <c r="D3322" s="53"/>
      <c r="E3322" s="53" t="str">
        <f>IFERROR(VLOOKUP(المبيعات!D3322,الاعدادات!$A$4:$B$5000,2,0),"")</f>
        <v/>
      </c>
      <c r="F3322" s="53"/>
      <c r="G3322" s="53"/>
      <c r="H3322" s="53"/>
      <c r="I3322" s="53"/>
      <c r="J3322" s="53">
        <f t="shared" si="56"/>
        <v>0</v>
      </c>
    </row>
    <row r="3323" spans="1:10" ht="18.75">
      <c r="A3323" s="52"/>
      <c r="B3323" s="53"/>
      <c r="C3323" s="53"/>
      <c r="D3323" s="53"/>
      <c r="E3323" s="53" t="str">
        <f>IFERROR(VLOOKUP(المبيعات!D3323,الاعدادات!$A$4:$B$5000,2,0),"")</f>
        <v/>
      </c>
      <c r="F3323" s="53"/>
      <c r="G3323" s="53"/>
      <c r="H3323" s="53"/>
      <c r="I3323" s="53"/>
      <c r="J3323" s="53">
        <f t="shared" si="56"/>
        <v>0</v>
      </c>
    </row>
    <row r="3324" spans="1:10" ht="18.75">
      <c r="A3324" s="52"/>
      <c r="B3324" s="53"/>
      <c r="C3324" s="53"/>
      <c r="D3324" s="53"/>
      <c r="E3324" s="53" t="str">
        <f>IFERROR(VLOOKUP(المبيعات!D3324,الاعدادات!$A$4:$B$5000,2,0),"")</f>
        <v/>
      </c>
      <c r="F3324" s="53"/>
      <c r="G3324" s="53"/>
      <c r="H3324" s="53"/>
      <c r="I3324" s="53"/>
      <c r="J3324" s="53">
        <f t="shared" si="56"/>
        <v>0</v>
      </c>
    </row>
    <row r="3325" spans="1:10" ht="18.75">
      <c r="A3325" s="52"/>
      <c r="B3325" s="53"/>
      <c r="C3325" s="53"/>
      <c r="D3325" s="53"/>
      <c r="E3325" s="53" t="str">
        <f>IFERROR(VLOOKUP(المبيعات!D3325,الاعدادات!$A$4:$B$5000,2,0),"")</f>
        <v/>
      </c>
      <c r="F3325" s="53"/>
      <c r="G3325" s="53"/>
      <c r="H3325" s="53"/>
      <c r="I3325" s="53"/>
      <c r="J3325" s="53">
        <f t="shared" si="56"/>
        <v>0</v>
      </c>
    </row>
    <row r="3326" spans="1:10" ht="18.75">
      <c r="A3326" s="52"/>
      <c r="B3326" s="53"/>
      <c r="C3326" s="53"/>
      <c r="D3326" s="53"/>
      <c r="E3326" s="53" t="str">
        <f>IFERROR(VLOOKUP(المبيعات!D3326,الاعدادات!$A$4:$B$5000,2,0),"")</f>
        <v/>
      </c>
      <c r="F3326" s="53"/>
      <c r="G3326" s="53"/>
      <c r="H3326" s="53"/>
      <c r="I3326" s="53"/>
      <c r="J3326" s="53">
        <f t="shared" si="56"/>
        <v>0</v>
      </c>
    </row>
    <row r="3327" spans="1:10" ht="18.75">
      <c r="A3327" s="52"/>
      <c r="B3327" s="53"/>
      <c r="C3327" s="53"/>
      <c r="D3327" s="53"/>
      <c r="E3327" s="53" t="str">
        <f>IFERROR(VLOOKUP(المبيعات!D3327,الاعدادات!$A$4:$B$5000,2,0),"")</f>
        <v/>
      </c>
      <c r="F3327" s="53"/>
      <c r="G3327" s="53"/>
      <c r="H3327" s="53"/>
      <c r="I3327" s="53"/>
      <c r="J3327" s="53">
        <f t="shared" si="56"/>
        <v>0</v>
      </c>
    </row>
    <row r="3328" spans="1:10" ht="18.75">
      <c r="A3328" s="52"/>
      <c r="B3328" s="53"/>
      <c r="C3328" s="53"/>
      <c r="D3328" s="53"/>
      <c r="E3328" s="53" t="str">
        <f>IFERROR(VLOOKUP(المبيعات!D3328,الاعدادات!$A$4:$B$5000,2,0),"")</f>
        <v/>
      </c>
      <c r="F3328" s="53"/>
      <c r="G3328" s="53"/>
      <c r="H3328" s="53"/>
      <c r="I3328" s="53"/>
      <c r="J3328" s="53">
        <f t="shared" si="56"/>
        <v>0</v>
      </c>
    </row>
    <row r="3329" spans="1:10" ht="18.75">
      <c r="A3329" s="52"/>
      <c r="B3329" s="53"/>
      <c r="C3329" s="53"/>
      <c r="D3329" s="53"/>
      <c r="E3329" s="53" t="str">
        <f>IFERROR(VLOOKUP(المبيعات!D3329,الاعدادات!$A$4:$B$5000,2,0),"")</f>
        <v/>
      </c>
      <c r="F3329" s="53"/>
      <c r="G3329" s="53"/>
      <c r="H3329" s="53"/>
      <c r="I3329" s="53"/>
      <c r="J3329" s="53">
        <f t="shared" si="56"/>
        <v>0</v>
      </c>
    </row>
    <row r="3330" spans="1:10" ht="18.75">
      <c r="A3330" s="52"/>
      <c r="B3330" s="53"/>
      <c r="C3330" s="53"/>
      <c r="D3330" s="53"/>
      <c r="E3330" s="53" t="str">
        <f>IFERROR(VLOOKUP(المبيعات!D3330,الاعدادات!$A$4:$B$5000,2,0),"")</f>
        <v/>
      </c>
      <c r="F3330" s="53"/>
      <c r="G3330" s="53"/>
      <c r="H3330" s="53"/>
      <c r="I3330" s="53"/>
      <c r="J3330" s="53">
        <f t="shared" si="56"/>
        <v>0</v>
      </c>
    </row>
    <row r="3331" spans="1:10" ht="18.75">
      <c r="A3331" s="52"/>
      <c r="B3331" s="53"/>
      <c r="C3331" s="53"/>
      <c r="D3331" s="53"/>
      <c r="E3331" s="53" t="str">
        <f>IFERROR(VLOOKUP(المبيعات!D3331,الاعدادات!$A$4:$B$5000,2,0),"")</f>
        <v/>
      </c>
      <c r="F3331" s="53"/>
      <c r="G3331" s="53"/>
      <c r="H3331" s="53"/>
      <c r="I3331" s="53"/>
      <c r="J3331" s="53">
        <f t="shared" si="56"/>
        <v>0</v>
      </c>
    </row>
    <row r="3332" spans="1:10" ht="18.75">
      <c r="A3332" s="52"/>
      <c r="B3332" s="53"/>
      <c r="C3332" s="53"/>
      <c r="D3332" s="53"/>
      <c r="E3332" s="53" t="str">
        <f>IFERROR(VLOOKUP(المبيعات!D3332,الاعدادات!$A$4:$B$5000,2,0),"")</f>
        <v/>
      </c>
      <c r="F3332" s="53"/>
      <c r="G3332" s="53"/>
      <c r="H3332" s="53"/>
      <c r="I3332" s="53"/>
      <c r="J3332" s="53">
        <f t="shared" si="56"/>
        <v>0</v>
      </c>
    </row>
    <row r="3333" spans="1:10" ht="18.75">
      <c r="A3333" s="52"/>
      <c r="B3333" s="53"/>
      <c r="C3333" s="53"/>
      <c r="D3333" s="53"/>
      <c r="E3333" s="53" t="str">
        <f>IFERROR(VLOOKUP(المبيعات!D3333,الاعدادات!$A$4:$B$5000,2,0),"")</f>
        <v/>
      </c>
      <c r="F3333" s="53"/>
      <c r="G3333" s="53"/>
      <c r="H3333" s="53"/>
      <c r="I3333" s="53"/>
      <c r="J3333" s="53">
        <f t="shared" ref="J3333:J3396" si="57">I3333*F3333</f>
        <v>0</v>
      </c>
    </row>
    <row r="3334" spans="1:10" ht="18.75">
      <c r="A3334" s="52"/>
      <c r="B3334" s="53"/>
      <c r="C3334" s="53"/>
      <c r="D3334" s="53"/>
      <c r="E3334" s="53" t="str">
        <f>IFERROR(VLOOKUP(المبيعات!D3334,الاعدادات!$A$4:$B$5000,2,0),"")</f>
        <v/>
      </c>
      <c r="F3334" s="53"/>
      <c r="G3334" s="53"/>
      <c r="H3334" s="53"/>
      <c r="I3334" s="53"/>
      <c r="J3334" s="53">
        <f t="shared" si="57"/>
        <v>0</v>
      </c>
    </row>
    <row r="3335" spans="1:10" ht="18.75">
      <c r="A3335" s="52"/>
      <c r="B3335" s="53"/>
      <c r="C3335" s="53"/>
      <c r="D3335" s="53"/>
      <c r="E3335" s="53" t="str">
        <f>IFERROR(VLOOKUP(المبيعات!D3335,الاعدادات!$A$4:$B$5000,2,0),"")</f>
        <v/>
      </c>
      <c r="F3335" s="53"/>
      <c r="G3335" s="53"/>
      <c r="H3335" s="53"/>
      <c r="I3335" s="53"/>
      <c r="J3335" s="53">
        <f t="shared" si="57"/>
        <v>0</v>
      </c>
    </row>
    <row r="3336" spans="1:10" ht="18.75">
      <c r="A3336" s="52"/>
      <c r="B3336" s="53"/>
      <c r="C3336" s="53"/>
      <c r="D3336" s="53"/>
      <c r="E3336" s="53" t="str">
        <f>IFERROR(VLOOKUP(المبيعات!D3336,الاعدادات!$A$4:$B$5000,2,0),"")</f>
        <v/>
      </c>
      <c r="F3336" s="53"/>
      <c r="G3336" s="53"/>
      <c r="H3336" s="53"/>
      <c r="I3336" s="53"/>
      <c r="J3336" s="53">
        <f t="shared" si="57"/>
        <v>0</v>
      </c>
    </row>
    <row r="3337" spans="1:10" ht="18.75">
      <c r="A3337" s="52"/>
      <c r="B3337" s="53"/>
      <c r="C3337" s="53"/>
      <c r="D3337" s="53"/>
      <c r="E3337" s="53" t="str">
        <f>IFERROR(VLOOKUP(المبيعات!D3337,الاعدادات!$A$4:$B$5000,2,0),"")</f>
        <v/>
      </c>
      <c r="F3337" s="53"/>
      <c r="G3337" s="53"/>
      <c r="H3337" s="53"/>
      <c r="I3337" s="53"/>
      <c r="J3337" s="53">
        <f t="shared" si="57"/>
        <v>0</v>
      </c>
    </row>
    <row r="3338" spans="1:10" ht="18.75">
      <c r="A3338" s="52"/>
      <c r="B3338" s="53"/>
      <c r="C3338" s="53"/>
      <c r="D3338" s="53"/>
      <c r="E3338" s="53" t="str">
        <f>IFERROR(VLOOKUP(المبيعات!D3338,الاعدادات!$A$4:$B$5000,2,0),"")</f>
        <v/>
      </c>
      <c r="F3338" s="53"/>
      <c r="G3338" s="53"/>
      <c r="H3338" s="53"/>
      <c r="I3338" s="53"/>
      <c r="J3338" s="53">
        <f t="shared" si="57"/>
        <v>0</v>
      </c>
    </row>
    <row r="3339" spans="1:10" ht="18.75">
      <c r="A3339" s="52"/>
      <c r="B3339" s="53"/>
      <c r="C3339" s="53"/>
      <c r="D3339" s="53"/>
      <c r="E3339" s="53" t="str">
        <f>IFERROR(VLOOKUP(المبيعات!D3339,الاعدادات!$A$4:$B$5000,2,0),"")</f>
        <v/>
      </c>
      <c r="F3339" s="53"/>
      <c r="G3339" s="53"/>
      <c r="H3339" s="53"/>
      <c r="I3339" s="53"/>
      <c r="J3339" s="53">
        <f t="shared" si="57"/>
        <v>0</v>
      </c>
    </row>
    <row r="3340" spans="1:10" ht="18.75">
      <c r="A3340" s="52"/>
      <c r="B3340" s="53"/>
      <c r="C3340" s="53"/>
      <c r="D3340" s="53"/>
      <c r="E3340" s="53" t="str">
        <f>IFERROR(VLOOKUP(المبيعات!D3340,الاعدادات!$A$4:$B$5000,2,0),"")</f>
        <v/>
      </c>
      <c r="F3340" s="53"/>
      <c r="G3340" s="53"/>
      <c r="H3340" s="53"/>
      <c r="I3340" s="53"/>
      <c r="J3340" s="53">
        <f t="shared" si="57"/>
        <v>0</v>
      </c>
    </row>
    <row r="3341" spans="1:10" ht="18.75">
      <c r="A3341" s="52"/>
      <c r="B3341" s="53"/>
      <c r="C3341" s="53"/>
      <c r="D3341" s="53"/>
      <c r="E3341" s="53" t="str">
        <f>IFERROR(VLOOKUP(المبيعات!D3341,الاعدادات!$A$4:$B$5000,2,0),"")</f>
        <v/>
      </c>
      <c r="F3341" s="53"/>
      <c r="G3341" s="53"/>
      <c r="H3341" s="53"/>
      <c r="I3341" s="53"/>
      <c r="J3341" s="53">
        <f t="shared" si="57"/>
        <v>0</v>
      </c>
    </row>
    <row r="3342" spans="1:10" ht="18.75">
      <c r="A3342" s="52"/>
      <c r="B3342" s="53"/>
      <c r="C3342" s="53"/>
      <c r="D3342" s="53"/>
      <c r="E3342" s="53" t="str">
        <f>IFERROR(VLOOKUP(المبيعات!D3342,الاعدادات!$A$4:$B$5000,2,0),"")</f>
        <v/>
      </c>
      <c r="F3342" s="53"/>
      <c r="G3342" s="53"/>
      <c r="H3342" s="53"/>
      <c r="I3342" s="53"/>
      <c r="J3342" s="53">
        <f t="shared" si="57"/>
        <v>0</v>
      </c>
    </row>
    <row r="3343" spans="1:10" ht="18.75">
      <c r="A3343" s="52"/>
      <c r="B3343" s="53"/>
      <c r="C3343" s="53"/>
      <c r="D3343" s="53"/>
      <c r="E3343" s="53" t="str">
        <f>IFERROR(VLOOKUP(المبيعات!D3343,الاعدادات!$A$4:$B$5000,2,0),"")</f>
        <v/>
      </c>
      <c r="F3343" s="53"/>
      <c r="G3343" s="53"/>
      <c r="H3343" s="53"/>
      <c r="I3343" s="53"/>
      <c r="J3343" s="53">
        <f t="shared" si="57"/>
        <v>0</v>
      </c>
    </row>
    <row r="3344" spans="1:10" ht="18.75">
      <c r="A3344" s="52"/>
      <c r="B3344" s="53"/>
      <c r="C3344" s="53"/>
      <c r="D3344" s="53"/>
      <c r="E3344" s="53" t="str">
        <f>IFERROR(VLOOKUP(المبيعات!D3344,الاعدادات!$A$4:$B$5000,2,0),"")</f>
        <v/>
      </c>
      <c r="F3344" s="53"/>
      <c r="G3344" s="53"/>
      <c r="H3344" s="53"/>
      <c r="I3344" s="53"/>
      <c r="J3344" s="53">
        <f t="shared" si="57"/>
        <v>0</v>
      </c>
    </row>
    <row r="3345" spans="1:10" ht="18.75">
      <c r="A3345" s="52"/>
      <c r="B3345" s="53"/>
      <c r="C3345" s="53"/>
      <c r="D3345" s="53"/>
      <c r="E3345" s="53" t="str">
        <f>IFERROR(VLOOKUP(المبيعات!D3345,الاعدادات!$A$4:$B$5000,2,0),"")</f>
        <v/>
      </c>
      <c r="F3345" s="53"/>
      <c r="G3345" s="53"/>
      <c r="H3345" s="53"/>
      <c r="I3345" s="53"/>
      <c r="J3345" s="53">
        <f t="shared" si="57"/>
        <v>0</v>
      </c>
    </row>
    <row r="3346" spans="1:10" ht="18.75">
      <c r="A3346" s="52"/>
      <c r="B3346" s="53"/>
      <c r="C3346" s="53"/>
      <c r="D3346" s="53"/>
      <c r="E3346" s="53" t="str">
        <f>IFERROR(VLOOKUP(المبيعات!D3346,الاعدادات!$A$4:$B$5000,2,0),"")</f>
        <v/>
      </c>
      <c r="F3346" s="53"/>
      <c r="G3346" s="53"/>
      <c r="H3346" s="53"/>
      <c r="I3346" s="53"/>
      <c r="J3346" s="53">
        <f t="shared" si="57"/>
        <v>0</v>
      </c>
    </row>
    <row r="3347" spans="1:10" ht="18.75">
      <c r="A3347" s="52"/>
      <c r="B3347" s="53"/>
      <c r="C3347" s="53"/>
      <c r="D3347" s="53"/>
      <c r="E3347" s="53" t="str">
        <f>IFERROR(VLOOKUP(المبيعات!D3347,الاعدادات!$A$4:$B$5000,2,0),"")</f>
        <v/>
      </c>
      <c r="F3347" s="53"/>
      <c r="G3347" s="53"/>
      <c r="H3347" s="53"/>
      <c r="I3347" s="53"/>
      <c r="J3347" s="53">
        <f t="shared" si="57"/>
        <v>0</v>
      </c>
    </row>
    <row r="3348" spans="1:10" ht="18.75">
      <c r="A3348" s="52"/>
      <c r="B3348" s="53"/>
      <c r="C3348" s="53"/>
      <c r="D3348" s="53"/>
      <c r="E3348" s="53" t="str">
        <f>IFERROR(VLOOKUP(المبيعات!D3348,الاعدادات!$A$4:$B$5000,2,0),"")</f>
        <v/>
      </c>
      <c r="F3348" s="53"/>
      <c r="G3348" s="53"/>
      <c r="H3348" s="53"/>
      <c r="I3348" s="53"/>
      <c r="J3348" s="53">
        <f t="shared" si="57"/>
        <v>0</v>
      </c>
    </row>
    <row r="3349" spans="1:10" ht="18.75">
      <c r="A3349" s="52"/>
      <c r="B3349" s="53"/>
      <c r="C3349" s="53"/>
      <c r="D3349" s="53"/>
      <c r="E3349" s="53" t="str">
        <f>IFERROR(VLOOKUP(المبيعات!D3349,الاعدادات!$A$4:$B$5000,2,0),"")</f>
        <v/>
      </c>
      <c r="F3349" s="53"/>
      <c r="G3349" s="53"/>
      <c r="H3349" s="53"/>
      <c r="I3349" s="53"/>
      <c r="J3349" s="53">
        <f t="shared" si="57"/>
        <v>0</v>
      </c>
    </row>
    <row r="3350" spans="1:10" ht="18.75">
      <c r="A3350" s="52"/>
      <c r="B3350" s="53"/>
      <c r="C3350" s="53"/>
      <c r="D3350" s="53"/>
      <c r="E3350" s="53" t="str">
        <f>IFERROR(VLOOKUP(المبيعات!D3350,الاعدادات!$A$4:$B$5000,2,0),"")</f>
        <v/>
      </c>
      <c r="F3350" s="53"/>
      <c r="G3350" s="53"/>
      <c r="H3350" s="53"/>
      <c r="I3350" s="53"/>
      <c r="J3350" s="53">
        <f t="shared" si="57"/>
        <v>0</v>
      </c>
    </row>
    <row r="3351" spans="1:10" ht="18.75">
      <c r="A3351" s="52"/>
      <c r="B3351" s="53"/>
      <c r="C3351" s="53"/>
      <c r="D3351" s="53"/>
      <c r="E3351" s="53" t="str">
        <f>IFERROR(VLOOKUP(المبيعات!D3351,الاعدادات!$A$4:$B$5000,2,0),"")</f>
        <v/>
      </c>
      <c r="F3351" s="53"/>
      <c r="G3351" s="53"/>
      <c r="H3351" s="53"/>
      <c r="I3351" s="53"/>
      <c r="J3351" s="53">
        <f t="shared" si="57"/>
        <v>0</v>
      </c>
    </row>
    <row r="3352" spans="1:10" ht="18.75">
      <c r="A3352" s="52"/>
      <c r="B3352" s="53"/>
      <c r="C3352" s="53"/>
      <c r="D3352" s="53"/>
      <c r="E3352" s="53" t="str">
        <f>IFERROR(VLOOKUP(المبيعات!D3352,الاعدادات!$A$4:$B$5000,2,0),"")</f>
        <v/>
      </c>
      <c r="F3352" s="53"/>
      <c r="G3352" s="53"/>
      <c r="H3352" s="53"/>
      <c r="I3352" s="53"/>
      <c r="J3352" s="53">
        <f t="shared" si="57"/>
        <v>0</v>
      </c>
    </row>
    <row r="3353" spans="1:10" ht="18.75">
      <c r="A3353" s="52"/>
      <c r="B3353" s="53"/>
      <c r="C3353" s="53"/>
      <c r="D3353" s="53"/>
      <c r="E3353" s="53" t="str">
        <f>IFERROR(VLOOKUP(المبيعات!D3353,الاعدادات!$A$4:$B$5000,2,0),"")</f>
        <v/>
      </c>
      <c r="F3353" s="53"/>
      <c r="G3353" s="53"/>
      <c r="H3353" s="53"/>
      <c r="I3353" s="53"/>
      <c r="J3353" s="53">
        <f t="shared" si="57"/>
        <v>0</v>
      </c>
    </row>
    <row r="3354" spans="1:10" ht="18.75">
      <c r="A3354" s="52"/>
      <c r="B3354" s="53"/>
      <c r="C3354" s="53"/>
      <c r="D3354" s="53"/>
      <c r="E3354" s="53" t="str">
        <f>IFERROR(VLOOKUP(المبيعات!D3354,الاعدادات!$A$4:$B$5000,2,0),"")</f>
        <v/>
      </c>
      <c r="F3354" s="53"/>
      <c r="G3354" s="53"/>
      <c r="H3354" s="53"/>
      <c r="I3354" s="53"/>
      <c r="J3354" s="53">
        <f t="shared" si="57"/>
        <v>0</v>
      </c>
    </row>
    <row r="3355" spans="1:10" ht="18.75">
      <c r="A3355" s="52"/>
      <c r="B3355" s="53"/>
      <c r="C3355" s="53"/>
      <c r="D3355" s="53"/>
      <c r="E3355" s="53" t="str">
        <f>IFERROR(VLOOKUP(المبيعات!D3355,الاعدادات!$A$4:$B$5000,2,0),"")</f>
        <v/>
      </c>
      <c r="F3355" s="53"/>
      <c r="G3355" s="53"/>
      <c r="H3355" s="53"/>
      <c r="I3355" s="53"/>
      <c r="J3355" s="53">
        <f t="shared" si="57"/>
        <v>0</v>
      </c>
    </row>
    <row r="3356" spans="1:10" ht="18.75">
      <c r="A3356" s="52"/>
      <c r="B3356" s="53"/>
      <c r="C3356" s="53"/>
      <c r="D3356" s="53"/>
      <c r="E3356" s="53" t="str">
        <f>IFERROR(VLOOKUP(المبيعات!D3356,الاعدادات!$A$4:$B$5000,2,0),"")</f>
        <v/>
      </c>
      <c r="F3356" s="53"/>
      <c r="G3356" s="53"/>
      <c r="H3356" s="53"/>
      <c r="I3356" s="53"/>
      <c r="J3356" s="53">
        <f t="shared" si="57"/>
        <v>0</v>
      </c>
    </row>
    <row r="3357" spans="1:10" ht="18.75">
      <c r="A3357" s="52"/>
      <c r="B3357" s="53"/>
      <c r="C3357" s="53"/>
      <c r="D3357" s="53"/>
      <c r="E3357" s="53" t="str">
        <f>IFERROR(VLOOKUP(المبيعات!D3357,الاعدادات!$A$4:$B$5000,2,0),"")</f>
        <v/>
      </c>
      <c r="F3357" s="53"/>
      <c r="G3357" s="53"/>
      <c r="H3357" s="53"/>
      <c r="I3357" s="53"/>
      <c r="J3357" s="53">
        <f t="shared" si="57"/>
        <v>0</v>
      </c>
    </row>
    <row r="3358" spans="1:10" ht="18.75">
      <c r="A3358" s="52"/>
      <c r="B3358" s="53"/>
      <c r="C3358" s="53"/>
      <c r="D3358" s="53"/>
      <c r="E3358" s="53" t="str">
        <f>IFERROR(VLOOKUP(المبيعات!D3358,الاعدادات!$A$4:$B$5000,2,0),"")</f>
        <v/>
      </c>
      <c r="F3358" s="53"/>
      <c r="G3358" s="53"/>
      <c r="H3358" s="53"/>
      <c r="I3358" s="53"/>
      <c r="J3358" s="53">
        <f t="shared" si="57"/>
        <v>0</v>
      </c>
    </row>
    <row r="3359" spans="1:10" ht="18.75">
      <c r="A3359" s="52"/>
      <c r="B3359" s="53"/>
      <c r="C3359" s="53"/>
      <c r="D3359" s="53"/>
      <c r="E3359" s="53" t="str">
        <f>IFERROR(VLOOKUP(المبيعات!D3359,الاعدادات!$A$4:$B$5000,2,0),"")</f>
        <v/>
      </c>
      <c r="F3359" s="53"/>
      <c r="G3359" s="53"/>
      <c r="H3359" s="53"/>
      <c r="I3359" s="53"/>
      <c r="J3359" s="53">
        <f t="shared" si="57"/>
        <v>0</v>
      </c>
    </row>
    <row r="3360" spans="1:10" ht="18.75">
      <c r="A3360" s="52"/>
      <c r="B3360" s="53"/>
      <c r="C3360" s="53"/>
      <c r="D3360" s="53"/>
      <c r="E3360" s="53" t="str">
        <f>IFERROR(VLOOKUP(المبيعات!D3360,الاعدادات!$A$4:$B$5000,2,0),"")</f>
        <v/>
      </c>
      <c r="F3360" s="53"/>
      <c r="G3360" s="53"/>
      <c r="H3360" s="53"/>
      <c r="I3360" s="53"/>
      <c r="J3360" s="53">
        <f t="shared" si="57"/>
        <v>0</v>
      </c>
    </row>
    <row r="3361" spans="1:10" ht="18.75">
      <c r="A3361" s="52"/>
      <c r="B3361" s="53"/>
      <c r="C3361" s="53"/>
      <c r="D3361" s="53"/>
      <c r="E3361" s="53" t="str">
        <f>IFERROR(VLOOKUP(المبيعات!D3361,الاعدادات!$A$4:$B$5000,2,0),"")</f>
        <v/>
      </c>
      <c r="F3361" s="53"/>
      <c r="G3361" s="53"/>
      <c r="H3361" s="53"/>
      <c r="I3361" s="53"/>
      <c r="J3361" s="53">
        <f t="shared" si="57"/>
        <v>0</v>
      </c>
    </row>
    <row r="3362" spans="1:10" ht="18.75">
      <c r="A3362" s="52"/>
      <c r="B3362" s="53"/>
      <c r="C3362" s="53"/>
      <c r="D3362" s="53"/>
      <c r="E3362" s="53" t="str">
        <f>IFERROR(VLOOKUP(المبيعات!D3362,الاعدادات!$A$4:$B$5000,2,0),"")</f>
        <v/>
      </c>
      <c r="F3362" s="53"/>
      <c r="G3362" s="53"/>
      <c r="H3362" s="53"/>
      <c r="I3362" s="53"/>
      <c r="J3362" s="53">
        <f t="shared" si="57"/>
        <v>0</v>
      </c>
    </row>
    <row r="3363" spans="1:10" ht="18.75">
      <c r="A3363" s="52"/>
      <c r="B3363" s="53"/>
      <c r="C3363" s="53"/>
      <c r="D3363" s="53"/>
      <c r="E3363" s="53" t="str">
        <f>IFERROR(VLOOKUP(المبيعات!D3363,الاعدادات!$A$4:$B$5000,2,0),"")</f>
        <v/>
      </c>
      <c r="F3363" s="53"/>
      <c r="G3363" s="53"/>
      <c r="H3363" s="53"/>
      <c r="I3363" s="53"/>
      <c r="J3363" s="53">
        <f t="shared" si="57"/>
        <v>0</v>
      </c>
    </row>
    <row r="3364" spans="1:10" ht="18.75">
      <c r="A3364" s="52"/>
      <c r="B3364" s="53"/>
      <c r="C3364" s="53"/>
      <c r="D3364" s="53"/>
      <c r="E3364" s="53" t="str">
        <f>IFERROR(VLOOKUP(المبيعات!D3364,الاعدادات!$A$4:$B$5000,2,0),"")</f>
        <v/>
      </c>
      <c r="F3364" s="53"/>
      <c r="G3364" s="53"/>
      <c r="H3364" s="53"/>
      <c r="I3364" s="53"/>
      <c r="J3364" s="53">
        <f t="shared" si="57"/>
        <v>0</v>
      </c>
    </row>
    <row r="3365" spans="1:10" ht="18.75">
      <c r="A3365" s="52"/>
      <c r="B3365" s="53"/>
      <c r="C3365" s="53"/>
      <c r="D3365" s="53"/>
      <c r="E3365" s="53" t="str">
        <f>IFERROR(VLOOKUP(المبيعات!D3365,الاعدادات!$A$4:$B$5000,2,0),"")</f>
        <v/>
      </c>
      <c r="F3365" s="53"/>
      <c r="G3365" s="53"/>
      <c r="H3365" s="53"/>
      <c r="I3365" s="53"/>
      <c r="J3365" s="53">
        <f t="shared" si="57"/>
        <v>0</v>
      </c>
    </row>
    <row r="3366" spans="1:10" ht="18.75">
      <c r="A3366" s="52"/>
      <c r="B3366" s="53"/>
      <c r="C3366" s="53"/>
      <c r="D3366" s="53"/>
      <c r="E3366" s="53" t="str">
        <f>IFERROR(VLOOKUP(المبيعات!D3366,الاعدادات!$A$4:$B$5000,2,0),"")</f>
        <v/>
      </c>
      <c r="F3366" s="53"/>
      <c r="G3366" s="53"/>
      <c r="H3366" s="53"/>
      <c r="I3366" s="53"/>
      <c r="J3366" s="53">
        <f t="shared" si="57"/>
        <v>0</v>
      </c>
    </row>
    <row r="3367" spans="1:10" ht="18.75">
      <c r="A3367" s="52"/>
      <c r="B3367" s="53"/>
      <c r="C3367" s="53"/>
      <c r="D3367" s="53"/>
      <c r="E3367" s="53" t="str">
        <f>IFERROR(VLOOKUP(المبيعات!D3367,الاعدادات!$A$4:$B$5000,2,0),"")</f>
        <v/>
      </c>
      <c r="F3367" s="53"/>
      <c r="G3367" s="53"/>
      <c r="H3367" s="53"/>
      <c r="I3367" s="53"/>
      <c r="J3367" s="53">
        <f t="shared" si="57"/>
        <v>0</v>
      </c>
    </row>
    <row r="3368" spans="1:10" ht="18.75">
      <c r="A3368" s="52"/>
      <c r="B3368" s="53"/>
      <c r="C3368" s="53"/>
      <c r="D3368" s="53"/>
      <c r="E3368" s="53" t="str">
        <f>IFERROR(VLOOKUP(المبيعات!D3368,الاعدادات!$A$4:$B$5000,2,0),"")</f>
        <v/>
      </c>
      <c r="F3368" s="53"/>
      <c r="G3368" s="53"/>
      <c r="H3368" s="53"/>
      <c r="I3368" s="53"/>
      <c r="J3368" s="53">
        <f t="shared" si="57"/>
        <v>0</v>
      </c>
    </row>
    <row r="3369" spans="1:10" ht="18.75">
      <c r="A3369" s="52"/>
      <c r="B3369" s="53"/>
      <c r="C3369" s="53"/>
      <c r="D3369" s="53"/>
      <c r="E3369" s="53" t="str">
        <f>IFERROR(VLOOKUP(المبيعات!D3369,الاعدادات!$A$4:$B$5000,2,0),"")</f>
        <v/>
      </c>
      <c r="F3369" s="53"/>
      <c r="G3369" s="53"/>
      <c r="H3369" s="53"/>
      <c r="I3369" s="53"/>
      <c r="J3369" s="53">
        <f t="shared" si="57"/>
        <v>0</v>
      </c>
    </row>
    <row r="3370" spans="1:10" ht="18.75">
      <c r="A3370" s="52"/>
      <c r="B3370" s="53"/>
      <c r="C3370" s="53"/>
      <c r="D3370" s="53"/>
      <c r="E3370" s="53" t="str">
        <f>IFERROR(VLOOKUP(المبيعات!D3370,الاعدادات!$A$4:$B$5000,2,0),"")</f>
        <v/>
      </c>
      <c r="F3370" s="53"/>
      <c r="G3370" s="53"/>
      <c r="H3370" s="53"/>
      <c r="I3370" s="53"/>
      <c r="J3370" s="53">
        <f t="shared" si="57"/>
        <v>0</v>
      </c>
    </row>
    <row r="3371" spans="1:10" ht="18.75">
      <c r="A3371" s="52"/>
      <c r="B3371" s="53"/>
      <c r="C3371" s="53"/>
      <c r="D3371" s="53"/>
      <c r="E3371" s="53" t="str">
        <f>IFERROR(VLOOKUP(المبيعات!D3371,الاعدادات!$A$4:$B$5000,2,0),"")</f>
        <v/>
      </c>
      <c r="F3371" s="53"/>
      <c r="G3371" s="53"/>
      <c r="H3371" s="53"/>
      <c r="I3371" s="53"/>
      <c r="J3371" s="53">
        <f t="shared" si="57"/>
        <v>0</v>
      </c>
    </row>
    <row r="3372" spans="1:10" ht="18.75">
      <c r="A3372" s="52"/>
      <c r="B3372" s="53"/>
      <c r="C3372" s="53"/>
      <c r="D3372" s="53"/>
      <c r="E3372" s="53" t="str">
        <f>IFERROR(VLOOKUP(المبيعات!D3372,الاعدادات!$A$4:$B$5000,2,0),"")</f>
        <v/>
      </c>
      <c r="F3372" s="53"/>
      <c r="G3372" s="53"/>
      <c r="H3372" s="53"/>
      <c r="I3372" s="53"/>
      <c r="J3372" s="53">
        <f t="shared" si="57"/>
        <v>0</v>
      </c>
    </row>
    <row r="3373" spans="1:10" ht="18.75">
      <c r="A3373" s="52"/>
      <c r="B3373" s="53"/>
      <c r="C3373" s="53"/>
      <c r="D3373" s="53"/>
      <c r="E3373" s="53" t="str">
        <f>IFERROR(VLOOKUP(المبيعات!D3373,الاعدادات!$A$4:$B$5000,2,0),"")</f>
        <v/>
      </c>
      <c r="F3373" s="53"/>
      <c r="G3373" s="53"/>
      <c r="H3373" s="53"/>
      <c r="I3373" s="53"/>
      <c r="J3373" s="53">
        <f t="shared" si="57"/>
        <v>0</v>
      </c>
    </row>
    <row r="3374" spans="1:10" ht="18.75">
      <c r="A3374" s="52"/>
      <c r="B3374" s="53"/>
      <c r="C3374" s="53"/>
      <c r="D3374" s="53"/>
      <c r="E3374" s="53" t="str">
        <f>IFERROR(VLOOKUP(المبيعات!D3374,الاعدادات!$A$4:$B$5000,2,0),"")</f>
        <v/>
      </c>
      <c r="F3374" s="53"/>
      <c r="G3374" s="53"/>
      <c r="H3374" s="53"/>
      <c r="I3374" s="53"/>
      <c r="J3374" s="53">
        <f t="shared" si="57"/>
        <v>0</v>
      </c>
    </row>
    <row r="3375" spans="1:10" ht="18.75">
      <c r="A3375" s="52"/>
      <c r="B3375" s="53"/>
      <c r="C3375" s="53"/>
      <c r="D3375" s="53"/>
      <c r="E3375" s="53" t="str">
        <f>IFERROR(VLOOKUP(المبيعات!D3375,الاعدادات!$A$4:$B$5000,2,0),"")</f>
        <v/>
      </c>
      <c r="F3375" s="53"/>
      <c r="G3375" s="53"/>
      <c r="H3375" s="53"/>
      <c r="I3375" s="53"/>
      <c r="J3375" s="53">
        <f t="shared" si="57"/>
        <v>0</v>
      </c>
    </row>
    <row r="3376" spans="1:10" ht="18.75">
      <c r="A3376" s="52"/>
      <c r="B3376" s="53"/>
      <c r="C3376" s="53"/>
      <c r="D3376" s="53"/>
      <c r="E3376" s="53" t="str">
        <f>IFERROR(VLOOKUP(المبيعات!D3376,الاعدادات!$A$4:$B$5000,2,0),"")</f>
        <v/>
      </c>
      <c r="F3376" s="53"/>
      <c r="G3376" s="53"/>
      <c r="H3376" s="53"/>
      <c r="I3376" s="53"/>
      <c r="J3376" s="53">
        <f t="shared" si="57"/>
        <v>0</v>
      </c>
    </row>
    <row r="3377" spans="1:10" ht="18.75">
      <c r="A3377" s="52"/>
      <c r="B3377" s="53"/>
      <c r="C3377" s="53"/>
      <c r="D3377" s="53"/>
      <c r="E3377" s="53" t="str">
        <f>IFERROR(VLOOKUP(المبيعات!D3377,الاعدادات!$A$4:$B$5000,2,0),"")</f>
        <v/>
      </c>
      <c r="F3377" s="53"/>
      <c r="G3377" s="53"/>
      <c r="H3377" s="53"/>
      <c r="I3377" s="53"/>
      <c r="J3377" s="53">
        <f t="shared" si="57"/>
        <v>0</v>
      </c>
    </row>
    <row r="3378" spans="1:10" ht="18.75">
      <c r="A3378" s="52"/>
      <c r="B3378" s="53"/>
      <c r="C3378" s="53"/>
      <c r="D3378" s="53"/>
      <c r="E3378" s="53" t="str">
        <f>IFERROR(VLOOKUP(المبيعات!D3378,الاعدادات!$A$4:$B$5000,2,0),"")</f>
        <v/>
      </c>
      <c r="F3378" s="53"/>
      <c r="G3378" s="53"/>
      <c r="H3378" s="53"/>
      <c r="I3378" s="53"/>
      <c r="J3378" s="53">
        <f t="shared" si="57"/>
        <v>0</v>
      </c>
    </row>
    <row r="3379" spans="1:10" ht="18.75">
      <c r="A3379" s="52"/>
      <c r="B3379" s="53"/>
      <c r="C3379" s="53"/>
      <c r="D3379" s="53"/>
      <c r="E3379" s="53" t="str">
        <f>IFERROR(VLOOKUP(المبيعات!D3379,الاعدادات!$A$4:$B$5000,2,0),"")</f>
        <v/>
      </c>
      <c r="F3379" s="53"/>
      <c r="G3379" s="53"/>
      <c r="H3379" s="53"/>
      <c r="I3379" s="53"/>
      <c r="J3379" s="53">
        <f t="shared" si="57"/>
        <v>0</v>
      </c>
    </row>
    <row r="3380" spans="1:10" ht="18.75">
      <c r="A3380" s="52"/>
      <c r="B3380" s="53"/>
      <c r="C3380" s="53"/>
      <c r="D3380" s="53"/>
      <c r="E3380" s="53" t="str">
        <f>IFERROR(VLOOKUP(المبيعات!D3380,الاعدادات!$A$4:$B$5000,2,0),"")</f>
        <v/>
      </c>
      <c r="F3380" s="53"/>
      <c r="G3380" s="53"/>
      <c r="H3380" s="53"/>
      <c r="I3380" s="53"/>
      <c r="J3380" s="53">
        <f t="shared" si="57"/>
        <v>0</v>
      </c>
    </row>
    <row r="3381" spans="1:10" ht="18.75">
      <c r="A3381" s="52"/>
      <c r="B3381" s="53"/>
      <c r="C3381" s="53"/>
      <c r="D3381" s="53"/>
      <c r="E3381" s="53" t="str">
        <f>IFERROR(VLOOKUP(المبيعات!D3381,الاعدادات!$A$4:$B$5000,2,0),"")</f>
        <v/>
      </c>
      <c r="F3381" s="53"/>
      <c r="G3381" s="53"/>
      <c r="H3381" s="53"/>
      <c r="I3381" s="53"/>
      <c r="J3381" s="53">
        <f t="shared" si="57"/>
        <v>0</v>
      </c>
    </row>
    <row r="3382" spans="1:10" ht="18.75">
      <c r="A3382" s="52"/>
      <c r="B3382" s="53"/>
      <c r="C3382" s="53"/>
      <c r="D3382" s="53"/>
      <c r="E3382" s="53" t="str">
        <f>IFERROR(VLOOKUP(المبيعات!D3382,الاعدادات!$A$4:$B$5000,2,0),"")</f>
        <v/>
      </c>
      <c r="F3382" s="53"/>
      <c r="G3382" s="53"/>
      <c r="H3382" s="53"/>
      <c r="I3382" s="53"/>
      <c r="J3382" s="53">
        <f t="shared" si="57"/>
        <v>0</v>
      </c>
    </row>
    <row r="3383" spans="1:10" ht="18.75">
      <c r="A3383" s="52"/>
      <c r="B3383" s="53"/>
      <c r="C3383" s="53"/>
      <c r="D3383" s="53"/>
      <c r="E3383" s="53" t="str">
        <f>IFERROR(VLOOKUP(المبيعات!D3383,الاعدادات!$A$4:$B$5000,2,0),"")</f>
        <v/>
      </c>
      <c r="F3383" s="53"/>
      <c r="G3383" s="53"/>
      <c r="H3383" s="53"/>
      <c r="I3383" s="53"/>
      <c r="J3383" s="53">
        <f t="shared" si="57"/>
        <v>0</v>
      </c>
    </row>
    <row r="3384" spans="1:10" ht="18.75">
      <c r="A3384" s="52"/>
      <c r="B3384" s="53"/>
      <c r="C3384" s="53"/>
      <c r="D3384" s="53"/>
      <c r="E3384" s="53" t="str">
        <f>IFERROR(VLOOKUP(المبيعات!D3384,الاعدادات!$A$4:$B$5000,2,0),"")</f>
        <v/>
      </c>
      <c r="F3384" s="53"/>
      <c r="G3384" s="53"/>
      <c r="H3384" s="53"/>
      <c r="I3384" s="53"/>
      <c r="J3384" s="53">
        <f t="shared" si="57"/>
        <v>0</v>
      </c>
    </row>
    <row r="3385" spans="1:10" ht="18.75">
      <c r="A3385" s="52"/>
      <c r="B3385" s="53"/>
      <c r="C3385" s="53"/>
      <c r="D3385" s="53"/>
      <c r="E3385" s="53" t="str">
        <f>IFERROR(VLOOKUP(المبيعات!D3385,الاعدادات!$A$4:$B$5000,2,0),"")</f>
        <v/>
      </c>
      <c r="F3385" s="53"/>
      <c r="G3385" s="53"/>
      <c r="H3385" s="53"/>
      <c r="I3385" s="53"/>
      <c r="J3385" s="53">
        <f t="shared" si="57"/>
        <v>0</v>
      </c>
    </row>
    <row r="3386" spans="1:10" ht="18.75">
      <c r="A3386" s="52"/>
      <c r="B3386" s="53"/>
      <c r="C3386" s="53"/>
      <c r="D3386" s="53"/>
      <c r="E3386" s="53" t="str">
        <f>IFERROR(VLOOKUP(المبيعات!D3386,الاعدادات!$A$4:$B$5000,2,0),"")</f>
        <v/>
      </c>
      <c r="F3386" s="53"/>
      <c r="G3386" s="53"/>
      <c r="H3386" s="53"/>
      <c r="I3386" s="53"/>
      <c r="J3386" s="53">
        <f t="shared" si="57"/>
        <v>0</v>
      </c>
    </row>
    <row r="3387" spans="1:10" ht="18.75">
      <c r="A3387" s="52"/>
      <c r="B3387" s="53"/>
      <c r="C3387" s="53"/>
      <c r="D3387" s="53"/>
      <c r="E3387" s="53" t="str">
        <f>IFERROR(VLOOKUP(المبيعات!D3387,الاعدادات!$A$4:$B$5000,2,0),"")</f>
        <v/>
      </c>
      <c r="F3387" s="53"/>
      <c r="G3387" s="53"/>
      <c r="H3387" s="53"/>
      <c r="I3387" s="53"/>
      <c r="J3387" s="53">
        <f t="shared" si="57"/>
        <v>0</v>
      </c>
    </row>
    <row r="3388" spans="1:10" ht="18.75">
      <c r="A3388" s="52"/>
      <c r="B3388" s="53"/>
      <c r="C3388" s="53"/>
      <c r="D3388" s="53"/>
      <c r="E3388" s="53" t="str">
        <f>IFERROR(VLOOKUP(المبيعات!D3388,الاعدادات!$A$4:$B$5000,2,0),"")</f>
        <v/>
      </c>
      <c r="F3388" s="53"/>
      <c r="G3388" s="53"/>
      <c r="H3388" s="53"/>
      <c r="I3388" s="53"/>
      <c r="J3388" s="53">
        <f t="shared" si="57"/>
        <v>0</v>
      </c>
    </row>
    <row r="3389" spans="1:10" ht="18.75">
      <c r="A3389" s="52"/>
      <c r="B3389" s="53"/>
      <c r="C3389" s="53"/>
      <c r="D3389" s="53"/>
      <c r="E3389" s="53" t="str">
        <f>IFERROR(VLOOKUP(المبيعات!D3389,الاعدادات!$A$4:$B$5000,2,0),"")</f>
        <v/>
      </c>
      <c r="F3389" s="53"/>
      <c r="G3389" s="53"/>
      <c r="H3389" s="53"/>
      <c r="I3389" s="53"/>
      <c r="J3389" s="53">
        <f t="shared" si="57"/>
        <v>0</v>
      </c>
    </row>
    <row r="3390" spans="1:10" ht="18.75">
      <c r="A3390" s="52"/>
      <c r="B3390" s="53"/>
      <c r="C3390" s="53"/>
      <c r="D3390" s="53"/>
      <c r="E3390" s="53" t="str">
        <f>IFERROR(VLOOKUP(المبيعات!D3390,الاعدادات!$A$4:$B$5000,2,0),"")</f>
        <v/>
      </c>
      <c r="F3390" s="53"/>
      <c r="G3390" s="53"/>
      <c r="H3390" s="53"/>
      <c r="I3390" s="53"/>
      <c r="J3390" s="53">
        <f t="shared" si="57"/>
        <v>0</v>
      </c>
    </row>
    <row r="3391" spans="1:10" ht="18.75">
      <c r="A3391" s="52"/>
      <c r="B3391" s="53"/>
      <c r="C3391" s="53"/>
      <c r="D3391" s="53"/>
      <c r="E3391" s="53" t="str">
        <f>IFERROR(VLOOKUP(المبيعات!D3391,الاعدادات!$A$4:$B$5000,2,0),"")</f>
        <v/>
      </c>
      <c r="F3391" s="53"/>
      <c r="G3391" s="53"/>
      <c r="H3391" s="53"/>
      <c r="I3391" s="53"/>
      <c r="J3391" s="53">
        <f t="shared" si="57"/>
        <v>0</v>
      </c>
    </row>
    <row r="3392" spans="1:10" ht="18.75">
      <c r="A3392" s="52"/>
      <c r="B3392" s="53"/>
      <c r="C3392" s="53"/>
      <c r="D3392" s="53"/>
      <c r="E3392" s="53" t="str">
        <f>IFERROR(VLOOKUP(المبيعات!D3392,الاعدادات!$A$4:$B$5000,2,0),"")</f>
        <v/>
      </c>
      <c r="F3392" s="53"/>
      <c r="G3392" s="53"/>
      <c r="H3392" s="53"/>
      <c r="I3392" s="53"/>
      <c r="J3392" s="53">
        <f t="shared" si="57"/>
        <v>0</v>
      </c>
    </row>
    <row r="3393" spans="1:10" ht="18.75">
      <c r="A3393" s="52"/>
      <c r="B3393" s="53"/>
      <c r="C3393" s="53"/>
      <c r="D3393" s="53"/>
      <c r="E3393" s="53" t="str">
        <f>IFERROR(VLOOKUP(المبيعات!D3393,الاعدادات!$A$4:$B$5000,2,0),"")</f>
        <v/>
      </c>
      <c r="F3393" s="53"/>
      <c r="G3393" s="53"/>
      <c r="H3393" s="53"/>
      <c r="I3393" s="53"/>
      <c r="J3393" s="53">
        <f t="shared" si="57"/>
        <v>0</v>
      </c>
    </row>
    <row r="3394" spans="1:10" ht="18.75">
      <c r="A3394" s="52"/>
      <c r="B3394" s="53"/>
      <c r="C3394" s="53"/>
      <c r="D3394" s="53"/>
      <c r="E3394" s="53" t="str">
        <f>IFERROR(VLOOKUP(المبيعات!D3394,الاعدادات!$A$4:$B$5000,2,0),"")</f>
        <v/>
      </c>
      <c r="F3394" s="53"/>
      <c r="G3394" s="53"/>
      <c r="H3394" s="53"/>
      <c r="I3394" s="53"/>
      <c r="J3394" s="53">
        <f t="shared" si="57"/>
        <v>0</v>
      </c>
    </row>
    <row r="3395" spans="1:10" ht="18.75">
      <c r="A3395" s="52"/>
      <c r="B3395" s="53"/>
      <c r="C3395" s="53"/>
      <c r="D3395" s="53"/>
      <c r="E3395" s="53" t="str">
        <f>IFERROR(VLOOKUP(المبيعات!D3395,الاعدادات!$A$4:$B$5000,2,0),"")</f>
        <v/>
      </c>
      <c r="F3395" s="53"/>
      <c r="G3395" s="53"/>
      <c r="H3395" s="53"/>
      <c r="I3395" s="53"/>
      <c r="J3395" s="53">
        <f t="shared" si="57"/>
        <v>0</v>
      </c>
    </row>
    <row r="3396" spans="1:10" ht="18.75">
      <c r="A3396" s="52"/>
      <c r="B3396" s="53"/>
      <c r="C3396" s="53"/>
      <c r="D3396" s="53"/>
      <c r="E3396" s="53" t="str">
        <f>IFERROR(VLOOKUP(المبيعات!D3396,الاعدادات!$A$4:$B$5000,2,0),"")</f>
        <v/>
      </c>
      <c r="F3396" s="53"/>
      <c r="G3396" s="53"/>
      <c r="H3396" s="53"/>
      <c r="I3396" s="53"/>
      <c r="J3396" s="53">
        <f t="shared" si="57"/>
        <v>0</v>
      </c>
    </row>
    <row r="3397" spans="1:10" ht="18.75">
      <c r="A3397" s="52"/>
      <c r="B3397" s="53"/>
      <c r="C3397" s="53"/>
      <c r="D3397" s="53"/>
      <c r="E3397" s="53" t="str">
        <f>IFERROR(VLOOKUP(المبيعات!D3397,الاعدادات!$A$4:$B$5000,2,0),"")</f>
        <v/>
      </c>
      <c r="F3397" s="53"/>
      <c r="G3397" s="53"/>
      <c r="H3397" s="53"/>
      <c r="I3397" s="53"/>
      <c r="J3397" s="53">
        <f t="shared" ref="J3397:J3460" si="58">I3397*F3397</f>
        <v>0</v>
      </c>
    </row>
    <row r="3398" spans="1:10" ht="18.75">
      <c r="A3398" s="52"/>
      <c r="B3398" s="53"/>
      <c r="C3398" s="53"/>
      <c r="D3398" s="53"/>
      <c r="E3398" s="53" t="str">
        <f>IFERROR(VLOOKUP(المبيعات!D3398,الاعدادات!$A$4:$B$5000,2,0),"")</f>
        <v/>
      </c>
      <c r="F3398" s="53"/>
      <c r="G3398" s="53"/>
      <c r="H3398" s="53"/>
      <c r="I3398" s="53"/>
      <c r="J3398" s="53">
        <f t="shared" si="58"/>
        <v>0</v>
      </c>
    </row>
    <row r="3399" spans="1:10" ht="18.75">
      <c r="A3399" s="52"/>
      <c r="B3399" s="53"/>
      <c r="C3399" s="53"/>
      <c r="D3399" s="53"/>
      <c r="E3399" s="53" t="str">
        <f>IFERROR(VLOOKUP(المبيعات!D3399,الاعدادات!$A$4:$B$5000,2,0),"")</f>
        <v/>
      </c>
      <c r="F3399" s="53"/>
      <c r="G3399" s="53"/>
      <c r="H3399" s="53"/>
      <c r="I3399" s="53"/>
      <c r="J3399" s="53">
        <f t="shared" si="58"/>
        <v>0</v>
      </c>
    </row>
    <row r="3400" spans="1:10" ht="18.75">
      <c r="A3400" s="52"/>
      <c r="B3400" s="53"/>
      <c r="C3400" s="53"/>
      <c r="D3400" s="53"/>
      <c r="E3400" s="53" t="str">
        <f>IFERROR(VLOOKUP(المبيعات!D3400,الاعدادات!$A$4:$B$5000,2,0),"")</f>
        <v/>
      </c>
      <c r="F3400" s="53"/>
      <c r="G3400" s="53"/>
      <c r="H3400" s="53"/>
      <c r="I3400" s="53"/>
      <c r="J3400" s="53">
        <f t="shared" si="58"/>
        <v>0</v>
      </c>
    </row>
    <row r="3401" spans="1:10" ht="18.75">
      <c r="A3401" s="52"/>
      <c r="B3401" s="53"/>
      <c r="C3401" s="53"/>
      <c r="D3401" s="53"/>
      <c r="E3401" s="53" t="str">
        <f>IFERROR(VLOOKUP(المبيعات!D3401,الاعدادات!$A$4:$B$5000,2,0),"")</f>
        <v/>
      </c>
      <c r="F3401" s="53"/>
      <c r="G3401" s="53"/>
      <c r="H3401" s="53"/>
      <c r="I3401" s="53"/>
      <c r="J3401" s="53">
        <f t="shared" si="58"/>
        <v>0</v>
      </c>
    </row>
    <row r="3402" spans="1:10" ht="18.75">
      <c r="A3402" s="52"/>
      <c r="B3402" s="53"/>
      <c r="C3402" s="53"/>
      <c r="D3402" s="53"/>
      <c r="E3402" s="53" t="str">
        <f>IFERROR(VLOOKUP(المبيعات!D3402,الاعدادات!$A$4:$B$5000,2,0),"")</f>
        <v/>
      </c>
      <c r="F3402" s="53"/>
      <c r="G3402" s="53"/>
      <c r="H3402" s="53"/>
      <c r="I3402" s="53"/>
      <c r="J3402" s="53">
        <f t="shared" si="58"/>
        <v>0</v>
      </c>
    </row>
    <row r="3403" spans="1:10" ht="18.75">
      <c r="A3403" s="52"/>
      <c r="B3403" s="53"/>
      <c r="C3403" s="53"/>
      <c r="D3403" s="53"/>
      <c r="E3403" s="53" t="str">
        <f>IFERROR(VLOOKUP(المبيعات!D3403,الاعدادات!$A$4:$B$5000,2,0),"")</f>
        <v/>
      </c>
      <c r="F3403" s="53"/>
      <c r="G3403" s="53"/>
      <c r="H3403" s="53"/>
      <c r="I3403" s="53"/>
      <c r="J3403" s="53">
        <f t="shared" si="58"/>
        <v>0</v>
      </c>
    </row>
    <row r="3404" spans="1:10" ht="18.75">
      <c r="A3404" s="52"/>
      <c r="B3404" s="53"/>
      <c r="C3404" s="53"/>
      <c r="D3404" s="53"/>
      <c r="E3404" s="53" t="str">
        <f>IFERROR(VLOOKUP(المبيعات!D3404,الاعدادات!$A$4:$B$5000,2,0),"")</f>
        <v/>
      </c>
      <c r="F3404" s="53"/>
      <c r="G3404" s="53"/>
      <c r="H3404" s="53"/>
      <c r="I3404" s="53"/>
      <c r="J3404" s="53">
        <f t="shared" si="58"/>
        <v>0</v>
      </c>
    </row>
    <row r="3405" spans="1:10" ht="18.75">
      <c r="A3405" s="52"/>
      <c r="B3405" s="53"/>
      <c r="C3405" s="53"/>
      <c r="D3405" s="53"/>
      <c r="E3405" s="53" t="str">
        <f>IFERROR(VLOOKUP(المبيعات!D3405,الاعدادات!$A$4:$B$5000,2,0),"")</f>
        <v/>
      </c>
      <c r="F3405" s="53"/>
      <c r="G3405" s="53"/>
      <c r="H3405" s="53"/>
      <c r="I3405" s="53"/>
      <c r="J3405" s="53">
        <f t="shared" si="58"/>
        <v>0</v>
      </c>
    </row>
    <row r="3406" spans="1:10" ht="18.75">
      <c r="A3406" s="52"/>
      <c r="B3406" s="53"/>
      <c r="C3406" s="53"/>
      <c r="D3406" s="53"/>
      <c r="E3406" s="53" t="str">
        <f>IFERROR(VLOOKUP(المبيعات!D3406,الاعدادات!$A$4:$B$5000,2,0),"")</f>
        <v/>
      </c>
      <c r="F3406" s="53"/>
      <c r="G3406" s="53"/>
      <c r="H3406" s="53"/>
      <c r="I3406" s="53"/>
      <c r="J3406" s="53">
        <f t="shared" si="58"/>
        <v>0</v>
      </c>
    </row>
    <row r="3407" spans="1:10" ht="18.75">
      <c r="A3407" s="52"/>
      <c r="B3407" s="53"/>
      <c r="C3407" s="53"/>
      <c r="D3407" s="53"/>
      <c r="E3407" s="53" t="str">
        <f>IFERROR(VLOOKUP(المبيعات!D3407,الاعدادات!$A$4:$B$5000,2,0),"")</f>
        <v/>
      </c>
      <c r="F3407" s="53"/>
      <c r="G3407" s="53"/>
      <c r="H3407" s="53"/>
      <c r="I3407" s="53"/>
      <c r="J3407" s="53">
        <f t="shared" si="58"/>
        <v>0</v>
      </c>
    </row>
    <row r="3408" spans="1:10" ht="18.75">
      <c r="A3408" s="52"/>
      <c r="B3408" s="53"/>
      <c r="C3408" s="53"/>
      <c r="D3408" s="53"/>
      <c r="E3408" s="53" t="str">
        <f>IFERROR(VLOOKUP(المبيعات!D3408,الاعدادات!$A$4:$B$5000,2,0),"")</f>
        <v/>
      </c>
      <c r="F3408" s="53"/>
      <c r="G3408" s="53"/>
      <c r="H3408" s="53"/>
      <c r="I3408" s="53"/>
      <c r="J3408" s="53">
        <f t="shared" si="58"/>
        <v>0</v>
      </c>
    </row>
    <row r="3409" spans="1:10" ht="18.75">
      <c r="A3409" s="52"/>
      <c r="B3409" s="53"/>
      <c r="C3409" s="53"/>
      <c r="D3409" s="53"/>
      <c r="E3409" s="53" t="str">
        <f>IFERROR(VLOOKUP(المبيعات!D3409,الاعدادات!$A$4:$B$5000,2,0),"")</f>
        <v/>
      </c>
      <c r="F3409" s="53"/>
      <c r="G3409" s="53"/>
      <c r="H3409" s="53"/>
      <c r="I3409" s="53"/>
      <c r="J3409" s="53">
        <f t="shared" si="58"/>
        <v>0</v>
      </c>
    </row>
    <row r="3410" spans="1:10" ht="18.75">
      <c r="A3410" s="52"/>
      <c r="B3410" s="53"/>
      <c r="C3410" s="53"/>
      <c r="D3410" s="53"/>
      <c r="E3410" s="53" t="str">
        <f>IFERROR(VLOOKUP(المبيعات!D3410,الاعدادات!$A$4:$B$5000,2,0),"")</f>
        <v/>
      </c>
      <c r="F3410" s="53"/>
      <c r="G3410" s="53"/>
      <c r="H3410" s="53"/>
      <c r="I3410" s="53"/>
      <c r="J3410" s="53">
        <f t="shared" si="58"/>
        <v>0</v>
      </c>
    </row>
    <row r="3411" spans="1:10" ht="18.75">
      <c r="A3411" s="52"/>
      <c r="B3411" s="53"/>
      <c r="C3411" s="53"/>
      <c r="D3411" s="53"/>
      <c r="E3411" s="53" t="str">
        <f>IFERROR(VLOOKUP(المبيعات!D3411,الاعدادات!$A$4:$B$5000,2,0),"")</f>
        <v/>
      </c>
      <c r="F3411" s="53"/>
      <c r="G3411" s="53"/>
      <c r="H3411" s="53"/>
      <c r="I3411" s="53"/>
      <c r="J3411" s="53">
        <f t="shared" si="58"/>
        <v>0</v>
      </c>
    </row>
    <row r="3412" spans="1:10" ht="18.75">
      <c r="A3412" s="52"/>
      <c r="B3412" s="53"/>
      <c r="C3412" s="53"/>
      <c r="D3412" s="53"/>
      <c r="E3412" s="53" t="str">
        <f>IFERROR(VLOOKUP(المبيعات!D3412,الاعدادات!$A$4:$B$5000,2,0),"")</f>
        <v/>
      </c>
      <c r="F3412" s="53"/>
      <c r="G3412" s="53"/>
      <c r="H3412" s="53"/>
      <c r="I3412" s="53"/>
      <c r="J3412" s="53">
        <f t="shared" si="58"/>
        <v>0</v>
      </c>
    </row>
    <row r="3413" spans="1:10" ht="18.75">
      <c r="A3413" s="52"/>
      <c r="B3413" s="53"/>
      <c r="C3413" s="53"/>
      <c r="D3413" s="53"/>
      <c r="E3413" s="53" t="str">
        <f>IFERROR(VLOOKUP(المبيعات!D3413,الاعدادات!$A$4:$B$5000,2,0),"")</f>
        <v/>
      </c>
      <c r="F3413" s="53"/>
      <c r="G3413" s="53"/>
      <c r="H3413" s="53"/>
      <c r="I3413" s="53"/>
      <c r="J3413" s="53">
        <f t="shared" si="58"/>
        <v>0</v>
      </c>
    </row>
    <row r="3414" spans="1:10" ht="18.75">
      <c r="A3414" s="52"/>
      <c r="B3414" s="53"/>
      <c r="C3414" s="53"/>
      <c r="D3414" s="53"/>
      <c r="E3414" s="53" t="str">
        <f>IFERROR(VLOOKUP(المبيعات!D3414,الاعدادات!$A$4:$B$5000,2,0),"")</f>
        <v/>
      </c>
      <c r="F3414" s="53"/>
      <c r="G3414" s="53"/>
      <c r="H3414" s="53"/>
      <c r="I3414" s="53"/>
      <c r="J3414" s="53">
        <f t="shared" si="58"/>
        <v>0</v>
      </c>
    </row>
    <row r="3415" spans="1:10" ht="18.75">
      <c r="A3415" s="52"/>
      <c r="B3415" s="53"/>
      <c r="C3415" s="53"/>
      <c r="D3415" s="53"/>
      <c r="E3415" s="53" t="str">
        <f>IFERROR(VLOOKUP(المبيعات!D3415,الاعدادات!$A$4:$B$5000,2,0),"")</f>
        <v/>
      </c>
      <c r="F3415" s="53"/>
      <c r="G3415" s="53"/>
      <c r="H3415" s="53"/>
      <c r="I3415" s="53"/>
      <c r="J3415" s="53">
        <f t="shared" si="58"/>
        <v>0</v>
      </c>
    </row>
    <row r="3416" spans="1:10" ht="18.75">
      <c r="A3416" s="52"/>
      <c r="B3416" s="53"/>
      <c r="C3416" s="53"/>
      <c r="D3416" s="53"/>
      <c r="E3416" s="53" t="str">
        <f>IFERROR(VLOOKUP(المبيعات!D3416,الاعدادات!$A$4:$B$5000,2,0),"")</f>
        <v/>
      </c>
      <c r="F3416" s="53"/>
      <c r="G3416" s="53"/>
      <c r="H3416" s="53"/>
      <c r="I3416" s="53"/>
      <c r="J3416" s="53">
        <f t="shared" si="58"/>
        <v>0</v>
      </c>
    </row>
    <row r="3417" spans="1:10" ht="18.75">
      <c r="A3417" s="52"/>
      <c r="B3417" s="53"/>
      <c r="C3417" s="53"/>
      <c r="D3417" s="53"/>
      <c r="E3417" s="53" t="str">
        <f>IFERROR(VLOOKUP(المبيعات!D3417,الاعدادات!$A$4:$B$5000,2,0),"")</f>
        <v/>
      </c>
      <c r="F3417" s="53"/>
      <c r="G3417" s="53"/>
      <c r="H3417" s="53"/>
      <c r="I3417" s="53"/>
      <c r="J3417" s="53">
        <f t="shared" si="58"/>
        <v>0</v>
      </c>
    </row>
    <row r="3418" spans="1:10" ht="18.75">
      <c r="A3418" s="52"/>
      <c r="B3418" s="53"/>
      <c r="C3418" s="53"/>
      <c r="D3418" s="53"/>
      <c r="E3418" s="53" t="str">
        <f>IFERROR(VLOOKUP(المبيعات!D3418,الاعدادات!$A$4:$B$5000,2,0),"")</f>
        <v/>
      </c>
      <c r="F3418" s="53"/>
      <c r="G3418" s="53"/>
      <c r="H3418" s="53"/>
      <c r="I3418" s="53"/>
      <c r="J3418" s="53">
        <f t="shared" si="58"/>
        <v>0</v>
      </c>
    </row>
    <row r="3419" spans="1:10" ht="18.75">
      <c r="A3419" s="52"/>
      <c r="B3419" s="53"/>
      <c r="C3419" s="53"/>
      <c r="D3419" s="53"/>
      <c r="E3419" s="53" t="str">
        <f>IFERROR(VLOOKUP(المبيعات!D3419,الاعدادات!$A$4:$B$5000,2,0),"")</f>
        <v/>
      </c>
      <c r="F3419" s="53"/>
      <c r="G3419" s="53"/>
      <c r="H3419" s="53"/>
      <c r="I3419" s="53"/>
      <c r="J3419" s="53">
        <f t="shared" si="58"/>
        <v>0</v>
      </c>
    </row>
    <row r="3420" spans="1:10" ht="18.75">
      <c r="A3420" s="52"/>
      <c r="B3420" s="53"/>
      <c r="C3420" s="53"/>
      <c r="D3420" s="53"/>
      <c r="E3420" s="53" t="str">
        <f>IFERROR(VLOOKUP(المبيعات!D3420,الاعدادات!$A$4:$B$5000,2,0),"")</f>
        <v/>
      </c>
      <c r="F3420" s="53"/>
      <c r="G3420" s="53"/>
      <c r="H3420" s="53"/>
      <c r="I3420" s="53"/>
      <c r="J3420" s="53">
        <f t="shared" si="58"/>
        <v>0</v>
      </c>
    </row>
    <row r="3421" spans="1:10" ht="18.75">
      <c r="A3421" s="52"/>
      <c r="B3421" s="53"/>
      <c r="C3421" s="53"/>
      <c r="D3421" s="53"/>
      <c r="E3421" s="53" t="str">
        <f>IFERROR(VLOOKUP(المبيعات!D3421,الاعدادات!$A$4:$B$5000,2,0),"")</f>
        <v/>
      </c>
      <c r="F3421" s="53"/>
      <c r="G3421" s="53"/>
      <c r="H3421" s="53"/>
      <c r="I3421" s="53"/>
      <c r="J3421" s="53">
        <f t="shared" si="58"/>
        <v>0</v>
      </c>
    </row>
    <row r="3422" spans="1:10" ht="18.75">
      <c r="A3422" s="52"/>
      <c r="B3422" s="53"/>
      <c r="C3422" s="53"/>
      <c r="D3422" s="53"/>
      <c r="E3422" s="53" t="str">
        <f>IFERROR(VLOOKUP(المبيعات!D3422,الاعدادات!$A$4:$B$5000,2,0),"")</f>
        <v/>
      </c>
      <c r="F3422" s="53"/>
      <c r="G3422" s="53"/>
      <c r="H3422" s="53"/>
      <c r="I3422" s="53"/>
      <c r="J3422" s="53">
        <f t="shared" si="58"/>
        <v>0</v>
      </c>
    </row>
    <row r="3423" spans="1:10" ht="18.75">
      <c r="A3423" s="52"/>
      <c r="B3423" s="53"/>
      <c r="C3423" s="53"/>
      <c r="D3423" s="53"/>
      <c r="E3423" s="53" t="str">
        <f>IFERROR(VLOOKUP(المبيعات!D3423,الاعدادات!$A$4:$B$5000,2,0),"")</f>
        <v/>
      </c>
      <c r="F3423" s="53"/>
      <c r="G3423" s="53"/>
      <c r="H3423" s="53"/>
      <c r="I3423" s="53"/>
      <c r="J3423" s="53">
        <f t="shared" si="58"/>
        <v>0</v>
      </c>
    </row>
    <row r="3424" spans="1:10" ht="18.75">
      <c r="A3424" s="52"/>
      <c r="B3424" s="53"/>
      <c r="C3424" s="53"/>
      <c r="D3424" s="53"/>
      <c r="E3424" s="53" t="str">
        <f>IFERROR(VLOOKUP(المبيعات!D3424,الاعدادات!$A$4:$B$5000,2,0),"")</f>
        <v/>
      </c>
      <c r="F3424" s="53"/>
      <c r="G3424" s="53"/>
      <c r="H3424" s="53"/>
      <c r="I3424" s="53"/>
      <c r="J3424" s="53">
        <f t="shared" si="58"/>
        <v>0</v>
      </c>
    </row>
    <row r="3425" spans="1:10" ht="18.75">
      <c r="A3425" s="52"/>
      <c r="B3425" s="53"/>
      <c r="C3425" s="53"/>
      <c r="D3425" s="53"/>
      <c r="E3425" s="53" t="str">
        <f>IFERROR(VLOOKUP(المبيعات!D3425,الاعدادات!$A$4:$B$5000,2,0),"")</f>
        <v/>
      </c>
      <c r="F3425" s="53"/>
      <c r="G3425" s="53"/>
      <c r="H3425" s="53"/>
      <c r="I3425" s="53"/>
      <c r="J3425" s="53">
        <f t="shared" si="58"/>
        <v>0</v>
      </c>
    </row>
    <row r="3426" spans="1:10" ht="18.75">
      <c r="A3426" s="52"/>
      <c r="B3426" s="53"/>
      <c r="C3426" s="53"/>
      <c r="D3426" s="53"/>
      <c r="E3426" s="53" t="str">
        <f>IFERROR(VLOOKUP(المبيعات!D3426,الاعدادات!$A$4:$B$5000,2,0),"")</f>
        <v/>
      </c>
      <c r="F3426" s="53"/>
      <c r="G3426" s="53"/>
      <c r="H3426" s="53"/>
      <c r="I3426" s="53"/>
      <c r="J3426" s="53">
        <f t="shared" si="58"/>
        <v>0</v>
      </c>
    </row>
    <row r="3427" spans="1:10" ht="18.75">
      <c r="A3427" s="52"/>
      <c r="B3427" s="53"/>
      <c r="C3427" s="53"/>
      <c r="D3427" s="53"/>
      <c r="E3427" s="53" t="str">
        <f>IFERROR(VLOOKUP(المبيعات!D3427,الاعدادات!$A$4:$B$5000,2,0),"")</f>
        <v/>
      </c>
      <c r="F3427" s="53"/>
      <c r="G3427" s="53"/>
      <c r="H3427" s="53"/>
      <c r="I3427" s="53"/>
      <c r="J3427" s="53">
        <f t="shared" si="58"/>
        <v>0</v>
      </c>
    </row>
    <row r="3428" spans="1:10" ht="18.75">
      <c r="A3428" s="52"/>
      <c r="B3428" s="53"/>
      <c r="C3428" s="53"/>
      <c r="D3428" s="53"/>
      <c r="E3428" s="53" t="str">
        <f>IFERROR(VLOOKUP(المبيعات!D3428,الاعدادات!$A$4:$B$5000,2,0),"")</f>
        <v/>
      </c>
      <c r="F3428" s="53"/>
      <c r="G3428" s="53"/>
      <c r="H3428" s="53"/>
      <c r="I3428" s="53"/>
      <c r="J3428" s="53">
        <f t="shared" si="58"/>
        <v>0</v>
      </c>
    </row>
    <row r="3429" spans="1:10" ht="18.75">
      <c r="A3429" s="52"/>
      <c r="B3429" s="53"/>
      <c r="C3429" s="53"/>
      <c r="D3429" s="53"/>
      <c r="E3429" s="53" t="str">
        <f>IFERROR(VLOOKUP(المبيعات!D3429,الاعدادات!$A$4:$B$5000,2,0),"")</f>
        <v/>
      </c>
      <c r="F3429" s="53"/>
      <c r="G3429" s="53"/>
      <c r="H3429" s="53"/>
      <c r="I3429" s="53"/>
      <c r="J3429" s="53">
        <f t="shared" si="58"/>
        <v>0</v>
      </c>
    </row>
    <row r="3430" spans="1:10" ht="18.75">
      <c r="A3430" s="52"/>
      <c r="B3430" s="53"/>
      <c r="C3430" s="53"/>
      <c r="D3430" s="53"/>
      <c r="E3430" s="53" t="str">
        <f>IFERROR(VLOOKUP(المبيعات!D3430,الاعدادات!$A$4:$B$5000,2,0),"")</f>
        <v/>
      </c>
      <c r="F3430" s="53"/>
      <c r="G3430" s="53"/>
      <c r="H3430" s="53"/>
      <c r="I3430" s="53"/>
      <c r="J3430" s="53">
        <f t="shared" si="58"/>
        <v>0</v>
      </c>
    </row>
    <row r="3431" spans="1:10" ht="18.75">
      <c r="A3431" s="52"/>
      <c r="B3431" s="53"/>
      <c r="C3431" s="53"/>
      <c r="D3431" s="53"/>
      <c r="E3431" s="53" t="str">
        <f>IFERROR(VLOOKUP(المبيعات!D3431,الاعدادات!$A$4:$B$5000,2,0),"")</f>
        <v/>
      </c>
      <c r="F3431" s="53"/>
      <c r="G3431" s="53"/>
      <c r="H3431" s="53"/>
      <c r="I3431" s="53"/>
      <c r="J3431" s="53">
        <f t="shared" si="58"/>
        <v>0</v>
      </c>
    </row>
    <row r="3432" spans="1:10" ht="18.75">
      <c r="A3432" s="52"/>
      <c r="B3432" s="53"/>
      <c r="C3432" s="53"/>
      <c r="D3432" s="53"/>
      <c r="E3432" s="53" t="str">
        <f>IFERROR(VLOOKUP(المبيعات!D3432,الاعدادات!$A$4:$B$5000,2,0),"")</f>
        <v/>
      </c>
      <c r="F3432" s="53"/>
      <c r="G3432" s="53"/>
      <c r="H3432" s="53"/>
      <c r="I3432" s="53"/>
      <c r="J3432" s="53">
        <f t="shared" si="58"/>
        <v>0</v>
      </c>
    </row>
    <row r="3433" spans="1:10" ht="18.75">
      <c r="A3433" s="52"/>
      <c r="B3433" s="53"/>
      <c r="C3433" s="53"/>
      <c r="D3433" s="53"/>
      <c r="E3433" s="53" t="str">
        <f>IFERROR(VLOOKUP(المبيعات!D3433,الاعدادات!$A$4:$B$5000,2,0),"")</f>
        <v/>
      </c>
      <c r="F3433" s="53"/>
      <c r="G3433" s="53"/>
      <c r="H3433" s="53"/>
      <c r="I3433" s="53"/>
      <c r="J3433" s="53">
        <f t="shared" si="58"/>
        <v>0</v>
      </c>
    </row>
    <row r="3434" spans="1:10" ht="18.75">
      <c r="A3434" s="52"/>
      <c r="B3434" s="53"/>
      <c r="C3434" s="53"/>
      <c r="D3434" s="53"/>
      <c r="E3434" s="53" t="str">
        <f>IFERROR(VLOOKUP(المبيعات!D3434,الاعدادات!$A$4:$B$5000,2,0),"")</f>
        <v/>
      </c>
      <c r="F3434" s="53"/>
      <c r="G3434" s="53"/>
      <c r="H3434" s="53"/>
      <c r="I3434" s="53"/>
      <c r="J3434" s="53">
        <f t="shared" si="58"/>
        <v>0</v>
      </c>
    </row>
    <row r="3435" spans="1:10" ht="18.75">
      <c r="A3435" s="52"/>
      <c r="B3435" s="53"/>
      <c r="C3435" s="53"/>
      <c r="D3435" s="53"/>
      <c r="E3435" s="53" t="str">
        <f>IFERROR(VLOOKUP(المبيعات!D3435,الاعدادات!$A$4:$B$5000,2,0),"")</f>
        <v/>
      </c>
      <c r="F3435" s="53"/>
      <c r="G3435" s="53"/>
      <c r="H3435" s="53"/>
      <c r="I3435" s="53"/>
      <c r="J3435" s="53">
        <f t="shared" si="58"/>
        <v>0</v>
      </c>
    </row>
    <row r="3436" spans="1:10" ht="18.75">
      <c r="A3436" s="52"/>
      <c r="B3436" s="53"/>
      <c r="C3436" s="53"/>
      <c r="D3436" s="53"/>
      <c r="E3436" s="53" t="str">
        <f>IFERROR(VLOOKUP(المبيعات!D3436,الاعدادات!$A$4:$B$5000,2,0),"")</f>
        <v/>
      </c>
      <c r="F3436" s="53"/>
      <c r="G3436" s="53"/>
      <c r="H3436" s="53"/>
      <c r="I3436" s="53"/>
      <c r="J3436" s="53">
        <f t="shared" si="58"/>
        <v>0</v>
      </c>
    </row>
    <row r="3437" spans="1:10" ht="18.75">
      <c r="A3437" s="52"/>
      <c r="B3437" s="53"/>
      <c r="C3437" s="53"/>
      <c r="D3437" s="53"/>
      <c r="E3437" s="53" t="str">
        <f>IFERROR(VLOOKUP(المبيعات!D3437,الاعدادات!$A$4:$B$5000,2,0),"")</f>
        <v/>
      </c>
      <c r="F3437" s="53"/>
      <c r="G3437" s="53"/>
      <c r="H3437" s="53"/>
      <c r="I3437" s="53"/>
      <c r="J3437" s="53">
        <f t="shared" si="58"/>
        <v>0</v>
      </c>
    </row>
    <row r="3438" spans="1:10" ht="18.75">
      <c r="A3438" s="52"/>
      <c r="B3438" s="53"/>
      <c r="C3438" s="53"/>
      <c r="D3438" s="53"/>
      <c r="E3438" s="53" t="str">
        <f>IFERROR(VLOOKUP(المبيعات!D3438,الاعدادات!$A$4:$B$5000,2,0),"")</f>
        <v/>
      </c>
      <c r="F3438" s="53"/>
      <c r="G3438" s="53"/>
      <c r="H3438" s="53"/>
      <c r="I3438" s="53"/>
      <c r="J3438" s="53">
        <f t="shared" si="58"/>
        <v>0</v>
      </c>
    </row>
    <row r="3439" spans="1:10" ht="18.75">
      <c r="A3439" s="52"/>
      <c r="B3439" s="53"/>
      <c r="C3439" s="53"/>
      <c r="D3439" s="53"/>
      <c r="E3439" s="53" t="str">
        <f>IFERROR(VLOOKUP(المبيعات!D3439,الاعدادات!$A$4:$B$5000,2,0),"")</f>
        <v/>
      </c>
      <c r="F3439" s="53"/>
      <c r="G3439" s="53"/>
      <c r="H3439" s="53"/>
      <c r="I3439" s="53"/>
      <c r="J3439" s="53">
        <f t="shared" si="58"/>
        <v>0</v>
      </c>
    </row>
    <row r="3440" spans="1:10" ht="18.75">
      <c r="A3440" s="52"/>
      <c r="B3440" s="53"/>
      <c r="C3440" s="53"/>
      <c r="D3440" s="53"/>
      <c r="E3440" s="53" t="str">
        <f>IFERROR(VLOOKUP(المبيعات!D3440,الاعدادات!$A$4:$B$5000,2,0),"")</f>
        <v/>
      </c>
      <c r="F3440" s="53"/>
      <c r="G3440" s="53"/>
      <c r="H3440" s="53"/>
      <c r="I3440" s="53"/>
      <c r="J3440" s="53">
        <f t="shared" si="58"/>
        <v>0</v>
      </c>
    </row>
    <row r="3441" spans="1:10" ht="18.75">
      <c r="A3441" s="52"/>
      <c r="B3441" s="53"/>
      <c r="C3441" s="53"/>
      <c r="D3441" s="53"/>
      <c r="E3441" s="53" t="str">
        <f>IFERROR(VLOOKUP(المبيعات!D3441,الاعدادات!$A$4:$B$5000,2,0),"")</f>
        <v/>
      </c>
      <c r="F3441" s="53"/>
      <c r="G3441" s="53"/>
      <c r="H3441" s="53"/>
      <c r="I3441" s="53"/>
      <c r="J3441" s="53">
        <f t="shared" si="58"/>
        <v>0</v>
      </c>
    </row>
    <row r="3442" spans="1:10" ht="18.75">
      <c r="A3442" s="52"/>
      <c r="B3442" s="53"/>
      <c r="C3442" s="53"/>
      <c r="D3442" s="53"/>
      <c r="E3442" s="53" t="str">
        <f>IFERROR(VLOOKUP(المبيعات!D3442,الاعدادات!$A$4:$B$5000,2,0),"")</f>
        <v/>
      </c>
      <c r="F3442" s="53"/>
      <c r="G3442" s="53"/>
      <c r="H3442" s="53"/>
      <c r="I3442" s="53"/>
      <c r="J3442" s="53">
        <f t="shared" si="58"/>
        <v>0</v>
      </c>
    </row>
    <row r="3443" spans="1:10" ht="18.75">
      <c r="A3443" s="52"/>
      <c r="B3443" s="53"/>
      <c r="C3443" s="53"/>
      <c r="D3443" s="53"/>
      <c r="E3443" s="53" t="str">
        <f>IFERROR(VLOOKUP(المبيعات!D3443,الاعدادات!$A$4:$B$5000,2,0),"")</f>
        <v/>
      </c>
      <c r="F3443" s="53"/>
      <c r="G3443" s="53"/>
      <c r="H3443" s="53"/>
      <c r="I3443" s="53"/>
      <c r="J3443" s="53">
        <f t="shared" si="58"/>
        <v>0</v>
      </c>
    </row>
    <row r="3444" spans="1:10" ht="18.75">
      <c r="A3444" s="52"/>
      <c r="B3444" s="53"/>
      <c r="C3444" s="53"/>
      <c r="D3444" s="53"/>
      <c r="E3444" s="53" t="str">
        <f>IFERROR(VLOOKUP(المبيعات!D3444,الاعدادات!$A$4:$B$5000,2,0),"")</f>
        <v/>
      </c>
      <c r="F3444" s="53"/>
      <c r="G3444" s="53"/>
      <c r="H3444" s="53"/>
      <c r="I3444" s="53"/>
      <c r="J3444" s="53">
        <f t="shared" si="58"/>
        <v>0</v>
      </c>
    </row>
    <row r="3445" spans="1:10" ht="18.75">
      <c r="A3445" s="52"/>
      <c r="B3445" s="53"/>
      <c r="C3445" s="53"/>
      <c r="D3445" s="53"/>
      <c r="E3445" s="53" t="str">
        <f>IFERROR(VLOOKUP(المبيعات!D3445,الاعدادات!$A$4:$B$5000,2,0),"")</f>
        <v/>
      </c>
      <c r="F3445" s="53"/>
      <c r="G3445" s="53"/>
      <c r="H3445" s="53"/>
      <c r="I3445" s="53"/>
      <c r="J3445" s="53">
        <f t="shared" si="58"/>
        <v>0</v>
      </c>
    </row>
    <row r="3446" spans="1:10" ht="18.75">
      <c r="A3446" s="52"/>
      <c r="B3446" s="53"/>
      <c r="C3446" s="53"/>
      <c r="D3446" s="53"/>
      <c r="E3446" s="53" t="str">
        <f>IFERROR(VLOOKUP(المبيعات!D3446,الاعدادات!$A$4:$B$5000,2,0),"")</f>
        <v/>
      </c>
      <c r="F3446" s="53"/>
      <c r="G3446" s="53"/>
      <c r="H3446" s="53"/>
      <c r="I3446" s="53"/>
      <c r="J3446" s="53">
        <f t="shared" si="58"/>
        <v>0</v>
      </c>
    </row>
    <row r="3447" spans="1:10" ht="18.75">
      <c r="A3447" s="52"/>
      <c r="B3447" s="53"/>
      <c r="C3447" s="53"/>
      <c r="D3447" s="53"/>
      <c r="E3447" s="53" t="str">
        <f>IFERROR(VLOOKUP(المبيعات!D3447,الاعدادات!$A$4:$B$5000,2,0),"")</f>
        <v/>
      </c>
      <c r="F3447" s="53"/>
      <c r="G3447" s="53"/>
      <c r="H3447" s="53"/>
      <c r="I3447" s="53"/>
      <c r="J3447" s="53">
        <f t="shared" si="58"/>
        <v>0</v>
      </c>
    </row>
    <row r="3448" spans="1:10" ht="18.75">
      <c r="A3448" s="52"/>
      <c r="B3448" s="53"/>
      <c r="C3448" s="53"/>
      <c r="D3448" s="53"/>
      <c r="E3448" s="53" t="str">
        <f>IFERROR(VLOOKUP(المبيعات!D3448,الاعدادات!$A$4:$B$5000,2,0),"")</f>
        <v/>
      </c>
      <c r="F3448" s="53"/>
      <c r="G3448" s="53"/>
      <c r="H3448" s="53"/>
      <c r="I3448" s="53"/>
      <c r="J3448" s="53">
        <f t="shared" si="58"/>
        <v>0</v>
      </c>
    </row>
    <row r="3449" spans="1:10" ht="18.75">
      <c r="A3449" s="52"/>
      <c r="B3449" s="53"/>
      <c r="C3449" s="53"/>
      <c r="D3449" s="53"/>
      <c r="E3449" s="53" t="str">
        <f>IFERROR(VLOOKUP(المبيعات!D3449,الاعدادات!$A$4:$B$5000,2,0),"")</f>
        <v/>
      </c>
      <c r="F3449" s="53"/>
      <c r="G3449" s="53"/>
      <c r="H3449" s="53"/>
      <c r="I3449" s="53"/>
      <c r="J3449" s="53">
        <f t="shared" si="58"/>
        <v>0</v>
      </c>
    </row>
    <row r="3450" spans="1:10" ht="18.75">
      <c r="A3450" s="52"/>
      <c r="B3450" s="53"/>
      <c r="C3450" s="53"/>
      <c r="D3450" s="53"/>
      <c r="E3450" s="53" t="str">
        <f>IFERROR(VLOOKUP(المبيعات!D3450,الاعدادات!$A$4:$B$5000,2,0),"")</f>
        <v/>
      </c>
      <c r="F3450" s="53"/>
      <c r="G3450" s="53"/>
      <c r="H3450" s="53"/>
      <c r="I3450" s="53"/>
      <c r="J3450" s="53">
        <f t="shared" si="58"/>
        <v>0</v>
      </c>
    </row>
    <row r="3451" spans="1:10" ht="18.75">
      <c r="A3451" s="52"/>
      <c r="B3451" s="53"/>
      <c r="C3451" s="53"/>
      <c r="D3451" s="53"/>
      <c r="E3451" s="53" t="str">
        <f>IFERROR(VLOOKUP(المبيعات!D3451,الاعدادات!$A$4:$B$5000,2,0),"")</f>
        <v/>
      </c>
      <c r="F3451" s="53"/>
      <c r="G3451" s="53"/>
      <c r="H3451" s="53"/>
      <c r="I3451" s="53"/>
      <c r="J3451" s="53">
        <f t="shared" si="58"/>
        <v>0</v>
      </c>
    </row>
    <row r="3452" spans="1:10" ht="18.75">
      <c r="A3452" s="52"/>
      <c r="B3452" s="53"/>
      <c r="C3452" s="53"/>
      <c r="D3452" s="53"/>
      <c r="E3452" s="53" t="str">
        <f>IFERROR(VLOOKUP(المبيعات!D3452,الاعدادات!$A$4:$B$5000,2,0),"")</f>
        <v/>
      </c>
      <c r="F3452" s="53"/>
      <c r="G3452" s="53"/>
      <c r="H3452" s="53"/>
      <c r="I3452" s="53"/>
      <c r="J3452" s="53">
        <f t="shared" si="58"/>
        <v>0</v>
      </c>
    </row>
    <row r="3453" spans="1:10" ht="18.75">
      <c r="A3453" s="52"/>
      <c r="B3453" s="53"/>
      <c r="C3453" s="53"/>
      <c r="D3453" s="53"/>
      <c r="E3453" s="53" t="str">
        <f>IFERROR(VLOOKUP(المبيعات!D3453,الاعدادات!$A$4:$B$5000,2,0),"")</f>
        <v/>
      </c>
      <c r="F3453" s="53"/>
      <c r="G3453" s="53"/>
      <c r="H3453" s="53"/>
      <c r="I3453" s="53"/>
      <c r="J3453" s="53">
        <f t="shared" si="58"/>
        <v>0</v>
      </c>
    </row>
    <row r="3454" spans="1:10" ht="18.75">
      <c r="A3454" s="52"/>
      <c r="B3454" s="53"/>
      <c r="C3454" s="53"/>
      <c r="D3454" s="53"/>
      <c r="E3454" s="53" t="str">
        <f>IFERROR(VLOOKUP(المبيعات!D3454,الاعدادات!$A$4:$B$5000,2,0),"")</f>
        <v/>
      </c>
      <c r="F3454" s="53"/>
      <c r="G3454" s="53"/>
      <c r="H3454" s="53"/>
      <c r="I3454" s="53"/>
      <c r="J3454" s="53">
        <f t="shared" si="58"/>
        <v>0</v>
      </c>
    </row>
    <row r="3455" spans="1:10" ht="18.75">
      <c r="A3455" s="52"/>
      <c r="B3455" s="53"/>
      <c r="C3455" s="53"/>
      <c r="D3455" s="53"/>
      <c r="E3455" s="53" t="str">
        <f>IFERROR(VLOOKUP(المبيعات!D3455,الاعدادات!$A$4:$B$5000,2,0),"")</f>
        <v/>
      </c>
      <c r="F3455" s="53"/>
      <c r="G3455" s="53"/>
      <c r="H3455" s="53"/>
      <c r="I3455" s="53"/>
      <c r="J3455" s="53">
        <f t="shared" si="58"/>
        <v>0</v>
      </c>
    </row>
    <row r="3456" spans="1:10" ht="18.75">
      <c r="A3456" s="52"/>
      <c r="B3456" s="53"/>
      <c r="C3456" s="53"/>
      <c r="D3456" s="53"/>
      <c r="E3456" s="53" t="str">
        <f>IFERROR(VLOOKUP(المبيعات!D3456,الاعدادات!$A$4:$B$5000,2,0),"")</f>
        <v/>
      </c>
      <c r="F3456" s="53"/>
      <c r="G3456" s="53"/>
      <c r="H3456" s="53"/>
      <c r="I3456" s="53"/>
      <c r="J3456" s="53">
        <f t="shared" si="58"/>
        <v>0</v>
      </c>
    </row>
    <row r="3457" spans="1:10" ht="18.75">
      <c r="A3457" s="52"/>
      <c r="B3457" s="53"/>
      <c r="C3457" s="53"/>
      <c r="D3457" s="53"/>
      <c r="E3457" s="53" t="str">
        <f>IFERROR(VLOOKUP(المبيعات!D3457,الاعدادات!$A$4:$B$5000,2,0),"")</f>
        <v/>
      </c>
      <c r="F3457" s="53"/>
      <c r="G3457" s="53"/>
      <c r="H3457" s="53"/>
      <c r="I3457" s="53"/>
      <c r="J3457" s="53">
        <f t="shared" si="58"/>
        <v>0</v>
      </c>
    </row>
    <row r="3458" spans="1:10" ht="18.75">
      <c r="A3458" s="52"/>
      <c r="B3458" s="53"/>
      <c r="C3458" s="53"/>
      <c r="D3458" s="53"/>
      <c r="E3458" s="53" t="str">
        <f>IFERROR(VLOOKUP(المبيعات!D3458,الاعدادات!$A$4:$B$5000,2,0),"")</f>
        <v/>
      </c>
      <c r="F3458" s="53"/>
      <c r="G3458" s="53"/>
      <c r="H3458" s="53"/>
      <c r="I3458" s="53"/>
      <c r="J3458" s="53">
        <f t="shared" si="58"/>
        <v>0</v>
      </c>
    </row>
    <row r="3459" spans="1:10" ht="18.75">
      <c r="A3459" s="52"/>
      <c r="B3459" s="53"/>
      <c r="C3459" s="53"/>
      <c r="D3459" s="53"/>
      <c r="E3459" s="53" t="str">
        <f>IFERROR(VLOOKUP(المبيعات!D3459,الاعدادات!$A$4:$B$5000,2,0),"")</f>
        <v/>
      </c>
      <c r="F3459" s="53"/>
      <c r="G3459" s="53"/>
      <c r="H3459" s="53"/>
      <c r="I3459" s="53"/>
      <c r="J3459" s="53">
        <f t="shared" si="58"/>
        <v>0</v>
      </c>
    </row>
    <row r="3460" spans="1:10" ht="18.75">
      <c r="A3460" s="52"/>
      <c r="B3460" s="53"/>
      <c r="C3460" s="53"/>
      <c r="D3460" s="53"/>
      <c r="E3460" s="53" t="str">
        <f>IFERROR(VLOOKUP(المبيعات!D3460,الاعدادات!$A$4:$B$5000,2,0),"")</f>
        <v/>
      </c>
      <c r="F3460" s="53"/>
      <c r="G3460" s="53"/>
      <c r="H3460" s="53"/>
      <c r="I3460" s="53"/>
      <c r="J3460" s="53">
        <f t="shared" si="58"/>
        <v>0</v>
      </c>
    </row>
    <row r="3461" spans="1:10" ht="18.75">
      <c r="A3461" s="52"/>
      <c r="B3461" s="53"/>
      <c r="C3461" s="53"/>
      <c r="D3461" s="53"/>
      <c r="E3461" s="53" t="str">
        <f>IFERROR(VLOOKUP(المبيعات!D3461,الاعدادات!$A$4:$B$5000,2,0),"")</f>
        <v/>
      </c>
      <c r="F3461" s="53"/>
      <c r="G3461" s="53"/>
      <c r="H3461" s="53"/>
      <c r="I3461" s="53"/>
      <c r="J3461" s="53">
        <f t="shared" ref="J3461:J3524" si="59">I3461*F3461</f>
        <v>0</v>
      </c>
    </row>
    <row r="3462" spans="1:10" ht="18.75">
      <c r="A3462" s="52"/>
      <c r="B3462" s="53"/>
      <c r="C3462" s="53"/>
      <c r="D3462" s="53"/>
      <c r="E3462" s="53" t="str">
        <f>IFERROR(VLOOKUP(المبيعات!D3462,الاعدادات!$A$4:$B$5000,2,0),"")</f>
        <v/>
      </c>
      <c r="F3462" s="53"/>
      <c r="G3462" s="53"/>
      <c r="H3462" s="53"/>
      <c r="I3462" s="53"/>
      <c r="J3462" s="53">
        <f t="shared" si="59"/>
        <v>0</v>
      </c>
    </row>
    <row r="3463" spans="1:10" ht="18.75">
      <c r="A3463" s="52"/>
      <c r="B3463" s="53"/>
      <c r="C3463" s="53"/>
      <c r="D3463" s="53"/>
      <c r="E3463" s="53" t="str">
        <f>IFERROR(VLOOKUP(المبيعات!D3463,الاعدادات!$A$4:$B$5000,2,0),"")</f>
        <v/>
      </c>
      <c r="F3463" s="53"/>
      <c r="G3463" s="53"/>
      <c r="H3463" s="53"/>
      <c r="I3463" s="53"/>
      <c r="J3463" s="53">
        <f t="shared" si="59"/>
        <v>0</v>
      </c>
    </row>
    <row r="3464" spans="1:10" ht="18.75">
      <c r="A3464" s="52"/>
      <c r="B3464" s="53"/>
      <c r="C3464" s="53"/>
      <c r="D3464" s="53"/>
      <c r="E3464" s="53" t="str">
        <f>IFERROR(VLOOKUP(المبيعات!D3464,الاعدادات!$A$4:$B$5000,2,0),"")</f>
        <v/>
      </c>
      <c r="F3464" s="53"/>
      <c r="G3464" s="53"/>
      <c r="H3464" s="53"/>
      <c r="I3464" s="53"/>
      <c r="J3464" s="53">
        <f t="shared" si="59"/>
        <v>0</v>
      </c>
    </row>
    <row r="3465" spans="1:10" ht="18.75">
      <c r="A3465" s="52"/>
      <c r="B3465" s="53"/>
      <c r="C3465" s="53"/>
      <c r="D3465" s="53"/>
      <c r="E3465" s="53" t="str">
        <f>IFERROR(VLOOKUP(المبيعات!D3465,الاعدادات!$A$4:$B$5000,2,0),"")</f>
        <v/>
      </c>
      <c r="F3465" s="53"/>
      <c r="G3465" s="53"/>
      <c r="H3465" s="53"/>
      <c r="I3465" s="53"/>
      <c r="J3465" s="53">
        <f t="shared" si="59"/>
        <v>0</v>
      </c>
    </row>
    <row r="3466" spans="1:10" ht="18.75">
      <c r="A3466" s="52"/>
      <c r="B3466" s="53"/>
      <c r="C3466" s="53"/>
      <c r="D3466" s="53"/>
      <c r="E3466" s="53" t="str">
        <f>IFERROR(VLOOKUP(المبيعات!D3466,الاعدادات!$A$4:$B$5000,2,0),"")</f>
        <v/>
      </c>
      <c r="F3466" s="53"/>
      <c r="G3466" s="53"/>
      <c r="H3466" s="53"/>
      <c r="I3466" s="53"/>
      <c r="J3466" s="53">
        <f t="shared" si="59"/>
        <v>0</v>
      </c>
    </row>
    <row r="3467" spans="1:10" ht="18.75">
      <c r="A3467" s="52"/>
      <c r="B3467" s="53"/>
      <c r="C3467" s="53"/>
      <c r="D3467" s="53"/>
      <c r="E3467" s="53" t="str">
        <f>IFERROR(VLOOKUP(المبيعات!D3467,الاعدادات!$A$4:$B$5000,2,0),"")</f>
        <v/>
      </c>
      <c r="F3467" s="53"/>
      <c r="G3467" s="53"/>
      <c r="H3467" s="53"/>
      <c r="I3467" s="53"/>
      <c r="J3467" s="53">
        <f t="shared" si="59"/>
        <v>0</v>
      </c>
    </row>
    <row r="3468" spans="1:10" ht="18.75">
      <c r="A3468" s="52"/>
      <c r="B3468" s="53"/>
      <c r="C3468" s="53"/>
      <c r="D3468" s="53"/>
      <c r="E3468" s="53" t="str">
        <f>IFERROR(VLOOKUP(المبيعات!D3468,الاعدادات!$A$4:$B$5000,2,0),"")</f>
        <v/>
      </c>
      <c r="F3468" s="53"/>
      <c r="G3468" s="53"/>
      <c r="H3468" s="53"/>
      <c r="I3468" s="53"/>
      <c r="J3468" s="53">
        <f t="shared" si="59"/>
        <v>0</v>
      </c>
    </row>
    <row r="3469" spans="1:10" ht="18.75">
      <c r="A3469" s="52"/>
      <c r="B3469" s="53"/>
      <c r="C3469" s="53"/>
      <c r="D3469" s="53"/>
      <c r="E3469" s="53" t="str">
        <f>IFERROR(VLOOKUP(المبيعات!D3469,الاعدادات!$A$4:$B$5000,2,0),"")</f>
        <v/>
      </c>
      <c r="F3469" s="53"/>
      <c r="G3469" s="53"/>
      <c r="H3469" s="53"/>
      <c r="I3469" s="53"/>
      <c r="J3469" s="53">
        <f t="shared" si="59"/>
        <v>0</v>
      </c>
    </row>
    <row r="3470" spans="1:10" ht="18.75">
      <c r="A3470" s="52"/>
      <c r="B3470" s="53"/>
      <c r="C3470" s="53"/>
      <c r="D3470" s="53"/>
      <c r="E3470" s="53" t="str">
        <f>IFERROR(VLOOKUP(المبيعات!D3470,الاعدادات!$A$4:$B$5000,2,0),"")</f>
        <v/>
      </c>
      <c r="F3470" s="53"/>
      <c r="G3470" s="53"/>
      <c r="H3470" s="53"/>
      <c r="I3470" s="53"/>
      <c r="J3470" s="53">
        <f t="shared" si="59"/>
        <v>0</v>
      </c>
    </row>
    <row r="3471" spans="1:10" ht="18.75">
      <c r="A3471" s="52"/>
      <c r="B3471" s="53"/>
      <c r="C3471" s="53"/>
      <c r="D3471" s="53"/>
      <c r="E3471" s="53" t="str">
        <f>IFERROR(VLOOKUP(المبيعات!D3471,الاعدادات!$A$4:$B$5000,2,0),"")</f>
        <v/>
      </c>
      <c r="F3471" s="53"/>
      <c r="G3471" s="53"/>
      <c r="H3471" s="53"/>
      <c r="I3471" s="53"/>
      <c r="J3471" s="53">
        <f t="shared" si="59"/>
        <v>0</v>
      </c>
    </row>
    <row r="3472" spans="1:10" ht="18.75">
      <c r="A3472" s="52"/>
      <c r="B3472" s="53"/>
      <c r="C3472" s="53"/>
      <c r="D3472" s="53"/>
      <c r="E3472" s="53" t="str">
        <f>IFERROR(VLOOKUP(المبيعات!D3472,الاعدادات!$A$4:$B$5000,2,0),"")</f>
        <v/>
      </c>
      <c r="F3472" s="53"/>
      <c r="G3472" s="53"/>
      <c r="H3472" s="53"/>
      <c r="I3472" s="53"/>
      <c r="J3472" s="53">
        <f t="shared" si="59"/>
        <v>0</v>
      </c>
    </row>
    <row r="3473" spans="1:10" ht="18.75">
      <c r="A3473" s="52"/>
      <c r="B3473" s="53"/>
      <c r="C3473" s="53"/>
      <c r="D3473" s="53"/>
      <c r="E3473" s="53" t="str">
        <f>IFERROR(VLOOKUP(المبيعات!D3473,الاعدادات!$A$4:$B$5000,2,0),"")</f>
        <v/>
      </c>
      <c r="F3473" s="53"/>
      <c r="G3473" s="53"/>
      <c r="H3473" s="53"/>
      <c r="I3473" s="53"/>
      <c r="J3473" s="53">
        <f t="shared" si="59"/>
        <v>0</v>
      </c>
    </row>
    <row r="3474" spans="1:10" ht="18.75">
      <c r="A3474" s="52"/>
      <c r="B3474" s="53"/>
      <c r="C3474" s="53"/>
      <c r="D3474" s="53"/>
      <c r="E3474" s="53" t="str">
        <f>IFERROR(VLOOKUP(المبيعات!D3474,الاعدادات!$A$4:$B$5000,2,0),"")</f>
        <v/>
      </c>
      <c r="F3474" s="53"/>
      <c r="G3474" s="53"/>
      <c r="H3474" s="53"/>
      <c r="I3474" s="53"/>
      <c r="J3474" s="53">
        <f t="shared" si="59"/>
        <v>0</v>
      </c>
    </row>
    <row r="3475" spans="1:10" ht="18.75">
      <c r="A3475" s="52"/>
      <c r="B3475" s="53"/>
      <c r="C3475" s="53"/>
      <c r="D3475" s="53"/>
      <c r="E3475" s="53" t="str">
        <f>IFERROR(VLOOKUP(المبيعات!D3475,الاعدادات!$A$4:$B$5000,2,0),"")</f>
        <v/>
      </c>
      <c r="F3475" s="53"/>
      <c r="G3475" s="53"/>
      <c r="H3475" s="53"/>
      <c r="I3475" s="53"/>
      <c r="J3475" s="53">
        <f t="shared" si="59"/>
        <v>0</v>
      </c>
    </row>
    <row r="3476" spans="1:10" ht="18.75">
      <c r="A3476" s="52"/>
      <c r="B3476" s="53"/>
      <c r="C3476" s="53"/>
      <c r="D3476" s="53"/>
      <c r="E3476" s="53" t="str">
        <f>IFERROR(VLOOKUP(المبيعات!D3476,الاعدادات!$A$4:$B$5000,2,0),"")</f>
        <v/>
      </c>
      <c r="F3476" s="53"/>
      <c r="G3476" s="53"/>
      <c r="H3476" s="53"/>
      <c r="I3476" s="53"/>
      <c r="J3476" s="53">
        <f t="shared" si="59"/>
        <v>0</v>
      </c>
    </row>
    <row r="3477" spans="1:10" ht="18.75">
      <c r="A3477" s="52"/>
      <c r="B3477" s="53"/>
      <c r="C3477" s="53"/>
      <c r="D3477" s="53"/>
      <c r="E3477" s="53" t="str">
        <f>IFERROR(VLOOKUP(المبيعات!D3477,الاعدادات!$A$4:$B$5000,2,0),"")</f>
        <v/>
      </c>
      <c r="F3477" s="53"/>
      <c r="G3477" s="53"/>
      <c r="H3477" s="53"/>
      <c r="I3477" s="53"/>
      <c r="J3477" s="53">
        <f t="shared" si="59"/>
        <v>0</v>
      </c>
    </row>
    <row r="3478" spans="1:10" ht="18.75">
      <c r="A3478" s="52"/>
      <c r="B3478" s="53"/>
      <c r="C3478" s="53"/>
      <c r="D3478" s="53"/>
      <c r="E3478" s="53" t="str">
        <f>IFERROR(VLOOKUP(المبيعات!D3478,الاعدادات!$A$4:$B$5000,2,0),"")</f>
        <v/>
      </c>
      <c r="F3478" s="53"/>
      <c r="G3478" s="53"/>
      <c r="H3478" s="53"/>
      <c r="I3478" s="53"/>
      <c r="J3478" s="53">
        <f t="shared" si="59"/>
        <v>0</v>
      </c>
    </row>
    <row r="3479" spans="1:10" ht="18.75">
      <c r="A3479" s="52"/>
      <c r="B3479" s="53"/>
      <c r="C3479" s="53"/>
      <c r="D3479" s="53"/>
      <c r="E3479" s="53" t="str">
        <f>IFERROR(VLOOKUP(المبيعات!D3479,الاعدادات!$A$4:$B$5000,2,0),"")</f>
        <v/>
      </c>
      <c r="F3479" s="53"/>
      <c r="G3479" s="53"/>
      <c r="H3479" s="53"/>
      <c r="I3479" s="53"/>
      <c r="J3479" s="53">
        <f t="shared" si="59"/>
        <v>0</v>
      </c>
    </row>
    <row r="3480" spans="1:10" ht="18.75">
      <c r="A3480" s="52"/>
      <c r="B3480" s="53"/>
      <c r="C3480" s="53"/>
      <c r="D3480" s="53"/>
      <c r="E3480" s="53" t="str">
        <f>IFERROR(VLOOKUP(المبيعات!D3480,الاعدادات!$A$4:$B$5000,2,0),"")</f>
        <v/>
      </c>
      <c r="F3480" s="53"/>
      <c r="G3480" s="53"/>
      <c r="H3480" s="53"/>
      <c r="I3480" s="53"/>
      <c r="J3480" s="53">
        <f t="shared" si="59"/>
        <v>0</v>
      </c>
    </row>
    <row r="3481" spans="1:10" ht="18.75">
      <c r="A3481" s="52"/>
      <c r="B3481" s="53"/>
      <c r="C3481" s="53"/>
      <c r="D3481" s="53"/>
      <c r="E3481" s="53" t="str">
        <f>IFERROR(VLOOKUP(المبيعات!D3481,الاعدادات!$A$4:$B$5000,2,0),"")</f>
        <v/>
      </c>
      <c r="F3481" s="53"/>
      <c r="G3481" s="53"/>
      <c r="H3481" s="53"/>
      <c r="I3481" s="53"/>
      <c r="J3481" s="53">
        <f t="shared" si="59"/>
        <v>0</v>
      </c>
    </row>
    <row r="3482" spans="1:10" ht="18.75">
      <c r="A3482" s="52"/>
      <c r="B3482" s="53"/>
      <c r="C3482" s="53"/>
      <c r="D3482" s="53"/>
      <c r="E3482" s="53" t="str">
        <f>IFERROR(VLOOKUP(المبيعات!D3482,الاعدادات!$A$4:$B$5000,2,0),"")</f>
        <v/>
      </c>
      <c r="F3482" s="53"/>
      <c r="G3482" s="53"/>
      <c r="H3482" s="53"/>
      <c r="I3482" s="53"/>
      <c r="J3482" s="53">
        <f t="shared" si="59"/>
        <v>0</v>
      </c>
    </row>
    <row r="3483" spans="1:10" ht="18.75">
      <c r="A3483" s="52"/>
      <c r="B3483" s="53"/>
      <c r="C3483" s="53"/>
      <c r="D3483" s="53"/>
      <c r="E3483" s="53" t="str">
        <f>IFERROR(VLOOKUP(المبيعات!D3483,الاعدادات!$A$4:$B$5000,2,0),"")</f>
        <v/>
      </c>
      <c r="F3483" s="53"/>
      <c r="G3483" s="53"/>
      <c r="H3483" s="53"/>
      <c r="I3483" s="53"/>
      <c r="J3483" s="53">
        <f t="shared" si="59"/>
        <v>0</v>
      </c>
    </row>
    <row r="3484" spans="1:10" ht="18.75">
      <c r="A3484" s="52"/>
      <c r="B3484" s="53"/>
      <c r="C3484" s="53"/>
      <c r="D3484" s="53"/>
      <c r="E3484" s="53" t="str">
        <f>IFERROR(VLOOKUP(المبيعات!D3484,الاعدادات!$A$4:$B$5000,2,0),"")</f>
        <v/>
      </c>
      <c r="F3484" s="53"/>
      <c r="G3484" s="53"/>
      <c r="H3484" s="53"/>
      <c r="I3484" s="53"/>
      <c r="J3484" s="53">
        <f t="shared" si="59"/>
        <v>0</v>
      </c>
    </row>
    <row r="3485" spans="1:10" ht="18.75">
      <c r="A3485" s="52"/>
      <c r="B3485" s="53"/>
      <c r="C3485" s="53"/>
      <c r="D3485" s="53"/>
      <c r="E3485" s="53" t="str">
        <f>IFERROR(VLOOKUP(المبيعات!D3485,الاعدادات!$A$4:$B$5000,2,0),"")</f>
        <v/>
      </c>
      <c r="F3485" s="53"/>
      <c r="G3485" s="53"/>
      <c r="H3485" s="53"/>
      <c r="I3485" s="53"/>
      <c r="J3485" s="53">
        <f t="shared" si="59"/>
        <v>0</v>
      </c>
    </row>
    <row r="3486" spans="1:10" ht="18.75">
      <c r="A3486" s="52"/>
      <c r="B3486" s="53"/>
      <c r="C3486" s="53"/>
      <c r="D3486" s="53"/>
      <c r="E3486" s="53" t="str">
        <f>IFERROR(VLOOKUP(المبيعات!D3486,الاعدادات!$A$4:$B$5000,2,0),"")</f>
        <v/>
      </c>
      <c r="F3486" s="53"/>
      <c r="G3486" s="53"/>
      <c r="H3486" s="53"/>
      <c r="I3486" s="53"/>
      <c r="J3486" s="53">
        <f t="shared" si="59"/>
        <v>0</v>
      </c>
    </row>
    <row r="3487" spans="1:10" ht="18.75">
      <c r="A3487" s="52"/>
      <c r="B3487" s="53"/>
      <c r="C3487" s="53"/>
      <c r="D3487" s="53"/>
      <c r="E3487" s="53" t="str">
        <f>IFERROR(VLOOKUP(المبيعات!D3487,الاعدادات!$A$4:$B$5000,2,0),"")</f>
        <v/>
      </c>
      <c r="F3487" s="53"/>
      <c r="G3487" s="53"/>
      <c r="H3487" s="53"/>
      <c r="I3487" s="53"/>
      <c r="J3487" s="53">
        <f t="shared" si="59"/>
        <v>0</v>
      </c>
    </row>
    <row r="3488" spans="1:10" ht="18.75">
      <c r="A3488" s="52"/>
      <c r="B3488" s="53"/>
      <c r="C3488" s="53"/>
      <c r="D3488" s="53"/>
      <c r="E3488" s="53" t="str">
        <f>IFERROR(VLOOKUP(المبيعات!D3488,الاعدادات!$A$4:$B$5000,2,0),"")</f>
        <v/>
      </c>
      <c r="F3488" s="53"/>
      <c r="G3488" s="53"/>
      <c r="H3488" s="53"/>
      <c r="I3488" s="53"/>
      <c r="J3488" s="53">
        <f t="shared" si="59"/>
        <v>0</v>
      </c>
    </row>
    <row r="3489" spans="1:10" ht="18.75">
      <c r="A3489" s="52"/>
      <c r="B3489" s="53"/>
      <c r="C3489" s="53"/>
      <c r="D3489" s="53"/>
      <c r="E3489" s="53" t="str">
        <f>IFERROR(VLOOKUP(المبيعات!D3489,الاعدادات!$A$4:$B$5000,2,0),"")</f>
        <v/>
      </c>
      <c r="F3489" s="53"/>
      <c r="G3489" s="53"/>
      <c r="H3489" s="53"/>
      <c r="I3489" s="53"/>
      <c r="J3489" s="53">
        <f t="shared" si="59"/>
        <v>0</v>
      </c>
    </row>
    <row r="3490" spans="1:10" ht="18.75">
      <c r="A3490" s="52"/>
      <c r="B3490" s="53"/>
      <c r="C3490" s="53"/>
      <c r="D3490" s="53"/>
      <c r="E3490" s="53" t="str">
        <f>IFERROR(VLOOKUP(المبيعات!D3490,الاعدادات!$A$4:$B$5000,2,0),"")</f>
        <v/>
      </c>
      <c r="F3490" s="53"/>
      <c r="G3490" s="53"/>
      <c r="H3490" s="53"/>
      <c r="I3490" s="53"/>
      <c r="J3490" s="53">
        <f t="shared" si="59"/>
        <v>0</v>
      </c>
    </row>
    <row r="3491" spans="1:10" ht="18.75">
      <c r="A3491" s="52"/>
      <c r="B3491" s="53"/>
      <c r="C3491" s="53"/>
      <c r="D3491" s="53"/>
      <c r="E3491" s="53" t="str">
        <f>IFERROR(VLOOKUP(المبيعات!D3491,الاعدادات!$A$4:$B$5000,2,0),"")</f>
        <v/>
      </c>
      <c r="F3491" s="53"/>
      <c r="G3491" s="53"/>
      <c r="H3491" s="53"/>
      <c r="I3491" s="53"/>
      <c r="J3491" s="53">
        <f t="shared" si="59"/>
        <v>0</v>
      </c>
    </row>
    <row r="3492" spans="1:10" ht="18.75">
      <c r="A3492" s="52"/>
      <c r="B3492" s="53"/>
      <c r="C3492" s="53"/>
      <c r="D3492" s="53"/>
      <c r="E3492" s="53" t="str">
        <f>IFERROR(VLOOKUP(المبيعات!D3492,الاعدادات!$A$4:$B$5000,2,0),"")</f>
        <v/>
      </c>
      <c r="F3492" s="53"/>
      <c r="G3492" s="53"/>
      <c r="H3492" s="53"/>
      <c r="I3492" s="53"/>
      <c r="J3492" s="53">
        <f t="shared" si="59"/>
        <v>0</v>
      </c>
    </row>
    <row r="3493" spans="1:10" ht="18.75">
      <c r="A3493" s="52"/>
      <c r="B3493" s="53"/>
      <c r="C3493" s="53"/>
      <c r="D3493" s="53"/>
      <c r="E3493" s="53" t="str">
        <f>IFERROR(VLOOKUP(المبيعات!D3493,الاعدادات!$A$4:$B$5000,2,0),"")</f>
        <v/>
      </c>
      <c r="F3493" s="53"/>
      <c r="G3493" s="53"/>
      <c r="H3493" s="53"/>
      <c r="I3493" s="53"/>
      <c r="J3493" s="53">
        <f t="shared" si="59"/>
        <v>0</v>
      </c>
    </row>
    <row r="3494" spans="1:10" ht="18.75">
      <c r="A3494" s="52"/>
      <c r="B3494" s="53"/>
      <c r="C3494" s="53"/>
      <c r="D3494" s="53"/>
      <c r="E3494" s="53" t="str">
        <f>IFERROR(VLOOKUP(المبيعات!D3494,الاعدادات!$A$4:$B$5000,2,0),"")</f>
        <v/>
      </c>
      <c r="F3494" s="53"/>
      <c r="G3494" s="53"/>
      <c r="H3494" s="53"/>
      <c r="I3494" s="53"/>
      <c r="J3494" s="53">
        <f t="shared" si="59"/>
        <v>0</v>
      </c>
    </row>
    <row r="3495" spans="1:10" ht="18.75">
      <c r="A3495" s="52"/>
      <c r="B3495" s="53"/>
      <c r="C3495" s="53"/>
      <c r="D3495" s="53"/>
      <c r="E3495" s="53" t="str">
        <f>IFERROR(VLOOKUP(المبيعات!D3495,الاعدادات!$A$4:$B$5000,2,0),"")</f>
        <v/>
      </c>
      <c r="F3495" s="53"/>
      <c r="G3495" s="53"/>
      <c r="H3495" s="53"/>
      <c r="I3495" s="53"/>
      <c r="J3495" s="53">
        <f t="shared" si="59"/>
        <v>0</v>
      </c>
    </row>
    <row r="3496" spans="1:10" ht="18.75">
      <c r="A3496" s="52"/>
      <c r="B3496" s="53"/>
      <c r="C3496" s="53"/>
      <c r="D3496" s="53"/>
      <c r="E3496" s="53" t="str">
        <f>IFERROR(VLOOKUP(المبيعات!D3496,الاعدادات!$A$4:$B$5000,2,0),"")</f>
        <v/>
      </c>
      <c r="F3496" s="53"/>
      <c r="G3496" s="53"/>
      <c r="H3496" s="53"/>
      <c r="I3496" s="53"/>
      <c r="J3496" s="53">
        <f t="shared" si="59"/>
        <v>0</v>
      </c>
    </row>
    <row r="3497" spans="1:10" ht="18.75">
      <c r="A3497" s="52"/>
      <c r="B3497" s="53"/>
      <c r="C3497" s="53"/>
      <c r="D3497" s="53"/>
      <c r="E3497" s="53" t="str">
        <f>IFERROR(VLOOKUP(المبيعات!D3497,الاعدادات!$A$4:$B$5000,2,0),"")</f>
        <v/>
      </c>
      <c r="F3497" s="53"/>
      <c r="G3497" s="53"/>
      <c r="H3497" s="53"/>
      <c r="I3497" s="53"/>
      <c r="J3497" s="53">
        <f t="shared" si="59"/>
        <v>0</v>
      </c>
    </row>
    <row r="3498" spans="1:10" ht="18.75">
      <c r="A3498" s="52"/>
      <c r="B3498" s="53"/>
      <c r="C3498" s="53"/>
      <c r="D3498" s="53"/>
      <c r="E3498" s="53" t="str">
        <f>IFERROR(VLOOKUP(المبيعات!D3498,الاعدادات!$A$4:$B$5000,2,0),"")</f>
        <v/>
      </c>
      <c r="F3498" s="53"/>
      <c r="G3498" s="53"/>
      <c r="H3498" s="53"/>
      <c r="I3498" s="53"/>
      <c r="J3498" s="53">
        <f t="shared" si="59"/>
        <v>0</v>
      </c>
    </row>
    <row r="3499" spans="1:10" ht="18.75">
      <c r="A3499" s="52"/>
      <c r="B3499" s="53"/>
      <c r="C3499" s="53"/>
      <c r="D3499" s="53"/>
      <c r="E3499" s="53" t="str">
        <f>IFERROR(VLOOKUP(المبيعات!D3499,الاعدادات!$A$4:$B$5000,2,0),"")</f>
        <v/>
      </c>
      <c r="F3499" s="53"/>
      <c r="G3499" s="53"/>
      <c r="H3499" s="53"/>
      <c r="I3499" s="53"/>
      <c r="J3499" s="53">
        <f t="shared" si="59"/>
        <v>0</v>
      </c>
    </row>
    <row r="3500" spans="1:10" ht="18.75">
      <c r="A3500" s="52"/>
      <c r="B3500" s="53"/>
      <c r="C3500" s="53"/>
      <c r="D3500" s="53"/>
      <c r="E3500" s="53" t="str">
        <f>IFERROR(VLOOKUP(المبيعات!D3500,الاعدادات!$A$4:$B$5000,2,0),"")</f>
        <v/>
      </c>
      <c r="F3500" s="53"/>
      <c r="G3500" s="53"/>
      <c r="H3500" s="53"/>
      <c r="I3500" s="53"/>
      <c r="J3500" s="53">
        <f t="shared" si="59"/>
        <v>0</v>
      </c>
    </row>
    <row r="3501" spans="1:10" ht="18.75">
      <c r="A3501" s="52"/>
      <c r="B3501" s="53"/>
      <c r="C3501" s="53"/>
      <c r="D3501" s="53"/>
      <c r="E3501" s="53" t="str">
        <f>IFERROR(VLOOKUP(المبيعات!D3501,الاعدادات!$A$4:$B$5000,2,0),"")</f>
        <v/>
      </c>
      <c r="F3501" s="53"/>
      <c r="G3501" s="53"/>
      <c r="H3501" s="53"/>
      <c r="I3501" s="53"/>
      <c r="J3501" s="53">
        <f t="shared" si="59"/>
        <v>0</v>
      </c>
    </row>
    <row r="3502" spans="1:10" ht="18.75">
      <c r="A3502" s="52"/>
      <c r="B3502" s="53"/>
      <c r="C3502" s="53"/>
      <c r="D3502" s="53"/>
      <c r="E3502" s="53" t="str">
        <f>IFERROR(VLOOKUP(المبيعات!D3502,الاعدادات!$A$4:$B$5000,2,0),"")</f>
        <v/>
      </c>
      <c r="F3502" s="53"/>
      <c r="G3502" s="53"/>
      <c r="H3502" s="53"/>
      <c r="I3502" s="53"/>
      <c r="J3502" s="53">
        <f t="shared" si="59"/>
        <v>0</v>
      </c>
    </row>
    <row r="3503" spans="1:10" ht="18.75">
      <c r="A3503" s="52"/>
      <c r="B3503" s="53"/>
      <c r="C3503" s="53"/>
      <c r="D3503" s="53"/>
      <c r="E3503" s="53" t="str">
        <f>IFERROR(VLOOKUP(المبيعات!D3503,الاعدادات!$A$4:$B$5000,2,0),"")</f>
        <v/>
      </c>
      <c r="F3503" s="53"/>
      <c r="G3503" s="53"/>
      <c r="H3503" s="53"/>
      <c r="I3503" s="53"/>
      <c r="J3503" s="53">
        <f t="shared" si="59"/>
        <v>0</v>
      </c>
    </row>
    <row r="3504" spans="1:10" ht="18.75">
      <c r="A3504" s="52"/>
      <c r="B3504" s="53"/>
      <c r="C3504" s="53"/>
      <c r="D3504" s="53"/>
      <c r="E3504" s="53" t="str">
        <f>IFERROR(VLOOKUP(المبيعات!D3504,الاعدادات!$A$4:$B$5000,2,0),"")</f>
        <v/>
      </c>
      <c r="F3504" s="53"/>
      <c r="G3504" s="53"/>
      <c r="H3504" s="53"/>
      <c r="I3504" s="53"/>
      <c r="J3504" s="53">
        <f t="shared" si="59"/>
        <v>0</v>
      </c>
    </row>
    <row r="3505" spans="1:10" ht="18.75">
      <c r="A3505" s="52"/>
      <c r="B3505" s="53"/>
      <c r="C3505" s="53"/>
      <c r="D3505" s="53"/>
      <c r="E3505" s="53" t="str">
        <f>IFERROR(VLOOKUP(المبيعات!D3505,الاعدادات!$A$4:$B$5000,2,0),"")</f>
        <v/>
      </c>
      <c r="F3505" s="53"/>
      <c r="G3505" s="53"/>
      <c r="H3505" s="53"/>
      <c r="I3505" s="53"/>
      <c r="J3505" s="53">
        <f t="shared" si="59"/>
        <v>0</v>
      </c>
    </row>
    <row r="3506" spans="1:10" ht="18.75">
      <c r="A3506" s="52"/>
      <c r="B3506" s="53"/>
      <c r="C3506" s="53"/>
      <c r="D3506" s="53"/>
      <c r="E3506" s="53" t="str">
        <f>IFERROR(VLOOKUP(المبيعات!D3506,الاعدادات!$A$4:$B$5000,2,0),"")</f>
        <v/>
      </c>
      <c r="F3506" s="53"/>
      <c r="G3506" s="53"/>
      <c r="H3506" s="53"/>
      <c r="I3506" s="53"/>
      <c r="J3506" s="53">
        <f t="shared" si="59"/>
        <v>0</v>
      </c>
    </row>
    <row r="3507" spans="1:10" ht="18.75">
      <c r="A3507" s="52"/>
      <c r="B3507" s="53"/>
      <c r="C3507" s="53"/>
      <c r="D3507" s="53"/>
      <c r="E3507" s="53" t="str">
        <f>IFERROR(VLOOKUP(المبيعات!D3507,الاعدادات!$A$4:$B$5000,2,0),"")</f>
        <v/>
      </c>
      <c r="F3507" s="53"/>
      <c r="G3507" s="53"/>
      <c r="H3507" s="53"/>
      <c r="I3507" s="53"/>
      <c r="J3507" s="53">
        <f t="shared" si="59"/>
        <v>0</v>
      </c>
    </row>
    <row r="3508" spans="1:10" ht="18.75">
      <c r="A3508" s="52"/>
      <c r="B3508" s="53"/>
      <c r="C3508" s="53"/>
      <c r="D3508" s="53"/>
      <c r="E3508" s="53" t="str">
        <f>IFERROR(VLOOKUP(المبيعات!D3508,الاعدادات!$A$4:$B$5000,2,0),"")</f>
        <v/>
      </c>
      <c r="F3508" s="53"/>
      <c r="G3508" s="53"/>
      <c r="H3508" s="53"/>
      <c r="I3508" s="53"/>
      <c r="J3508" s="53">
        <f t="shared" si="59"/>
        <v>0</v>
      </c>
    </row>
    <row r="3509" spans="1:10" ht="18.75">
      <c r="A3509" s="52"/>
      <c r="B3509" s="53"/>
      <c r="C3509" s="53"/>
      <c r="D3509" s="53"/>
      <c r="E3509" s="53" t="str">
        <f>IFERROR(VLOOKUP(المبيعات!D3509,الاعدادات!$A$4:$B$5000,2,0),"")</f>
        <v/>
      </c>
      <c r="F3509" s="53"/>
      <c r="G3509" s="53"/>
      <c r="H3509" s="53"/>
      <c r="I3509" s="53"/>
      <c r="J3509" s="53">
        <f t="shared" si="59"/>
        <v>0</v>
      </c>
    </row>
    <row r="3510" spans="1:10" ht="18.75">
      <c r="A3510" s="52"/>
      <c r="B3510" s="53"/>
      <c r="C3510" s="53"/>
      <c r="D3510" s="53"/>
      <c r="E3510" s="53" t="str">
        <f>IFERROR(VLOOKUP(المبيعات!D3510,الاعدادات!$A$4:$B$5000,2,0),"")</f>
        <v/>
      </c>
      <c r="F3510" s="53"/>
      <c r="G3510" s="53"/>
      <c r="H3510" s="53"/>
      <c r="I3510" s="53"/>
      <c r="J3510" s="53">
        <f t="shared" si="59"/>
        <v>0</v>
      </c>
    </row>
    <row r="3511" spans="1:10" ht="18.75">
      <c r="A3511" s="52"/>
      <c r="B3511" s="53"/>
      <c r="C3511" s="53"/>
      <c r="D3511" s="53"/>
      <c r="E3511" s="53" t="str">
        <f>IFERROR(VLOOKUP(المبيعات!D3511,الاعدادات!$A$4:$B$5000,2,0),"")</f>
        <v/>
      </c>
      <c r="F3511" s="53"/>
      <c r="G3511" s="53"/>
      <c r="H3511" s="53"/>
      <c r="I3511" s="53"/>
      <c r="J3511" s="53">
        <f t="shared" si="59"/>
        <v>0</v>
      </c>
    </row>
    <row r="3512" spans="1:10" ht="18.75">
      <c r="A3512" s="52"/>
      <c r="B3512" s="53"/>
      <c r="C3512" s="53"/>
      <c r="D3512" s="53"/>
      <c r="E3512" s="53" t="str">
        <f>IFERROR(VLOOKUP(المبيعات!D3512,الاعدادات!$A$4:$B$5000,2,0),"")</f>
        <v/>
      </c>
      <c r="F3512" s="53"/>
      <c r="G3512" s="53"/>
      <c r="H3512" s="53"/>
      <c r="I3512" s="53"/>
      <c r="J3512" s="53">
        <f t="shared" si="59"/>
        <v>0</v>
      </c>
    </row>
    <row r="3513" spans="1:10" ht="18.75">
      <c r="A3513" s="52"/>
      <c r="B3513" s="53"/>
      <c r="C3513" s="53"/>
      <c r="D3513" s="53"/>
      <c r="E3513" s="53" t="str">
        <f>IFERROR(VLOOKUP(المبيعات!D3513,الاعدادات!$A$4:$B$5000,2,0),"")</f>
        <v/>
      </c>
      <c r="F3513" s="53"/>
      <c r="G3513" s="53"/>
      <c r="H3513" s="53"/>
      <c r="I3513" s="53"/>
      <c r="J3513" s="53">
        <f t="shared" si="59"/>
        <v>0</v>
      </c>
    </row>
    <row r="3514" spans="1:10" ht="18.75">
      <c r="A3514" s="52"/>
      <c r="B3514" s="53"/>
      <c r="C3514" s="53"/>
      <c r="D3514" s="53"/>
      <c r="E3514" s="53" t="str">
        <f>IFERROR(VLOOKUP(المبيعات!D3514,الاعدادات!$A$4:$B$5000,2,0),"")</f>
        <v/>
      </c>
      <c r="F3514" s="53"/>
      <c r="G3514" s="53"/>
      <c r="H3514" s="53"/>
      <c r="I3514" s="53"/>
      <c r="J3514" s="53">
        <f t="shared" si="59"/>
        <v>0</v>
      </c>
    </row>
    <row r="3515" spans="1:10" ht="18.75">
      <c r="A3515" s="52"/>
      <c r="B3515" s="53"/>
      <c r="C3515" s="53"/>
      <c r="D3515" s="53"/>
      <c r="E3515" s="53" t="str">
        <f>IFERROR(VLOOKUP(المبيعات!D3515,الاعدادات!$A$4:$B$5000,2,0),"")</f>
        <v/>
      </c>
      <c r="F3515" s="53"/>
      <c r="G3515" s="53"/>
      <c r="H3515" s="53"/>
      <c r="I3515" s="53"/>
      <c r="J3515" s="53">
        <f t="shared" si="59"/>
        <v>0</v>
      </c>
    </row>
    <row r="3516" spans="1:10" ht="18.75">
      <c r="A3516" s="52"/>
      <c r="B3516" s="53"/>
      <c r="C3516" s="53"/>
      <c r="D3516" s="53"/>
      <c r="E3516" s="53" t="str">
        <f>IFERROR(VLOOKUP(المبيعات!D3516,الاعدادات!$A$4:$B$5000,2,0),"")</f>
        <v/>
      </c>
      <c r="F3516" s="53"/>
      <c r="G3516" s="53"/>
      <c r="H3516" s="53"/>
      <c r="I3516" s="53"/>
      <c r="J3516" s="53">
        <f t="shared" si="59"/>
        <v>0</v>
      </c>
    </row>
    <row r="3517" spans="1:10" ht="18.75">
      <c r="A3517" s="52"/>
      <c r="B3517" s="53"/>
      <c r="C3517" s="53"/>
      <c r="D3517" s="53"/>
      <c r="E3517" s="53" t="str">
        <f>IFERROR(VLOOKUP(المبيعات!D3517,الاعدادات!$A$4:$B$5000,2,0),"")</f>
        <v/>
      </c>
      <c r="F3517" s="53"/>
      <c r="G3517" s="53"/>
      <c r="H3517" s="53"/>
      <c r="I3517" s="53"/>
      <c r="J3517" s="53">
        <f t="shared" si="59"/>
        <v>0</v>
      </c>
    </row>
    <row r="3518" spans="1:10" ht="18.75">
      <c r="A3518" s="52"/>
      <c r="B3518" s="53"/>
      <c r="C3518" s="53"/>
      <c r="D3518" s="53"/>
      <c r="E3518" s="53" t="str">
        <f>IFERROR(VLOOKUP(المبيعات!D3518,الاعدادات!$A$4:$B$5000,2,0),"")</f>
        <v/>
      </c>
      <c r="F3518" s="53"/>
      <c r="G3518" s="53"/>
      <c r="H3518" s="53"/>
      <c r="I3518" s="53"/>
      <c r="J3518" s="53">
        <f t="shared" si="59"/>
        <v>0</v>
      </c>
    </row>
    <row r="3519" spans="1:10" ht="18.75">
      <c r="A3519" s="52"/>
      <c r="B3519" s="53"/>
      <c r="C3519" s="53"/>
      <c r="D3519" s="53"/>
      <c r="E3519" s="53" t="str">
        <f>IFERROR(VLOOKUP(المبيعات!D3519,الاعدادات!$A$4:$B$5000,2,0),"")</f>
        <v/>
      </c>
      <c r="F3519" s="53"/>
      <c r="G3519" s="53"/>
      <c r="H3519" s="53"/>
      <c r="I3519" s="53"/>
      <c r="J3519" s="53">
        <f t="shared" si="59"/>
        <v>0</v>
      </c>
    </row>
    <row r="3520" spans="1:10" ht="18.75">
      <c r="A3520" s="52"/>
      <c r="B3520" s="53"/>
      <c r="C3520" s="53"/>
      <c r="D3520" s="53"/>
      <c r="E3520" s="53" t="str">
        <f>IFERROR(VLOOKUP(المبيعات!D3520,الاعدادات!$A$4:$B$5000,2,0),"")</f>
        <v/>
      </c>
      <c r="F3520" s="53"/>
      <c r="G3520" s="53"/>
      <c r="H3520" s="53"/>
      <c r="I3520" s="53"/>
      <c r="J3520" s="53">
        <f t="shared" si="59"/>
        <v>0</v>
      </c>
    </row>
    <row r="3521" spans="1:10" ht="18.75">
      <c r="A3521" s="52"/>
      <c r="B3521" s="53"/>
      <c r="C3521" s="53"/>
      <c r="D3521" s="53"/>
      <c r="E3521" s="53" t="str">
        <f>IFERROR(VLOOKUP(المبيعات!D3521,الاعدادات!$A$4:$B$5000,2,0),"")</f>
        <v/>
      </c>
      <c r="F3521" s="53"/>
      <c r="G3521" s="53"/>
      <c r="H3521" s="53"/>
      <c r="I3521" s="53"/>
      <c r="J3521" s="53">
        <f t="shared" si="59"/>
        <v>0</v>
      </c>
    </row>
    <row r="3522" spans="1:10" ht="18.75">
      <c r="A3522" s="52"/>
      <c r="B3522" s="53"/>
      <c r="C3522" s="53"/>
      <c r="D3522" s="53"/>
      <c r="E3522" s="53" t="str">
        <f>IFERROR(VLOOKUP(المبيعات!D3522,الاعدادات!$A$4:$B$5000,2,0),"")</f>
        <v/>
      </c>
      <c r="F3522" s="53"/>
      <c r="G3522" s="53"/>
      <c r="H3522" s="53"/>
      <c r="I3522" s="53"/>
      <c r="J3522" s="53">
        <f t="shared" si="59"/>
        <v>0</v>
      </c>
    </row>
    <row r="3523" spans="1:10" ht="18.75">
      <c r="A3523" s="52"/>
      <c r="B3523" s="53"/>
      <c r="C3523" s="53"/>
      <c r="D3523" s="53"/>
      <c r="E3523" s="53" t="str">
        <f>IFERROR(VLOOKUP(المبيعات!D3523,الاعدادات!$A$4:$B$5000,2,0),"")</f>
        <v/>
      </c>
      <c r="F3523" s="53"/>
      <c r="G3523" s="53"/>
      <c r="H3523" s="53"/>
      <c r="I3523" s="53"/>
      <c r="J3523" s="53">
        <f t="shared" si="59"/>
        <v>0</v>
      </c>
    </row>
    <row r="3524" spans="1:10" ht="18.75">
      <c r="A3524" s="52"/>
      <c r="B3524" s="53"/>
      <c r="C3524" s="53"/>
      <c r="D3524" s="53"/>
      <c r="E3524" s="53" t="str">
        <f>IFERROR(VLOOKUP(المبيعات!D3524,الاعدادات!$A$4:$B$5000,2,0),"")</f>
        <v/>
      </c>
      <c r="F3524" s="53"/>
      <c r="G3524" s="53"/>
      <c r="H3524" s="53"/>
      <c r="I3524" s="53"/>
      <c r="J3524" s="53">
        <f t="shared" si="59"/>
        <v>0</v>
      </c>
    </row>
    <row r="3525" spans="1:10" ht="18.75">
      <c r="A3525" s="52"/>
      <c r="B3525" s="53"/>
      <c r="C3525" s="53"/>
      <c r="D3525" s="53"/>
      <c r="E3525" s="53" t="str">
        <f>IFERROR(VLOOKUP(المبيعات!D3525,الاعدادات!$A$4:$B$5000,2,0),"")</f>
        <v/>
      </c>
      <c r="F3525" s="53"/>
      <c r="G3525" s="53"/>
      <c r="H3525" s="53"/>
      <c r="I3525" s="53"/>
      <c r="J3525" s="53">
        <f t="shared" ref="J3525:J3588" si="60">I3525*F3525</f>
        <v>0</v>
      </c>
    </row>
    <row r="3526" spans="1:10" ht="18.75">
      <c r="A3526" s="52"/>
      <c r="B3526" s="53"/>
      <c r="C3526" s="53"/>
      <c r="D3526" s="53"/>
      <c r="E3526" s="53" t="str">
        <f>IFERROR(VLOOKUP(المبيعات!D3526,الاعدادات!$A$4:$B$5000,2,0),"")</f>
        <v/>
      </c>
      <c r="F3526" s="53"/>
      <c r="G3526" s="53"/>
      <c r="H3526" s="53"/>
      <c r="I3526" s="53"/>
      <c r="J3526" s="53">
        <f t="shared" si="60"/>
        <v>0</v>
      </c>
    </row>
    <row r="3527" spans="1:10" ht="18.75">
      <c r="A3527" s="52"/>
      <c r="B3527" s="53"/>
      <c r="C3527" s="53"/>
      <c r="D3527" s="53"/>
      <c r="E3527" s="53" t="str">
        <f>IFERROR(VLOOKUP(المبيعات!D3527,الاعدادات!$A$4:$B$5000,2,0),"")</f>
        <v/>
      </c>
      <c r="F3527" s="53"/>
      <c r="G3527" s="53"/>
      <c r="H3527" s="53"/>
      <c r="I3527" s="53"/>
      <c r="J3527" s="53">
        <f t="shared" si="60"/>
        <v>0</v>
      </c>
    </row>
    <row r="3528" spans="1:10" ht="18.75">
      <c r="A3528" s="52"/>
      <c r="B3528" s="53"/>
      <c r="C3528" s="53"/>
      <c r="D3528" s="53"/>
      <c r="E3528" s="53" t="str">
        <f>IFERROR(VLOOKUP(المبيعات!D3528,الاعدادات!$A$4:$B$5000,2,0),"")</f>
        <v/>
      </c>
      <c r="F3528" s="53"/>
      <c r="G3528" s="53"/>
      <c r="H3528" s="53"/>
      <c r="I3528" s="53"/>
      <c r="J3528" s="53">
        <f t="shared" si="60"/>
        <v>0</v>
      </c>
    </row>
    <row r="3529" spans="1:10" ht="18.75">
      <c r="A3529" s="52"/>
      <c r="B3529" s="53"/>
      <c r="C3529" s="53"/>
      <c r="D3529" s="53"/>
      <c r="E3529" s="53" t="str">
        <f>IFERROR(VLOOKUP(المبيعات!D3529,الاعدادات!$A$4:$B$5000,2,0),"")</f>
        <v/>
      </c>
      <c r="F3529" s="53"/>
      <c r="G3529" s="53"/>
      <c r="H3529" s="53"/>
      <c r="I3529" s="53"/>
      <c r="J3529" s="53">
        <f t="shared" si="60"/>
        <v>0</v>
      </c>
    </row>
    <row r="3530" spans="1:10" ht="18.75">
      <c r="A3530" s="52"/>
      <c r="B3530" s="53"/>
      <c r="C3530" s="53"/>
      <c r="D3530" s="53"/>
      <c r="E3530" s="53" t="str">
        <f>IFERROR(VLOOKUP(المبيعات!D3530,الاعدادات!$A$4:$B$5000,2,0),"")</f>
        <v/>
      </c>
      <c r="F3530" s="53"/>
      <c r="G3530" s="53"/>
      <c r="H3530" s="53"/>
      <c r="I3530" s="53"/>
      <c r="J3530" s="53">
        <f t="shared" si="60"/>
        <v>0</v>
      </c>
    </row>
    <row r="3531" spans="1:10" ht="18.75">
      <c r="A3531" s="52"/>
      <c r="B3531" s="53"/>
      <c r="C3531" s="53"/>
      <c r="D3531" s="53"/>
      <c r="E3531" s="53" t="str">
        <f>IFERROR(VLOOKUP(المبيعات!D3531,الاعدادات!$A$4:$B$5000,2,0),"")</f>
        <v/>
      </c>
      <c r="F3531" s="53"/>
      <c r="G3531" s="53"/>
      <c r="H3531" s="53"/>
      <c r="I3531" s="53"/>
      <c r="J3531" s="53">
        <f t="shared" si="60"/>
        <v>0</v>
      </c>
    </row>
    <row r="3532" spans="1:10" ht="18.75">
      <c r="A3532" s="52"/>
      <c r="B3532" s="53"/>
      <c r="C3532" s="53"/>
      <c r="D3532" s="53"/>
      <c r="E3532" s="53" t="str">
        <f>IFERROR(VLOOKUP(المبيعات!D3532,الاعدادات!$A$4:$B$5000,2,0),"")</f>
        <v/>
      </c>
      <c r="F3532" s="53"/>
      <c r="G3532" s="53"/>
      <c r="H3532" s="53"/>
      <c r="I3532" s="53"/>
      <c r="J3532" s="53">
        <f t="shared" si="60"/>
        <v>0</v>
      </c>
    </row>
    <row r="3533" spans="1:10" ht="18.75">
      <c r="A3533" s="52"/>
      <c r="B3533" s="53"/>
      <c r="C3533" s="53"/>
      <c r="D3533" s="53"/>
      <c r="E3533" s="53" t="str">
        <f>IFERROR(VLOOKUP(المبيعات!D3533,الاعدادات!$A$4:$B$5000,2,0),"")</f>
        <v/>
      </c>
      <c r="F3533" s="53"/>
      <c r="G3533" s="53"/>
      <c r="H3533" s="53"/>
      <c r="I3533" s="53"/>
      <c r="J3533" s="53">
        <f t="shared" si="60"/>
        <v>0</v>
      </c>
    </row>
    <row r="3534" spans="1:10" ht="18.75">
      <c r="A3534" s="52"/>
      <c r="B3534" s="53"/>
      <c r="C3534" s="53"/>
      <c r="D3534" s="53"/>
      <c r="E3534" s="53" t="str">
        <f>IFERROR(VLOOKUP(المبيعات!D3534,الاعدادات!$A$4:$B$5000,2,0),"")</f>
        <v/>
      </c>
      <c r="F3534" s="53"/>
      <c r="G3534" s="53"/>
      <c r="H3534" s="53"/>
      <c r="I3534" s="53"/>
      <c r="J3534" s="53">
        <f t="shared" si="60"/>
        <v>0</v>
      </c>
    </row>
    <row r="3535" spans="1:10" ht="18.75">
      <c r="A3535" s="52"/>
      <c r="B3535" s="53"/>
      <c r="C3535" s="53"/>
      <c r="D3535" s="53"/>
      <c r="E3535" s="53" t="str">
        <f>IFERROR(VLOOKUP(المبيعات!D3535,الاعدادات!$A$4:$B$5000,2,0),"")</f>
        <v/>
      </c>
      <c r="F3535" s="53"/>
      <c r="G3535" s="53"/>
      <c r="H3535" s="53"/>
      <c r="I3535" s="53"/>
      <c r="J3535" s="53">
        <f t="shared" si="60"/>
        <v>0</v>
      </c>
    </row>
    <row r="3536" spans="1:10" ht="18.75">
      <c r="A3536" s="52"/>
      <c r="B3536" s="53"/>
      <c r="C3536" s="53"/>
      <c r="D3536" s="53"/>
      <c r="E3536" s="53" t="str">
        <f>IFERROR(VLOOKUP(المبيعات!D3536,الاعدادات!$A$4:$B$5000,2,0),"")</f>
        <v/>
      </c>
      <c r="F3536" s="53"/>
      <c r="G3536" s="53"/>
      <c r="H3536" s="53"/>
      <c r="I3536" s="53"/>
      <c r="J3536" s="53">
        <f t="shared" si="60"/>
        <v>0</v>
      </c>
    </row>
    <row r="3537" spans="1:10" ht="18.75">
      <c r="A3537" s="52"/>
      <c r="B3537" s="53"/>
      <c r="C3537" s="53"/>
      <c r="D3537" s="53"/>
      <c r="E3537" s="53" t="str">
        <f>IFERROR(VLOOKUP(المبيعات!D3537,الاعدادات!$A$4:$B$5000,2,0),"")</f>
        <v/>
      </c>
      <c r="F3537" s="53"/>
      <c r="G3537" s="53"/>
      <c r="H3537" s="53"/>
      <c r="I3537" s="53"/>
      <c r="J3537" s="53">
        <f t="shared" si="60"/>
        <v>0</v>
      </c>
    </row>
    <row r="3538" spans="1:10" ht="18.75">
      <c r="A3538" s="52"/>
      <c r="B3538" s="53"/>
      <c r="C3538" s="53"/>
      <c r="D3538" s="53"/>
      <c r="E3538" s="53" t="str">
        <f>IFERROR(VLOOKUP(المبيعات!D3538,الاعدادات!$A$4:$B$5000,2,0),"")</f>
        <v/>
      </c>
      <c r="F3538" s="53"/>
      <c r="G3538" s="53"/>
      <c r="H3538" s="53"/>
      <c r="I3538" s="53"/>
      <c r="J3538" s="53">
        <f t="shared" si="60"/>
        <v>0</v>
      </c>
    </row>
    <row r="3539" spans="1:10" ht="18.75">
      <c r="A3539" s="52"/>
      <c r="B3539" s="53"/>
      <c r="C3539" s="53"/>
      <c r="D3539" s="53"/>
      <c r="E3539" s="53" t="str">
        <f>IFERROR(VLOOKUP(المبيعات!D3539,الاعدادات!$A$4:$B$5000,2,0),"")</f>
        <v/>
      </c>
      <c r="F3539" s="53"/>
      <c r="G3539" s="53"/>
      <c r="H3539" s="53"/>
      <c r="I3539" s="53"/>
      <c r="J3539" s="53">
        <f t="shared" si="60"/>
        <v>0</v>
      </c>
    </row>
    <row r="3540" spans="1:10" ht="18.75">
      <c r="A3540" s="52"/>
      <c r="B3540" s="53"/>
      <c r="C3540" s="53"/>
      <c r="D3540" s="53"/>
      <c r="E3540" s="53" t="str">
        <f>IFERROR(VLOOKUP(المبيعات!D3540,الاعدادات!$A$4:$B$5000,2,0),"")</f>
        <v/>
      </c>
      <c r="F3540" s="53"/>
      <c r="G3540" s="53"/>
      <c r="H3540" s="53"/>
      <c r="I3540" s="53"/>
      <c r="J3540" s="53">
        <f t="shared" si="60"/>
        <v>0</v>
      </c>
    </row>
    <row r="3541" spans="1:10" ht="18.75">
      <c r="A3541" s="52"/>
      <c r="B3541" s="53"/>
      <c r="C3541" s="53"/>
      <c r="D3541" s="53"/>
      <c r="E3541" s="53" t="str">
        <f>IFERROR(VLOOKUP(المبيعات!D3541,الاعدادات!$A$4:$B$5000,2,0),"")</f>
        <v/>
      </c>
      <c r="F3541" s="53"/>
      <c r="G3541" s="53"/>
      <c r="H3541" s="53"/>
      <c r="I3541" s="53"/>
      <c r="J3541" s="53">
        <f t="shared" si="60"/>
        <v>0</v>
      </c>
    </row>
    <row r="3542" spans="1:10" ht="18.75">
      <c r="A3542" s="52"/>
      <c r="B3542" s="53"/>
      <c r="C3542" s="53"/>
      <c r="D3542" s="53"/>
      <c r="E3542" s="53" t="str">
        <f>IFERROR(VLOOKUP(المبيعات!D3542,الاعدادات!$A$4:$B$5000,2,0),"")</f>
        <v/>
      </c>
      <c r="F3542" s="53"/>
      <c r="G3542" s="53"/>
      <c r="H3542" s="53"/>
      <c r="I3542" s="53"/>
      <c r="J3542" s="53">
        <f t="shared" si="60"/>
        <v>0</v>
      </c>
    </row>
    <row r="3543" spans="1:10" ht="18.75">
      <c r="A3543" s="52"/>
      <c r="B3543" s="53"/>
      <c r="C3543" s="53"/>
      <c r="D3543" s="53"/>
      <c r="E3543" s="53" t="str">
        <f>IFERROR(VLOOKUP(المبيعات!D3543,الاعدادات!$A$4:$B$5000,2,0),"")</f>
        <v/>
      </c>
      <c r="F3543" s="53"/>
      <c r="G3543" s="53"/>
      <c r="H3543" s="53"/>
      <c r="I3543" s="53"/>
      <c r="J3543" s="53">
        <f t="shared" si="60"/>
        <v>0</v>
      </c>
    </row>
    <row r="3544" spans="1:10" ht="18.75">
      <c r="A3544" s="52"/>
      <c r="B3544" s="53"/>
      <c r="C3544" s="53"/>
      <c r="D3544" s="53"/>
      <c r="E3544" s="53" t="str">
        <f>IFERROR(VLOOKUP(المبيعات!D3544,الاعدادات!$A$4:$B$5000,2,0),"")</f>
        <v/>
      </c>
      <c r="F3544" s="53"/>
      <c r="G3544" s="53"/>
      <c r="H3544" s="53"/>
      <c r="I3544" s="53"/>
      <c r="J3544" s="53">
        <f t="shared" si="60"/>
        <v>0</v>
      </c>
    </row>
    <row r="3545" spans="1:10" ht="18.75">
      <c r="A3545" s="52"/>
      <c r="B3545" s="53"/>
      <c r="C3545" s="53"/>
      <c r="D3545" s="53"/>
      <c r="E3545" s="53" t="str">
        <f>IFERROR(VLOOKUP(المبيعات!D3545,الاعدادات!$A$4:$B$5000,2,0),"")</f>
        <v/>
      </c>
      <c r="F3545" s="53"/>
      <c r="G3545" s="53"/>
      <c r="H3545" s="53"/>
      <c r="I3545" s="53"/>
      <c r="J3545" s="53">
        <f t="shared" si="60"/>
        <v>0</v>
      </c>
    </row>
    <row r="3546" spans="1:10" ht="18.75">
      <c r="A3546" s="52"/>
      <c r="B3546" s="53"/>
      <c r="C3546" s="53"/>
      <c r="D3546" s="53"/>
      <c r="E3546" s="53" t="str">
        <f>IFERROR(VLOOKUP(المبيعات!D3546,الاعدادات!$A$4:$B$5000,2,0),"")</f>
        <v/>
      </c>
      <c r="F3546" s="53"/>
      <c r="G3546" s="53"/>
      <c r="H3546" s="53"/>
      <c r="I3546" s="53"/>
      <c r="J3546" s="53">
        <f t="shared" si="60"/>
        <v>0</v>
      </c>
    </row>
    <row r="3547" spans="1:10" ht="18.75">
      <c r="A3547" s="52"/>
      <c r="B3547" s="53"/>
      <c r="C3547" s="53"/>
      <c r="D3547" s="53"/>
      <c r="E3547" s="53" t="str">
        <f>IFERROR(VLOOKUP(المبيعات!D3547,الاعدادات!$A$4:$B$5000,2,0),"")</f>
        <v/>
      </c>
      <c r="F3547" s="53"/>
      <c r="G3547" s="53"/>
      <c r="H3547" s="53"/>
      <c r="I3547" s="53"/>
      <c r="J3547" s="53">
        <f t="shared" si="60"/>
        <v>0</v>
      </c>
    </row>
    <row r="3548" spans="1:10" ht="18.75">
      <c r="A3548" s="52"/>
      <c r="B3548" s="53"/>
      <c r="C3548" s="53"/>
      <c r="D3548" s="53"/>
      <c r="E3548" s="53" t="str">
        <f>IFERROR(VLOOKUP(المبيعات!D3548,الاعدادات!$A$4:$B$5000,2,0),"")</f>
        <v/>
      </c>
      <c r="F3548" s="53"/>
      <c r="G3548" s="53"/>
      <c r="H3548" s="53"/>
      <c r="I3548" s="53"/>
      <c r="J3548" s="53">
        <f t="shared" si="60"/>
        <v>0</v>
      </c>
    </row>
    <row r="3549" spans="1:10" ht="18.75">
      <c r="A3549" s="52"/>
      <c r="B3549" s="53"/>
      <c r="C3549" s="53"/>
      <c r="D3549" s="53"/>
      <c r="E3549" s="53" t="str">
        <f>IFERROR(VLOOKUP(المبيعات!D3549,الاعدادات!$A$4:$B$5000,2,0),"")</f>
        <v/>
      </c>
      <c r="F3549" s="53"/>
      <c r="G3549" s="53"/>
      <c r="H3549" s="53"/>
      <c r="I3549" s="53"/>
      <c r="J3549" s="53">
        <f t="shared" si="60"/>
        <v>0</v>
      </c>
    </row>
    <row r="3550" spans="1:10" ht="18.75">
      <c r="A3550" s="52"/>
      <c r="B3550" s="53"/>
      <c r="C3550" s="53"/>
      <c r="D3550" s="53"/>
      <c r="E3550" s="53" t="str">
        <f>IFERROR(VLOOKUP(المبيعات!D3550,الاعدادات!$A$4:$B$5000,2,0),"")</f>
        <v/>
      </c>
      <c r="F3550" s="53"/>
      <c r="G3550" s="53"/>
      <c r="H3550" s="53"/>
      <c r="I3550" s="53"/>
      <c r="J3550" s="53">
        <f t="shared" si="60"/>
        <v>0</v>
      </c>
    </row>
    <row r="3551" spans="1:10" ht="18.75">
      <c r="A3551" s="52"/>
      <c r="B3551" s="53"/>
      <c r="C3551" s="53"/>
      <c r="D3551" s="53"/>
      <c r="E3551" s="53" t="str">
        <f>IFERROR(VLOOKUP(المبيعات!D3551,الاعدادات!$A$4:$B$5000,2,0),"")</f>
        <v/>
      </c>
      <c r="F3551" s="53"/>
      <c r="G3551" s="53"/>
      <c r="H3551" s="53"/>
      <c r="I3551" s="53"/>
      <c r="J3551" s="53">
        <f t="shared" si="60"/>
        <v>0</v>
      </c>
    </row>
    <row r="3552" spans="1:10" ht="18.75">
      <c r="A3552" s="52"/>
      <c r="B3552" s="53"/>
      <c r="C3552" s="53"/>
      <c r="D3552" s="53"/>
      <c r="E3552" s="53" t="str">
        <f>IFERROR(VLOOKUP(المبيعات!D3552,الاعدادات!$A$4:$B$5000,2,0),"")</f>
        <v/>
      </c>
      <c r="F3552" s="53"/>
      <c r="G3552" s="53"/>
      <c r="H3552" s="53"/>
      <c r="I3552" s="53"/>
      <c r="J3552" s="53">
        <f t="shared" si="60"/>
        <v>0</v>
      </c>
    </row>
    <row r="3553" spans="1:10" ht="18.75">
      <c r="A3553" s="52"/>
      <c r="B3553" s="53"/>
      <c r="C3553" s="53"/>
      <c r="D3553" s="53"/>
      <c r="E3553" s="53" t="str">
        <f>IFERROR(VLOOKUP(المبيعات!D3553,الاعدادات!$A$4:$B$5000,2,0),"")</f>
        <v/>
      </c>
      <c r="F3553" s="53"/>
      <c r="G3553" s="53"/>
      <c r="H3553" s="53"/>
      <c r="I3553" s="53"/>
      <c r="J3553" s="53">
        <f t="shared" si="60"/>
        <v>0</v>
      </c>
    </row>
    <row r="3554" spans="1:10" ht="18.75">
      <c r="A3554" s="52"/>
      <c r="B3554" s="53"/>
      <c r="C3554" s="53"/>
      <c r="D3554" s="53"/>
      <c r="E3554" s="53" t="str">
        <f>IFERROR(VLOOKUP(المبيعات!D3554,الاعدادات!$A$4:$B$5000,2,0),"")</f>
        <v/>
      </c>
      <c r="F3554" s="53"/>
      <c r="G3554" s="53"/>
      <c r="H3554" s="53"/>
      <c r="I3554" s="53"/>
      <c r="J3554" s="53">
        <f t="shared" si="60"/>
        <v>0</v>
      </c>
    </row>
    <row r="3555" spans="1:10" ht="18.75">
      <c r="A3555" s="52"/>
      <c r="B3555" s="53"/>
      <c r="C3555" s="53"/>
      <c r="D3555" s="53"/>
      <c r="E3555" s="53" t="str">
        <f>IFERROR(VLOOKUP(المبيعات!D3555,الاعدادات!$A$4:$B$5000,2,0),"")</f>
        <v/>
      </c>
      <c r="F3555" s="53"/>
      <c r="G3555" s="53"/>
      <c r="H3555" s="53"/>
      <c r="I3555" s="53"/>
      <c r="J3555" s="53">
        <f t="shared" si="60"/>
        <v>0</v>
      </c>
    </row>
    <row r="3556" spans="1:10" ht="18.75">
      <c r="A3556" s="52"/>
      <c r="B3556" s="53"/>
      <c r="C3556" s="53"/>
      <c r="D3556" s="53"/>
      <c r="E3556" s="53" t="str">
        <f>IFERROR(VLOOKUP(المبيعات!D3556,الاعدادات!$A$4:$B$5000,2,0),"")</f>
        <v/>
      </c>
      <c r="F3556" s="53"/>
      <c r="G3556" s="53"/>
      <c r="H3556" s="53"/>
      <c r="I3556" s="53"/>
      <c r="J3556" s="53">
        <f t="shared" si="60"/>
        <v>0</v>
      </c>
    </row>
    <row r="3557" spans="1:10" ht="18.75">
      <c r="A3557" s="52"/>
      <c r="B3557" s="53"/>
      <c r="C3557" s="53"/>
      <c r="D3557" s="53"/>
      <c r="E3557" s="53" t="str">
        <f>IFERROR(VLOOKUP(المبيعات!D3557,الاعدادات!$A$4:$B$5000,2,0),"")</f>
        <v/>
      </c>
      <c r="F3557" s="53"/>
      <c r="G3557" s="53"/>
      <c r="H3557" s="53"/>
      <c r="I3557" s="53"/>
      <c r="J3557" s="53">
        <f t="shared" si="60"/>
        <v>0</v>
      </c>
    </row>
    <row r="3558" spans="1:10" ht="18.75">
      <c r="A3558" s="52"/>
      <c r="B3558" s="53"/>
      <c r="C3558" s="53"/>
      <c r="D3558" s="53"/>
      <c r="E3558" s="53" t="str">
        <f>IFERROR(VLOOKUP(المبيعات!D3558,الاعدادات!$A$4:$B$5000,2,0),"")</f>
        <v/>
      </c>
      <c r="F3558" s="53"/>
      <c r="G3558" s="53"/>
      <c r="H3558" s="53"/>
      <c r="I3558" s="53"/>
      <c r="J3558" s="53">
        <f t="shared" si="60"/>
        <v>0</v>
      </c>
    </row>
    <row r="3559" spans="1:10" ht="18.75">
      <c r="A3559" s="52"/>
      <c r="B3559" s="53"/>
      <c r="C3559" s="53"/>
      <c r="D3559" s="53"/>
      <c r="E3559" s="53" t="str">
        <f>IFERROR(VLOOKUP(المبيعات!D3559,الاعدادات!$A$4:$B$5000,2,0),"")</f>
        <v/>
      </c>
      <c r="F3559" s="53"/>
      <c r="G3559" s="53"/>
      <c r="H3559" s="53"/>
      <c r="I3559" s="53"/>
      <c r="J3559" s="53">
        <f t="shared" si="60"/>
        <v>0</v>
      </c>
    </row>
    <row r="3560" spans="1:10" ht="18.75">
      <c r="A3560" s="52"/>
      <c r="B3560" s="53"/>
      <c r="C3560" s="53"/>
      <c r="D3560" s="53"/>
      <c r="E3560" s="53" t="str">
        <f>IFERROR(VLOOKUP(المبيعات!D3560,الاعدادات!$A$4:$B$5000,2,0),"")</f>
        <v/>
      </c>
      <c r="F3560" s="53"/>
      <c r="G3560" s="53"/>
      <c r="H3560" s="53"/>
      <c r="I3560" s="53"/>
      <c r="J3560" s="53">
        <f t="shared" si="60"/>
        <v>0</v>
      </c>
    </row>
    <row r="3561" spans="1:10" ht="18.75">
      <c r="A3561" s="52"/>
      <c r="B3561" s="53"/>
      <c r="C3561" s="53"/>
      <c r="D3561" s="53"/>
      <c r="E3561" s="53" t="str">
        <f>IFERROR(VLOOKUP(المبيعات!D3561,الاعدادات!$A$4:$B$5000,2,0),"")</f>
        <v/>
      </c>
      <c r="F3561" s="53"/>
      <c r="G3561" s="53"/>
      <c r="H3561" s="53"/>
      <c r="I3561" s="53"/>
      <c r="J3561" s="53">
        <f t="shared" si="60"/>
        <v>0</v>
      </c>
    </row>
    <row r="3562" spans="1:10" ht="18.75">
      <c r="A3562" s="52"/>
      <c r="B3562" s="53"/>
      <c r="C3562" s="53"/>
      <c r="D3562" s="53"/>
      <c r="E3562" s="53" t="str">
        <f>IFERROR(VLOOKUP(المبيعات!D3562,الاعدادات!$A$4:$B$5000,2,0),"")</f>
        <v/>
      </c>
      <c r="F3562" s="53"/>
      <c r="G3562" s="53"/>
      <c r="H3562" s="53"/>
      <c r="I3562" s="53"/>
      <c r="J3562" s="53">
        <f t="shared" si="60"/>
        <v>0</v>
      </c>
    </row>
    <row r="3563" spans="1:10" ht="18.75">
      <c r="A3563" s="52"/>
      <c r="B3563" s="53"/>
      <c r="C3563" s="53"/>
      <c r="D3563" s="53"/>
      <c r="E3563" s="53" t="str">
        <f>IFERROR(VLOOKUP(المبيعات!D3563,الاعدادات!$A$4:$B$5000,2,0),"")</f>
        <v/>
      </c>
      <c r="F3563" s="53"/>
      <c r="G3563" s="53"/>
      <c r="H3563" s="53"/>
      <c r="I3563" s="53"/>
      <c r="J3563" s="53">
        <f t="shared" si="60"/>
        <v>0</v>
      </c>
    </row>
    <row r="3564" spans="1:10" ht="18.75">
      <c r="A3564" s="52"/>
      <c r="B3564" s="53"/>
      <c r="C3564" s="53"/>
      <c r="D3564" s="53"/>
      <c r="E3564" s="53" t="str">
        <f>IFERROR(VLOOKUP(المبيعات!D3564,الاعدادات!$A$4:$B$5000,2,0),"")</f>
        <v/>
      </c>
      <c r="F3564" s="53"/>
      <c r="G3564" s="53"/>
      <c r="H3564" s="53"/>
      <c r="I3564" s="53"/>
      <c r="J3564" s="53">
        <f t="shared" si="60"/>
        <v>0</v>
      </c>
    </row>
    <row r="3565" spans="1:10" ht="18.75">
      <c r="A3565" s="52"/>
      <c r="B3565" s="53"/>
      <c r="C3565" s="53"/>
      <c r="D3565" s="53"/>
      <c r="E3565" s="53" t="str">
        <f>IFERROR(VLOOKUP(المبيعات!D3565,الاعدادات!$A$4:$B$5000,2,0),"")</f>
        <v/>
      </c>
      <c r="F3565" s="53"/>
      <c r="G3565" s="53"/>
      <c r="H3565" s="53"/>
      <c r="I3565" s="53"/>
      <c r="J3565" s="53">
        <f t="shared" si="60"/>
        <v>0</v>
      </c>
    </row>
    <row r="3566" spans="1:10" ht="18.75">
      <c r="A3566" s="52"/>
      <c r="B3566" s="53"/>
      <c r="C3566" s="53"/>
      <c r="D3566" s="53"/>
      <c r="E3566" s="53" t="str">
        <f>IFERROR(VLOOKUP(المبيعات!D3566,الاعدادات!$A$4:$B$5000,2,0),"")</f>
        <v/>
      </c>
      <c r="F3566" s="53"/>
      <c r="G3566" s="53"/>
      <c r="H3566" s="53"/>
      <c r="I3566" s="53"/>
      <c r="J3566" s="53">
        <f t="shared" si="60"/>
        <v>0</v>
      </c>
    </row>
    <row r="3567" spans="1:10" ht="18.75">
      <c r="A3567" s="52"/>
      <c r="B3567" s="53"/>
      <c r="C3567" s="53"/>
      <c r="D3567" s="53"/>
      <c r="E3567" s="53" t="str">
        <f>IFERROR(VLOOKUP(المبيعات!D3567,الاعدادات!$A$4:$B$5000,2,0),"")</f>
        <v/>
      </c>
      <c r="F3567" s="53"/>
      <c r="G3567" s="53"/>
      <c r="H3567" s="53"/>
      <c r="I3567" s="53"/>
      <c r="J3567" s="53">
        <f t="shared" si="60"/>
        <v>0</v>
      </c>
    </row>
    <row r="3568" spans="1:10" ht="18.75">
      <c r="A3568" s="52"/>
      <c r="B3568" s="53"/>
      <c r="C3568" s="53"/>
      <c r="D3568" s="53"/>
      <c r="E3568" s="53" t="str">
        <f>IFERROR(VLOOKUP(المبيعات!D3568,الاعدادات!$A$4:$B$5000,2,0),"")</f>
        <v/>
      </c>
      <c r="F3568" s="53"/>
      <c r="G3568" s="53"/>
      <c r="H3568" s="53"/>
      <c r="I3568" s="53"/>
      <c r="J3568" s="53">
        <f t="shared" si="60"/>
        <v>0</v>
      </c>
    </row>
    <row r="3569" spans="1:10" ht="18.75">
      <c r="A3569" s="52"/>
      <c r="B3569" s="53"/>
      <c r="C3569" s="53"/>
      <c r="D3569" s="53"/>
      <c r="E3569" s="53" t="str">
        <f>IFERROR(VLOOKUP(المبيعات!D3569,الاعدادات!$A$4:$B$5000,2,0),"")</f>
        <v/>
      </c>
      <c r="F3569" s="53"/>
      <c r="G3569" s="53"/>
      <c r="H3569" s="53"/>
      <c r="I3569" s="53"/>
      <c r="J3569" s="53">
        <f t="shared" si="60"/>
        <v>0</v>
      </c>
    </row>
    <row r="3570" spans="1:10" ht="18.75">
      <c r="A3570" s="52"/>
      <c r="B3570" s="53"/>
      <c r="C3570" s="53"/>
      <c r="D3570" s="53"/>
      <c r="E3570" s="53" t="str">
        <f>IFERROR(VLOOKUP(المبيعات!D3570,الاعدادات!$A$4:$B$5000,2,0),"")</f>
        <v/>
      </c>
      <c r="F3570" s="53"/>
      <c r="G3570" s="53"/>
      <c r="H3570" s="53"/>
      <c r="I3570" s="53"/>
      <c r="J3570" s="53">
        <f t="shared" si="60"/>
        <v>0</v>
      </c>
    </row>
    <row r="3571" spans="1:10" ht="18.75">
      <c r="A3571" s="52"/>
      <c r="B3571" s="53"/>
      <c r="C3571" s="53"/>
      <c r="D3571" s="53"/>
      <c r="E3571" s="53" t="str">
        <f>IFERROR(VLOOKUP(المبيعات!D3571,الاعدادات!$A$4:$B$5000,2,0),"")</f>
        <v/>
      </c>
      <c r="F3571" s="53"/>
      <c r="G3571" s="53"/>
      <c r="H3571" s="53"/>
      <c r="I3571" s="53"/>
      <c r="J3571" s="53">
        <f t="shared" si="60"/>
        <v>0</v>
      </c>
    </row>
    <row r="3572" spans="1:10" ht="18.75">
      <c r="A3572" s="52"/>
      <c r="B3572" s="53"/>
      <c r="C3572" s="53"/>
      <c r="D3572" s="53"/>
      <c r="E3572" s="53" t="str">
        <f>IFERROR(VLOOKUP(المبيعات!D3572,الاعدادات!$A$4:$B$5000,2,0),"")</f>
        <v/>
      </c>
      <c r="F3572" s="53"/>
      <c r="G3572" s="53"/>
      <c r="H3572" s="53"/>
      <c r="I3572" s="53"/>
      <c r="J3572" s="53">
        <f t="shared" si="60"/>
        <v>0</v>
      </c>
    </row>
    <row r="3573" spans="1:10" ht="18.75">
      <c r="A3573" s="52"/>
      <c r="B3573" s="53"/>
      <c r="C3573" s="53"/>
      <c r="D3573" s="53"/>
      <c r="E3573" s="53" t="str">
        <f>IFERROR(VLOOKUP(المبيعات!D3573,الاعدادات!$A$4:$B$5000,2,0),"")</f>
        <v/>
      </c>
      <c r="F3573" s="53"/>
      <c r="G3573" s="53"/>
      <c r="H3573" s="53"/>
      <c r="I3573" s="53"/>
      <c r="J3573" s="53">
        <f t="shared" si="60"/>
        <v>0</v>
      </c>
    </row>
    <row r="3574" spans="1:10" ht="18.75">
      <c r="A3574" s="52"/>
      <c r="B3574" s="53"/>
      <c r="C3574" s="53"/>
      <c r="D3574" s="53"/>
      <c r="E3574" s="53" t="str">
        <f>IFERROR(VLOOKUP(المبيعات!D3574,الاعدادات!$A$4:$B$5000,2,0),"")</f>
        <v/>
      </c>
      <c r="F3574" s="53"/>
      <c r="G3574" s="53"/>
      <c r="H3574" s="53"/>
      <c r="I3574" s="53"/>
      <c r="J3574" s="53">
        <f t="shared" si="60"/>
        <v>0</v>
      </c>
    </row>
    <row r="3575" spans="1:10" ht="18.75">
      <c r="A3575" s="52"/>
      <c r="B3575" s="53"/>
      <c r="C3575" s="53"/>
      <c r="D3575" s="53"/>
      <c r="E3575" s="53" t="str">
        <f>IFERROR(VLOOKUP(المبيعات!D3575,الاعدادات!$A$4:$B$5000,2,0),"")</f>
        <v/>
      </c>
      <c r="F3575" s="53"/>
      <c r="G3575" s="53"/>
      <c r="H3575" s="53"/>
      <c r="I3575" s="53"/>
      <c r="J3575" s="53">
        <f t="shared" si="60"/>
        <v>0</v>
      </c>
    </row>
    <row r="3576" spans="1:10" ht="18.75">
      <c r="A3576" s="52"/>
      <c r="B3576" s="53"/>
      <c r="C3576" s="53"/>
      <c r="D3576" s="53"/>
      <c r="E3576" s="53" t="str">
        <f>IFERROR(VLOOKUP(المبيعات!D3576,الاعدادات!$A$4:$B$5000,2,0),"")</f>
        <v/>
      </c>
      <c r="F3576" s="53"/>
      <c r="G3576" s="53"/>
      <c r="H3576" s="53"/>
      <c r="I3576" s="53"/>
      <c r="J3576" s="53">
        <f t="shared" si="60"/>
        <v>0</v>
      </c>
    </row>
    <row r="3577" spans="1:10" ht="18.75">
      <c r="A3577" s="52"/>
      <c r="B3577" s="53"/>
      <c r="C3577" s="53"/>
      <c r="D3577" s="53"/>
      <c r="E3577" s="53" t="str">
        <f>IFERROR(VLOOKUP(المبيعات!D3577,الاعدادات!$A$4:$B$5000,2,0),"")</f>
        <v/>
      </c>
      <c r="F3577" s="53"/>
      <c r="G3577" s="53"/>
      <c r="H3577" s="53"/>
      <c r="I3577" s="53"/>
      <c r="J3577" s="53">
        <f t="shared" si="60"/>
        <v>0</v>
      </c>
    </row>
    <row r="3578" spans="1:10" ht="18.75">
      <c r="A3578" s="52"/>
      <c r="B3578" s="53"/>
      <c r="C3578" s="53"/>
      <c r="D3578" s="53"/>
      <c r="E3578" s="53" t="str">
        <f>IFERROR(VLOOKUP(المبيعات!D3578,الاعدادات!$A$4:$B$5000,2,0),"")</f>
        <v/>
      </c>
      <c r="F3578" s="53"/>
      <c r="G3578" s="53"/>
      <c r="H3578" s="53"/>
      <c r="I3578" s="53"/>
      <c r="J3578" s="53">
        <f t="shared" si="60"/>
        <v>0</v>
      </c>
    </row>
    <row r="3579" spans="1:10" ht="18.75">
      <c r="A3579" s="52"/>
      <c r="B3579" s="53"/>
      <c r="C3579" s="53"/>
      <c r="D3579" s="53"/>
      <c r="E3579" s="53" t="str">
        <f>IFERROR(VLOOKUP(المبيعات!D3579,الاعدادات!$A$4:$B$5000,2,0),"")</f>
        <v/>
      </c>
      <c r="F3579" s="53"/>
      <c r="G3579" s="53"/>
      <c r="H3579" s="53"/>
      <c r="I3579" s="53"/>
      <c r="J3579" s="53">
        <f t="shared" si="60"/>
        <v>0</v>
      </c>
    </row>
    <row r="3580" spans="1:10" ht="18.75">
      <c r="A3580" s="52"/>
      <c r="B3580" s="53"/>
      <c r="C3580" s="53"/>
      <c r="D3580" s="53"/>
      <c r="E3580" s="53" t="str">
        <f>IFERROR(VLOOKUP(المبيعات!D3580,الاعدادات!$A$4:$B$5000,2,0),"")</f>
        <v/>
      </c>
      <c r="F3580" s="53"/>
      <c r="G3580" s="53"/>
      <c r="H3580" s="53"/>
      <c r="I3580" s="53"/>
      <c r="J3580" s="53">
        <f t="shared" si="60"/>
        <v>0</v>
      </c>
    </row>
    <row r="3581" spans="1:10" ht="18.75">
      <c r="A3581" s="52"/>
      <c r="B3581" s="53"/>
      <c r="C3581" s="53"/>
      <c r="D3581" s="53"/>
      <c r="E3581" s="53" t="str">
        <f>IFERROR(VLOOKUP(المبيعات!D3581,الاعدادات!$A$4:$B$5000,2,0),"")</f>
        <v/>
      </c>
      <c r="F3581" s="53"/>
      <c r="G3581" s="53"/>
      <c r="H3581" s="53"/>
      <c r="I3581" s="53"/>
      <c r="J3581" s="53">
        <f t="shared" si="60"/>
        <v>0</v>
      </c>
    </row>
    <row r="3582" spans="1:10" ht="18.75">
      <c r="A3582" s="52"/>
      <c r="B3582" s="53"/>
      <c r="C3582" s="53"/>
      <c r="D3582" s="53"/>
      <c r="E3582" s="53" t="str">
        <f>IFERROR(VLOOKUP(المبيعات!D3582,الاعدادات!$A$4:$B$5000,2,0),"")</f>
        <v/>
      </c>
      <c r="F3582" s="53"/>
      <c r="G3582" s="53"/>
      <c r="H3582" s="53"/>
      <c r="I3582" s="53"/>
      <c r="J3582" s="53">
        <f t="shared" si="60"/>
        <v>0</v>
      </c>
    </row>
    <row r="3583" spans="1:10" ht="18.75">
      <c r="A3583" s="52"/>
      <c r="B3583" s="53"/>
      <c r="C3583" s="53"/>
      <c r="D3583" s="53"/>
      <c r="E3583" s="53" t="str">
        <f>IFERROR(VLOOKUP(المبيعات!D3583,الاعدادات!$A$4:$B$5000,2,0),"")</f>
        <v/>
      </c>
      <c r="F3583" s="53"/>
      <c r="G3583" s="53"/>
      <c r="H3583" s="53"/>
      <c r="I3583" s="53"/>
      <c r="J3583" s="53">
        <f t="shared" si="60"/>
        <v>0</v>
      </c>
    </row>
    <row r="3584" spans="1:10" ht="18.75">
      <c r="A3584" s="52"/>
      <c r="B3584" s="53"/>
      <c r="C3584" s="53"/>
      <c r="D3584" s="53"/>
      <c r="E3584" s="53" t="str">
        <f>IFERROR(VLOOKUP(المبيعات!D3584,الاعدادات!$A$4:$B$5000,2,0),"")</f>
        <v/>
      </c>
      <c r="F3584" s="53"/>
      <c r="G3584" s="53"/>
      <c r="H3584" s="53"/>
      <c r="I3584" s="53"/>
      <c r="J3584" s="53">
        <f t="shared" si="60"/>
        <v>0</v>
      </c>
    </row>
    <row r="3585" spans="1:10" ht="18.75">
      <c r="A3585" s="52"/>
      <c r="B3585" s="53"/>
      <c r="C3585" s="53"/>
      <c r="D3585" s="53"/>
      <c r="E3585" s="53" t="str">
        <f>IFERROR(VLOOKUP(المبيعات!D3585,الاعدادات!$A$4:$B$5000,2,0),"")</f>
        <v/>
      </c>
      <c r="F3585" s="53"/>
      <c r="G3585" s="53"/>
      <c r="H3585" s="53"/>
      <c r="I3585" s="53"/>
      <c r="J3585" s="53">
        <f t="shared" si="60"/>
        <v>0</v>
      </c>
    </row>
    <row r="3586" spans="1:10" ht="18.75">
      <c r="A3586" s="52"/>
      <c r="B3586" s="53"/>
      <c r="C3586" s="53"/>
      <c r="D3586" s="53"/>
      <c r="E3586" s="53" t="str">
        <f>IFERROR(VLOOKUP(المبيعات!D3586,الاعدادات!$A$4:$B$5000,2,0),"")</f>
        <v/>
      </c>
      <c r="F3586" s="53"/>
      <c r="G3586" s="53"/>
      <c r="H3586" s="53"/>
      <c r="I3586" s="53"/>
      <c r="J3586" s="53">
        <f t="shared" si="60"/>
        <v>0</v>
      </c>
    </row>
    <row r="3587" spans="1:10" ht="18.75">
      <c r="A3587" s="52"/>
      <c r="B3587" s="53"/>
      <c r="C3587" s="53"/>
      <c r="D3587" s="53"/>
      <c r="E3587" s="53" t="str">
        <f>IFERROR(VLOOKUP(المبيعات!D3587,الاعدادات!$A$4:$B$5000,2,0),"")</f>
        <v/>
      </c>
      <c r="F3587" s="53"/>
      <c r="G3587" s="53"/>
      <c r="H3587" s="53"/>
      <c r="I3587" s="53"/>
      <c r="J3587" s="53">
        <f t="shared" si="60"/>
        <v>0</v>
      </c>
    </row>
    <row r="3588" spans="1:10" ht="18.75">
      <c r="A3588" s="52"/>
      <c r="B3588" s="53"/>
      <c r="C3588" s="53"/>
      <c r="D3588" s="53"/>
      <c r="E3588" s="53" t="str">
        <f>IFERROR(VLOOKUP(المبيعات!D3588,الاعدادات!$A$4:$B$5000,2,0),"")</f>
        <v/>
      </c>
      <c r="F3588" s="53"/>
      <c r="G3588" s="53"/>
      <c r="H3588" s="53"/>
      <c r="I3588" s="53"/>
      <c r="J3588" s="53">
        <f t="shared" si="60"/>
        <v>0</v>
      </c>
    </row>
    <row r="3589" spans="1:10" ht="18.75">
      <c r="A3589" s="52"/>
      <c r="B3589" s="53"/>
      <c r="C3589" s="53"/>
      <c r="D3589" s="53"/>
      <c r="E3589" s="53" t="str">
        <f>IFERROR(VLOOKUP(المبيعات!D3589,الاعدادات!$A$4:$B$5000,2,0),"")</f>
        <v/>
      </c>
      <c r="F3589" s="53"/>
      <c r="G3589" s="53"/>
      <c r="H3589" s="53"/>
      <c r="I3589" s="53"/>
      <c r="J3589" s="53">
        <f t="shared" ref="J3589:J3652" si="61">I3589*F3589</f>
        <v>0</v>
      </c>
    </row>
    <row r="3590" spans="1:10" ht="18.75">
      <c r="A3590" s="52"/>
      <c r="B3590" s="53"/>
      <c r="C3590" s="53"/>
      <c r="D3590" s="53"/>
      <c r="E3590" s="53" t="str">
        <f>IFERROR(VLOOKUP(المبيعات!D3590,الاعدادات!$A$4:$B$5000,2,0),"")</f>
        <v/>
      </c>
      <c r="F3590" s="53"/>
      <c r="G3590" s="53"/>
      <c r="H3590" s="53"/>
      <c r="I3590" s="53"/>
      <c r="J3590" s="53">
        <f t="shared" si="61"/>
        <v>0</v>
      </c>
    </row>
    <row r="3591" spans="1:10" ht="18.75">
      <c r="A3591" s="52"/>
      <c r="B3591" s="53"/>
      <c r="C3591" s="53"/>
      <c r="D3591" s="53"/>
      <c r="E3591" s="53" t="str">
        <f>IFERROR(VLOOKUP(المبيعات!D3591,الاعدادات!$A$4:$B$5000,2,0),"")</f>
        <v/>
      </c>
      <c r="F3591" s="53"/>
      <c r="G3591" s="53"/>
      <c r="H3591" s="53"/>
      <c r="I3591" s="53"/>
      <c r="J3591" s="53">
        <f t="shared" si="61"/>
        <v>0</v>
      </c>
    </row>
    <row r="3592" spans="1:10" ht="18.75">
      <c r="A3592" s="52"/>
      <c r="B3592" s="53"/>
      <c r="C3592" s="53"/>
      <c r="D3592" s="53"/>
      <c r="E3592" s="53" t="str">
        <f>IFERROR(VLOOKUP(المبيعات!D3592,الاعدادات!$A$4:$B$5000,2,0),"")</f>
        <v/>
      </c>
      <c r="F3592" s="53"/>
      <c r="G3592" s="53"/>
      <c r="H3592" s="53"/>
      <c r="I3592" s="53"/>
      <c r="J3592" s="53">
        <f t="shared" si="61"/>
        <v>0</v>
      </c>
    </row>
    <row r="3593" spans="1:10" ht="18.75">
      <c r="A3593" s="52"/>
      <c r="B3593" s="53"/>
      <c r="C3593" s="53"/>
      <c r="D3593" s="53"/>
      <c r="E3593" s="53" t="str">
        <f>IFERROR(VLOOKUP(المبيعات!D3593,الاعدادات!$A$4:$B$5000,2,0),"")</f>
        <v/>
      </c>
      <c r="F3593" s="53"/>
      <c r="G3593" s="53"/>
      <c r="H3593" s="53"/>
      <c r="I3593" s="53"/>
      <c r="J3593" s="53">
        <f t="shared" si="61"/>
        <v>0</v>
      </c>
    </row>
    <row r="3594" spans="1:10" ht="18.75">
      <c r="A3594" s="52"/>
      <c r="B3594" s="53"/>
      <c r="C3594" s="53"/>
      <c r="D3594" s="53"/>
      <c r="E3594" s="53" t="str">
        <f>IFERROR(VLOOKUP(المبيعات!D3594,الاعدادات!$A$4:$B$5000,2,0),"")</f>
        <v/>
      </c>
      <c r="F3594" s="53"/>
      <c r="G3594" s="53"/>
      <c r="H3594" s="53"/>
      <c r="I3594" s="53"/>
      <c r="J3594" s="53">
        <f t="shared" si="61"/>
        <v>0</v>
      </c>
    </row>
    <row r="3595" spans="1:10" ht="18.75">
      <c r="A3595" s="52"/>
      <c r="B3595" s="53"/>
      <c r="C3595" s="53"/>
      <c r="D3595" s="53"/>
      <c r="E3595" s="53" t="str">
        <f>IFERROR(VLOOKUP(المبيعات!D3595,الاعدادات!$A$4:$B$5000,2,0),"")</f>
        <v/>
      </c>
      <c r="F3595" s="53"/>
      <c r="G3595" s="53"/>
      <c r="H3595" s="53"/>
      <c r="I3595" s="53"/>
      <c r="J3595" s="53">
        <f t="shared" si="61"/>
        <v>0</v>
      </c>
    </row>
    <row r="3596" spans="1:10" ht="18.75">
      <c r="A3596" s="52"/>
      <c r="B3596" s="53"/>
      <c r="C3596" s="53"/>
      <c r="D3596" s="53"/>
      <c r="E3596" s="53" t="str">
        <f>IFERROR(VLOOKUP(المبيعات!D3596,الاعدادات!$A$4:$B$5000,2,0),"")</f>
        <v/>
      </c>
      <c r="F3596" s="53"/>
      <c r="G3596" s="53"/>
      <c r="H3596" s="53"/>
      <c r="I3596" s="53"/>
      <c r="J3596" s="53">
        <f t="shared" si="61"/>
        <v>0</v>
      </c>
    </row>
    <row r="3597" spans="1:10" ht="18.75">
      <c r="A3597" s="52"/>
      <c r="B3597" s="53"/>
      <c r="C3597" s="53"/>
      <c r="D3597" s="53"/>
      <c r="E3597" s="53" t="str">
        <f>IFERROR(VLOOKUP(المبيعات!D3597,الاعدادات!$A$4:$B$5000,2,0),"")</f>
        <v/>
      </c>
      <c r="F3597" s="53"/>
      <c r="G3597" s="53"/>
      <c r="H3597" s="53"/>
      <c r="I3597" s="53"/>
      <c r="J3597" s="53">
        <f t="shared" si="61"/>
        <v>0</v>
      </c>
    </row>
    <row r="3598" spans="1:10" ht="18.75">
      <c r="A3598" s="52"/>
      <c r="B3598" s="53"/>
      <c r="C3598" s="53"/>
      <c r="D3598" s="53"/>
      <c r="E3598" s="53" t="str">
        <f>IFERROR(VLOOKUP(المبيعات!D3598,الاعدادات!$A$4:$B$5000,2,0),"")</f>
        <v/>
      </c>
      <c r="F3598" s="53"/>
      <c r="G3598" s="53"/>
      <c r="H3598" s="53"/>
      <c r="I3598" s="53"/>
      <c r="J3598" s="53">
        <f t="shared" si="61"/>
        <v>0</v>
      </c>
    </row>
    <row r="3599" spans="1:10" ht="18.75">
      <c r="A3599" s="52"/>
      <c r="B3599" s="53"/>
      <c r="C3599" s="53"/>
      <c r="D3599" s="53"/>
      <c r="E3599" s="53" t="str">
        <f>IFERROR(VLOOKUP(المبيعات!D3599,الاعدادات!$A$4:$B$5000,2,0),"")</f>
        <v/>
      </c>
      <c r="F3599" s="53"/>
      <c r="G3599" s="53"/>
      <c r="H3599" s="53"/>
      <c r="I3599" s="53"/>
      <c r="J3599" s="53">
        <f t="shared" si="61"/>
        <v>0</v>
      </c>
    </row>
    <row r="3600" spans="1:10" ht="18.75">
      <c r="A3600" s="52"/>
      <c r="B3600" s="53"/>
      <c r="C3600" s="53"/>
      <c r="D3600" s="53"/>
      <c r="E3600" s="53" t="str">
        <f>IFERROR(VLOOKUP(المبيعات!D3600,الاعدادات!$A$4:$B$5000,2,0),"")</f>
        <v/>
      </c>
      <c r="F3600" s="53"/>
      <c r="G3600" s="53"/>
      <c r="H3600" s="53"/>
      <c r="I3600" s="53"/>
      <c r="J3600" s="53">
        <f t="shared" si="61"/>
        <v>0</v>
      </c>
    </row>
    <row r="3601" spans="1:10" ht="18.75">
      <c r="A3601" s="52"/>
      <c r="B3601" s="53"/>
      <c r="C3601" s="53"/>
      <c r="D3601" s="53"/>
      <c r="E3601" s="53" t="str">
        <f>IFERROR(VLOOKUP(المبيعات!D3601,الاعدادات!$A$4:$B$5000,2,0),"")</f>
        <v/>
      </c>
      <c r="F3601" s="53"/>
      <c r="G3601" s="53"/>
      <c r="H3601" s="53"/>
      <c r="I3601" s="53"/>
      <c r="J3601" s="53">
        <f t="shared" si="61"/>
        <v>0</v>
      </c>
    </row>
    <row r="3602" spans="1:10" ht="18.75">
      <c r="A3602" s="52"/>
      <c r="B3602" s="53"/>
      <c r="C3602" s="53"/>
      <c r="D3602" s="53"/>
      <c r="E3602" s="53" t="str">
        <f>IFERROR(VLOOKUP(المبيعات!D3602,الاعدادات!$A$4:$B$5000,2,0),"")</f>
        <v/>
      </c>
      <c r="F3602" s="53"/>
      <c r="G3602" s="53"/>
      <c r="H3602" s="53"/>
      <c r="I3602" s="53"/>
      <c r="J3602" s="53">
        <f t="shared" si="61"/>
        <v>0</v>
      </c>
    </row>
    <row r="3603" spans="1:10" ht="18.75">
      <c r="A3603" s="52"/>
      <c r="B3603" s="53"/>
      <c r="C3603" s="53"/>
      <c r="D3603" s="53"/>
      <c r="E3603" s="53" t="str">
        <f>IFERROR(VLOOKUP(المبيعات!D3603,الاعدادات!$A$4:$B$5000,2,0),"")</f>
        <v/>
      </c>
      <c r="F3603" s="53"/>
      <c r="G3603" s="53"/>
      <c r="H3603" s="53"/>
      <c r="I3603" s="53"/>
      <c r="J3603" s="53">
        <f t="shared" si="61"/>
        <v>0</v>
      </c>
    </row>
    <row r="3604" spans="1:10" ht="18.75">
      <c r="A3604" s="52"/>
      <c r="B3604" s="53"/>
      <c r="C3604" s="53"/>
      <c r="D3604" s="53"/>
      <c r="E3604" s="53" t="str">
        <f>IFERROR(VLOOKUP(المبيعات!D3604,الاعدادات!$A$4:$B$5000,2,0),"")</f>
        <v/>
      </c>
      <c r="F3604" s="53"/>
      <c r="G3604" s="53"/>
      <c r="H3604" s="53"/>
      <c r="I3604" s="53"/>
      <c r="J3604" s="53">
        <f t="shared" si="61"/>
        <v>0</v>
      </c>
    </row>
    <row r="3605" spans="1:10" ht="18.75">
      <c r="A3605" s="52"/>
      <c r="B3605" s="53"/>
      <c r="C3605" s="53"/>
      <c r="D3605" s="53"/>
      <c r="E3605" s="53" t="str">
        <f>IFERROR(VLOOKUP(المبيعات!D3605,الاعدادات!$A$4:$B$5000,2,0),"")</f>
        <v/>
      </c>
      <c r="F3605" s="53"/>
      <c r="G3605" s="53"/>
      <c r="H3605" s="53"/>
      <c r="I3605" s="53"/>
      <c r="J3605" s="53">
        <f t="shared" si="61"/>
        <v>0</v>
      </c>
    </row>
    <row r="3606" spans="1:10" ht="18.75">
      <c r="A3606" s="52"/>
      <c r="B3606" s="53"/>
      <c r="C3606" s="53"/>
      <c r="D3606" s="53"/>
      <c r="E3606" s="53" t="str">
        <f>IFERROR(VLOOKUP(المبيعات!D3606,الاعدادات!$A$4:$B$5000,2,0),"")</f>
        <v/>
      </c>
      <c r="F3606" s="53"/>
      <c r="G3606" s="53"/>
      <c r="H3606" s="53"/>
      <c r="I3606" s="53"/>
      <c r="J3606" s="53">
        <f t="shared" si="61"/>
        <v>0</v>
      </c>
    </row>
    <row r="3607" spans="1:10" ht="18.75">
      <c r="A3607" s="52"/>
      <c r="B3607" s="53"/>
      <c r="C3607" s="53"/>
      <c r="D3607" s="53"/>
      <c r="E3607" s="53" t="str">
        <f>IFERROR(VLOOKUP(المبيعات!D3607,الاعدادات!$A$4:$B$5000,2,0),"")</f>
        <v/>
      </c>
      <c r="F3607" s="53"/>
      <c r="G3607" s="53"/>
      <c r="H3607" s="53"/>
      <c r="I3607" s="53"/>
      <c r="J3607" s="53">
        <f t="shared" si="61"/>
        <v>0</v>
      </c>
    </row>
    <row r="3608" spans="1:10" ht="18.75">
      <c r="A3608" s="52"/>
      <c r="B3608" s="53"/>
      <c r="C3608" s="53"/>
      <c r="D3608" s="53"/>
      <c r="E3608" s="53" t="str">
        <f>IFERROR(VLOOKUP(المبيعات!D3608,الاعدادات!$A$4:$B$5000,2,0),"")</f>
        <v/>
      </c>
      <c r="F3608" s="53"/>
      <c r="G3608" s="53"/>
      <c r="H3608" s="53"/>
      <c r="I3608" s="53"/>
      <c r="J3608" s="53">
        <f t="shared" si="61"/>
        <v>0</v>
      </c>
    </row>
    <row r="3609" spans="1:10" ht="18.75">
      <c r="A3609" s="52"/>
      <c r="B3609" s="53"/>
      <c r="C3609" s="53"/>
      <c r="D3609" s="53"/>
      <c r="E3609" s="53" t="str">
        <f>IFERROR(VLOOKUP(المبيعات!D3609,الاعدادات!$A$4:$B$5000,2,0),"")</f>
        <v/>
      </c>
      <c r="F3609" s="53"/>
      <c r="G3609" s="53"/>
      <c r="H3609" s="53"/>
      <c r="I3609" s="53"/>
      <c r="J3609" s="53">
        <f t="shared" si="61"/>
        <v>0</v>
      </c>
    </row>
    <row r="3610" spans="1:10" ht="18.75">
      <c r="A3610" s="52"/>
      <c r="B3610" s="53"/>
      <c r="C3610" s="53"/>
      <c r="D3610" s="53"/>
      <c r="E3610" s="53" t="str">
        <f>IFERROR(VLOOKUP(المبيعات!D3610,الاعدادات!$A$4:$B$5000,2,0),"")</f>
        <v/>
      </c>
      <c r="F3610" s="53"/>
      <c r="G3610" s="53"/>
      <c r="H3610" s="53"/>
      <c r="I3610" s="53"/>
      <c r="J3610" s="53">
        <f t="shared" si="61"/>
        <v>0</v>
      </c>
    </row>
    <row r="3611" spans="1:10" ht="18.75">
      <c r="A3611" s="52"/>
      <c r="B3611" s="53"/>
      <c r="C3611" s="53"/>
      <c r="D3611" s="53"/>
      <c r="E3611" s="53" t="str">
        <f>IFERROR(VLOOKUP(المبيعات!D3611,الاعدادات!$A$4:$B$5000,2,0),"")</f>
        <v/>
      </c>
      <c r="F3611" s="53"/>
      <c r="G3611" s="53"/>
      <c r="H3611" s="53"/>
      <c r="I3611" s="53"/>
      <c r="J3611" s="53">
        <f t="shared" si="61"/>
        <v>0</v>
      </c>
    </row>
    <row r="3612" spans="1:10" ht="18.75">
      <c r="A3612" s="52"/>
      <c r="B3612" s="53"/>
      <c r="C3612" s="53"/>
      <c r="D3612" s="53"/>
      <c r="E3612" s="53" t="str">
        <f>IFERROR(VLOOKUP(المبيعات!D3612,الاعدادات!$A$4:$B$5000,2,0),"")</f>
        <v/>
      </c>
      <c r="F3612" s="53"/>
      <c r="G3612" s="53"/>
      <c r="H3612" s="53"/>
      <c r="I3612" s="53"/>
      <c r="J3612" s="53">
        <f t="shared" si="61"/>
        <v>0</v>
      </c>
    </row>
    <row r="3613" spans="1:10" ht="18.75">
      <c r="A3613" s="52"/>
      <c r="B3613" s="53"/>
      <c r="C3613" s="53"/>
      <c r="D3613" s="53"/>
      <c r="E3613" s="53" t="str">
        <f>IFERROR(VLOOKUP(المبيعات!D3613,الاعدادات!$A$4:$B$5000,2,0),"")</f>
        <v/>
      </c>
      <c r="F3613" s="53"/>
      <c r="G3613" s="53"/>
      <c r="H3613" s="53"/>
      <c r="I3613" s="53"/>
      <c r="J3613" s="53">
        <f t="shared" si="61"/>
        <v>0</v>
      </c>
    </row>
    <row r="3614" spans="1:10" ht="18.75">
      <c r="A3614" s="52"/>
      <c r="B3614" s="53"/>
      <c r="C3614" s="53"/>
      <c r="D3614" s="53"/>
      <c r="E3614" s="53" t="str">
        <f>IFERROR(VLOOKUP(المبيعات!D3614,الاعدادات!$A$4:$B$5000,2,0),"")</f>
        <v/>
      </c>
      <c r="F3614" s="53"/>
      <c r="G3614" s="53"/>
      <c r="H3614" s="53"/>
      <c r="I3614" s="53"/>
      <c r="J3614" s="53">
        <f t="shared" si="61"/>
        <v>0</v>
      </c>
    </row>
    <row r="3615" spans="1:10" ht="18.75">
      <c r="A3615" s="52"/>
      <c r="B3615" s="53"/>
      <c r="C3615" s="53"/>
      <c r="D3615" s="53"/>
      <c r="E3615" s="53" t="str">
        <f>IFERROR(VLOOKUP(المبيعات!D3615,الاعدادات!$A$4:$B$5000,2,0),"")</f>
        <v/>
      </c>
      <c r="F3615" s="53"/>
      <c r="G3615" s="53"/>
      <c r="H3615" s="53"/>
      <c r="I3615" s="53"/>
      <c r="J3615" s="53">
        <f t="shared" si="61"/>
        <v>0</v>
      </c>
    </row>
    <row r="3616" spans="1:10" ht="18.75">
      <c r="A3616" s="52"/>
      <c r="B3616" s="53"/>
      <c r="C3616" s="53"/>
      <c r="D3616" s="53"/>
      <c r="E3616" s="53" t="str">
        <f>IFERROR(VLOOKUP(المبيعات!D3616,الاعدادات!$A$4:$B$5000,2,0),"")</f>
        <v/>
      </c>
      <c r="F3616" s="53"/>
      <c r="G3616" s="53"/>
      <c r="H3616" s="53"/>
      <c r="I3616" s="53"/>
      <c r="J3616" s="53">
        <f t="shared" si="61"/>
        <v>0</v>
      </c>
    </row>
    <row r="3617" spans="1:10" ht="18.75">
      <c r="A3617" s="52"/>
      <c r="B3617" s="53"/>
      <c r="C3617" s="53"/>
      <c r="D3617" s="53"/>
      <c r="E3617" s="53" t="str">
        <f>IFERROR(VLOOKUP(المبيعات!D3617,الاعدادات!$A$4:$B$5000,2,0),"")</f>
        <v/>
      </c>
      <c r="F3617" s="53"/>
      <c r="G3617" s="53"/>
      <c r="H3617" s="53"/>
      <c r="I3617" s="53"/>
      <c r="J3617" s="53">
        <f t="shared" si="61"/>
        <v>0</v>
      </c>
    </row>
    <row r="3618" spans="1:10" ht="18.75">
      <c r="A3618" s="52"/>
      <c r="B3618" s="53"/>
      <c r="C3618" s="53"/>
      <c r="D3618" s="53"/>
      <c r="E3618" s="53" t="str">
        <f>IFERROR(VLOOKUP(المبيعات!D3618,الاعدادات!$A$4:$B$5000,2,0),"")</f>
        <v/>
      </c>
      <c r="F3618" s="53"/>
      <c r="G3618" s="53"/>
      <c r="H3618" s="53"/>
      <c r="I3618" s="53"/>
      <c r="J3618" s="53">
        <f t="shared" si="61"/>
        <v>0</v>
      </c>
    </row>
    <row r="3619" spans="1:10" ht="18.75">
      <c r="A3619" s="52"/>
      <c r="B3619" s="53"/>
      <c r="C3619" s="53"/>
      <c r="D3619" s="53"/>
      <c r="E3619" s="53" t="str">
        <f>IFERROR(VLOOKUP(المبيعات!D3619,الاعدادات!$A$4:$B$5000,2,0),"")</f>
        <v/>
      </c>
      <c r="F3619" s="53"/>
      <c r="G3619" s="53"/>
      <c r="H3619" s="53"/>
      <c r="I3619" s="53"/>
      <c r="J3619" s="53">
        <f t="shared" si="61"/>
        <v>0</v>
      </c>
    </row>
    <row r="3620" spans="1:10" ht="18.75">
      <c r="A3620" s="52"/>
      <c r="B3620" s="53"/>
      <c r="C3620" s="53"/>
      <c r="D3620" s="53"/>
      <c r="E3620" s="53" t="str">
        <f>IFERROR(VLOOKUP(المبيعات!D3620,الاعدادات!$A$4:$B$5000,2,0),"")</f>
        <v/>
      </c>
      <c r="F3620" s="53"/>
      <c r="G3620" s="53"/>
      <c r="H3620" s="53"/>
      <c r="I3620" s="53"/>
      <c r="J3620" s="53">
        <f t="shared" si="61"/>
        <v>0</v>
      </c>
    </row>
    <row r="3621" spans="1:10" ht="18.75">
      <c r="A3621" s="52"/>
      <c r="B3621" s="53"/>
      <c r="C3621" s="53"/>
      <c r="D3621" s="53"/>
      <c r="E3621" s="53" t="str">
        <f>IFERROR(VLOOKUP(المبيعات!D3621,الاعدادات!$A$4:$B$5000,2,0),"")</f>
        <v/>
      </c>
      <c r="F3621" s="53"/>
      <c r="G3621" s="53"/>
      <c r="H3621" s="53"/>
      <c r="I3621" s="53"/>
      <c r="J3621" s="53">
        <f t="shared" si="61"/>
        <v>0</v>
      </c>
    </row>
    <row r="3622" spans="1:10" ht="18.75">
      <c r="A3622" s="52"/>
      <c r="B3622" s="53"/>
      <c r="C3622" s="53"/>
      <c r="D3622" s="53"/>
      <c r="E3622" s="53" t="str">
        <f>IFERROR(VLOOKUP(المبيعات!D3622,الاعدادات!$A$4:$B$5000,2,0),"")</f>
        <v/>
      </c>
      <c r="F3622" s="53"/>
      <c r="G3622" s="53"/>
      <c r="H3622" s="53"/>
      <c r="I3622" s="53"/>
      <c r="J3622" s="53">
        <f t="shared" si="61"/>
        <v>0</v>
      </c>
    </row>
    <row r="3623" spans="1:10" ht="18.75">
      <c r="A3623" s="52"/>
      <c r="B3623" s="53"/>
      <c r="C3623" s="53"/>
      <c r="D3623" s="53"/>
      <c r="E3623" s="53" t="str">
        <f>IFERROR(VLOOKUP(المبيعات!D3623,الاعدادات!$A$4:$B$5000,2,0),"")</f>
        <v/>
      </c>
      <c r="F3623" s="53"/>
      <c r="G3623" s="53"/>
      <c r="H3623" s="53"/>
      <c r="I3623" s="53"/>
      <c r="J3623" s="53">
        <f t="shared" si="61"/>
        <v>0</v>
      </c>
    </row>
    <row r="3624" spans="1:10" ht="18.75">
      <c r="A3624" s="52"/>
      <c r="B3624" s="53"/>
      <c r="C3624" s="53"/>
      <c r="D3624" s="53"/>
      <c r="E3624" s="53" t="str">
        <f>IFERROR(VLOOKUP(المبيعات!D3624,الاعدادات!$A$4:$B$5000,2,0),"")</f>
        <v/>
      </c>
      <c r="F3624" s="53"/>
      <c r="G3624" s="53"/>
      <c r="H3624" s="53"/>
      <c r="I3624" s="53"/>
      <c r="J3624" s="53">
        <f t="shared" si="61"/>
        <v>0</v>
      </c>
    </row>
    <row r="3625" spans="1:10" ht="18.75">
      <c r="A3625" s="52"/>
      <c r="B3625" s="53"/>
      <c r="C3625" s="53"/>
      <c r="D3625" s="53"/>
      <c r="E3625" s="53" t="str">
        <f>IFERROR(VLOOKUP(المبيعات!D3625,الاعدادات!$A$4:$B$5000,2,0),"")</f>
        <v/>
      </c>
      <c r="F3625" s="53"/>
      <c r="G3625" s="53"/>
      <c r="H3625" s="53"/>
      <c r="I3625" s="53"/>
      <c r="J3625" s="53">
        <f t="shared" si="61"/>
        <v>0</v>
      </c>
    </row>
    <row r="3626" spans="1:10" ht="18.75">
      <c r="A3626" s="52"/>
      <c r="B3626" s="53"/>
      <c r="C3626" s="53"/>
      <c r="D3626" s="53"/>
      <c r="E3626" s="53" t="str">
        <f>IFERROR(VLOOKUP(المبيعات!D3626,الاعدادات!$A$4:$B$5000,2,0),"")</f>
        <v/>
      </c>
      <c r="F3626" s="53"/>
      <c r="G3626" s="53"/>
      <c r="H3626" s="53"/>
      <c r="I3626" s="53"/>
      <c r="J3626" s="53">
        <f t="shared" si="61"/>
        <v>0</v>
      </c>
    </row>
    <row r="3627" spans="1:10" ht="18.75">
      <c r="A3627" s="52"/>
      <c r="B3627" s="53"/>
      <c r="C3627" s="53"/>
      <c r="D3627" s="53"/>
      <c r="E3627" s="53" t="str">
        <f>IFERROR(VLOOKUP(المبيعات!D3627,الاعدادات!$A$4:$B$5000,2,0),"")</f>
        <v/>
      </c>
      <c r="F3627" s="53"/>
      <c r="G3627" s="53"/>
      <c r="H3627" s="53"/>
      <c r="I3627" s="53"/>
      <c r="J3627" s="53">
        <f t="shared" si="61"/>
        <v>0</v>
      </c>
    </row>
    <row r="3628" spans="1:10" ht="18.75">
      <c r="A3628" s="52"/>
      <c r="B3628" s="53"/>
      <c r="C3628" s="53"/>
      <c r="D3628" s="53"/>
      <c r="E3628" s="53" t="str">
        <f>IFERROR(VLOOKUP(المبيعات!D3628,الاعدادات!$A$4:$B$5000,2,0),"")</f>
        <v/>
      </c>
      <c r="F3628" s="53"/>
      <c r="G3628" s="53"/>
      <c r="H3628" s="53"/>
      <c r="I3628" s="53"/>
      <c r="J3628" s="53">
        <f t="shared" si="61"/>
        <v>0</v>
      </c>
    </row>
    <row r="3629" spans="1:10" ht="18.75">
      <c r="A3629" s="52"/>
      <c r="B3629" s="53"/>
      <c r="C3629" s="53"/>
      <c r="D3629" s="53"/>
      <c r="E3629" s="53" t="str">
        <f>IFERROR(VLOOKUP(المبيعات!D3629,الاعدادات!$A$4:$B$5000,2,0),"")</f>
        <v/>
      </c>
      <c r="F3629" s="53"/>
      <c r="G3629" s="53"/>
      <c r="H3629" s="53"/>
      <c r="I3629" s="53"/>
      <c r="J3629" s="53">
        <f t="shared" si="61"/>
        <v>0</v>
      </c>
    </row>
    <row r="3630" spans="1:10" ht="18.75">
      <c r="A3630" s="52"/>
      <c r="B3630" s="53"/>
      <c r="C3630" s="53"/>
      <c r="D3630" s="53"/>
      <c r="E3630" s="53" t="str">
        <f>IFERROR(VLOOKUP(المبيعات!D3630,الاعدادات!$A$4:$B$5000,2,0),"")</f>
        <v/>
      </c>
      <c r="F3630" s="53"/>
      <c r="G3630" s="53"/>
      <c r="H3630" s="53"/>
      <c r="I3630" s="53"/>
      <c r="J3630" s="53">
        <f t="shared" si="61"/>
        <v>0</v>
      </c>
    </row>
    <row r="3631" spans="1:10" ht="18.75">
      <c r="A3631" s="52"/>
      <c r="B3631" s="53"/>
      <c r="C3631" s="53"/>
      <c r="D3631" s="53"/>
      <c r="E3631" s="53" t="str">
        <f>IFERROR(VLOOKUP(المبيعات!D3631,الاعدادات!$A$4:$B$5000,2,0),"")</f>
        <v/>
      </c>
      <c r="F3631" s="53"/>
      <c r="G3631" s="53"/>
      <c r="H3631" s="53"/>
      <c r="I3631" s="53"/>
      <c r="J3631" s="53">
        <f t="shared" si="61"/>
        <v>0</v>
      </c>
    </row>
    <row r="3632" spans="1:10" ht="18.75">
      <c r="A3632" s="52"/>
      <c r="B3632" s="53"/>
      <c r="C3632" s="53"/>
      <c r="D3632" s="53"/>
      <c r="E3632" s="53" t="str">
        <f>IFERROR(VLOOKUP(المبيعات!D3632,الاعدادات!$A$4:$B$5000,2,0),"")</f>
        <v/>
      </c>
      <c r="F3632" s="53"/>
      <c r="G3632" s="53"/>
      <c r="H3632" s="53"/>
      <c r="I3632" s="53"/>
      <c r="J3632" s="53">
        <f t="shared" si="61"/>
        <v>0</v>
      </c>
    </row>
    <row r="3633" spans="1:10" ht="18.75">
      <c r="A3633" s="52"/>
      <c r="B3633" s="53"/>
      <c r="C3633" s="53"/>
      <c r="D3633" s="53"/>
      <c r="E3633" s="53" t="str">
        <f>IFERROR(VLOOKUP(المبيعات!D3633,الاعدادات!$A$4:$B$5000,2,0),"")</f>
        <v/>
      </c>
      <c r="F3633" s="53"/>
      <c r="G3633" s="53"/>
      <c r="H3633" s="53"/>
      <c r="I3633" s="53"/>
      <c r="J3633" s="53">
        <f t="shared" si="61"/>
        <v>0</v>
      </c>
    </row>
    <row r="3634" spans="1:10" ht="18.75">
      <c r="A3634" s="52"/>
      <c r="B3634" s="53"/>
      <c r="C3634" s="53"/>
      <c r="D3634" s="53"/>
      <c r="E3634" s="53" t="str">
        <f>IFERROR(VLOOKUP(المبيعات!D3634,الاعدادات!$A$4:$B$5000,2,0),"")</f>
        <v/>
      </c>
      <c r="F3634" s="53"/>
      <c r="G3634" s="53"/>
      <c r="H3634" s="53"/>
      <c r="I3634" s="53"/>
      <c r="J3634" s="53">
        <f t="shared" si="61"/>
        <v>0</v>
      </c>
    </row>
    <row r="3635" spans="1:10" ht="18.75">
      <c r="A3635" s="52"/>
      <c r="B3635" s="53"/>
      <c r="C3635" s="53"/>
      <c r="D3635" s="53"/>
      <c r="E3635" s="53" t="str">
        <f>IFERROR(VLOOKUP(المبيعات!D3635,الاعدادات!$A$4:$B$5000,2,0),"")</f>
        <v/>
      </c>
      <c r="F3635" s="53"/>
      <c r="G3635" s="53"/>
      <c r="H3635" s="53"/>
      <c r="I3635" s="53"/>
      <c r="J3635" s="53">
        <f t="shared" si="61"/>
        <v>0</v>
      </c>
    </row>
    <row r="3636" spans="1:10" ht="18.75">
      <c r="A3636" s="52"/>
      <c r="B3636" s="53"/>
      <c r="C3636" s="53"/>
      <c r="D3636" s="53"/>
      <c r="E3636" s="53" t="str">
        <f>IFERROR(VLOOKUP(المبيعات!D3636,الاعدادات!$A$4:$B$5000,2,0),"")</f>
        <v/>
      </c>
      <c r="F3636" s="53"/>
      <c r="G3636" s="53"/>
      <c r="H3636" s="53"/>
      <c r="I3636" s="53"/>
      <c r="J3636" s="53">
        <f t="shared" si="61"/>
        <v>0</v>
      </c>
    </row>
    <row r="3637" spans="1:10" ht="18.75">
      <c r="A3637" s="52"/>
      <c r="B3637" s="53"/>
      <c r="C3637" s="53"/>
      <c r="D3637" s="53"/>
      <c r="E3637" s="53" t="str">
        <f>IFERROR(VLOOKUP(المبيعات!D3637,الاعدادات!$A$4:$B$5000,2,0),"")</f>
        <v/>
      </c>
      <c r="F3637" s="53"/>
      <c r="G3637" s="53"/>
      <c r="H3637" s="53"/>
      <c r="I3637" s="53"/>
      <c r="J3637" s="53">
        <f t="shared" si="61"/>
        <v>0</v>
      </c>
    </row>
    <row r="3638" spans="1:10" ht="18.75">
      <c r="A3638" s="52"/>
      <c r="B3638" s="53"/>
      <c r="C3638" s="53"/>
      <c r="D3638" s="53"/>
      <c r="E3638" s="53" t="str">
        <f>IFERROR(VLOOKUP(المبيعات!D3638,الاعدادات!$A$4:$B$5000,2,0),"")</f>
        <v/>
      </c>
      <c r="F3638" s="53"/>
      <c r="G3638" s="53"/>
      <c r="H3638" s="53"/>
      <c r="I3638" s="53"/>
      <c r="J3638" s="53">
        <f t="shared" si="61"/>
        <v>0</v>
      </c>
    </row>
    <row r="3639" spans="1:10" ht="18.75">
      <c r="A3639" s="52"/>
      <c r="B3639" s="53"/>
      <c r="C3639" s="53"/>
      <c r="D3639" s="53"/>
      <c r="E3639" s="53" t="str">
        <f>IFERROR(VLOOKUP(المبيعات!D3639,الاعدادات!$A$4:$B$5000,2,0),"")</f>
        <v/>
      </c>
      <c r="F3639" s="53"/>
      <c r="G3639" s="53"/>
      <c r="H3639" s="53"/>
      <c r="I3639" s="53"/>
      <c r="J3639" s="53">
        <f t="shared" si="61"/>
        <v>0</v>
      </c>
    </row>
    <row r="3640" spans="1:10" ht="18.75">
      <c r="A3640" s="52"/>
      <c r="B3640" s="53"/>
      <c r="C3640" s="53"/>
      <c r="D3640" s="53"/>
      <c r="E3640" s="53" t="str">
        <f>IFERROR(VLOOKUP(المبيعات!D3640,الاعدادات!$A$4:$B$5000,2,0),"")</f>
        <v/>
      </c>
      <c r="F3640" s="53"/>
      <c r="G3640" s="53"/>
      <c r="H3640" s="53"/>
      <c r="I3640" s="53"/>
      <c r="J3640" s="53">
        <f t="shared" si="61"/>
        <v>0</v>
      </c>
    </row>
    <row r="3641" spans="1:10" ht="18.75">
      <c r="A3641" s="52"/>
      <c r="B3641" s="53"/>
      <c r="C3641" s="53"/>
      <c r="D3641" s="53"/>
      <c r="E3641" s="53" t="str">
        <f>IFERROR(VLOOKUP(المبيعات!D3641,الاعدادات!$A$4:$B$5000,2,0),"")</f>
        <v/>
      </c>
      <c r="F3641" s="53"/>
      <c r="G3641" s="53"/>
      <c r="H3641" s="53"/>
      <c r="I3641" s="53"/>
      <c r="J3641" s="53">
        <f t="shared" si="61"/>
        <v>0</v>
      </c>
    </row>
    <row r="3642" spans="1:10" ht="18.75">
      <c r="A3642" s="52"/>
      <c r="B3642" s="53"/>
      <c r="C3642" s="53"/>
      <c r="D3642" s="53"/>
      <c r="E3642" s="53" t="str">
        <f>IFERROR(VLOOKUP(المبيعات!D3642,الاعدادات!$A$4:$B$5000,2,0),"")</f>
        <v/>
      </c>
      <c r="F3642" s="53"/>
      <c r="G3642" s="53"/>
      <c r="H3642" s="53"/>
      <c r="I3642" s="53"/>
      <c r="J3642" s="53">
        <f t="shared" si="61"/>
        <v>0</v>
      </c>
    </row>
    <row r="3643" spans="1:10" ht="18.75">
      <c r="A3643" s="52"/>
      <c r="B3643" s="53"/>
      <c r="C3643" s="53"/>
      <c r="D3643" s="53"/>
      <c r="E3643" s="53" t="str">
        <f>IFERROR(VLOOKUP(المبيعات!D3643,الاعدادات!$A$4:$B$5000,2,0),"")</f>
        <v/>
      </c>
      <c r="F3643" s="53"/>
      <c r="G3643" s="53"/>
      <c r="H3643" s="53"/>
      <c r="I3643" s="53"/>
      <c r="J3643" s="53">
        <f t="shared" si="61"/>
        <v>0</v>
      </c>
    </row>
    <row r="3644" spans="1:10" ht="18.75">
      <c r="A3644" s="52"/>
      <c r="B3644" s="53"/>
      <c r="C3644" s="53"/>
      <c r="D3644" s="53"/>
      <c r="E3644" s="53" t="str">
        <f>IFERROR(VLOOKUP(المبيعات!D3644,الاعدادات!$A$4:$B$5000,2,0),"")</f>
        <v/>
      </c>
      <c r="F3644" s="53"/>
      <c r="G3644" s="53"/>
      <c r="H3644" s="53"/>
      <c r="I3644" s="53"/>
      <c r="J3644" s="53">
        <f t="shared" si="61"/>
        <v>0</v>
      </c>
    </row>
    <row r="3645" spans="1:10" ht="18.75">
      <c r="A3645" s="52"/>
      <c r="B3645" s="53"/>
      <c r="C3645" s="53"/>
      <c r="D3645" s="53"/>
      <c r="E3645" s="53" t="str">
        <f>IFERROR(VLOOKUP(المبيعات!D3645,الاعدادات!$A$4:$B$5000,2,0),"")</f>
        <v/>
      </c>
      <c r="F3645" s="53"/>
      <c r="G3645" s="53"/>
      <c r="H3645" s="53"/>
      <c r="I3645" s="53"/>
      <c r="J3645" s="53">
        <f t="shared" si="61"/>
        <v>0</v>
      </c>
    </row>
    <row r="3646" spans="1:10" ht="18.75">
      <c r="A3646" s="52"/>
      <c r="B3646" s="53"/>
      <c r="C3646" s="53"/>
      <c r="D3646" s="53"/>
      <c r="E3646" s="53" t="str">
        <f>IFERROR(VLOOKUP(المبيعات!D3646,الاعدادات!$A$4:$B$5000,2,0),"")</f>
        <v/>
      </c>
      <c r="F3646" s="53"/>
      <c r="G3646" s="53"/>
      <c r="H3646" s="53"/>
      <c r="I3646" s="53"/>
      <c r="J3646" s="53">
        <f t="shared" si="61"/>
        <v>0</v>
      </c>
    </row>
    <row r="3647" spans="1:10" ht="18.75">
      <c r="A3647" s="52"/>
      <c r="B3647" s="53"/>
      <c r="C3647" s="53"/>
      <c r="D3647" s="53"/>
      <c r="E3647" s="53" t="str">
        <f>IFERROR(VLOOKUP(المبيعات!D3647,الاعدادات!$A$4:$B$5000,2,0),"")</f>
        <v/>
      </c>
      <c r="F3647" s="53"/>
      <c r="G3647" s="53"/>
      <c r="H3647" s="53"/>
      <c r="I3647" s="53"/>
      <c r="J3647" s="53">
        <f t="shared" si="61"/>
        <v>0</v>
      </c>
    </row>
    <row r="3648" spans="1:10" ht="18.75">
      <c r="A3648" s="52"/>
      <c r="B3648" s="53"/>
      <c r="C3648" s="53"/>
      <c r="D3648" s="53"/>
      <c r="E3648" s="53" t="str">
        <f>IFERROR(VLOOKUP(المبيعات!D3648,الاعدادات!$A$4:$B$5000,2,0),"")</f>
        <v/>
      </c>
      <c r="F3648" s="53"/>
      <c r="G3648" s="53"/>
      <c r="H3648" s="53"/>
      <c r="I3648" s="53"/>
      <c r="J3648" s="53">
        <f t="shared" si="61"/>
        <v>0</v>
      </c>
    </row>
    <row r="3649" spans="1:10" ht="18.75">
      <c r="A3649" s="52"/>
      <c r="B3649" s="53"/>
      <c r="C3649" s="53"/>
      <c r="D3649" s="53"/>
      <c r="E3649" s="53" t="str">
        <f>IFERROR(VLOOKUP(المبيعات!D3649,الاعدادات!$A$4:$B$5000,2,0),"")</f>
        <v/>
      </c>
      <c r="F3649" s="53"/>
      <c r="G3649" s="53"/>
      <c r="H3649" s="53"/>
      <c r="I3649" s="53"/>
      <c r="J3649" s="53">
        <f t="shared" si="61"/>
        <v>0</v>
      </c>
    </row>
    <row r="3650" spans="1:10" ht="18.75">
      <c r="A3650" s="52"/>
      <c r="B3650" s="53"/>
      <c r="C3650" s="53"/>
      <c r="D3650" s="53"/>
      <c r="E3650" s="53" t="str">
        <f>IFERROR(VLOOKUP(المبيعات!D3650,الاعدادات!$A$4:$B$5000,2,0),"")</f>
        <v/>
      </c>
      <c r="F3650" s="53"/>
      <c r="G3650" s="53"/>
      <c r="H3650" s="53"/>
      <c r="I3650" s="53"/>
      <c r="J3650" s="53">
        <f t="shared" si="61"/>
        <v>0</v>
      </c>
    </row>
    <row r="3651" spans="1:10" ht="18.75">
      <c r="A3651" s="52"/>
      <c r="B3651" s="53"/>
      <c r="C3651" s="53"/>
      <c r="D3651" s="53"/>
      <c r="E3651" s="53" t="str">
        <f>IFERROR(VLOOKUP(المبيعات!D3651,الاعدادات!$A$4:$B$5000,2,0),"")</f>
        <v/>
      </c>
      <c r="F3651" s="53"/>
      <c r="G3651" s="53"/>
      <c r="H3651" s="53"/>
      <c r="I3651" s="53"/>
      <c r="J3651" s="53">
        <f t="shared" si="61"/>
        <v>0</v>
      </c>
    </row>
    <row r="3652" spans="1:10" ht="18.75">
      <c r="A3652" s="52"/>
      <c r="B3652" s="53"/>
      <c r="C3652" s="53"/>
      <c r="D3652" s="53"/>
      <c r="E3652" s="53" t="str">
        <f>IFERROR(VLOOKUP(المبيعات!D3652,الاعدادات!$A$4:$B$5000,2,0),"")</f>
        <v/>
      </c>
      <c r="F3652" s="53"/>
      <c r="G3652" s="53"/>
      <c r="H3652" s="53"/>
      <c r="I3652" s="53"/>
      <c r="J3652" s="53">
        <f t="shared" si="61"/>
        <v>0</v>
      </c>
    </row>
    <row r="3653" spans="1:10" ht="18.75">
      <c r="A3653" s="52"/>
      <c r="B3653" s="53"/>
      <c r="C3653" s="53"/>
      <c r="D3653" s="53"/>
      <c r="E3653" s="53" t="str">
        <f>IFERROR(VLOOKUP(المبيعات!D3653,الاعدادات!$A$4:$B$5000,2,0),"")</f>
        <v/>
      </c>
      <c r="F3653" s="53"/>
      <c r="G3653" s="53"/>
      <c r="H3653" s="53"/>
      <c r="I3653" s="53"/>
      <c r="J3653" s="53">
        <f t="shared" ref="J3653:J3716" si="62">I3653*F3653</f>
        <v>0</v>
      </c>
    </row>
    <row r="3654" spans="1:10" ht="18.75">
      <c r="A3654" s="52"/>
      <c r="B3654" s="53"/>
      <c r="C3654" s="53"/>
      <c r="D3654" s="53"/>
      <c r="E3654" s="53" t="str">
        <f>IFERROR(VLOOKUP(المبيعات!D3654,الاعدادات!$A$4:$B$5000,2,0),"")</f>
        <v/>
      </c>
      <c r="F3654" s="53"/>
      <c r="G3654" s="53"/>
      <c r="H3654" s="53"/>
      <c r="I3654" s="53"/>
      <c r="J3654" s="53">
        <f t="shared" si="62"/>
        <v>0</v>
      </c>
    </row>
    <row r="3655" spans="1:10" ht="18.75">
      <c r="A3655" s="52"/>
      <c r="B3655" s="53"/>
      <c r="C3655" s="53"/>
      <c r="D3655" s="53"/>
      <c r="E3655" s="53" t="str">
        <f>IFERROR(VLOOKUP(المبيعات!D3655,الاعدادات!$A$4:$B$5000,2,0),"")</f>
        <v/>
      </c>
      <c r="F3655" s="53"/>
      <c r="G3655" s="53"/>
      <c r="H3655" s="53"/>
      <c r="I3655" s="53"/>
      <c r="J3655" s="53">
        <f t="shared" si="62"/>
        <v>0</v>
      </c>
    </row>
    <row r="3656" spans="1:10" ht="18.75">
      <c r="A3656" s="52"/>
      <c r="B3656" s="53"/>
      <c r="C3656" s="53"/>
      <c r="D3656" s="53"/>
      <c r="E3656" s="53" t="str">
        <f>IFERROR(VLOOKUP(المبيعات!D3656,الاعدادات!$A$4:$B$5000,2,0),"")</f>
        <v/>
      </c>
      <c r="F3656" s="53"/>
      <c r="G3656" s="53"/>
      <c r="H3656" s="53"/>
      <c r="I3656" s="53"/>
      <c r="J3656" s="53">
        <f t="shared" si="62"/>
        <v>0</v>
      </c>
    </row>
    <row r="3657" spans="1:10" ht="18.75">
      <c r="A3657" s="52"/>
      <c r="B3657" s="53"/>
      <c r="C3657" s="53"/>
      <c r="D3657" s="53"/>
      <c r="E3657" s="53" t="str">
        <f>IFERROR(VLOOKUP(المبيعات!D3657,الاعدادات!$A$4:$B$5000,2,0),"")</f>
        <v/>
      </c>
      <c r="F3657" s="53"/>
      <c r="G3657" s="53"/>
      <c r="H3657" s="53"/>
      <c r="I3657" s="53"/>
      <c r="J3657" s="53">
        <f t="shared" si="62"/>
        <v>0</v>
      </c>
    </row>
    <row r="3658" spans="1:10" ht="18.75">
      <c r="A3658" s="52"/>
      <c r="B3658" s="53"/>
      <c r="C3658" s="53"/>
      <c r="D3658" s="53"/>
      <c r="E3658" s="53" t="str">
        <f>IFERROR(VLOOKUP(المبيعات!D3658,الاعدادات!$A$4:$B$5000,2,0),"")</f>
        <v/>
      </c>
      <c r="F3658" s="53"/>
      <c r="G3658" s="53"/>
      <c r="H3658" s="53"/>
      <c r="I3658" s="53"/>
      <c r="J3658" s="53">
        <f t="shared" si="62"/>
        <v>0</v>
      </c>
    </row>
    <row r="3659" spans="1:10" ht="18.75">
      <c r="A3659" s="52"/>
      <c r="B3659" s="53"/>
      <c r="C3659" s="53"/>
      <c r="D3659" s="53"/>
      <c r="E3659" s="53" t="str">
        <f>IFERROR(VLOOKUP(المبيعات!D3659,الاعدادات!$A$4:$B$5000,2,0),"")</f>
        <v/>
      </c>
      <c r="F3659" s="53"/>
      <c r="G3659" s="53"/>
      <c r="H3659" s="53"/>
      <c r="I3659" s="53"/>
      <c r="J3659" s="53">
        <f t="shared" si="62"/>
        <v>0</v>
      </c>
    </row>
    <row r="3660" spans="1:10" ht="18.75">
      <c r="A3660" s="52"/>
      <c r="B3660" s="53"/>
      <c r="C3660" s="53"/>
      <c r="D3660" s="53"/>
      <c r="E3660" s="53" t="str">
        <f>IFERROR(VLOOKUP(المبيعات!D3660,الاعدادات!$A$4:$B$5000,2,0),"")</f>
        <v/>
      </c>
      <c r="F3660" s="53"/>
      <c r="G3660" s="53"/>
      <c r="H3660" s="53"/>
      <c r="I3660" s="53"/>
      <c r="J3660" s="53">
        <f t="shared" si="62"/>
        <v>0</v>
      </c>
    </row>
    <row r="3661" spans="1:10" ht="18.75">
      <c r="A3661" s="52"/>
      <c r="B3661" s="53"/>
      <c r="C3661" s="53"/>
      <c r="D3661" s="53"/>
      <c r="E3661" s="53" t="str">
        <f>IFERROR(VLOOKUP(المبيعات!D3661,الاعدادات!$A$4:$B$5000,2,0),"")</f>
        <v/>
      </c>
      <c r="F3661" s="53"/>
      <c r="G3661" s="53"/>
      <c r="H3661" s="53"/>
      <c r="I3661" s="53"/>
      <c r="J3661" s="53">
        <f t="shared" si="62"/>
        <v>0</v>
      </c>
    </row>
    <row r="3662" spans="1:10" ht="18.75">
      <c r="A3662" s="52"/>
      <c r="B3662" s="53"/>
      <c r="C3662" s="53"/>
      <c r="D3662" s="53"/>
      <c r="E3662" s="53" t="str">
        <f>IFERROR(VLOOKUP(المبيعات!D3662,الاعدادات!$A$4:$B$5000,2,0),"")</f>
        <v/>
      </c>
      <c r="F3662" s="53"/>
      <c r="G3662" s="53"/>
      <c r="H3662" s="53"/>
      <c r="I3662" s="53"/>
      <c r="J3662" s="53">
        <f t="shared" si="62"/>
        <v>0</v>
      </c>
    </row>
    <row r="3663" spans="1:10" ht="18.75">
      <c r="A3663" s="52"/>
      <c r="B3663" s="53"/>
      <c r="C3663" s="53"/>
      <c r="D3663" s="53"/>
      <c r="E3663" s="53" t="str">
        <f>IFERROR(VLOOKUP(المبيعات!D3663,الاعدادات!$A$4:$B$5000,2,0),"")</f>
        <v/>
      </c>
      <c r="F3663" s="53"/>
      <c r="G3663" s="53"/>
      <c r="H3663" s="53"/>
      <c r="I3663" s="53"/>
      <c r="J3663" s="53">
        <f t="shared" si="62"/>
        <v>0</v>
      </c>
    </row>
    <row r="3664" spans="1:10" ht="18.75">
      <c r="A3664" s="52"/>
      <c r="B3664" s="53"/>
      <c r="C3664" s="53"/>
      <c r="D3664" s="53"/>
      <c r="E3664" s="53" t="str">
        <f>IFERROR(VLOOKUP(المبيعات!D3664,الاعدادات!$A$4:$B$5000,2,0),"")</f>
        <v/>
      </c>
      <c r="F3664" s="53"/>
      <c r="G3664" s="53"/>
      <c r="H3664" s="53"/>
      <c r="I3664" s="53"/>
      <c r="J3664" s="53">
        <f t="shared" si="62"/>
        <v>0</v>
      </c>
    </row>
    <row r="3665" spans="1:10" ht="18.75">
      <c r="A3665" s="52"/>
      <c r="B3665" s="53"/>
      <c r="C3665" s="53"/>
      <c r="D3665" s="53"/>
      <c r="E3665" s="53" t="str">
        <f>IFERROR(VLOOKUP(المبيعات!D3665,الاعدادات!$A$4:$B$5000,2,0),"")</f>
        <v/>
      </c>
      <c r="F3665" s="53"/>
      <c r="G3665" s="53"/>
      <c r="H3665" s="53"/>
      <c r="I3665" s="53"/>
      <c r="J3665" s="53">
        <f t="shared" si="62"/>
        <v>0</v>
      </c>
    </row>
    <row r="3666" spans="1:10" ht="18.75">
      <c r="A3666" s="52"/>
      <c r="B3666" s="53"/>
      <c r="C3666" s="53"/>
      <c r="D3666" s="53"/>
      <c r="E3666" s="53" t="str">
        <f>IFERROR(VLOOKUP(المبيعات!D3666,الاعدادات!$A$4:$B$5000,2,0),"")</f>
        <v/>
      </c>
      <c r="F3666" s="53"/>
      <c r="G3666" s="53"/>
      <c r="H3666" s="53"/>
      <c r="I3666" s="53"/>
      <c r="J3666" s="53">
        <f t="shared" si="62"/>
        <v>0</v>
      </c>
    </row>
    <row r="3667" spans="1:10" ht="18.75">
      <c r="A3667" s="52"/>
      <c r="B3667" s="53"/>
      <c r="C3667" s="53"/>
      <c r="D3667" s="53"/>
      <c r="E3667" s="53" t="str">
        <f>IFERROR(VLOOKUP(المبيعات!D3667,الاعدادات!$A$4:$B$5000,2,0),"")</f>
        <v/>
      </c>
      <c r="F3667" s="53"/>
      <c r="G3667" s="53"/>
      <c r="H3667" s="53"/>
      <c r="I3667" s="53"/>
      <c r="J3667" s="53">
        <f t="shared" si="62"/>
        <v>0</v>
      </c>
    </row>
    <row r="3668" spans="1:10" ht="18.75">
      <c r="A3668" s="52"/>
      <c r="B3668" s="53"/>
      <c r="C3668" s="53"/>
      <c r="D3668" s="53"/>
      <c r="E3668" s="53" t="str">
        <f>IFERROR(VLOOKUP(المبيعات!D3668,الاعدادات!$A$4:$B$5000,2,0),"")</f>
        <v/>
      </c>
      <c r="F3668" s="53"/>
      <c r="G3668" s="53"/>
      <c r="H3668" s="53"/>
      <c r="I3668" s="53"/>
      <c r="J3668" s="53">
        <f t="shared" si="62"/>
        <v>0</v>
      </c>
    </row>
    <row r="3669" spans="1:10" ht="18.75">
      <c r="A3669" s="52"/>
      <c r="B3669" s="53"/>
      <c r="C3669" s="53"/>
      <c r="D3669" s="53"/>
      <c r="E3669" s="53" t="str">
        <f>IFERROR(VLOOKUP(المبيعات!D3669,الاعدادات!$A$4:$B$5000,2,0),"")</f>
        <v/>
      </c>
      <c r="F3669" s="53"/>
      <c r="G3669" s="53"/>
      <c r="H3669" s="53"/>
      <c r="I3669" s="53"/>
      <c r="J3669" s="53">
        <f t="shared" si="62"/>
        <v>0</v>
      </c>
    </row>
    <row r="3670" spans="1:10" ht="18.75">
      <c r="A3670" s="52"/>
      <c r="B3670" s="53"/>
      <c r="C3670" s="53"/>
      <c r="D3670" s="53"/>
      <c r="E3670" s="53" t="str">
        <f>IFERROR(VLOOKUP(المبيعات!D3670,الاعدادات!$A$4:$B$5000,2,0),"")</f>
        <v/>
      </c>
      <c r="F3670" s="53"/>
      <c r="G3670" s="53"/>
      <c r="H3670" s="53"/>
      <c r="I3670" s="53"/>
      <c r="J3670" s="53">
        <f t="shared" si="62"/>
        <v>0</v>
      </c>
    </row>
    <row r="3671" spans="1:10" ht="18.75">
      <c r="A3671" s="52"/>
      <c r="B3671" s="53"/>
      <c r="C3671" s="53"/>
      <c r="D3671" s="53"/>
      <c r="E3671" s="53" t="str">
        <f>IFERROR(VLOOKUP(المبيعات!D3671,الاعدادات!$A$4:$B$5000,2,0),"")</f>
        <v/>
      </c>
      <c r="F3671" s="53"/>
      <c r="G3671" s="53"/>
      <c r="H3671" s="53"/>
      <c r="I3671" s="53"/>
      <c r="J3671" s="53">
        <f t="shared" si="62"/>
        <v>0</v>
      </c>
    </row>
    <row r="3672" spans="1:10" ht="18.75">
      <c r="A3672" s="52"/>
      <c r="B3672" s="53"/>
      <c r="C3672" s="53"/>
      <c r="D3672" s="53"/>
      <c r="E3672" s="53" t="str">
        <f>IFERROR(VLOOKUP(المبيعات!D3672,الاعدادات!$A$4:$B$5000,2,0),"")</f>
        <v/>
      </c>
      <c r="F3672" s="53"/>
      <c r="G3672" s="53"/>
      <c r="H3672" s="53"/>
      <c r="I3672" s="53"/>
      <c r="J3672" s="53">
        <f t="shared" si="62"/>
        <v>0</v>
      </c>
    </row>
    <row r="3673" spans="1:10" ht="18.75">
      <c r="A3673" s="52"/>
      <c r="B3673" s="53"/>
      <c r="C3673" s="53"/>
      <c r="D3673" s="53"/>
      <c r="E3673" s="53" t="str">
        <f>IFERROR(VLOOKUP(المبيعات!D3673,الاعدادات!$A$4:$B$5000,2,0),"")</f>
        <v/>
      </c>
      <c r="F3673" s="53"/>
      <c r="G3673" s="53"/>
      <c r="H3673" s="53"/>
      <c r="I3673" s="53"/>
      <c r="J3673" s="53">
        <f t="shared" si="62"/>
        <v>0</v>
      </c>
    </row>
    <row r="3674" spans="1:10" ht="18.75">
      <c r="A3674" s="52"/>
      <c r="B3674" s="53"/>
      <c r="C3674" s="53"/>
      <c r="D3674" s="53"/>
      <c r="E3674" s="53" t="str">
        <f>IFERROR(VLOOKUP(المبيعات!D3674,الاعدادات!$A$4:$B$5000,2,0),"")</f>
        <v/>
      </c>
      <c r="F3674" s="53"/>
      <c r="G3674" s="53"/>
      <c r="H3674" s="53"/>
      <c r="I3674" s="53"/>
      <c r="J3674" s="53">
        <f t="shared" si="62"/>
        <v>0</v>
      </c>
    </row>
    <row r="3675" spans="1:10" ht="18.75">
      <c r="A3675" s="52"/>
      <c r="B3675" s="53"/>
      <c r="C3675" s="53"/>
      <c r="D3675" s="53"/>
      <c r="E3675" s="53" t="str">
        <f>IFERROR(VLOOKUP(المبيعات!D3675,الاعدادات!$A$4:$B$5000,2,0),"")</f>
        <v/>
      </c>
      <c r="F3675" s="53"/>
      <c r="G3675" s="53"/>
      <c r="H3675" s="53"/>
      <c r="I3675" s="53"/>
      <c r="J3675" s="53">
        <f t="shared" si="62"/>
        <v>0</v>
      </c>
    </row>
    <row r="3676" spans="1:10" ht="18.75">
      <c r="A3676" s="52"/>
      <c r="B3676" s="53"/>
      <c r="C3676" s="53"/>
      <c r="D3676" s="53"/>
      <c r="E3676" s="53" t="str">
        <f>IFERROR(VLOOKUP(المبيعات!D3676,الاعدادات!$A$4:$B$5000,2,0),"")</f>
        <v/>
      </c>
      <c r="F3676" s="53"/>
      <c r="G3676" s="53"/>
      <c r="H3676" s="53"/>
      <c r="I3676" s="53"/>
      <c r="J3676" s="53">
        <f t="shared" si="62"/>
        <v>0</v>
      </c>
    </row>
    <row r="3677" spans="1:10" ht="18.75">
      <c r="A3677" s="52"/>
      <c r="B3677" s="53"/>
      <c r="C3677" s="53"/>
      <c r="D3677" s="53"/>
      <c r="E3677" s="53" t="str">
        <f>IFERROR(VLOOKUP(المبيعات!D3677,الاعدادات!$A$4:$B$5000,2,0),"")</f>
        <v/>
      </c>
      <c r="F3677" s="53"/>
      <c r="G3677" s="53"/>
      <c r="H3677" s="53"/>
      <c r="I3677" s="53"/>
      <c r="J3677" s="53">
        <f t="shared" si="62"/>
        <v>0</v>
      </c>
    </row>
    <row r="3678" spans="1:10" ht="18.75">
      <c r="A3678" s="52"/>
      <c r="B3678" s="53"/>
      <c r="C3678" s="53"/>
      <c r="D3678" s="53"/>
      <c r="E3678" s="53" t="str">
        <f>IFERROR(VLOOKUP(المبيعات!D3678,الاعدادات!$A$4:$B$5000,2,0),"")</f>
        <v/>
      </c>
      <c r="F3678" s="53"/>
      <c r="G3678" s="53"/>
      <c r="H3678" s="53"/>
      <c r="I3678" s="53"/>
      <c r="J3678" s="53">
        <f t="shared" si="62"/>
        <v>0</v>
      </c>
    </row>
    <row r="3679" spans="1:10" ht="18.75">
      <c r="A3679" s="52"/>
      <c r="B3679" s="53"/>
      <c r="C3679" s="53"/>
      <c r="D3679" s="53"/>
      <c r="E3679" s="53" t="str">
        <f>IFERROR(VLOOKUP(المبيعات!D3679,الاعدادات!$A$4:$B$5000,2,0),"")</f>
        <v/>
      </c>
      <c r="F3679" s="53"/>
      <c r="G3679" s="53"/>
      <c r="H3679" s="53"/>
      <c r="I3679" s="53"/>
      <c r="J3679" s="53">
        <f t="shared" si="62"/>
        <v>0</v>
      </c>
    </row>
    <row r="3680" spans="1:10" ht="18.75">
      <c r="A3680" s="52"/>
      <c r="B3680" s="53"/>
      <c r="C3680" s="53"/>
      <c r="D3680" s="53"/>
      <c r="E3680" s="53" t="str">
        <f>IFERROR(VLOOKUP(المبيعات!D3680,الاعدادات!$A$4:$B$5000,2,0),"")</f>
        <v/>
      </c>
      <c r="F3680" s="53"/>
      <c r="G3680" s="53"/>
      <c r="H3680" s="53"/>
      <c r="I3680" s="53"/>
      <c r="J3680" s="53">
        <f t="shared" si="62"/>
        <v>0</v>
      </c>
    </row>
    <row r="3681" spans="1:10" ht="18.75">
      <c r="A3681" s="52"/>
      <c r="B3681" s="53"/>
      <c r="C3681" s="53"/>
      <c r="D3681" s="53"/>
      <c r="E3681" s="53" t="str">
        <f>IFERROR(VLOOKUP(المبيعات!D3681,الاعدادات!$A$4:$B$5000,2,0),"")</f>
        <v/>
      </c>
      <c r="F3681" s="53"/>
      <c r="G3681" s="53"/>
      <c r="H3681" s="53"/>
      <c r="I3681" s="53"/>
      <c r="J3681" s="53">
        <f t="shared" si="62"/>
        <v>0</v>
      </c>
    </row>
    <row r="3682" spans="1:10" ht="18.75">
      <c r="A3682" s="52"/>
      <c r="B3682" s="53"/>
      <c r="C3682" s="53"/>
      <c r="D3682" s="53"/>
      <c r="E3682" s="53" t="str">
        <f>IFERROR(VLOOKUP(المبيعات!D3682,الاعدادات!$A$4:$B$5000,2,0),"")</f>
        <v/>
      </c>
      <c r="F3682" s="53"/>
      <c r="G3682" s="53"/>
      <c r="H3682" s="53"/>
      <c r="I3682" s="53"/>
      <c r="J3682" s="53">
        <f t="shared" si="62"/>
        <v>0</v>
      </c>
    </row>
    <row r="3683" spans="1:10" ht="18.75">
      <c r="A3683" s="52"/>
      <c r="B3683" s="53"/>
      <c r="C3683" s="53"/>
      <c r="D3683" s="53"/>
      <c r="E3683" s="53" t="str">
        <f>IFERROR(VLOOKUP(المبيعات!D3683,الاعدادات!$A$4:$B$5000,2,0),"")</f>
        <v/>
      </c>
      <c r="F3683" s="53"/>
      <c r="G3683" s="53"/>
      <c r="H3683" s="53"/>
      <c r="I3683" s="53"/>
      <c r="J3683" s="53">
        <f t="shared" si="62"/>
        <v>0</v>
      </c>
    </row>
    <row r="3684" spans="1:10" ht="18.75">
      <c r="A3684" s="52"/>
      <c r="B3684" s="53"/>
      <c r="C3684" s="53"/>
      <c r="D3684" s="53"/>
      <c r="E3684" s="53" t="str">
        <f>IFERROR(VLOOKUP(المبيعات!D3684,الاعدادات!$A$4:$B$5000,2,0),"")</f>
        <v/>
      </c>
      <c r="F3684" s="53"/>
      <c r="G3684" s="53"/>
      <c r="H3684" s="53"/>
      <c r="I3684" s="53"/>
      <c r="J3684" s="53">
        <f t="shared" si="62"/>
        <v>0</v>
      </c>
    </row>
    <row r="3685" spans="1:10" ht="18.75">
      <c r="A3685" s="52"/>
      <c r="B3685" s="53"/>
      <c r="C3685" s="53"/>
      <c r="D3685" s="53"/>
      <c r="E3685" s="53" t="str">
        <f>IFERROR(VLOOKUP(المبيعات!D3685,الاعدادات!$A$4:$B$5000,2,0),"")</f>
        <v/>
      </c>
      <c r="F3685" s="53"/>
      <c r="G3685" s="53"/>
      <c r="H3685" s="53"/>
      <c r="I3685" s="53"/>
      <c r="J3685" s="53">
        <f t="shared" si="62"/>
        <v>0</v>
      </c>
    </row>
    <row r="3686" spans="1:10" ht="18.75">
      <c r="A3686" s="52"/>
      <c r="B3686" s="53"/>
      <c r="C3686" s="53"/>
      <c r="D3686" s="53"/>
      <c r="E3686" s="53" t="str">
        <f>IFERROR(VLOOKUP(المبيعات!D3686,الاعدادات!$A$4:$B$5000,2,0),"")</f>
        <v/>
      </c>
      <c r="F3686" s="53"/>
      <c r="G3686" s="53"/>
      <c r="H3686" s="53"/>
      <c r="I3686" s="53"/>
      <c r="J3686" s="53">
        <f t="shared" si="62"/>
        <v>0</v>
      </c>
    </row>
    <row r="3687" spans="1:10" ht="18.75">
      <c r="A3687" s="52"/>
      <c r="B3687" s="53"/>
      <c r="C3687" s="53"/>
      <c r="D3687" s="53"/>
      <c r="E3687" s="53" t="str">
        <f>IFERROR(VLOOKUP(المبيعات!D3687,الاعدادات!$A$4:$B$5000,2,0),"")</f>
        <v/>
      </c>
      <c r="F3687" s="53"/>
      <c r="G3687" s="53"/>
      <c r="H3687" s="53"/>
      <c r="I3687" s="53"/>
      <c r="J3687" s="53">
        <f t="shared" si="62"/>
        <v>0</v>
      </c>
    </row>
    <row r="3688" spans="1:10" ht="18.75">
      <c r="A3688" s="52"/>
      <c r="B3688" s="53"/>
      <c r="C3688" s="53"/>
      <c r="D3688" s="53"/>
      <c r="E3688" s="53" t="str">
        <f>IFERROR(VLOOKUP(المبيعات!D3688,الاعدادات!$A$4:$B$5000,2,0),"")</f>
        <v/>
      </c>
      <c r="F3688" s="53"/>
      <c r="G3688" s="53"/>
      <c r="H3688" s="53"/>
      <c r="I3688" s="53"/>
      <c r="J3688" s="53">
        <f t="shared" si="62"/>
        <v>0</v>
      </c>
    </row>
    <row r="3689" spans="1:10" ht="18.75">
      <c r="A3689" s="52"/>
      <c r="B3689" s="53"/>
      <c r="C3689" s="53"/>
      <c r="D3689" s="53"/>
      <c r="E3689" s="53" t="str">
        <f>IFERROR(VLOOKUP(المبيعات!D3689,الاعدادات!$A$4:$B$5000,2,0),"")</f>
        <v/>
      </c>
      <c r="F3689" s="53"/>
      <c r="G3689" s="53"/>
      <c r="H3689" s="53"/>
      <c r="I3689" s="53"/>
      <c r="J3689" s="53">
        <f t="shared" si="62"/>
        <v>0</v>
      </c>
    </row>
    <row r="3690" spans="1:10" ht="18.75">
      <c r="A3690" s="52"/>
      <c r="B3690" s="53"/>
      <c r="C3690" s="53"/>
      <c r="D3690" s="53"/>
      <c r="E3690" s="53" t="str">
        <f>IFERROR(VLOOKUP(المبيعات!D3690,الاعدادات!$A$4:$B$5000,2,0),"")</f>
        <v/>
      </c>
      <c r="F3690" s="53"/>
      <c r="G3690" s="53"/>
      <c r="H3690" s="53"/>
      <c r="I3690" s="53"/>
      <c r="J3690" s="53">
        <f t="shared" si="62"/>
        <v>0</v>
      </c>
    </row>
    <row r="3691" spans="1:10" ht="18.75">
      <c r="A3691" s="52"/>
      <c r="B3691" s="53"/>
      <c r="C3691" s="53"/>
      <c r="D3691" s="53"/>
      <c r="E3691" s="53" t="str">
        <f>IFERROR(VLOOKUP(المبيعات!D3691,الاعدادات!$A$4:$B$5000,2,0),"")</f>
        <v/>
      </c>
      <c r="F3691" s="53"/>
      <c r="G3691" s="53"/>
      <c r="H3691" s="53"/>
      <c r="I3691" s="53"/>
      <c r="J3691" s="53">
        <f t="shared" si="62"/>
        <v>0</v>
      </c>
    </row>
    <row r="3692" spans="1:10" ht="18.75">
      <c r="A3692" s="52"/>
      <c r="B3692" s="53"/>
      <c r="C3692" s="53"/>
      <c r="D3692" s="53"/>
      <c r="E3692" s="53" t="str">
        <f>IFERROR(VLOOKUP(المبيعات!D3692,الاعدادات!$A$4:$B$5000,2,0),"")</f>
        <v/>
      </c>
      <c r="F3692" s="53"/>
      <c r="G3692" s="53"/>
      <c r="H3692" s="53"/>
      <c r="I3692" s="53"/>
      <c r="J3692" s="53">
        <f t="shared" si="62"/>
        <v>0</v>
      </c>
    </row>
    <row r="3693" spans="1:10" ht="18.75">
      <c r="A3693" s="52"/>
      <c r="B3693" s="53"/>
      <c r="C3693" s="53"/>
      <c r="D3693" s="53"/>
      <c r="E3693" s="53" t="str">
        <f>IFERROR(VLOOKUP(المبيعات!D3693,الاعدادات!$A$4:$B$5000,2,0),"")</f>
        <v/>
      </c>
      <c r="F3693" s="53"/>
      <c r="G3693" s="53"/>
      <c r="H3693" s="53"/>
      <c r="I3693" s="53"/>
      <c r="J3693" s="53">
        <f t="shared" si="62"/>
        <v>0</v>
      </c>
    </row>
    <row r="3694" spans="1:10" ht="18.75">
      <c r="A3694" s="52"/>
      <c r="B3694" s="53"/>
      <c r="C3694" s="53"/>
      <c r="D3694" s="53"/>
      <c r="E3694" s="53" t="str">
        <f>IFERROR(VLOOKUP(المبيعات!D3694,الاعدادات!$A$4:$B$5000,2,0),"")</f>
        <v/>
      </c>
      <c r="F3694" s="53"/>
      <c r="G3694" s="53"/>
      <c r="H3694" s="53"/>
      <c r="I3694" s="53"/>
      <c r="J3694" s="53">
        <f t="shared" si="62"/>
        <v>0</v>
      </c>
    </row>
    <row r="3695" spans="1:10" ht="18.75">
      <c r="A3695" s="52"/>
      <c r="B3695" s="53"/>
      <c r="C3695" s="53"/>
      <c r="D3695" s="53"/>
      <c r="E3695" s="53" t="str">
        <f>IFERROR(VLOOKUP(المبيعات!D3695,الاعدادات!$A$4:$B$5000,2,0),"")</f>
        <v/>
      </c>
      <c r="F3695" s="53"/>
      <c r="G3695" s="53"/>
      <c r="H3695" s="53"/>
      <c r="I3695" s="53"/>
      <c r="J3695" s="53">
        <f t="shared" si="62"/>
        <v>0</v>
      </c>
    </row>
    <row r="3696" spans="1:10" ht="18.75">
      <c r="A3696" s="52"/>
      <c r="B3696" s="53"/>
      <c r="C3696" s="53"/>
      <c r="D3696" s="53"/>
      <c r="E3696" s="53" t="str">
        <f>IFERROR(VLOOKUP(المبيعات!D3696,الاعدادات!$A$4:$B$5000,2,0),"")</f>
        <v/>
      </c>
      <c r="F3696" s="53"/>
      <c r="G3696" s="53"/>
      <c r="H3696" s="53"/>
      <c r="I3696" s="53"/>
      <c r="J3696" s="53">
        <f t="shared" si="62"/>
        <v>0</v>
      </c>
    </row>
    <row r="3697" spans="1:10" ht="18.75">
      <c r="A3697" s="52"/>
      <c r="B3697" s="53"/>
      <c r="C3697" s="53"/>
      <c r="D3697" s="53"/>
      <c r="E3697" s="53" t="str">
        <f>IFERROR(VLOOKUP(المبيعات!D3697,الاعدادات!$A$4:$B$5000,2,0),"")</f>
        <v/>
      </c>
      <c r="F3697" s="53"/>
      <c r="G3697" s="53"/>
      <c r="H3697" s="53"/>
      <c r="I3697" s="53"/>
      <c r="J3697" s="53">
        <f t="shared" si="62"/>
        <v>0</v>
      </c>
    </row>
    <row r="3698" spans="1:10" ht="18.75">
      <c r="A3698" s="52"/>
      <c r="B3698" s="53"/>
      <c r="C3698" s="53"/>
      <c r="D3698" s="53"/>
      <c r="E3698" s="53" t="str">
        <f>IFERROR(VLOOKUP(المبيعات!D3698,الاعدادات!$A$4:$B$5000,2,0),"")</f>
        <v/>
      </c>
      <c r="F3698" s="53"/>
      <c r="G3698" s="53"/>
      <c r="H3698" s="53"/>
      <c r="I3698" s="53"/>
      <c r="J3698" s="53">
        <f t="shared" si="62"/>
        <v>0</v>
      </c>
    </row>
    <row r="3699" spans="1:10" ht="18.75">
      <c r="A3699" s="52"/>
      <c r="B3699" s="53"/>
      <c r="C3699" s="53"/>
      <c r="D3699" s="53"/>
      <c r="E3699" s="53" t="str">
        <f>IFERROR(VLOOKUP(المبيعات!D3699,الاعدادات!$A$4:$B$5000,2,0),"")</f>
        <v/>
      </c>
      <c r="F3699" s="53"/>
      <c r="G3699" s="53"/>
      <c r="H3699" s="53"/>
      <c r="I3699" s="53"/>
      <c r="J3699" s="53">
        <f t="shared" si="62"/>
        <v>0</v>
      </c>
    </row>
    <row r="3700" spans="1:10" ht="18.75">
      <c r="A3700" s="52"/>
      <c r="B3700" s="53"/>
      <c r="C3700" s="53"/>
      <c r="D3700" s="53"/>
      <c r="E3700" s="53" t="str">
        <f>IFERROR(VLOOKUP(المبيعات!D3700,الاعدادات!$A$4:$B$5000,2,0),"")</f>
        <v/>
      </c>
      <c r="F3700" s="53"/>
      <c r="G3700" s="53"/>
      <c r="H3700" s="53"/>
      <c r="I3700" s="53"/>
      <c r="J3700" s="53">
        <f t="shared" si="62"/>
        <v>0</v>
      </c>
    </row>
    <row r="3701" spans="1:10" ht="18.75">
      <c r="A3701" s="52"/>
      <c r="B3701" s="53"/>
      <c r="C3701" s="53"/>
      <c r="D3701" s="53"/>
      <c r="E3701" s="53" t="str">
        <f>IFERROR(VLOOKUP(المبيعات!D3701,الاعدادات!$A$4:$B$5000,2,0),"")</f>
        <v/>
      </c>
      <c r="F3701" s="53"/>
      <c r="G3701" s="53"/>
      <c r="H3701" s="53"/>
      <c r="I3701" s="53"/>
      <c r="J3701" s="53">
        <f t="shared" si="62"/>
        <v>0</v>
      </c>
    </row>
    <row r="3702" spans="1:10" ht="18.75">
      <c r="A3702" s="52"/>
      <c r="B3702" s="53"/>
      <c r="C3702" s="53"/>
      <c r="D3702" s="53"/>
      <c r="E3702" s="53" t="str">
        <f>IFERROR(VLOOKUP(المبيعات!D3702,الاعدادات!$A$4:$B$5000,2,0),"")</f>
        <v/>
      </c>
      <c r="F3702" s="53"/>
      <c r="G3702" s="53"/>
      <c r="H3702" s="53"/>
      <c r="I3702" s="53"/>
      <c r="J3702" s="53">
        <f t="shared" si="62"/>
        <v>0</v>
      </c>
    </row>
    <row r="3703" spans="1:10" ht="18.75">
      <c r="A3703" s="52"/>
      <c r="B3703" s="53"/>
      <c r="C3703" s="53"/>
      <c r="D3703" s="53"/>
      <c r="E3703" s="53" t="str">
        <f>IFERROR(VLOOKUP(المبيعات!D3703,الاعدادات!$A$4:$B$5000,2,0),"")</f>
        <v/>
      </c>
      <c r="F3703" s="53"/>
      <c r="G3703" s="53"/>
      <c r="H3703" s="53"/>
      <c r="I3703" s="53"/>
      <c r="J3703" s="53">
        <f t="shared" si="62"/>
        <v>0</v>
      </c>
    </row>
    <row r="3704" spans="1:10" ht="18.75">
      <c r="A3704" s="52"/>
      <c r="B3704" s="53"/>
      <c r="C3704" s="53"/>
      <c r="D3704" s="53"/>
      <c r="E3704" s="53" t="str">
        <f>IFERROR(VLOOKUP(المبيعات!D3704,الاعدادات!$A$4:$B$5000,2,0),"")</f>
        <v/>
      </c>
      <c r="F3704" s="53"/>
      <c r="G3704" s="53"/>
      <c r="H3704" s="53"/>
      <c r="I3704" s="53"/>
      <c r="J3704" s="53">
        <f t="shared" si="62"/>
        <v>0</v>
      </c>
    </row>
    <row r="3705" spans="1:10" ht="18.75">
      <c r="A3705" s="52"/>
      <c r="B3705" s="53"/>
      <c r="C3705" s="53"/>
      <c r="D3705" s="53"/>
      <c r="E3705" s="53" t="str">
        <f>IFERROR(VLOOKUP(المبيعات!D3705,الاعدادات!$A$4:$B$5000,2,0),"")</f>
        <v/>
      </c>
      <c r="F3705" s="53"/>
      <c r="G3705" s="53"/>
      <c r="H3705" s="53"/>
      <c r="I3705" s="53"/>
      <c r="J3705" s="53">
        <f t="shared" si="62"/>
        <v>0</v>
      </c>
    </row>
    <row r="3706" spans="1:10" ht="18.75">
      <c r="A3706" s="52"/>
      <c r="B3706" s="53"/>
      <c r="C3706" s="53"/>
      <c r="D3706" s="53"/>
      <c r="E3706" s="53" t="str">
        <f>IFERROR(VLOOKUP(المبيعات!D3706,الاعدادات!$A$4:$B$5000,2,0),"")</f>
        <v/>
      </c>
      <c r="F3706" s="53"/>
      <c r="G3706" s="53"/>
      <c r="H3706" s="53"/>
      <c r="I3706" s="53"/>
      <c r="J3706" s="53">
        <f t="shared" si="62"/>
        <v>0</v>
      </c>
    </row>
    <row r="3707" spans="1:10" ht="18.75">
      <c r="A3707" s="52"/>
      <c r="B3707" s="53"/>
      <c r="C3707" s="53"/>
      <c r="D3707" s="53"/>
      <c r="E3707" s="53" t="str">
        <f>IFERROR(VLOOKUP(المبيعات!D3707,الاعدادات!$A$4:$B$5000,2,0),"")</f>
        <v/>
      </c>
      <c r="F3707" s="53"/>
      <c r="G3707" s="53"/>
      <c r="H3707" s="53"/>
      <c r="I3707" s="53"/>
      <c r="J3707" s="53">
        <f t="shared" si="62"/>
        <v>0</v>
      </c>
    </row>
    <row r="3708" spans="1:10" ht="18.75">
      <c r="A3708" s="52"/>
      <c r="B3708" s="53"/>
      <c r="C3708" s="53"/>
      <c r="D3708" s="53"/>
      <c r="E3708" s="53" t="str">
        <f>IFERROR(VLOOKUP(المبيعات!D3708,الاعدادات!$A$4:$B$5000,2,0),"")</f>
        <v/>
      </c>
      <c r="F3708" s="53"/>
      <c r="G3708" s="53"/>
      <c r="H3708" s="53"/>
      <c r="I3708" s="53"/>
      <c r="J3708" s="53">
        <f t="shared" si="62"/>
        <v>0</v>
      </c>
    </row>
    <row r="3709" spans="1:10" ht="18.75">
      <c r="A3709" s="52"/>
      <c r="B3709" s="53"/>
      <c r="C3709" s="53"/>
      <c r="D3709" s="53"/>
      <c r="E3709" s="53" t="str">
        <f>IFERROR(VLOOKUP(المبيعات!D3709,الاعدادات!$A$4:$B$5000,2,0),"")</f>
        <v/>
      </c>
      <c r="F3709" s="53"/>
      <c r="G3709" s="53"/>
      <c r="H3709" s="53"/>
      <c r="I3709" s="53"/>
      <c r="J3709" s="53">
        <f t="shared" si="62"/>
        <v>0</v>
      </c>
    </row>
    <row r="3710" spans="1:10" ht="18.75">
      <c r="A3710" s="52"/>
      <c r="B3710" s="53"/>
      <c r="C3710" s="53"/>
      <c r="D3710" s="53"/>
      <c r="E3710" s="53" t="str">
        <f>IFERROR(VLOOKUP(المبيعات!D3710,الاعدادات!$A$4:$B$5000,2,0),"")</f>
        <v/>
      </c>
      <c r="F3710" s="53"/>
      <c r="G3710" s="53"/>
      <c r="H3710" s="53"/>
      <c r="I3710" s="53"/>
      <c r="J3710" s="53">
        <f t="shared" si="62"/>
        <v>0</v>
      </c>
    </row>
    <row r="3711" spans="1:10" ht="18.75">
      <c r="A3711" s="52"/>
      <c r="B3711" s="53"/>
      <c r="C3711" s="53"/>
      <c r="D3711" s="53"/>
      <c r="E3711" s="53" t="str">
        <f>IFERROR(VLOOKUP(المبيعات!D3711,الاعدادات!$A$4:$B$5000,2,0),"")</f>
        <v/>
      </c>
      <c r="F3711" s="53"/>
      <c r="G3711" s="53"/>
      <c r="H3711" s="53"/>
      <c r="I3711" s="53"/>
      <c r="J3711" s="53">
        <f t="shared" si="62"/>
        <v>0</v>
      </c>
    </row>
    <row r="3712" spans="1:10" ht="18.75">
      <c r="A3712" s="52"/>
      <c r="B3712" s="53"/>
      <c r="C3712" s="53"/>
      <c r="D3712" s="53"/>
      <c r="E3712" s="53" t="str">
        <f>IFERROR(VLOOKUP(المبيعات!D3712,الاعدادات!$A$4:$B$5000,2,0),"")</f>
        <v/>
      </c>
      <c r="F3712" s="53"/>
      <c r="G3712" s="53"/>
      <c r="H3712" s="53"/>
      <c r="I3712" s="53"/>
      <c r="J3712" s="53">
        <f t="shared" si="62"/>
        <v>0</v>
      </c>
    </row>
    <row r="3713" spans="1:10" ht="18.75">
      <c r="A3713" s="52"/>
      <c r="B3713" s="53"/>
      <c r="C3713" s="53"/>
      <c r="D3713" s="53"/>
      <c r="E3713" s="53" t="str">
        <f>IFERROR(VLOOKUP(المبيعات!D3713,الاعدادات!$A$4:$B$5000,2,0),"")</f>
        <v/>
      </c>
      <c r="F3713" s="53"/>
      <c r="G3713" s="53"/>
      <c r="H3713" s="53"/>
      <c r="I3713" s="53"/>
      <c r="J3713" s="53">
        <f t="shared" si="62"/>
        <v>0</v>
      </c>
    </row>
    <row r="3714" spans="1:10" ht="18.75">
      <c r="A3714" s="52"/>
      <c r="B3714" s="53"/>
      <c r="C3714" s="53"/>
      <c r="D3714" s="53"/>
      <c r="E3714" s="53" t="str">
        <f>IFERROR(VLOOKUP(المبيعات!D3714,الاعدادات!$A$4:$B$5000,2,0),"")</f>
        <v/>
      </c>
      <c r="F3714" s="53"/>
      <c r="G3714" s="53"/>
      <c r="H3714" s="53"/>
      <c r="I3714" s="53"/>
      <c r="J3714" s="53">
        <f t="shared" si="62"/>
        <v>0</v>
      </c>
    </row>
    <row r="3715" spans="1:10" ht="18.75">
      <c r="A3715" s="52"/>
      <c r="B3715" s="53"/>
      <c r="C3715" s="53"/>
      <c r="D3715" s="53"/>
      <c r="E3715" s="53" t="str">
        <f>IFERROR(VLOOKUP(المبيعات!D3715,الاعدادات!$A$4:$B$5000,2,0),"")</f>
        <v/>
      </c>
      <c r="F3715" s="53"/>
      <c r="G3715" s="53"/>
      <c r="H3715" s="53"/>
      <c r="I3715" s="53"/>
      <c r="J3715" s="53">
        <f t="shared" si="62"/>
        <v>0</v>
      </c>
    </row>
    <row r="3716" spans="1:10" ht="18.75">
      <c r="A3716" s="52"/>
      <c r="B3716" s="53"/>
      <c r="C3716" s="53"/>
      <c r="D3716" s="53"/>
      <c r="E3716" s="53" t="str">
        <f>IFERROR(VLOOKUP(المبيعات!D3716,الاعدادات!$A$4:$B$5000,2,0),"")</f>
        <v/>
      </c>
      <c r="F3716" s="53"/>
      <c r="G3716" s="53"/>
      <c r="H3716" s="53"/>
      <c r="I3716" s="53"/>
      <c r="J3716" s="53">
        <f t="shared" si="62"/>
        <v>0</v>
      </c>
    </row>
    <row r="3717" spans="1:10" ht="18.75">
      <c r="A3717" s="52"/>
      <c r="B3717" s="53"/>
      <c r="C3717" s="53"/>
      <c r="D3717" s="53"/>
      <c r="E3717" s="53" t="str">
        <f>IFERROR(VLOOKUP(المبيعات!D3717,الاعدادات!$A$4:$B$5000,2,0),"")</f>
        <v/>
      </c>
      <c r="F3717" s="53"/>
      <c r="G3717" s="53"/>
      <c r="H3717" s="53"/>
      <c r="I3717" s="53"/>
      <c r="J3717" s="53">
        <f t="shared" ref="J3717:J3780" si="63">I3717*F3717</f>
        <v>0</v>
      </c>
    </row>
    <row r="3718" spans="1:10" ht="18.75">
      <c r="A3718" s="52"/>
      <c r="B3718" s="53"/>
      <c r="C3718" s="53"/>
      <c r="D3718" s="53"/>
      <c r="E3718" s="53" t="str">
        <f>IFERROR(VLOOKUP(المبيعات!D3718,الاعدادات!$A$4:$B$5000,2,0),"")</f>
        <v/>
      </c>
      <c r="F3718" s="53"/>
      <c r="G3718" s="53"/>
      <c r="H3718" s="53"/>
      <c r="I3718" s="53"/>
      <c r="J3718" s="53">
        <f t="shared" si="63"/>
        <v>0</v>
      </c>
    </row>
    <row r="3719" spans="1:10" ht="18.75">
      <c r="A3719" s="52"/>
      <c r="B3719" s="53"/>
      <c r="C3719" s="53"/>
      <c r="D3719" s="53"/>
      <c r="E3719" s="53" t="str">
        <f>IFERROR(VLOOKUP(المبيعات!D3719,الاعدادات!$A$4:$B$5000,2,0),"")</f>
        <v/>
      </c>
      <c r="F3719" s="53"/>
      <c r="G3719" s="53"/>
      <c r="H3719" s="53"/>
      <c r="I3719" s="53"/>
      <c r="J3719" s="53">
        <f t="shared" si="63"/>
        <v>0</v>
      </c>
    </row>
    <row r="3720" spans="1:10" ht="18.75">
      <c r="A3720" s="52"/>
      <c r="B3720" s="53"/>
      <c r="C3720" s="53"/>
      <c r="D3720" s="53"/>
      <c r="E3720" s="53" t="str">
        <f>IFERROR(VLOOKUP(المبيعات!D3720,الاعدادات!$A$4:$B$5000,2,0),"")</f>
        <v/>
      </c>
      <c r="F3720" s="53"/>
      <c r="G3720" s="53"/>
      <c r="H3720" s="53"/>
      <c r="I3720" s="53"/>
      <c r="J3720" s="53">
        <f t="shared" si="63"/>
        <v>0</v>
      </c>
    </row>
    <row r="3721" spans="1:10" ht="18.75">
      <c r="A3721" s="52"/>
      <c r="B3721" s="53"/>
      <c r="C3721" s="53"/>
      <c r="D3721" s="53"/>
      <c r="E3721" s="53" t="str">
        <f>IFERROR(VLOOKUP(المبيعات!D3721,الاعدادات!$A$4:$B$5000,2,0),"")</f>
        <v/>
      </c>
      <c r="F3721" s="53"/>
      <c r="G3721" s="53"/>
      <c r="H3721" s="53"/>
      <c r="I3721" s="53"/>
      <c r="J3721" s="53">
        <f t="shared" si="63"/>
        <v>0</v>
      </c>
    </row>
    <row r="3722" spans="1:10" ht="18.75">
      <c r="A3722" s="52"/>
      <c r="B3722" s="53"/>
      <c r="C3722" s="53"/>
      <c r="D3722" s="53"/>
      <c r="E3722" s="53" t="str">
        <f>IFERROR(VLOOKUP(المبيعات!D3722,الاعدادات!$A$4:$B$5000,2,0),"")</f>
        <v/>
      </c>
      <c r="F3722" s="53"/>
      <c r="G3722" s="53"/>
      <c r="H3722" s="53"/>
      <c r="I3722" s="53"/>
      <c r="J3722" s="53">
        <f t="shared" si="63"/>
        <v>0</v>
      </c>
    </row>
    <row r="3723" spans="1:10" ht="18.75">
      <c r="A3723" s="52"/>
      <c r="B3723" s="53"/>
      <c r="C3723" s="53"/>
      <c r="D3723" s="53"/>
      <c r="E3723" s="53" t="str">
        <f>IFERROR(VLOOKUP(المبيعات!D3723,الاعدادات!$A$4:$B$5000,2,0),"")</f>
        <v/>
      </c>
      <c r="F3723" s="53"/>
      <c r="G3723" s="53"/>
      <c r="H3723" s="53"/>
      <c r="I3723" s="53"/>
      <c r="J3723" s="53">
        <f t="shared" si="63"/>
        <v>0</v>
      </c>
    </row>
    <row r="3724" spans="1:10" ht="18.75">
      <c r="A3724" s="52"/>
      <c r="B3724" s="53"/>
      <c r="C3724" s="53"/>
      <c r="D3724" s="53"/>
      <c r="E3724" s="53" t="str">
        <f>IFERROR(VLOOKUP(المبيعات!D3724,الاعدادات!$A$4:$B$5000,2,0),"")</f>
        <v/>
      </c>
      <c r="F3724" s="53"/>
      <c r="G3724" s="53"/>
      <c r="H3724" s="53"/>
      <c r="I3724" s="53"/>
      <c r="J3724" s="53">
        <f t="shared" si="63"/>
        <v>0</v>
      </c>
    </row>
    <row r="3725" spans="1:10" ht="18.75">
      <c r="A3725" s="52"/>
      <c r="B3725" s="53"/>
      <c r="C3725" s="53"/>
      <c r="D3725" s="53"/>
      <c r="E3725" s="53" t="str">
        <f>IFERROR(VLOOKUP(المبيعات!D3725,الاعدادات!$A$4:$B$5000,2,0),"")</f>
        <v/>
      </c>
      <c r="F3725" s="53"/>
      <c r="G3725" s="53"/>
      <c r="H3725" s="53"/>
      <c r="I3725" s="53"/>
      <c r="J3725" s="53">
        <f t="shared" si="63"/>
        <v>0</v>
      </c>
    </row>
    <row r="3726" spans="1:10" ht="18.75">
      <c r="A3726" s="52"/>
      <c r="B3726" s="53"/>
      <c r="C3726" s="53"/>
      <c r="D3726" s="53"/>
      <c r="E3726" s="53" t="str">
        <f>IFERROR(VLOOKUP(المبيعات!D3726,الاعدادات!$A$4:$B$5000,2,0),"")</f>
        <v/>
      </c>
      <c r="F3726" s="53"/>
      <c r="G3726" s="53"/>
      <c r="H3726" s="53"/>
      <c r="I3726" s="53"/>
      <c r="J3726" s="53">
        <f t="shared" si="63"/>
        <v>0</v>
      </c>
    </row>
    <row r="3727" spans="1:10" ht="18.75">
      <c r="A3727" s="52"/>
      <c r="B3727" s="53"/>
      <c r="C3727" s="53"/>
      <c r="D3727" s="53"/>
      <c r="E3727" s="53" t="str">
        <f>IFERROR(VLOOKUP(المبيعات!D3727,الاعدادات!$A$4:$B$5000,2,0),"")</f>
        <v/>
      </c>
      <c r="F3727" s="53"/>
      <c r="G3727" s="53"/>
      <c r="H3727" s="53"/>
      <c r="I3727" s="53"/>
      <c r="J3727" s="53">
        <f t="shared" si="63"/>
        <v>0</v>
      </c>
    </row>
    <row r="3728" spans="1:10" ht="18.75">
      <c r="A3728" s="52"/>
      <c r="B3728" s="53"/>
      <c r="C3728" s="53"/>
      <c r="D3728" s="53"/>
      <c r="E3728" s="53" t="str">
        <f>IFERROR(VLOOKUP(المبيعات!D3728,الاعدادات!$A$4:$B$5000,2,0),"")</f>
        <v/>
      </c>
      <c r="F3728" s="53"/>
      <c r="G3728" s="53"/>
      <c r="H3728" s="53"/>
      <c r="I3728" s="53"/>
      <c r="J3728" s="53">
        <f t="shared" si="63"/>
        <v>0</v>
      </c>
    </row>
    <row r="3729" spans="1:10" ht="18.75">
      <c r="A3729" s="52"/>
      <c r="B3729" s="53"/>
      <c r="C3729" s="53"/>
      <c r="D3729" s="53"/>
      <c r="E3729" s="53" t="str">
        <f>IFERROR(VLOOKUP(المبيعات!D3729,الاعدادات!$A$4:$B$5000,2,0),"")</f>
        <v/>
      </c>
      <c r="F3729" s="53"/>
      <c r="G3729" s="53"/>
      <c r="H3729" s="53"/>
      <c r="I3729" s="53"/>
      <c r="J3729" s="53">
        <f t="shared" si="63"/>
        <v>0</v>
      </c>
    </row>
    <row r="3730" spans="1:10" ht="18.75">
      <c r="A3730" s="52"/>
      <c r="B3730" s="53"/>
      <c r="C3730" s="53"/>
      <c r="D3730" s="53"/>
      <c r="E3730" s="53" t="str">
        <f>IFERROR(VLOOKUP(المبيعات!D3730,الاعدادات!$A$4:$B$5000,2,0),"")</f>
        <v/>
      </c>
      <c r="F3730" s="53"/>
      <c r="G3730" s="53"/>
      <c r="H3730" s="53"/>
      <c r="I3730" s="53"/>
      <c r="J3730" s="53">
        <f t="shared" si="63"/>
        <v>0</v>
      </c>
    </row>
    <row r="3731" spans="1:10" ht="18.75">
      <c r="A3731" s="52"/>
      <c r="B3731" s="53"/>
      <c r="C3731" s="53"/>
      <c r="D3731" s="53"/>
      <c r="E3731" s="53" t="str">
        <f>IFERROR(VLOOKUP(المبيعات!D3731,الاعدادات!$A$4:$B$5000,2,0),"")</f>
        <v/>
      </c>
      <c r="F3731" s="53"/>
      <c r="G3731" s="53"/>
      <c r="H3731" s="53"/>
      <c r="I3731" s="53"/>
      <c r="J3731" s="53">
        <f t="shared" si="63"/>
        <v>0</v>
      </c>
    </row>
    <row r="3732" spans="1:10" ht="18.75">
      <c r="A3732" s="52"/>
      <c r="B3732" s="53"/>
      <c r="C3732" s="53"/>
      <c r="D3732" s="53"/>
      <c r="E3732" s="53" t="str">
        <f>IFERROR(VLOOKUP(المبيعات!D3732,الاعدادات!$A$4:$B$5000,2,0),"")</f>
        <v/>
      </c>
      <c r="F3732" s="53"/>
      <c r="G3732" s="53"/>
      <c r="H3732" s="53"/>
      <c r="I3732" s="53"/>
      <c r="J3732" s="53">
        <f t="shared" si="63"/>
        <v>0</v>
      </c>
    </row>
    <row r="3733" spans="1:10" ht="18.75">
      <c r="A3733" s="52"/>
      <c r="B3733" s="53"/>
      <c r="C3733" s="53"/>
      <c r="D3733" s="53"/>
      <c r="E3733" s="53" t="str">
        <f>IFERROR(VLOOKUP(المبيعات!D3733,الاعدادات!$A$4:$B$5000,2,0),"")</f>
        <v/>
      </c>
      <c r="F3733" s="53"/>
      <c r="G3733" s="53"/>
      <c r="H3733" s="53"/>
      <c r="I3733" s="53"/>
      <c r="J3733" s="53">
        <f t="shared" si="63"/>
        <v>0</v>
      </c>
    </row>
    <row r="3734" spans="1:10" ht="18.75">
      <c r="A3734" s="52"/>
      <c r="B3734" s="53"/>
      <c r="C3734" s="53"/>
      <c r="D3734" s="53"/>
      <c r="E3734" s="53" t="str">
        <f>IFERROR(VLOOKUP(المبيعات!D3734,الاعدادات!$A$4:$B$5000,2,0),"")</f>
        <v/>
      </c>
      <c r="F3734" s="53"/>
      <c r="G3734" s="53"/>
      <c r="H3734" s="53"/>
      <c r="I3734" s="53"/>
      <c r="J3734" s="53">
        <f t="shared" si="63"/>
        <v>0</v>
      </c>
    </row>
    <row r="3735" spans="1:10" ht="18.75">
      <c r="A3735" s="52"/>
      <c r="B3735" s="53"/>
      <c r="C3735" s="53"/>
      <c r="D3735" s="53"/>
      <c r="E3735" s="53" t="str">
        <f>IFERROR(VLOOKUP(المبيعات!D3735,الاعدادات!$A$4:$B$5000,2,0),"")</f>
        <v/>
      </c>
      <c r="F3735" s="53"/>
      <c r="G3735" s="53"/>
      <c r="H3735" s="53"/>
      <c r="I3735" s="53"/>
      <c r="J3735" s="53">
        <f t="shared" si="63"/>
        <v>0</v>
      </c>
    </row>
    <row r="3736" spans="1:10" ht="18.75">
      <c r="A3736" s="52"/>
      <c r="B3736" s="53"/>
      <c r="C3736" s="53"/>
      <c r="D3736" s="53"/>
      <c r="E3736" s="53" t="str">
        <f>IFERROR(VLOOKUP(المبيعات!D3736,الاعدادات!$A$4:$B$5000,2,0),"")</f>
        <v/>
      </c>
      <c r="F3736" s="53"/>
      <c r="G3736" s="53"/>
      <c r="H3736" s="53"/>
      <c r="I3736" s="53"/>
      <c r="J3736" s="53">
        <f t="shared" si="63"/>
        <v>0</v>
      </c>
    </row>
    <row r="3737" spans="1:10" ht="18.75">
      <c r="A3737" s="52"/>
      <c r="B3737" s="53"/>
      <c r="C3737" s="53"/>
      <c r="D3737" s="53"/>
      <c r="E3737" s="53" t="str">
        <f>IFERROR(VLOOKUP(المبيعات!D3737,الاعدادات!$A$4:$B$5000,2,0),"")</f>
        <v/>
      </c>
      <c r="F3737" s="53"/>
      <c r="G3737" s="53"/>
      <c r="H3737" s="53"/>
      <c r="I3737" s="53"/>
      <c r="J3737" s="53">
        <f t="shared" si="63"/>
        <v>0</v>
      </c>
    </row>
    <row r="3738" spans="1:10" ht="18.75">
      <c r="A3738" s="52"/>
      <c r="B3738" s="53"/>
      <c r="C3738" s="53"/>
      <c r="D3738" s="53"/>
      <c r="E3738" s="53" t="str">
        <f>IFERROR(VLOOKUP(المبيعات!D3738,الاعدادات!$A$4:$B$5000,2,0),"")</f>
        <v/>
      </c>
      <c r="F3738" s="53"/>
      <c r="G3738" s="53"/>
      <c r="H3738" s="53"/>
      <c r="I3738" s="53"/>
      <c r="J3738" s="53">
        <f t="shared" si="63"/>
        <v>0</v>
      </c>
    </row>
    <row r="3739" spans="1:10" ht="18.75">
      <c r="A3739" s="52"/>
      <c r="B3739" s="53"/>
      <c r="C3739" s="53"/>
      <c r="D3739" s="53"/>
      <c r="E3739" s="53" t="str">
        <f>IFERROR(VLOOKUP(المبيعات!D3739,الاعدادات!$A$4:$B$5000,2,0),"")</f>
        <v/>
      </c>
      <c r="F3739" s="53"/>
      <c r="G3739" s="53"/>
      <c r="H3739" s="53"/>
      <c r="I3739" s="53"/>
      <c r="J3739" s="53">
        <f t="shared" si="63"/>
        <v>0</v>
      </c>
    </row>
    <row r="3740" spans="1:10" ht="18.75">
      <c r="A3740" s="52"/>
      <c r="B3740" s="53"/>
      <c r="C3740" s="53"/>
      <c r="D3740" s="53"/>
      <c r="E3740" s="53" t="str">
        <f>IFERROR(VLOOKUP(المبيعات!D3740,الاعدادات!$A$4:$B$5000,2,0),"")</f>
        <v/>
      </c>
      <c r="F3740" s="53"/>
      <c r="G3740" s="53"/>
      <c r="H3740" s="53"/>
      <c r="I3740" s="53"/>
      <c r="J3740" s="53">
        <f t="shared" si="63"/>
        <v>0</v>
      </c>
    </row>
    <row r="3741" spans="1:10" ht="18.75">
      <c r="A3741" s="52"/>
      <c r="B3741" s="53"/>
      <c r="C3741" s="53"/>
      <c r="D3741" s="53"/>
      <c r="E3741" s="53" t="str">
        <f>IFERROR(VLOOKUP(المبيعات!D3741,الاعدادات!$A$4:$B$5000,2,0),"")</f>
        <v/>
      </c>
      <c r="F3741" s="53"/>
      <c r="G3741" s="53"/>
      <c r="H3741" s="53"/>
      <c r="I3741" s="53"/>
      <c r="J3741" s="53">
        <f t="shared" si="63"/>
        <v>0</v>
      </c>
    </row>
    <row r="3742" spans="1:10" ht="18.75">
      <c r="A3742" s="52"/>
      <c r="B3742" s="53"/>
      <c r="C3742" s="53"/>
      <c r="D3742" s="53"/>
      <c r="E3742" s="53" t="str">
        <f>IFERROR(VLOOKUP(المبيعات!D3742,الاعدادات!$A$4:$B$5000,2,0),"")</f>
        <v/>
      </c>
      <c r="F3742" s="53"/>
      <c r="G3742" s="53"/>
      <c r="H3742" s="53"/>
      <c r="I3742" s="53"/>
      <c r="J3742" s="53">
        <f t="shared" si="63"/>
        <v>0</v>
      </c>
    </row>
    <row r="3743" spans="1:10" ht="18.75">
      <c r="A3743" s="52"/>
      <c r="B3743" s="53"/>
      <c r="C3743" s="53"/>
      <c r="D3743" s="53"/>
      <c r="E3743" s="53" t="str">
        <f>IFERROR(VLOOKUP(المبيعات!D3743,الاعدادات!$A$4:$B$5000,2,0),"")</f>
        <v/>
      </c>
      <c r="F3743" s="53"/>
      <c r="G3743" s="53"/>
      <c r="H3743" s="53"/>
      <c r="I3743" s="53"/>
      <c r="J3743" s="53">
        <f t="shared" si="63"/>
        <v>0</v>
      </c>
    </row>
    <row r="3744" spans="1:10" ht="18.75">
      <c r="A3744" s="52"/>
      <c r="B3744" s="53"/>
      <c r="C3744" s="53"/>
      <c r="D3744" s="53"/>
      <c r="E3744" s="53" t="str">
        <f>IFERROR(VLOOKUP(المبيعات!D3744,الاعدادات!$A$4:$B$5000,2,0),"")</f>
        <v/>
      </c>
      <c r="F3744" s="53"/>
      <c r="G3744" s="53"/>
      <c r="H3744" s="53"/>
      <c r="I3744" s="53"/>
      <c r="J3744" s="53">
        <f t="shared" si="63"/>
        <v>0</v>
      </c>
    </row>
    <row r="3745" spans="1:10" ht="18.75">
      <c r="A3745" s="52"/>
      <c r="B3745" s="53"/>
      <c r="C3745" s="53"/>
      <c r="D3745" s="53"/>
      <c r="E3745" s="53" t="str">
        <f>IFERROR(VLOOKUP(المبيعات!D3745,الاعدادات!$A$4:$B$5000,2,0),"")</f>
        <v/>
      </c>
      <c r="F3745" s="53"/>
      <c r="G3745" s="53"/>
      <c r="H3745" s="53"/>
      <c r="I3745" s="53"/>
      <c r="J3745" s="53">
        <f t="shared" si="63"/>
        <v>0</v>
      </c>
    </row>
    <row r="3746" spans="1:10" ht="18.75">
      <c r="A3746" s="52"/>
      <c r="B3746" s="53"/>
      <c r="C3746" s="53"/>
      <c r="D3746" s="53"/>
      <c r="E3746" s="53" t="str">
        <f>IFERROR(VLOOKUP(المبيعات!D3746,الاعدادات!$A$4:$B$5000,2,0),"")</f>
        <v/>
      </c>
      <c r="F3746" s="53"/>
      <c r="G3746" s="53"/>
      <c r="H3746" s="53"/>
      <c r="I3746" s="53"/>
      <c r="J3746" s="53">
        <f t="shared" si="63"/>
        <v>0</v>
      </c>
    </row>
    <row r="3747" spans="1:10" ht="18.75">
      <c r="A3747" s="52"/>
      <c r="B3747" s="53"/>
      <c r="C3747" s="53"/>
      <c r="D3747" s="53"/>
      <c r="E3747" s="53" t="str">
        <f>IFERROR(VLOOKUP(المبيعات!D3747,الاعدادات!$A$4:$B$5000,2,0),"")</f>
        <v/>
      </c>
      <c r="F3747" s="53"/>
      <c r="G3747" s="53"/>
      <c r="H3747" s="53"/>
      <c r="I3747" s="53"/>
      <c r="J3747" s="53">
        <f t="shared" si="63"/>
        <v>0</v>
      </c>
    </row>
    <row r="3748" spans="1:10" ht="18.75">
      <c r="A3748" s="52"/>
      <c r="B3748" s="53"/>
      <c r="C3748" s="53"/>
      <c r="D3748" s="53"/>
      <c r="E3748" s="53" t="str">
        <f>IFERROR(VLOOKUP(المبيعات!D3748,الاعدادات!$A$4:$B$5000,2,0),"")</f>
        <v/>
      </c>
      <c r="F3748" s="53"/>
      <c r="G3748" s="53"/>
      <c r="H3748" s="53"/>
      <c r="I3748" s="53"/>
      <c r="J3748" s="53">
        <f t="shared" si="63"/>
        <v>0</v>
      </c>
    </row>
    <row r="3749" spans="1:10" ht="18.75">
      <c r="A3749" s="52"/>
      <c r="B3749" s="53"/>
      <c r="C3749" s="53"/>
      <c r="D3749" s="53"/>
      <c r="E3749" s="53" t="str">
        <f>IFERROR(VLOOKUP(المبيعات!D3749,الاعدادات!$A$4:$B$5000,2,0),"")</f>
        <v/>
      </c>
      <c r="F3749" s="53"/>
      <c r="G3749" s="53"/>
      <c r="H3749" s="53"/>
      <c r="I3749" s="53"/>
      <c r="J3749" s="53">
        <f t="shared" si="63"/>
        <v>0</v>
      </c>
    </row>
    <row r="3750" spans="1:10" ht="18.75">
      <c r="A3750" s="52"/>
      <c r="B3750" s="53"/>
      <c r="C3750" s="53"/>
      <c r="D3750" s="53"/>
      <c r="E3750" s="53" t="str">
        <f>IFERROR(VLOOKUP(المبيعات!D3750,الاعدادات!$A$4:$B$5000,2,0),"")</f>
        <v/>
      </c>
      <c r="F3750" s="53"/>
      <c r="G3750" s="53"/>
      <c r="H3750" s="53"/>
      <c r="I3750" s="53"/>
      <c r="J3750" s="53">
        <f t="shared" si="63"/>
        <v>0</v>
      </c>
    </row>
    <row r="3751" spans="1:10" ht="18.75">
      <c r="A3751" s="52"/>
      <c r="B3751" s="53"/>
      <c r="C3751" s="53"/>
      <c r="D3751" s="53"/>
      <c r="E3751" s="53" t="str">
        <f>IFERROR(VLOOKUP(المبيعات!D3751,الاعدادات!$A$4:$B$5000,2,0),"")</f>
        <v/>
      </c>
      <c r="F3751" s="53"/>
      <c r="G3751" s="53"/>
      <c r="H3751" s="53"/>
      <c r="I3751" s="53"/>
      <c r="J3751" s="53">
        <f t="shared" si="63"/>
        <v>0</v>
      </c>
    </row>
    <row r="3752" spans="1:10" ht="18.75">
      <c r="A3752" s="52"/>
      <c r="B3752" s="53"/>
      <c r="C3752" s="53"/>
      <c r="D3752" s="53"/>
      <c r="E3752" s="53" t="str">
        <f>IFERROR(VLOOKUP(المبيعات!D3752,الاعدادات!$A$4:$B$5000,2,0),"")</f>
        <v/>
      </c>
      <c r="F3752" s="53"/>
      <c r="G3752" s="53"/>
      <c r="H3752" s="53"/>
      <c r="I3752" s="53"/>
      <c r="J3752" s="53">
        <f t="shared" si="63"/>
        <v>0</v>
      </c>
    </row>
    <row r="3753" spans="1:10" ht="18.75">
      <c r="A3753" s="52"/>
      <c r="B3753" s="53"/>
      <c r="C3753" s="53"/>
      <c r="D3753" s="53"/>
      <c r="E3753" s="53" t="str">
        <f>IFERROR(VLOOKUP(المبيعات!D3753,الاعدادات!$A$4:$B$5000,2,0),"")</f>
        <v/>
      </c>
      <c r="F3753" s="53"/>
      <c r="G3753" s="53"/>
      <c r="H3753" s="53"/>
      <c r="I3753" s="53"/>
      <c r="J3753" s="53">
        <f t="shared" si="63"/>
        <v>0</v>
      </c>
    </row>
    <row r="3754" spans="1:10" ht="18.75">
      <c r="A3754" s="52"/>
      <c r="B3754" s="53"/>
      <c r="C3754" s="53"/>
      <c r="D3754" s="53"/>
      <c r="E3754" s="53" t="str">
        <f>IFERROR(VLOOKUP(المبيعات!D3754,الاعدادات!$A$4:$B$5000,2,0),"")</f>
        <v/>
      </c>
      <c r="F3754" s="53"/>
      <c r="G3754" s="53"/>
      <c r="H3754" s="53"/>
      <c r="I3754" s="53"/>
      <c r="J3754" s="53">
        <f t="shared" si="63"/>
        <v>0</v>
      </c>
    </row>
    <row r="3755" spans="1:10" ht="18.75">
      <c r="A3755" s="52"/>
      <c r="B3755" s="53"/>
      <c r="C3755" s="53"/>
      <c r="D3755" s="53"/>
      <c r="E3755" s="53" t="str">
        <f>IFERROR(VLOOKUP(المبيعات!D3755,الاعدادات!$A$4:$B$5000,2,0),"")</f>
        <v/>
      </c>
      <c r="F3755" s="53"/>
      <c r="G3755" s="53"/>
      <c r="H3755" s="53"/>
      <c r="I3755" s="53"/>
      <c r="J3755" s="53">
        <f t="shared" si="63"/>
        <v>0</v>
      </c>
    </row>
    <row r="3756" spans="1:10" ht="18.75">
      <c r="A3756" s="52"/>
      <c r="B3756" s="53"/>
      <c r="C3756" s="53"/>
      <c r="D3756" s="53"/>
      <c r="E3756" s="53" t="str">
        <f>IFERROR(VLOOKUP(المبيعات!D3756,الاعدادات!$A$4:$B$5000,2,0),"")</f>
        <v/>
      </c>
      <c r="F3756" s="53"/>
      <c r="G3756" s="53"/>
      <c r="H3756" s="53"/>
      <c r="I3756" s="53"/>
      <c r="J3756" s="53">
        <f t="shared" si="63"/>
        <v>0</v>
      </c>
    </row>
    <row r="3757" spans="1:10" ht="18.75">
      <c r="A3757" s="52"/>
      <c r="B3757" s="53"/>
      <c r="C3757" s="53"/>
      <c r="D3757" s="53"/>
      <c r="E3757" s="53" t="str">
        <f>IFERROR(VLOOKUP(المبيعات!D3757,الاعدادات!$A$4:$B$5000,2,0),"")</f>
        <v/>
      </c>
      <c r="F3757" s="53"/>
      <c r="G3757" s="53"/>
      <c r="H3757" s="53"/>
      <c r="I3757" s="53"/>
      <c r="J3757" s="53">
        <f t="shared" si="63"/>
        <v>0</v>
      </c>
    </row>
    <row r="3758" spans="1:10" ht="18.75">
      <c r="A3758" s="52"/>
      <c r="B3758" s="53"/>
      <c r="C3758" s="53"/>
      <c r="D3758" s="53"/>
      <c r="E3758" s="53" t="str">
        <f>IFERROR(VLOOKUP(المبيعات!D3758,الاعدادات!$A$4:$B$5000,2,0),"")</f>
        <v/>
      </c>
      <c r="F3758" s="53"/>
      <c r="G3758" s="53"/>
      <c r="H3758" s="53"/>
      <c r="I3758" s="53"/>
      <c r="J3758" s="53">
        <f t="shared" si="63"/>
        <v>0</v>
      </c>
    </row>
    <row r="3759" spans="1:10" ht="18.75">
      <c r="A3759" s="52"/>
      <c r="B3759" s="53"/>
      <c r="C3759" s="53"/>
      <c r="D3759" s="53"/>
      <c r="E3759" s="53" t="str">
        <f>IFERROR(VLOOKUP(المبيعات!D3759,الاعدادات!$A$4:$B$5000,2,0),"")</f>
        <v/>
      </c>
      <c r="F3759" s="53"/>
      <c r="G3759" s="53"/>
      <c r="H3759" s="53"/>
      <c r="I3759" s="53"/>
      <c r="J3759" s="53">
        <f t="shared" si="63"/>
        <v>0</v>
      </c>
    </row>
    <row r="3760" spans="1:10" ht="18.75">
      <c r="A3760" s="52"/>
      <c r="B3760" s="53"/>
      <c r="C3760" s="53"/>
      <c r="D3760" s="53"/>
      <c r="E3760" s="53" t="str">
        <f>IFERROR(VLOOKUP(المبيعات!D3760,الاعدادات!$A$4:$B$5000,2,0),"")</f>
        <v/>
      </c>
      <c r="F3760" s="53"/>
      <c r="G3760" s="53"/>
      <c r="H3760" s="53"/>
      <c r="I3760" s="53"/>
      <c r="J3760" s="53">
        <f t="shared" si="63"/>
        <v>0</v>
      </c>
    </row>
    <row r="3761" spans="1:10" ht="18.75">
      <c r="A3761" s="52"/>
      <c r="B3761" s="53"/>
      <c r="C3761" s="53"/>
      <c r="D3761" s="53"/>
      <c r="E3761" s="53" t="str">
        <f>IFERROR(VLOOKUP(المبيعات!D3761,الاعدادات!$A$4:$B$5000,2,0),"")</f>
        <v/>
      </c>
      <c r="F3761" s="53"/>
      <c r="G3761" s="53"/>
      <c r="H3761" s="53"/>
      <c r="I3761" s="53"/>
      <c r="J3761" s="53">
        <f t="shared" si="63"/>
        <v>0</v>
      </c>
    </row>
    <row r="3762" spans="1:10" ht="18.75">
      <c r="A3762" s="52"/>
      <c r="B3762" s="53"/>
      <c r="C3762" s="53"/>
      <c r="D3762" s="53"/>
      <c r="E3762" s="53" t="str">
        <f>IFERROR(VLOOKUP(المبيعات!D3762,الاعدادات!$A$4:$B$5000,2,0),"")</f>
        <v/>
      </c>
      <c r="F3762" s="53"/>
      <c r="G3762" s="53"/>
      <c r="H3762" s="53"/>
      <c r="I3762" s="53"/>
      <c r="J3762" s="53">
        <f t="shared" si="63"/>
        <v>0</v>
      </c>
    </row>
    <row r="3763" spans="1:10" ht="18.75">
      <c r="A3763" s="52"/>
      <c r="B3763" s="53"/>
      <c r="C3763" s="53"/>
      <c r="D3763" s="53"/>
      <c r="E3763" s="53" t="str">
        <f>IFERROR(VLOOKUP(المبيعات!D3763,الاعدادات!$A$4:$B$5000,2,0),"")</f>
        <v/>
      </c>
      <c r="F3763" s="53"/>
      <c r="G3763" s="53"/>
      <c r="H3763" s="53"/>
      <c r="I3763" s="53"/>
      <c r="J3763" s="53">
        <f t="shared" si="63"/>
        <v>0</v>
      </c>
    </row>
    <row r="3764" spans="1:10" ht="18.75">
      <c r="A3764" s="52"/>
      <c r="B3764" s="53"/>
      <c r="C3764" s="53"/>
      <c r="D3764" s="53"/>
      <c r="E3764" s="53" t="str">
        <f>IFERROR(VLOOKUP(المبيعات!D3764,الاعدادات!$A$4:$B$5000,2,0),"")</f>
        <v/>
      </c>
      <c r="F3764" s="53"/>
      <c r="G3764" s="53"/>
      <c r="H3764" s="53"/>
      <c r="I3764" s="53"/>
      <c r="J3764" s="53">
        <f t="shared" si="63"/>
        <v>0</v>
      </c>
    </row>
    <row r="3765" spans="1:10" ht="18.75">
      <c r="A3765" s="52"/>
      <c r="B3765" s="53"/>
      <c r="C3765" s="53"/>
      <c r="D3765" s="53"/>
      <c r="E3765" s="53" t="str">
        <f>IFERROR(VLOOKUP(المبيعات!D3765,الاعدادات!$A$4:$B$5000,2,0),"")</f>
        <v/>
      </c>
      <c r="F3765" s="53"/>
      <c r="G3765" s="53"/>
      <c r="H3765" s="53"/>
      <c r="I3765" s="53"/>
      <c r="J3765" s="53">
        <f t="shared" si="63"/>
        <v>0</v>
      </c>
    </row>
    <row r="3766" spans="1:10" ht="18.75">
      <c r="A3766" s="52"/>
      <c r="B3766" s="53"/>
      <c r="C3766" s="53"/>
      <c r="D3766" s="53"/>
      <c r="E3766" s="53" t="str">
        <f>IFERROR(VLOOKUP(المبيعات!D3766,الاعدادات!$A$4:$B$5000,2,0),"")</f>
        <v/>
      </c>
      <c r="F3766" s="53"/>
      <c r="G3766" s="53"/>
      <c r="H3766" s="53"/>
      <c r="I3766" s="53"/>
      <c r="J3766" s="53">
        <f t="shared" si="63"/>
        <v>0</v>
      </c>
    </row>
    <row r="3767" spans="1:10" ht="18.75">
      <c r="A3767" s="52"/>
      <c r="B3767" s="53"/>
      <c r="C3767" s="53"/>
      <c r="D3767" s="53"/>
      <c r="E3767" s="53" t="str">
        <f>IFERROR(VLOOKUP(المبيعات!D3767,الاعدادات!$A$4:$B$5000,2,0),"")</f>
        <v/>
      </c>
      <c r="F3767" s="53"/>
      <c r="G3767" s="53"/>
      <c r="H3767" s="53"/>
      <c r="I3767" s="53"/>
      <c r="J3767" s="53">
        <f t="shared" si="63"/>
        <v>0</v>
      </c>
    </row>
    <row r="3768" spans="1:10" ht="18.75">
      <c r="A3768" s="52"/>
      <c r="B3768" s="53"/>
      <c r="C3768" s="53"/>
      <c r="D3768" s="53"/>
      <c r="E3768" s="53" t="str">
        <f>IFERROR(VLOOKUP(المبيعات!D3768,الاعدادات!$A$4:$B$5000,2,0),"")</f>
        <v/>
      </c>
      <c r="F3768" s="53"/>
      <c r="G3768" s="53"/>
      <c r="H3768" s="53"/>
      <c r="I3768" s="53"/>
      <c r="J3768" s="53">
        <f t="shared" si="63"/>
        <v>0</v>
      </c>
    </row>
    <row r="3769" spans="1:10" ht="18.75">
      <c r="A3769" s="52"/>
      <c r="B3769" s="53"/>
      <c r="C3769" s="53"/>
      <c r="D3769" s="53"/>
      <c r="E3769" s="53" t="str">
        <f>IFERROR(VLOOKUP(المبيعات!D3769,الاعدادات!$A$4:$B$5000,2,0),"")</f>
        <v/>
      </c>
      <c r="F3769" s="53"/>
      <c r="G3769" s="53"/>
      <c r="H3769" s="53"/>
      <c r="I3769" s="53"/>
      <c r="J3769" s="53">
        <f t="shared" si="63"/>
        <v>0</v>
      </c>
    </row>
    <row r="3770" spans="1:10" ht="18.75">
      <c r="A3770" s="52"/>
      <c r="B3770" s="53"/>
      <c r="C3770" s="53"/>
      <c r="D3770" s="53"/>
      <c r="E3770" s="53" t="str">
        <f>IFERROR(VLOOKUP(المبيعات!D3770,الاعدادات!$A$4:$B$5000,2,0),"")</f>
        <v/>
      </c>
      <c r="F3770" s="53"/>
      <c r="G3770" s="53"/>
      <c r="H3770" s="53"/>
      <c r="I3770" s="53"/>
      <c r="J3770" s="53">
        <f t="shared" si="63"/>
        <v>0</v>
      </c>
    </row>
    <row r="3771" spans="1:10" ht="18.75">
      <c r="A3771" s="52"/>
      <c r="B3771" s="53"/>
      <c r="C3771" s="53"/>
      <c r="D3771" s="53"/>
      <c r="E3771" s="53" t="str">
        <f>IFERROR(VLOOKUP(المبيعات!D3771,الاعدادات!$A$4:$B$5000,2,0),"")</f>
        <v/>
      </c>
      <c r="F3771" s="53"/>
      <c r="G3771" s="53"/>
      <c r="H3771" s="53"/>
      <c r="I3771" s="53"/>
      <c r="J3771" s="53">
        <f t="shared" si="63"/>
        <v>0</v>
      </c>
    </row>
    <row r="3772" spans="1:10" ht="18.75">
      <c r="A3772" s="52"/>
      <c r="B3772" s="53"/>
      <c r="C3772" s="53"/>
      <c r="D3772" s="53"/>
      <c r="E3772" s="53" t="str">
        <f>IFERROR(VLOOKUP(المبيعات!D3772,الاعدادات!$A$4:$B$5000,2,0),"")</f>
        <v/>
      </c>
      <c r="F3772" s="53"/>
      <c r="G3772" s="53"/>
      <c r="H3772" s="53"/>
      <c r="I3772" s="53"/>
      <c r="J3772" s="53">
        <f t="shared" si="63"/>
        <v>0</v>
      </c>
    </row>
    <row r="3773" spans="1:10" ht="18.75">
      <c r="A3773" s="52"/>
      <c r="B3773" s="53"/>
      <c r="C3773" s="53"/>
      <c r="D3773" s="53"/>
      <c r="E3773" s="53" t="str">
        <f>IFERROR(VLOOKUP(المبيعات!D3773,الاعدادات!$A$4:$B$5000,2,0),"")</f>
        <v/>
      </c>
      <c r="F3773" s="53"/>
      <c r="G3773" s="53"/>
      <c r="H3773" s="53"/>
      <c r="I3773" s="53"/>
      <c r="J3773" s="53">
        <f t="shared" si="63"/>
        <v>0</v>
      </c>
    </row>
    <row r="3774" spans="1:10" ht="18.75">
      <c r="A3774" s="52"/>
      <c r="B3774" s="53"/>
      <c r="C3774" s="53"/>
      <c r="D3774" s="53"/>
      <c r="E3774" s="53" t="str">
        <f>IFERROR(VLOOKUP(المبيعات!D3774,الاعدادات!$A$4:$B$5000,2,0),"")</f>
        <v/>
      </c>
      <c r="F3774" s="53"/>
      <c r="G3774" s="53"/>
      <c r="H3774" s="53"/>
      <c r="I3774" s="53"/>
      <c r="J3774" s="53">
        <f t="shared" si="63"/>
        <v>0</v>
      </c>
    </row>
    <row r="3775" spans="1:10" ht="18.75">
      <c r="A3775" s="52"/>
      <c r="B3775" s="53"/>
      <c r="C3775" s="53"/>
      <c r="D3775" s="53"/>
      <c r="E3775" s="53" t="str">
        <f>IFERROR(VLOOKUP(المبيعات!D3775,الاعدادات!$A$4:$B$5000,2,0),"")</f>
        <v/>
      </c>
      <c r="F3775" s="53"/>
      <c r="G3775" s="53"/>
      <c r="H3775" s="53"/>
      <c r="I3775" s="53"/>
      <c r="J3775" s="53">
        <f t="shared" si="63"/>
        <v>0</v>
      </c>
    </row>
    <row r="3776" spans="1:10" ht="18.75">
      <c r="A3776" s="52"/>
      <c r="B3776" s="53"/>
      <c r="C3776" s="53"/>
      <c r="D3776" s="53"/>
      <c r="E3776" s="53" t="str">
        <f>IFERROR(VLOOKUP(المبيعات!D3776,الاعدادات!$A$4:$B$5000,2,0),"")</f>
        <v/>
      </c>
      <c r="F3776" s="53"/>
      <c r="G3776" s="53"/>
      <c r="H3776" s="53"/>
      <c r="I3776" s="53"/>
      <c r="J3776" s="53">
        <f t="shared" si="63"/>
        <v>0</v>
      </c>
    </row>
    <row r="3777" spans="1:10" ht="18.75">
      <c r="A3777" s="52"/>
      <c r="B3777" s="53"/>
      <c r="C3777" s="53"/>
      <c r="D3777" s="53"/>
      <c r="E3777" s="53" t="str">
        <f>IFERROR(VLOOKUP(المبيعات!D3777,الاعدادات!$A$4:$B$5000,2,0),"")</f>
        <v/>
      </c>
      <c r="F3777" s="53"/>
      <c r="G3777" s="53"/>
      <c r="H3777" s="53"/>
      <c r="I3777" s="53"/>
      <c r="J3777" s="53">
        <f t="shared" si="63"/>
        <v>0</v>
      </c>
    </row>
    <row r="3778" spans="1:10" ht="18.75">
      <c r="A3778" s="52"/>
      <c r="B3778" s="53"/>
      <c r="C3778" s="53"/>
      <c r="D3778" s="53"/>
      <c r="E3778" s="53" t="str">
        <f>IFERROR(VLOOKUP(المبيعات!D3778,الاعدادات!$A$4:$B$5000,2,0),"")</f>
        <v/>
      </c>
      <c r="F3778" s="53"/>
      <c r="G3778" s="53"/>
      <c r="H3778" s="53"/>
      <c r="I3778" s="53"/>
      <c r="J3778" s="53">
        <f t="shared" si="63"/>
        <v>0</v>
      </c>
    </row>
    <row r="3779" spans="1:10" ht="18.75">
      <c r="A3779" s="52"/>
      <c r="B3779" s="53"/>
      <c r="C3779" s="53"/>
      <c r="D3779" s="53"/>
      <c r="E3779" s="53" t="str">
        <f>IFERROR(VLOOKUP(المبيعات!D3779,الاعدادات!$A$4:$B$5000,2,0),"")</f>
        <v/>
      </c>
      <c r="F3779" s="53"/>
      <c r="G3779" s="53"/>
      <c r="H3779" s="53"/>
      <c r="I3779" s="53"/>
      <c r="J3779" s="53">
        <f t="shared" si="63"/>
        <v>0</v>
      </c>
    </row>
    <row r="3780" spans="1:10" ht="18.75">
      <c r="A3780" s="52"/>
      <c r="B3780" s="53"/>
      <c r="C3780" s="53"/>
      <c r="D3780" s="53"/>
      <c r="E3780" s="53" t="str">
        <f>IFERROR(VLOOKUP(المبيعات!D3780,الاعدادات!$A$4:$B$5000,2,0),"")</f>
        <v/>
      </c>
      <c r="F3780" s="53"/>
      <c r="G3780" s="53"/>
      <c r="H3780" s="53"/>
      <c r="I3780" s="53"/>
      <c r="J3780" s="53">
        <f t="shared" si="63"/>
        <v>0</v>
      </c>
    </row>
    <row r="3781" spans="1:10" ht="18.75">
      <c r="A3781" s="52"/>
      <c r="B3781" s="53"/>
      <c r="C3781" s="53"/>
      <c r="D3781" s="53"/>
      <c r="E3781" s="53" t="str">
        <f>IFERROR(VLOOKUP(المبيعات!D3781,الاعدادات!$A$4:$B$5000,2,0),"")</f>
        <v/>
      </c>
      <c r="F3781" s="53"/>
      <c r="G3781" s="53"/>
      <c r="H3781" s="53"/>
      <c r="I3781" s="53"/>
      <c r="J3781" s="53">
        <f t="shared" ref="J3781:J3844" si="64">I3781*F3781</f>
        <v>0</v>
      </c>
    </row>
    <row r="3782" spans="1:10" ht="18.75">
      <c r="A3782" s="52"/>
      <c r="B3782" s="53"/>
      <c r="C3782" s="53"/>
      <c r="D3782" s="53"/>
      <c r="E3782" s="53" t="str">
        <f>IFERROR(VLOOKUP(المبيعات!D3782,الاعدادات!$A$4:$B$5000,2,0),"")</f>
        <v/>
      </c>
      <c r="F3782" s="53"/>
      <c r="G3782" s="53"/>
      <c r="H3782" s="53"/>
      <c r="I3782" s="53"/>
      <c r="J3782" s="53">
        <f t="shared" si="64"/>
        <v>0</v>
      </c>
    </row>
    <row r="3783" spans="1:10" ht="18.75">
      <c r="A3783" s="52"/>
      <c r="B3783" s="53"/>
      <c r="C3783" s="53"/>
      <c r="D3783" s="53"/>
      <c r="E3783" s="53" t="str">
        <f>IFERROR(VLOOKUP(المبيعات!D3783,الاعدادات!$A$4:$B$5000,2,0),"")</f>
        <v/>
      </c>
      <c r="F3783" s="53"/>
      <c r="G3783" s="53"/>
      <c r="H3783" s="53"/>
      <c r="I3783" s="53"/>
      <c r="J3783" s="53">
        <f t="shared" si="64"/>
        <v>0</v>
      </c>
    </row>
    <row r="3784" spans="1:10" ht="18.75">
      <c r="A3784" s="52"/>
      <c r="B3784" s="53"/>
      <c r="C3784" s="53"/>
      <c r="D3784" s="53"/>
      <c r="E3784" s="53" t="str">
        <f>IFERROR(VLOOKUP(المبيعات!D3784,الاعدادات!$A$4:$B$5000,2,0),"")</f>
        <v/>
      </c>
      <c r="F3784" s="53"/>
      <c r="G3784" s="53"/>
      <c r="H3784" s="53"/>
      <c r="I3784" s="53"/>
      <c r="J3784" s="53">
        <f t="shared" si="64"/>
        <v>0</v>
      </c>
    </row>
    <row r="3785" spans="1:10" ht="18.75">
      <c r="A3785" s="52"/>
      <c r="B3785" s="53"/>
      <c r="C3785" s="53"/>
      <c r="D3785" s="53"/>
      <c r="E3785" s="53" t="str">
        <f>IFERROR(VLOOKUP(المبيعات!D3785,الاعدادات!$A$4:$B$5000,2,0),"")</f>
        <v/>
      </c>
      <c r="F3785" s="53"/>
      <c r="G3785" s="53"/>
      <c r="H3785" s="53"/>
      <c r="I3785" s="53"/>
      <c r="J3785" s="53">
        <f t="shared" si="64"/>
        <v>0</v>
      </c>
    </row>
    <row r="3786" spans="1:10" ht="18.75">
      <c r="A3786" s="52"/>
      <c r="B3786" s="53"/>
      <c r="C3786" s="53"/>
      <c r="D3786" s="53"/>
      <c r="E3786" s="53" t="str">
        <f>IFERROR(VLOOKUP(المبيعات!D3786,الاعدادات!$A$4:$B$5000,2,0),"")</f>
        <v/>
      </c>
      <c r="F3786" s="53"/>
      <c r="G3786" s="53"/>
      <c r="H3786" s="53"/>
      <c r="I3786" s="53"/>
      <c r="J3786" s="53">
        <f t="shared" si="64"/>
        <v>0</v>
      </c>
    </row>
    <row r="3787" spans="1:10" ht="18.75">
      <c r="A3787" s="52"/>
      <c r="B3787" s="53"/>
      <c r="C3787" s="53"/>
      <c r="D3787" s="53"/>
      <c r="E3787" s="53" t="str">
        <f>IFERROR(VLOOKUP(المبيعات!D3787,الاعدادات!$A$4:$B$5000,2,0),"")</f>
        <v/>
      </c>
      <c r="F3787" s="53"/>
      <c r="G3787" s="53"/>
      <c r="H3787" s="53"/>
      <c r="I3787" s="53"/>
      <c r="J3787" s="53">
        <f t="shared" si="64"/>
        <v>0</v>
      </c>
    </row>
    <row r="3788" spans="1:10" ht="18.75">
      <c r="A3788" s="52"/>
      <c r="B3788" s="53"/>
      <c r="C3788" s="53"/>
      <c r="D3788" s="53"/>
      <c r="E3788" s="53" t="str">
        <f>IFERROR(VLOOKUP(المبيعات!D3788,الاعدادات!$A$4:$B$5000,2,0),"")</f>
        <v/>
      </c>
      <c r="F3788" s="53"/>
      <c r="G3788" s="53"/>
      <c r="H3788" s="53"/>
      <c r="I3788" s="53"/>
      <c r="J3788" s="53">
        <f t="shared" si="64"/>
        <v>0</v>
      </c>
    </row>
    <row r="3789" spans="1:10" ht="18.75">
      <c r="A3789" s="52"/>
      <c r="B3789" s="53"/>
      <c r="C3789" s="53"/>
      <c r="D3789" s="53"/>
      <c r="E3789" s="53" t="str">
        <f>IFERROR(VLOOKUP(المبيعات!D3789,الاعدادات!$A$4:$B$5000,2,0),"")</f>
        <v/>
      </c>
      <c r="F3789" s="53"/>
      <c r="G3789" s="53"/>
      <c r="H3789" s="53"/>
      <c r="I3789" s="53"/>
      <c r="J3789" s="53">
        <f t="shared" si="64"/>
        <v>0</v>
      </c>
    </row>
    <row r="3790" spans="1:10" ht="18.75">
      <c r="A3790" s="52"/>
      <c r="B3790" s="53"/>
      <c r="C3790" s="53"/>
      <c r="D3790" s="53"/>
      <c r="E3790" s="53" t="str">
        <f>IFERROR(VLOOKUP(المبيعات!D3790,الاعدادات!$A$4:$B$5000,2,0),"")</f>
        <v/>
      </c>
      <c r="F3790" s="53"/>
      <c r="G3790" s="53"/>
      <c r="H3790" s="53"/>
      <c r="I3790" s="53"/>
      <c r="J3790" s="53">
        <f t="shared" si="64"/>
        <v>0</v>
      </c>
    </row>
    <row r="3791" spans="1:10" ht="18.75">
      <c r="A3791" s="52"/>
      <c r="B3791" s="53"/>
      <c r="C3791" s="53"/>
      <c r="D3791" s="53"/>
      <c r="E3791" s="53" t="str">
        <f>IFERROR(VLOOKUP(المبيعات!D3791,الاعدادات!$A$4:$B$5000,2,0),"")</f>
        <v/>
      </c>
      <c r="F3791" s="53"/>
      <c r="G3791" s="53"/>
      <c r="H3791" s="53"/>
      <c r="I3791" s="53"/>
      <c r="J3791" s="53">
        <f t="shared" si="64"/>
        <v>0</v>
      </c>
    </row>
    <row r="3792" spans="1:10" ht="18.75">
      <c r="A3792" s="52"/>
      <c r="B3792" s="53"/>
      <c r="C3792" s="53"/>
      <c r="D3792" s="53"/>
      <c r="E3792" s="53" t="str">
        <f>IFERROR(VLOOKUP(المبيعات!D3792,الاعدادات!$A$4:$B$5000,2,0),"")</f>
        <v/>
      </c>
      <c r="F3792" s="53"/>
      <c r="G3792" s="53"/>
      <c r="H3792" s="53"/>
      <c r="I3792" s="53"/>
      <c r="J3792" s="53">
        <f t="shared" si="64"/>
        <v>0</v>
      </c>
    </row>
    <row r="3793" spans="1:10" ht="18.75">
      <c r="A3793" s="52"/>
      <c r="B3793" s="53"/>
      <c r="C3793" s="53"/>
      <c r="D3793" s="53"/>
      <c r="E3793" s="53" t="str">
        <f>IFERROR(VLOOKUP(المبيعات!D3793,الاعدادات!$A$4:$B$5000,2,0),"")</f>
        <v/>
      </c>
      <c r="F3793" s="53"/>
      <c r="G3793" s="53"/>
      <c r="H3793" s="53"/>
      <c r="I3793" s="53"/>
      <c r="J3793" s="53">
        <f t="shared" si="64"/>
        <v>0</v>
      </c>
    </row>
    <row r="3794" spans="1:10" ht="18.75">
      <c r="A3794" s="52"/>
      <c r="B3794" s="53"/>
      <c r="C3794" s="53"/>
      <c r="D3794" s="53"/>
      <c r="E3794" s="53" t="str">
        <f>IFERROR(VLOOKUP(المبيعات!D3794,الاعدادات!$A$4:$B$5000,2,0),"")</f>
        <v/>
      </c>
      <c r="F3794" s="53"/>
      <c r="G3794" s="53"/>
      <c r="H3794" s="53"/>
      <c r="I3794" s="53"/>
      <c r="J3794" s="53">
        <f t="shared" si="64"/>
        <v>0</v>
      </c>
    </row>
    <row r="3795" spans="1:10" ht="18.75">
      <c r="A3795" s="52"/>
      <c r="B3795" s="53"/>
      <c r="C3795" s="53"/>
      <c r="D3795" s="53"/>
      <c r="E3795" s="53" t="str">
        <f>IFERROR(VLOOKUP(المبيعات!D3795,الاعدادات!$A$4:$B$5000,2,0),"")</f>
        <v/>
      </c>
      <c r="F3795" s="53"/>
      <c r="G3795" s="53"/>
      <c r="H3795" s="53"/>
      <c r="I3795" s="53"/>
      <c r="J3795" s="53">
        <f t="shared" si="64"/>
        <v>0</v>
      </c>
    </row>
    <row r="3796" spans="1:10" ht="18.75">
      <c r="A3796" s="52"/>
      <c r="B3796" s="53"/>
      <c r="C3796" s="53"/>
      <c r="D3796" s="53"/>
      <c r="E3796" s="53" t="str">
        <f>IFERROR(VLOOKUP(المبيعات!D3796,الاعدادات!$A$4:$B$5000,2,0),"")</f>
        <v/>
      </c>
      <c r="F3796" s="53"/>
      <c r="G3796" s="53"/>
      <c r="H3796" s="53"/>
      <c r="I3796" s="53"/>
      <c r="J3796" s="53">
        <f t="shared" si="64"/>
        <v>0</v>
      </c>
    </row>
    <row r="3797" spans="1:10" ht="18.75">
      <c r="A3797" s="52"/>
      <c r="B3797" s="53"/>
      <c r="C3797" s="53"/>
      <c r="D3797" s="53"/>
      <c r="E3797" s="53" t="str">
        <f>IFERROR(VLOOKUP(المبيعات!D3797,الاعدادات!$A$4:$B$5000,2,0),"")</f>
        <v/>
      </c>
      <c r="F3797" s="53"/>
      <c r="G3797" s="53"/>
      <c r="H3797" s="53"/>
      <c r="I3797" s="53"/>
      <c r="J3797" s="53">
        <f t="shared" si="64"/>
        <v>0</v>
      </c>
    </row>
    <row r="3798" spans="1:10" ht="18.75">
      <c r="A3798" s="52"/>
      <c r="B3798" s="53"/>
      <c r="C3798" s="53"/>
      <c r="D3798" s="53"/>
      <c r="E3798" s="53" t="str">
        <f>IFERROR(VLOOKUP(المبيعات!D3798,الاعدادات!$A$4:$B$5000,2,0),"")</f>
        <v/>
      </c>
      <c r="F3798" s="53"/>
      <c r="G3798" s="53"/>
      <c r="H3798" s="53"/>
      <c r="I3798" s="53"/>
      <c r="J3798" s="53">
        <f t="shared" si="64"/>
        <v>0</v>
      </c>
    </row>
    <row r="3799" spans="1:10" ht="18.75">
      <c r="A3799" s="52"/>
      <c r="B3799" s="53"/>
      <c r="C3799" s="53"/>
      <c r="D3799" s="53"/>
      <c r="E3799" s="53" t="str">
        <f>IFERROR(VLOOKUP(المبيعات!D3799,الاعدادات!$A$4:$B$5000,2,0),"")</f>
        <v/>
      </c>
      <c r="F3799" s="53"/>
      <c r="G3799" s="53"/>
      <c r="H3799" s="53"/>
      <c r="I3799" s="53"/>
      <c r="J3799" s="53">
        <f t="shared" si="64"/>
        <v>0</v>
      </c>
    </row>
    <row r="3800" spans="1:10" ht="18.75">
      <c r="A3800" s="52"/>
      <c r="B3800" s="53"/>
      <c r="C3800" s="53"/>
      <c r="D3800" s="53"/>
      <c r="E3800" s="53" t="str">
        <f>IFERROR(VLOOKUP(المبيعات!D3800,الاعدادات!$A$4:$B$5000,2,0),"")</f>
        <v/>
      </c>
      <c r="F3800" s="53"/>
      <c r="G3800" s="53"/>
      <c r="H3800" s="53"/>
      <c r="I3800" s="53"/>
      <c r="J3800" s="53">
        <f t="shared" si="64"/>
        <v>0</v>
      </c>
    </row>
    <row r="3801" spans="1:10" ht="18.75">
      <c r="A3801" s="52"/>
      <c r="B3801" s="53"/>
      <c r="C3801" s="53"/>
      <c r="D3801" s="53"/>
      <c r="E3801" s="53" t="str">
        <f>IFERROR(VLOOKUP(المبيعات!D3801,الاعدادات!$A$4:$B$5000,2,0),"")</f>
        <v/>
      </c>
      <c r="F3801" s="53"/>
      <c r="G3801" s="53"/>
      <c r="H3801" s="53"/>
      <c r="I3801" s="53"/>
      <c r="J3801" s="53">
        <f t="shared" si="64"/>
        <v>0</v>
      </c>
    </row>
    <row r="3802" spans="1:10" ht="18.75">
      <c r="A3802" s="52"/>
      <c r="B3802" s="53"/>
      <c r="C3802" s="53"/>
      <c r="D3802" s="53"/>
      <c r="E3802" s="53" t="str">
        <f>IFERROR(VLOOKUP(المبيعات!D3802,الاعدادات!$A$4:$B$5000,2,0),"")</f>
        <v/>
      </c>
      <c r="F3802" s="53"/>
      <c r="G3802" s="53"/>
      <c r="H3802" s="53"/>
      <c r="I3802" s="53"/>
      <c r="J3802" s="53">
        <f t="shared" si="64"/>
        <v>0</v>
      </c>
    </row>
    <row r="3803" spans="1:10" ht="18.75">
      <c r="A3803" s="52"/>
      <c r="B3803" s="53"/>
      <c r="C3803" s="53"/>
      <c r="D3803" s="53"/>
      <c r="E3803" s="53" t="str">
        <f>IFERROR(VLOOKUP(المبيعات!D3803,الاعدادات!$A$4:$B$5000,2,0),"")</f>
        <v/>
      </c>
      <c r="F3803" s="53"/>
      <c r="G3803" s="53"/>
      <c r="H3803" s="53"/>
      <c r="I3803" s="53"/>
      <c r="J3803" s="53">
        <f t="shared" si="64"/>
        <v>0</v>
      </c>
    </row>
    <row r="3804" spans="1:10" ht="18.75">
      <c r="A3804" s="52"/>
      <c r="B3804" s="53"/>
      <c r="C3804" s="53"/>
      <c r="D3804" s="53"/>
      <c r="E3804" s="53" t="str">
        <f>IFERROR(VLOOKUP(المبيعات!D3804,الاعدادات!$A$4:$B$5000,2,0),"")</f>
        <v/>
      </c>
      <c r="F3804" s="53"/>
      <c r="G3804" s="53"/>
      <c r="H3804" s="53"/>
      <c r="I3804" s="53"/>
      <c r="J3804" s="53">
        <f t="shared" si="64"/>
        <v>0</v>
      </c>
    </row>
    <row r="3805" spans="1:10" ht="18.75">
      <c r="A3805" s="52"/>
      <c r="B3805" s="53"/>
      <c r="C3805" s="53"/>
      <c r="D3805" s="53"/>
      <c r="E3805" s="53" t="str">
        <f>IFERROR(VLOOKUP(المبيعات!D3805,الاعدادات!$A$4:$B$5000,2,0),"")</f>
        <v/>
      </c>
      <c r="F3805" s="53"/>
      <c r="G3805" s="53"/>
      <c r="H3805" s="53"/>
      <c r="I3805" s="53"/>
      <c r="J3805" s="53">
        <f t="shared" si="64"/>
        <v>0</v>
      </c>
    </row>
    <row r="3806" spans="1:10" ht="18.75">
      <c r="A3806" s="52"/>
      <c r="B3806" s="53"/>
      <c r="C3806" s="53"/>
      <c r="D3806" s="53"/>
      <c r="E3806" s="53" t="str">
        <f>IFERROR(VLOOKUP(المبيعات!D3806,الاعدادات!$A$4:$B$5000,2,0),"")</f>
        <v/>
      </c>
      <c r="F3806" s="53"/>
      <c r="G3806" s="53"/>
      <c r="H3806" s="53"/>
      <c r="I3806" s="53"/>
      <c r="J3806" s="53">
        <f t="shared" si="64"/>
        <v>0</v>
      </c>
    </row>
    <row r="3807" spans="1:10" ht="18.75">
      <c r="A3807" s="52"/>
      <c r="B3807" s="53"/>
      <c r="C3807" s="53"/>
      <c r="D3807" s="53"/>
      <c r="E3807" s="53" t="str">
        <f>IFERROR(VLOOKUP(المبيعات!D3807,الاعدادات!$A$4:$B$5000,2,0),"")</f>
        <v/>
      </c>
      <c r="F3807" s="53"/>
      <c r="G3807" s="53"/>
      <c r="H3807" s="53"/>
      <c r="I3807" s="53"/>
      <c r="J3807" s="53">
        <f t="shared" si="64"/>
        <v>0</v>
      </c>
    </row>
    <row r="3808" spans="1:10" ht="18.75">
      <c r="A3808" s="52"/>
      <c r="B3808" s="53"/>
      <c r="C3808" s="53"/>
      <c r="D3808" s="53"/>
      <c r="E3808" s="53" t="str">
        <f>IFERROR(VLOOKUP(المبيعات!D3808,الاعدادات!$A$4:$B$5000,2,0),"")</f>
        <v/>
      </c>
      <c r="F3808" s="53"/>
      <c r="G3808" s="53"/>
      <c r="H3808" s="53"/>
      <c r="I3808" s="53"/>
      <c r="J3808" s="53">
        <f t="shared" si="64"/>
        <v>0</v>
      </c>
    </row>
    <row r="3809" spans="1:10" ht="18.75">
      <c r="A3809" s="52"/>
      <c r="B3809" s="53"/>
      <c r="C3809" s="53"/>
      <c r="D3809" s="53"/>
      <c r="E3809" s="53" t="str">
        <f>IFERROR(VLOOKUP(المبيعات!D3809,الاعدادات!$A$4:$B$5000,2,0),"")</f>
        <v/>
      </c>
      <c r="F3809" s="53"/>
      <c r="G3809" s="53"/>
      <c r="H3809" s="53"/>
      <c r="I3809" s="53"/>
      <c r="J3809" s="53">
        <f t="shared" si="64"/>
        <v>0</v>
      </c>
    </row>
    <row r="3810" spans="1:10" ht="18.75">
      <c r="A3810" s="52"/>
      <c r="B3810" s="53"/>
      <c r="C3810" s="53"/>
      <c r="D3810" s="53"/>
      <c r="E3810" s="53" t="str">
        <f>IFERROR(VLOOKUP(المبيعات!D3810,الاعدادات!$A$4:$B$5000,2,0),"")</f>
        <v/>
      </c>
      <c r="F3810" s="53"/>
      <c r="G3810" s="53"/>
      <c r="H3810" s="53"/>
      <c r="I3810" s="53"/>
      <c r="J3810" s="53">
        <f t="shared" si="64"/>
        <v>0</v>
      </c>
    </row>
    <row r="3811" spans="1:10" ht="18.75">
      <c r="A3811" s="52"/>
      <c r="B3811" s="53"/>
      <c r="C3811" s="53"/>
      <c r="D3811" s="53"/>
      <c r="E3811" s="53" t="str">
        <f>IFERROR(VLOOKUP(المبيعات!D3811,الاعدادات!$A$4:$B$5000,2,0),"")</f>
        <v/>
      </c>
      <c r="F3811" s="53"/>
      <c r="G3811" s="53"/>
      <c r="H3811" s="53"/>
      <c r="I3811" s="53"/>
      <c r="J3811" s="53">
        <f t="shared" si="64"/>
        <v>0</v>
      </c>
    </row>
    <row r="3812" spans="1:10" ht="18.75">
      <c r="A3812" s="52"/>
      <c r="B3812" s="53"/>
      <c r="C3812" s="53"/>
      <c r="D3812" s="53"/>
      <c r="E3812" s="53" t="str">
        <f>IFERROR(VLOOKUP(المبيعات!D3812,الاعدادات!$A$4:$B$5000,2,0),"")</f>
        <v/>
      </c>
      <c r="F3812" s="53"/>
      <c r="G3812" s="53"/>
      <c r="H3812" s="53"/>
      <c r="I3812" s="53"/>
      <c r="J3812" s="53">
        <f t="shared" si="64"/>
        <v>0</v>
      </c>
    </row>
    <row r="3813" spans="1:10" ht="18.75">
      <c r="A3813" s="52"/>
      <c r="B3813" s="53"/>
      <c r="C3813" s="53"/>
      <c r="D3813" s="53"/>
      <c r="E3813" s="53" t="str">
        <f>IFERROR(VLOOKUP(المبيعات!D3813,الاعدادات!$A$4:$B$5000,2,0),"")</f>
        <v/>
      </c>
      <c r="F3813" s="53"/>
      <c r="G3813" s="53"/>
      <c r="H3813" s="53"/>
      <c r="I3813" s="53"/>
      <c r="J3813" s="53">
        <f t="shared" si="64"/>
        <v>0</v>
      </c>
    </row>
    <row r="3814" spans="1:10" ht="18.75">
      <c r="A3814" s="52"/>
      <c r="B3814" s="53"/>
      <c r="C3814" s="53"/>
      <c r="D3814" s="53"/>
      <c r="E3814" s="53" t="str">
        <f>IFERROR(VLOOKUP(المبيعات!D3814,الاعدادات!$A$4:$B$5000,2,0),"")</f>
        <v/>
      </c>
      <c r="F3814" s="53"/>
      <c r="G3814" s="53"/>
      <c r="H3814" s="53"/>
      <c r="I3814" s="53"/>
      <c r="J3814" s="53">
        <f t="shared" si="64"/>
        <v>0</v>
      </c>
    </row>
    <row r="3815" spans="1:10" ht="18.75">
      <c r="A3815" s="52"/>
      <c r="B3815" s="53"/>
      <c r="C3815" s="53"/>
      <c r="D3815" s="53"/>
      <c r="E3815" s="53" t="str">
        <f>IFERROR(VLOOKUP(المبيعات!D3815,الاعدادات!$A$4:$B$5000,2,0),"")</f>
        <v/>
      </c>
      <c r="F3815" s="53"/>
      <c r="G3815" s="53"/>
      <c r="H3815" s="53"/>
      <c r="I3815" s="53"/>
      <c r="J3815" s="53">
        <f t="shared" si="64"/>
        <v>0</v>
      </c>
    </row>
    <row r="3816" spans="1:10" ht="18.75">
      <c r="A3816" s="52"/>
      <c r="B3816" s="53"/>
      <c r="C3816" s="53"/>
      <c r="D3816" s="53"/>
      <c r="E3816" s="53" t="str">
        <f>IFERROR(VLOOKUP(المبيعات!D3816,الاعدادات!$A$4:$B$5000,2,0),"")</f>
        <v/>
      </c>
      <c r="F3816" s="53"/>
      <c r="G3816" s="53"/>
      <c r="H3816" s="53"/>
      <c r="I3816" s="53"/>
      <c r="J3816" s="53">
        <f t="shared" si="64"/>
        <v>0</v>
      </c>
    </row>
    <row r="3817" spans="1:10" ht="18.75">
      <c r="A3817" s="52"/>
      <c r="B3817" s="53"/>
      <c r="C3817" s="53"/>
      <c r="D3817" s="53"/>
      <c r="E3817" s="53" t="str">
        <f>IFERROR(VLOOKUP(المبيعات!D3817,الاعدادات!$A$4:$B$5000,2,0),"")</f>
        <v/>
      </c>
      <c r="F3817" s="53"/>
      <c r="G3817" s="53"/>
      <c r="H3817" s="53"/>
      <c r="I3817" s="53"/>
      <c r="J3817" s="53">
        <f t="shared" si="64"/>
        <v>0</v>
      </c>
    </row>
    <row r="3818" spans="1:10" ht="18.75">
      <c r="A3818" s="52"/>
      <c r="B3818" s="53"/>
      <c r="C3818" s="53"/>
      <c r="D3818" s="53"/>
      <c r="E3818" s="53" t="str">
        <f>IFERROR(VLOOKUP(المبيعات!D3818,الاعدادات!$A$4:$B$5000,2,0),"")</f>
        <v/>
      </c>
      <c r="F3818" s="53"/>
      <c r="G3818" s="53"/>
      <c r="H3818" s="53"/>
      <c r="I3818" s="53"/>
      <c r="J3818" s="53">
        <f t="shared" si="64"/>
        <v>0</v>
      </c>
    </row>
    <row r="3819" spans="1:10" ht="18.75">
      <c r="A3819" s="52"/>
      <c r="B3819" s="53"/>
      <c r="C3819" s="53"/>
      <c r="D3819" s="53"/>
      <c r="E3819" s="53" t="str">
        <f>IFERROR(VLOOKUP(المبيعات!D3819,الاعدادات!$A$4:$B$5000,2,0),"")</f>
        <v/>
      </c>
      <c r="F3819" s="53"/>
      <c r="G3819" s="53"/>
      <c r="H3819" s="53"/>
      <c r="I3819" s="53"/>
      <c r="J3819" s="53">
        <f t="shared" si="64"/>
        <v>0</v>
      </c>
    </row>
    <row r="3820" spans="1:10" ht="18.75">
      <c r="A3820" s="52"/>
      <c r="B3820" s="53"/>
      <c r="C3820" s="53"/>
      <c r="D3820" s="53"/>
      <c r="E3820" s="53" t="str">
        <f>IFERROR(VLOOKUP(المبيعات!D3820,الاعدادات!$A$4:$B$5000,2,0),"")</f>
        <v/>
      </c>
      <c r="F3820" s="53"/>
      <c r="G3820" s="53"/>
      <c r="H3820" s="53"/>
      <c r="I3820" s="53"/>
      <c r="J3820" s="53">
        <f t="shared" si="64"/>
        <v>0</v>
      </c>
    </row>
    <row r="3821" spans="1:10" ht="18.75">
      <c r="A3821" s="52"/>
      <c r="B3821" s="53"/>
      <c r="C3821" s="53"/>
      <c r="D3821" s="53"/>
      <c r="E3821" s="53" t="str">
        <f>IFERROR(VLOOKUP(المبيعات!D3821,الاعدادات!$A$4:$B$5000,2,0),"")</f>
        <v/>
      </c>
      <c r="F3821" s="53"/>
      <c r="G3821" s="53"/>
      <c r="H3821" s="53"/>
      <c r="I3821" s="53"/>
      <c r="J3821" s="53">
        <f t="shared" si="64"/>
        <v>0</v>
      </c>
    </row>
    <row r="3822" spans="1:10" ht="18.75">
      <c r="A3822" s="52"/>
      <c r="B3822" s="53"/>
      <c r="C3822" s="53"/>
      <c r="D3822" s="53"/>
      <c r="E3822" s="53" t="str">
        <f>IFERROR(VLOOKUP(المبيعات!D3822,الاعدادات!$A$4:$B$5000,2,0),"")</f>
        <v/>
      </c>
      <c r="F3822" s="53"/>
      <c r="G3822" s="53"/>
      <c r="H3822" s="53"/>
      <c r="I3822" s="53"/>
      <c r="J3822" s="53">
        <f t="shared" si="64"/>
        <v>0</v>
      </c>
    </row>
    <row r="3823" spans="1:10" ht="18.75">
      <c r="A3823" s="52"/>
      <c r="B3823" s="53"/>
      <c r="C3823" s="53"/>
      <c r="D3823" s="53"/>
      <c r="E3823" s="53" t="str">
        <f>IFERROR(VLOOKUP(المبيعات!D3823,الاعدادات!$A$4:$B$5000,2,0),"")</f>
        <v/>
      </c>
      <c r="F3823" s="53"/>
      <c r="G3823" s="53"/>
      <c r="H3823" s="53"/>
      <c r="I3823" s="53"/>
      <c r="J3823" s="53">
        <f t="shared" si="64"/>
        <v>0</v>
      </c>
    </row>
    <row r="3824" spans="1:10" ht="18.75">
      <c r="A3824" s="52"/>
      <c r="B3824" s="53"/>
      <c r="C3824" s="53"/>
      <c r="D3824" s="53"/>
      <c r="E3824" s="53" t="str">
        <f>IFERROR(VLOOKUP(المبيعات!D3824,الاعدادات!$A$4:$B$5000,2,0),"")</f>
        <v/>
      </c>
      <c r="F3824" s="53"/>
      <c r="G3824" s="53"/>
      <c r="H3824" s="53"/>
      <c r="I3824" s="53"/>
      <c r="J3824" s="53">
        <f t="shared" si="64"/>
        <v>0</v>
      </c>
    </row>
    <row r="3825" spans="1:10" ht="18.75">
      <c r="A3825" s="52"/>
      <c r="B3825" s="53"/>
      <c r="C3825" s="53"/>
      <c r="D3825" s="53"/>
      <c r="E3825" s="53" t="str">
        <f>IFERROR(VLOOKUP(المبيعات!D3825,الاعدادات!$A$4:$B$5000,2,0),"")</f>
        <v/>
      </c>
      <c r="F3825" s="53"/>
      <c r="G3825" s="53"/>
      <c r="H3825" s="53"/>
      <c r="I3825" s="53"/>
      <c r="J3825" s="53">
        <f t="shared" si="64"/>
        <v>0</v>
      </c>
    </row>
    <row r="3826" spans="1:10" ht="18.75">
      <c r="A3826" s="52"/>
      <c r="B3826" s="53"/>
      <c r="C3826" s="53"/>
      <c r="D3826" s="53"/>
      <c r="E3826" s="53" t="str">
        <f>IFERROR(VLOOKUP(المبيعات!D3826,الاعدادات!$A$4:$B$5000,2,0),"")</f>
        <v/>
      </c>
      <c r="F3826" s="53"/>
      <c r="G3826" s="53"/>
      <c r="H3826" s="53"/>
      <c r="I3826" s="53"/>
      <c r="J3826" s="53">
        <f t="shared" si="64"/>
        <v>0</v>
      </c>
    </row>
    <row r="3827" spans="1:10" ht="18.75">
      <c r="A3827" s="52"/>
      <c r="B3827" s="53"/>
      <c r="C3827" s="53"/>
      <c r="D3827" s="53"/>
      <c r="E3827" s="53" t="str">
        <f>IFERROR(VLOOKUP(المبيعات!D3827,الاعدادات!$A$4:$B$5000,2,0),"")</f>
        <v/>
      </c>
      <c r="F3827" s="53"/>
      <c r="G3827" s="53"/>
      <c r="H3827" s="53"/>
      <c r="I3827" s="53"/>
      <c r="J3827" s="53">
        <f t="shared" si="64"/>
        <v>0</v>
      </c>
    </row>
    <row r="3828" spans="1:10" ht="18.75">
      <c r="A3828" s="52"/>
      <c r="B3828" s="53"/>
      <c r="C3828" s="53"/>
      <c r="D3828" s="53"/>
      <c r="E3828" s="53" t="str">
        <f>IFERROR(VLOOKUP(المبيعات!D3828,الاعدادات!$A$4:$B$5000,2,0),"")</f>
        <v/>
      </c>
      <c r="F3828" s="53"/>
      <c r="G3828" s="53"/>
      <c r="H3828" s="53"/>
      <c r="I3828" s="53"/>
      <c r="J3828" s="53">
        <f t="shared" si="64"/>
        <v>0</v>
      </c>
    </row>
    <row r="3829" spans="1:10" ht="18.75">
      <c r="A3829" s="52"/>
      <c r="B3829" s="53"/>
      <c r="C3829" s="53"/>
      <c r="D3829" s="53"/>
      <c r="E3829" s="53" t="str">
        <f>IFERROR(VLOOKUP(المبيعات!D3829,الاعدادات!$A$4:$B$5000,2,0),"")</f>
        <v/>
      </c>
      <c r="F3829" s="53"/>
      <c r="G3829" s="53"/>
      <c r="H3829" s="53"/>
      <c r="I3829" s="53"/>
      <c r="J3829" s="53">
        <f t="shared" si="64"/>
        <v>0</v>
      </c>
    </row>
    <row r="3830" spans="1:10" ht="18.75">
      <c r="A3830" s="52"/>
      <c r="B3830" s="53"/>
      <c r="C3830" s="53"/>
      <c r="D3830" s="53"/>
      <c r="E3830" s="53" t="str">
        <f>IFERROR(VLOOKUP(المبيعات!D3830,الاعدادات!$A$4:$B$5000,2,0),"")</f>
        <v/>
      </c>
      <c r="F3830" s="53"/>
      <c r="G3830" s="53"/>
      <c r="H3830" s="53"/>
      <c r="I3830" s="53"/>
      <c r="J3830" s="53">
        <f t="shared" si="64"/>
        <v>0</v>
      </c>
    </row>
    <row r="3831" spans="1:10" ht="18.75">
      <c r="A3831" s="52"/>
      <c r="B3831" s="53"/>
      <c r="C3831" s="53"/>
      <c r="D3831" s="53"/>
      <c r="E3831" s="53" t="str">
        <f>IFERROR(VLOOKUP(المبيعات!D3831,الاعدادات!$A$4:$B$5000,2,0),"")</f>
        <v/>
      </c>
      <c r="F3831" s="53"/>
      <c r="G3831" s="53"/>
      <c r="H3831" s="53"/>
      <c r="I3831" s="53"/>
      <c r="J3831" s="53">
        <f t="shared" si="64"/>
        <v>0</v>
      </c>
    </row>
    <row r="3832" spans="1:10" ht="18.75">
      <c r="A3832" s="52"/>
      <c r="B3832" s="53"/>
      <c r="C3832" s="53"/>
      <c r="D3832" s="53"/>
      <c r="E3832" s="53" t="str">
        <f>IFERROR(VLOOKUP(المبيعات!D3832,الاعدادات!$A$4:$B$5000,2,0),"")</f>
        <v/>
      </c>
      <c r="F3832" s="53"/>
      <c r="G3832" s="53"/>
      <c r="H3832" s="53"/>
      <c r="I3832" s="53"/>
      <c r="J3832" s="53">
        <f t="shared" si="64"/>
        <v>0</v>
      </c>
    </row>
    <row r="3833" spans="1:10" ht="18.75">
      <c r="A3833" s="52"/>
      <c r="B3833" s="53"/>
      <c r="C3833" s="53"/>
      <c r="D3833" s="53"/>
      <c r="E3833" s="53" t="str">
        <f>IFERROR(VLOOKUP(المبيعات!D3833,الاعدادات!$A$4:$B$5000,2,0),"")</f>
        <v/>
      </c>
      <c r="F3833" s="53"/>
      <c r="G3833" s="53"/>
      <c r="H3833" s="53"/>
      <c r="I3833" s="53"/>
      <c r="J3833" s="53">
        <f t="shared" si="64"/>
        <v>0</v>
      </c>
    </row>
    <row r="3834" spans="1:10" ht="18.75">
      <c r="A3834" s="52"/>
      <c r="B3834" s="53"/>
      <c r="C3834" s="53"/>
      <c r="D3834" s="53"/>
      <c r="E3834" s="53" t="str">
        <f>IFERROR(VLOOKUP(المبيعات!D3834,الاعدادات!$A$4:$B$5000,2,0),"")</f>
        <v/>
      </c>
      <c r="F3834" s="53"/>
      <c r="G3834" s="53"/>
      <c r="H3834" s="53"/>
      <c r="I3834" s="53"/>
      <c r="J3834" s="53">
        <f t="shared" si="64"/>
        <v>0</v>
      </c>
    </row>
    <row r="3835" spans="1:10" ht="18.75">
      <c r="A3835" s="52"/>
      <c r="B3835" s="53"/>
      <c r="C3835" s="53"/>
      <c r="D3835" s="53"/>
      <c r="E3835" s="53" t="str">
        <f>IFERROR(VLOOKUP(المبيعات!D3835,الاعدادات!$A$4:$B$5000,2,0),"")</f>
        <v/>
      </c>
      <c r="F3835" s="53"/>
      <c r="G3835" s="53"/>
      <c r="H3835" s="53"/>
      <c r="I3835" s="53"/>
      <c r="J3835" s="53">
        <f t="shared" si="64"/>
        <v>0</v>
      </c>
    </row>
    <row r="3836" spans="1:10" ht="18.75">
      <c r="A3836" s="52"/>
      <c r="B3836" s="53"/>
      <c r="C3836" s="53"/>
      <c r="D3836" s="53"/>
      <c r="E3836" s="53" t="str">
        <f>IFERROR(VLOOKUP(المبيعات!D3836,الاعدادات!$A$4:$B$5000,2,0),"")</f>
        <v/>
      </c>
      <c r="F3836" s="53"/>
      <c r="G3836" s="53"/>
      <c r="H3836" s="53"/>
      <c r="I3836" s="53"/>
      <c r="J3836" s="53">
        <f t="shared" si="64"/>
        <v>0</v>
      </c>
    </row>
    <row r="3837" spans="1:10" ht="18.75">
      <c r="A3837" s="52"/>
      <c r="B3837" s="53"/>
      <c r="C3837" s="53"/>
      <c r="D3837" s="53"/>
      <c r="E3837" s="53" t="str">
        <f>IFERROR(VLOOKUP(المبيعات!D3837,الاعدادات!$A$4:$B$5000,2,0),"")</f>
        <v/>
      </c>
      <c r="F3837" s="53"/>
      <c r="G3837" s="53"/>
      <c r="H3837" s="53"/>
      <c r="I3837" s="53"/>
      <c r="J3837" s="53">
        <f t="shared" si="64"/>
        <v>0</v>
      </c>
    </row>
    <row r="3838" spans="1:10" ht="18.75">
      <c r="A3838" s="52"/>
      <c r="B3838" s="53"/>
      <c r="C3838" s="53"/>
      <c r="D3838" s="53"/>
      <c r="E3838" s="53" t="str">
        <f>IFERROR(VLOOKUP(المبيعات!D3838,الاعدادات!$A$4:$B$5000,2,0),"")</f>
        <v/>
      </c>
      <c r="F3838" s="53"/>
      <c r="G3838" s="53"/>
      <c r="H3838" s="53"/>
      <c r="I3838" s="53"/>
      <c r="J3838" s="53">
        <f t="shared" si="64"/>
        <v>0</v>
      </c>
    </row>
    <row r="3839" spans="1:10" ht="18.75">
      <c r="A3839" s="52"/>
      <c r="B3839" s="53"/>
      <c r="C3839" s="53"/>
      <c r="D3839" s="53"/>
      <c r="E3839" s="53" t="str">
        <f>IFERROR(VLOOKUP(المبيعات!D3839,الاعدادات!$A$4:$B$5000,2,0),"")</f>
        <v/>
      </c>
      <c r="F3839" s="53"/>
      <c r="G3839" s="53"/>
      <c r="H3839" s="53"/>
      <c r="I3839" s="53"/>
      <c r="J3839" s="53">
        <f t="shared" si="64"/>
        <v>0</v>
      </c>
    </row>
    <row r="3840" spans="1:10" ht="18.75">
      <c r="A3840" s="52"/>
      <c r="B3840" s="53"/>
      <c r="C3840" s="53"/>
      <c r="D3840" s="53"/>
      <c r="E3840" s="53" t="str">
        <f>IFERROR(VLOOKUP(المبيعات!D3840,الاعدادات!$A$4:$B$5000,2,0),"")</f>
        <v/>
      </c>
      <c r="F3840" s="53"/>
      <c r="G3840" s="53"/>
      <c r="H3840" s="53"/>
      <c r="I3840" s="53"/>
      <c r="J3840" s="53">
        <f t="shared" si="64"/>
        <v>0</v>
      </c>
    </row>
    <row r="3841" spans="1:10" ht="18.75">
      <c r="A3841" s="52"/>
      <c r="B3841" s="53"/>
      <c r="C3841" s="53"/>
      <c r="D3841" s="53"/>
      <c r="E3841" s="53" t="str">
        <f>IFERROR(VLOOKUP(المبيعات!D3841,الاعدادات!$A$4:$B$5000,2,0),"")</f>
        <v/>
      </c>
      <c r="F3841" s="53"/>
      <c r="G3841" s="53"/>
      <c r="H3841" s="53"/>
      <c r="I3841" s="53"/>
      <c r="J3841" s="53">
        <f t="shared" si="64"/>
        <v>0</v>
      </c>
    </row>
    <row r="3842" spans="1:10" ht="18.75">
      <c r="A3842" s="52"/>
      <c r="B3842" s="53"/>
      <c r="C3842" s="53"/>
      <c r="D3842" s="53"/>
      <c r="E3842" s="53" t="str">
        <f>IFERROR(VLOOKUP(المبيعات!D3842,الاعدادات!$A$4:$B$5000,2,0),"")</f>
        <v/>
      </c>
      <c r="F3842" s="53"/>
      <c r="G3842" s="53"/>
      <c r="H3842" s="53"/>
      <c r="I3842" s="53"/>
      <c r="J3842" s="53">
        <f t="shared" si="64"/>
        <v>0</v>
      </c>
    </row>
    <row r="3843" spans="1:10" ht="18.75">
      <c r="A3843" s="52"/>
      <c r="B3843" s="53"/>
      <c r="C3843" s="53"/>
      <c r="D3843" s="53"/>
      <c r="E3843" s="53" t="str">
        <f>IFERROR(VLOOKUP(المبيعات!D3843,الاعدادات!$A$4:$B$5000,2,0),"")</f>
        <v/>
      </c>
      <c r="F3843" s="53"/>
      <c r="G3843" s="53"/>
      <c r="H3843" s="53"/>
      <c r="I3843" s="53"/>
      <c r="J3843" s="53">
        <f t="shared" si="64"/>
        <v>0</v>
      </c>
    </row>
    <row r="3844" spans="1:10" ht="18.75">
      <c r="A3844" s="52"/>
      <c r="B3844" s="53"/>
      <c r="C3844" s="53"/>
      <c r="D3844" s="53"/>
      <c r="E3844" s="53" t="str">
        <f>IFERROR(VLOOKUP(المبيعات!D3844,الاعدادات!$A$4:$B$5000,2,0),"")</f>
        <v/>
      </c>
      <c r="F3844" s="53"/>
      <c r="G3844" s="53"/>
      <c r="H3844" s="53"/>
      <c r="I3844" s="53"/>
      <c r="J3844" s="53">
        <f t="shared" si="64"/>
        <v>0</v>
      </c>
    </row>
    <row r="3845" spans="1:10" ht="18.75">
      <c r="A3845" s="52"/>
      <c r="B3845" s="53"/>
      <c r="C3845" s="53"/>
      <c r="D3845" s="53"/>
      <c r="E3845" s="53" t="str">
        <f>IFERROR(VLOOKUP(المبيعات!D3845,الاعدادات!$A$4:$B$5000,2,0),"")</f>
        <v/>
      </c>
      <c r="F3845" s="53"/>
      <c r="G3845" s="53"/>
      <c r="H3845" s="53"/>
      <c r="I3845" s="53"/>
      <c r="J3845" s="53">
        <f t="shared" ref="J3845:J3908" si="65">I3845*F3845</f>
        <v>0</v>
      </c>
    </row>
    <row r="3846" spans="1:10" ht="18.75">
      <c r="A3846" s="52"/>
      <c r="B3846" s="53"/>
      <c r="C3846" s="53"/>
      <c r="D3846" s="53"/>
      <c r="E3846" s="53" t="str">
        <f>IFERROR(VLOOKUP(المبيعات!D3846,الاعدادات!$A$4:$B$5000,2,0),"")</f>
        <v/>
      </c>
      <c r="F3846" s="53"/>
      <c r="G3846" s="53"/>
      <c r="H3846" s="53"/>
      <c r="I3846" s="53"/>
      <c r="J3846" s="53">
        <f t="shared" si="65"/>
        <v>0</v>
      </c>
    </row>
    <row r="3847" spans="1:10" ht="18.75">
      <c r="A3847" s="52"/>
      <c r="B3847" s="53"/>
      <c r="C3847" s="53"/>
      <c r="D3847" s="53"/>
      <c r="E3847" s="53" t="str">
        <f>IFERROR(VLOOKUP(المبيعات!D3847,الاعدادات!$A$4:$B$5000,2,0),"")</f>
        <v/>
      </c>
      <c r="F3847" s="53"/>
      <c r="G3847" s="53"/>
      <c r="H3847" s="53"/>
      <c r="I3847" s="53"/>
      <c r="J3847" s="53">
        <f t="shared" si="65"/>
        <v>0</v>
      </c>
    </row>
    <row r="3848" spans="1:10" ht="18.75">
      <c r="A3848" s="52"/>
      <c r="B3848" s="53"/>
      <c r="C3848" s="53"/>
      <c r="D3848" s="53"/>
      <c r="E3848" s="53" t="str">
        <f>IFERROR(VLOOKUP(المبيعات!D3848,الاعدادات!$A$4:$B$5000,2,0),"")</f>
        <v/>
      </c>
      <c r="F3848" s="53"/>
      <c r="G3848" s="53"/>
      <c r="H3848" s="53"/>
      <c r="I3848" s="53"/>
      <c r="J3848" s="53">
        <f t="shared" si="65"/>
        <v>0</v>
      </c>
    </row>
    <row r="3849" spans="1:10" ht="18.75">
      <c r="A3849" s="52"/>
      <c r="B3849" s="53"/>
      <c r="C3849" s="53"/>
      <c r="D3849" s="53"/>
      <c r="E3849" s="53" t="str">
        <f>IFERROR(VLOOKUP(المبيعات!D3849,الاعدادات!$A$4:$B$5000,2,0),"")</f>
        <v/>
      </c>
      <c r="F3849" s="53"/>
      <c r="G3849" s="53"/>
      <c r="H3849" s="53"/>
      <c r="I3849" s="53"/>
      <c r="J3849" s="53">
        <f t="shared" si="65"/>
        <v>0</v>
      </c>
    </row>
    <row r="3850" spans="1:10" ht="18.75">
      <c r="A3850" s="52"/>
      <c r="B3850" s="53"/>
      <c r="C3850" s="53"/>
      <c r="D3850" s="53"/>
      <c r="E3850" s="53" t="str">
        <f>IFERROR(VLOOKUP(المبيعات!D3850,الاعدادات!$A$4:$B$5000,2,0),"")</f>
        <v/>
      </c>
      <c r="F3850" s="53"/>
      <c r="G3850" s="53"/>
      <c r="H3850" s="53"/>
      <c r="I3850" s="53"/>
      <c r="J3850" s="53">
        <f t="shared" si="65"/>
        <v>0</v>
      </c>
    </row>
    <row r="3851" spans="1:10" ht="18.75">
      <c r="A3851" s="52"/>
      <c r="B3851" s="53"/>
      <c r="C3851" s="53"/>
      <c r="D3851" s="53"/>
      <c r="E3851" s="53" t="str">
        <f>IFERROR(VLOOKUP(المبيعات!D3851,الاعدادات!$A$4:$B$5000,2,0),"")</f>
        <v/>
      </c>
      <c r="F3851" s="53"/>
      <c r="G3851" s="53"/>
      <c r="H3851" s="53"/>
      <c r="I3851" s="53"/>
      <c r="J3851" s="53">
        <f t="shared" si="65"/>
        <v>0</v>
      </c>
    </row>
    <row r="3852" spans="1:10" ht="18.75">
      <c r="A3852" s="52"/>
      <c r="B3852" s="53"/>
      <c r="C3852" s="53"/>
      <c r="D3852" s="53"/>
      <c r="E3852" s="53" t="str">
        <f>IFERROR(VLOOKUP(المبيعات!D3852,الاعدادات!$A$4:$B$5000,2,0),"")</f>
        <v/>
      </c>
      <c r="F3852" s="53"/>
      <c r="G3852" s="53"/>
      <c r="H3852" s="53"/>
      <c r="I3852" s="53"/>
      <c r="J3852" s="53">
        <f t="shared" si="65"/>
        <v>0</v>
      </c>
    </row>
    <row r="3853" spans="1:10" ht="18.75">
      <c r="A3853" s="52"/>
      <c r="B3853" s="53"/>
      <c r="C3853" s="53"/>
      <c r="D3853" s="53"/>
      <c r="E3853" s="53" t="str">
        <f>IFERROR(VLOOKUP(المبيعات!D3853,الاعدادات!$A$4:$B$5000,2,0),"")</f>
        <v/>
      </c>
      <c r="F3853" s="53"/>
      <c r="G3853" s="53"/>
      <c r="H3853" s="53"/>
      <c r="I3853" s="53"/>
      <c r="J3853" s="53">
        <f t="shared" si="65"/>
        <v>0</v>
      </c>
    </row>
    <row r="3854" spans="1:10" ht="18.75">
      <c r="A3854" s="52"/>
      <c r="B3854" s="53"/>
      <c r="C3854" s="53"/>
      <c r="D3854" s="53"/>
      <c r="E3854" s="53" t="str">
        <f>IFERROR(VLOOKUP(المبيعات!D3854,الاعدادات!$A$4:$B$5000,2,0),"")</f>
        <v/>
      </c>
      <c r="F3854" s="53"/>
      <c r="G3854" s="53"/>
      <c r="H3854" s="53"/>
      <c r="I3854" s="53"/>
      <c r="J3854" s="53">
        <f t="shared" si="65"/>
        <v>0</v>
      </c>
    </row>
    <row r="3855" spans="1:10" ht="18.75">
      <c r="A3855" s="52"/>
      <c r="B3855" s="53"/>
      <c r="C3855" s="53"/>
      <c r="D3855" s="53"/>
      <c r="E3855" s="53" t="str">
        <f>IFERROR(VLOOKUP(المبيعات!D3855,الاعدادات!$A$4:$B$5000,2,0),"")</f>
        <v/>
      </c>
      <c r="F3855" s="53"/>
      <c r="G3855" s="53"/>
      <c r="H3855" s="53"/>
      <c r="I3855" s="53"/>
      <c r="J3855" s="53">
        <f t="shared" si="65"/>
        <v>0</v>
      </c>
    </row>
    <row r="3856" spans="1:10" ht="18.75">
      <c r="A3856" s="52"/>
      <c r="B3856" s="53"/>
      <c r="C3856" s="53"/>
      <c r="D3856" s="53"/>
      <c r="E3856" s="53" t="str">
        <f>IFERROR(VLOOKUP(المبيعات!D3856,الاعدادات!$A$4:$B$5000,2,0),"")</f>
        <v/>
      </c>
      <c r="F3856" s="53"/>
      <c r="G3856" s="53"/>
      <c r="H3856" s="53"/>
      <c r="I3856" s="53"/>
      <c r="J3856" s="53">
        <f t="shared" si="65"/>
        <v>0</v>
      </c>
    </row>
    <row r="3857" spans="1:10" ht="18.75">
      <c r="A3857" s="52"/>
      <c r="B3857" s="53"/>
      <c r="C3857" s="53"/>
      <c r="D3857" s="53"/>
      <c r="E3857" s="53" t="str">
        <f>IFERROR(VLOOKUP(المبيعات!D3857,الاعدادات!$A$4:$B$5000,2,0),"")</f>
        <v/>
      </c>
      <c r="F3857" s="53"/>
      <c r="G3857" s="53"/>
      <c r="H3857" s="53"/>
      <c r="I3857" s="53"/>
      <c r="J3857" s="53">
        <f t="shared" si="65"/>
        <v>0</v>
      </c>
    </row>
    <row r="3858" spans="1:10" ht="18.75">
      <c r="A3858" s="52"/>
      <c r="B3858" s="53"/>
      <c r="C3858" s="53"/>
      <c r="D3858" s="53"/>
      <c r="E3858" s="53" t="str">
        <f>IFERROR(VLOOKUP(المبيعات!D3858,الاعدادات!$A$4:$B$5000,2,0),"")</f>
        <v/>
      </c>
      <c r="F3858" s="53"/>
      <c r="G3858" s="53"/>
      <c r="H3858" s="53"/>
      <c r="I3858" s="53"/>
      <c r="J3858" s="53">
        <f t="shared" si="65"/>
        <v>0</v>
      </c>
    </row>
    <row r="3859" spans="1:10" ht="18.75">
      <c r="A3859" s="52"/>
      <c r="B3859" s="53"/>
      <c r="C3859" s="53"/>
      <c r="D3859" s="53"/>
      <c r="E3859" s="53" t="str">
        <f>IFERROR(VLOOKUP(المبيعات!D3859,الاعدادات!$A$4:$B$5000,2,0),"")</f>
        <v/>
      </c>
      <c r="F3859" s="53"/>
      <c r="G3859" s="53"/>
      <c r="H3859" s="53"/>
      <c r="I3859" s="53"/>
      <c r="J3859" s="53">
        <f t="shared" si="65"/>
        <v>0</v>
      </c>
    </row>
    <row r="3860" spans="1:10" ht="18.75">
      <c r="A3860" s="52"/>
      <c r="B3860" s="53"/>
      <c r="C3860" s="53"/>
      <c r="D3860" s="53"/>
      <c r="E3860" s="53" t="str">
        <f>IFERROR(VLOOKUP(المبيعات!D3860,الاعدادات!$A$4:$B$5000,2,0),"")</f>
        <v/>
      </c>
      <c r="F3860" s="53"/>
      <c r="G3860" s="53"/>
      <c r="H3860" s="53"/>
      <c r="I3860" s="53"/>
      <c r="J3860" s="53">
        <f t="shared" si="65"/>
        <v>0</v>
      </c>
    </row>
    <row r="3861" spans="1:10" ht="18.75">
      <c r="A3861" s="52"/>
      <c r="B3861" s="53"/>
      <c r="C3861" s="53"/>
      <c r="D3861" s="53"/>
      <c r="E3861" s="53" t="str">
        <f>IFERROR(VLOOKUP(المبيعات!D3861,الاعدادات!$A$4:$B$5000,2,0),"")</f>
        <v/>
      </c>
      <c r="F3861" s="53"/>
      <c r="G3861" s="53"/>
      <c r="H3861" s="53"/>
      <c r="I3861" s="53"/>
      <c r="J3861" s="53">
        <f t="shared" si="65"/>
        <v>0</v>
      </c>
    </row>
    <row r="3862" spans="1:10" ht="18.75">
      <c r="A3862" s="52"/>
      <c r="B3862" s="53"/>
      <c r="C3862" s="53"/>
      <c r="D3862" s="53"/>
      <c r="E3862" s="53" t="str">
        <f>IFERROR(VLOOKUP(المبيعات!D3862,الاعدادات!$A$4:$B$5000,2,0),"")</f>
        <v/>
      </c>
      <c r="F3862" s="53"/>
      <c r="G3862" s="53"/>
      <c r="H3862" s="53"/>
      <c r="I3862" s="53"/>
      <c r="J3862" s="53">
        <f t="shared" si="65"/>
        <v>0</v>
      </c>
    </row>
    <row r="3863" spans="1:10" ht="18.75">
      <c r="A3863" s="52"/>
      <c r="B3863" s="53"/>
      <c r="C3863" s="53"/>
      <c r="D3863" s="53"/>
      <c r="E3863" s="53" t="str">
        <f>IFERROR(VLOOKUP(المبيعات!D3863,الاعدادات!$A$4:$B$5000,2,0),"")</f>
        <v/>
      </c>
      <c r="F3863" s="53"/>
      <c r="G3863" s="53"/>
      <c r="H3863" s="53"/>
      <c r="I3863" s="53"/>
      <c r="J3863" s="53">
        <f t="shared" si="65"/>
        <v>0</v>
      </c>
    </row>
    <row r="3864" spans="1:10" ht="18.75">
      <c r="A3864" s="52"/>
      <c r="B3864" s="53"/>
      <c r="C3864" s="53"/>
      <c r="D3864" s="53"/>
      <c r="E3864" s="53" t="str">
        <f>IFERROR(VLOOKUP(المبيعات!D3864,الاعدادات!$A$4:$B$5000,2,0),"")</f>
        <v/>
      </c>
      <c r="F3864" s="53"/>
      <c r="G3864" s="53"/>
      <c r="H3864" s="53"/>
      <c r="I3864" s="53"/>
      <c r="J3864" s="53">
        <f t="shared" si="65"/>
        <v>0</v>
      </c>
    </row>
    <row r="3865" spans="1:10" ht="18.75">
      <c r="A3865" s="52"/>
      <c r="B3865" s="53"/>
      <c r="C3865" s="53"/>
      <c r="D3865" s="53"/>
      <c r="E3865" s="53" t="str">
        <f>IFERROR(VLOOKUP(المبيعات!D3865,الاعدادات!$A$4:$B$5000,2,0),"")</f>
        <v/>
      </c>
      <c r="F3865" s="53"/>
      <c r="G3865" s="53"/>
      <c r="H3865" s="53"/>
      <c r="I3865" s="53"/>
      <c r="J3865" s="53">
        <f t="shared" si="65"/>
        <v>0</v>
      </c>
    </row>
    <row r="3866" spans="1:10" ht="18.75">
      <c r="A3866" s="52"/>
      <c r="B3866" s="53"/>
      <c r="C3866" s="53"/>
      <c r="D3866" s="53"/>
      <c r="E3866" s="53" t="str">
        <f>IFERROR(VLOOKUP(المبيعات!D3866,الاعدادات!$A$4:$B$5000,2,0),"")</f>
        <v/>
      </c>
      <c r="F3866" s="53"/>
      <c r="G3866" s="53"/>
      <c r="H3866" s="53"/>
      <c r="I3866" s="53"/>
      <c r="J3866" s="53">
        <f t="shared" si="65"/>
        <v>0</v>
      </c>
    </row>
    <row r="3867" spans="1:10" ht="18.75">
      <c r="A3867" s="52"/>
      <c r="B3867" s="53"/>
      <c r="C3867" s="53"/>
      <c r="D3867" s="53"/>
      <c r="E3867" s="53" t="str">
        <f>IFERROR(VLOOKUP(المبيعات!D3867,الاعدادات!$A$4:$B$5000,2,0),"")</f>
        <v/>
      </c>
      <c r="F3867" s="53"/>
      <c r="G3867" s="53"/>
      <c r="H3867" s="53"/>
      <c r="I3867" s="53"/>
      <c r="J3867" s="53">
        <f t="shared" si="65"/>
        <v>0</v>
      </c>
    </row>
    <row r="3868" spans="1:10" ht="18.75">
      <c r="A3868" s="52"/>
      <c r="B3868" s="53"/>
      <c r="C3868" s="53"/>
      <c r="D3868" s="53"/>
      <c r="E3868" s="53" t="str">
        <f>IFERROR(VLOOKUP(المبيعات!D3868,الاعدادات!$A$4:$B$5000,2,0),"")</f>
        <v/>
      </c>
      <c r="F3868" s="53"/>
      <c r="G3868" s="53"/>
      <c r="H3868" s="53"/>
      <c r="I3868" s="53"/>
      <c r="J3868" s="53">
        <f t="shared" si="65"/>
        <v>0</v>
      </c>
    </row>
    <row r="3869" spans="1:10" ht="18.75">
      <c r="A3869" s="52"/>
      <c r="B3869" s="53"/>
      <c r="C3869" s="53"/>
      <c r="D3869" s="53"/>
      <c r="E3869" s="53" t="str">
        <f>IFERROR(VLOOKUP(المبيعات!D3869,الاعدادات!$A$4:$B$5000,2,0),"")</f>
        <v/>
      </c>
      <c r="F3869" s="53"/>
      <c r="G3869" s="53"/>
      <c r="H3869" s="53"/>
      <c r="I3869" s="53"/>
      <c r="J3869" s="53">
        <f t="shared" si="65"/>
        <v>0</v>
      </c>
    </row>
    <row r="3870" spans="1:10" ht="18.75">
      <c r="A3870" s="52"/>
      <c r="B3870" s="53"/>
      <c r="C3870" s="53"/>
      <c r="D3870" s="53"/>
      <c r="E3870" s="53" t="str">
        <f>IFERROR(VLOOKUP(المبيعات!D3870,الاعدادات!$A$4:$B$5000,2,0),"")</f>
        <v/>
      </c>
      <c r="F3870" s="53"/>
      <c r="G3870" s="53"/>
      <c r="H3870" s="53"/>
      <c r="I3870" s="53"/>
      <c r="J3870" s="53">
        <f t="shared" si="65"/>
        <v>0</v>
      </c>
    </row>
    <row r="3871" spans="1:10" ht="18.75">
      <c r="A3871" s="52"/>
      <c r="B3871" s="53"/>
      <c r="C3871" s="53"/>
      <c r="D3871" s="53"/>
      <c r="E3871" s="53" t="str">
        <f>IFERROR(VLOOKUP(المبيعات!D3871,الاعدادات!$A$4:$B$5000,2,0),"")</f>
        <v/>
      </c>
      <c r="F3871" s="53"/>
      <c r="G3871" s="53"/>
      <c r="H3871" s="53"/>
      <c r="I3871" s="53"/>
      <c r="J3871" s="53">
        <f t="shared" si="65"/>
        <v>0</v>
      </c>
    </row>
    <row r="3872" spans="1:10" ht="18.75">
      <c r="A3872" s="52"/>
      <c r="B3872" s="53"/>
      <c r="C3872" s="53"/>
      <c r="D3872" s="53"/>
      <c r="E3872" s="53" t="str">
        <f>IFERROR(VLOOKUP(المبيعات!D3872,الاعدادات!$A$4:$B$5000,2,0),"")</f>
        <v/>
      </c>
      <c r="F3872" s="53"/>
      <c r="G3872" s="53"/>
      <c r="H3872" s="53"/>
      <c r="I3872" s="53"/>
      <c r="J3872" s="53">
        <f t="shared" si="65"/>
        <v>0</v>
      </c>
    </row>
    <row r="3873" spans="1:10" ht="18.75">
      <c r="A3873" s="52"/>
      <c r="B3873" s="53"/>
      <c r="C3873" s="53"/>
      <c r="D3873" s="53"/>
      <c r="E3873" s="53" t="str">
        <f>IFERROR(VLOOKUP(المبيعات!D3873,الاعدادات!$A$4:$B$5000,2,0),"")</f>
        <v/>
      </c>
      <c r="F3873" s="53"/>
      <c r="G3873" s="53"/>
      <c r="H3873" s="53"/>
      <c r="I3873" s="53"/>
      <c r="J3873" s="53">
        <f t="shared" si="65"/>
        <v>0</v>
      </c>
    </row>
    <row r="3874" spans="1:10" ht="18.75">
      <c r="A3874" s="52"/>
      <c r="B3874" s="53"/>
      <c r="C3874" s="53"/>
      <c r="D3874" s="53"/>
      <c r="E3874" s="53" t="str">
        <f>IFERROR(VLOOKUP(المبيعات!D3874,الاعدادات!$A$4:$B$5000,2,0),"")</f>
        <v/>
      </c>
      <c r="F3874" s="53"/>
      <c r="G3874" s="53"/>
      <c r="H3874" s="53"/>
      <c r="I3874" s="53"/>
      <c r="J3874" s="53">
        <f t="shared" si="65"/>
        <v>0</v>
      </c>
    </row>
    <row r="3875" spans="1:10" ht="18.75">
      <c r="A3875" s="52"/>
      <c r="B3875" s="53"/>
      <c r="C3875" s="53"/>
      <c r="D3875" s="53"/>
      <c r="E3875" s="53" t="str">
        <f>IFERROR(VLOOKUP(المبيعات!D3875,الاعدادات!$A$4:$B$5000,2,0),"")</f>
        <v/>
      </c>
      <c r="F3875" s="53"/>
      <c r="G3875" s="53"/>
      <c r="H3875" s="53"/>
      <c r="I3875" s="53"/>
      <c r="J3875" s="53">
        <f t="shared" si="65"/>
        <v>0</v>
      </c>
    </row>
    <row r="3876" spans="1:10" ht="18.75">
      <c r="A3876" s="52"/>
      <c r="B3876" s="53"/>
      <c r="C3876" s="53"/>
      <c r="D3876" s="53"/>
      <c r="E3876" s="53" t="str">
        <f>IFERROR(VLOOKUP(المبيعات!D3876,الاعدادات!$A$4:$B$5000,2,0),"")</f>
        <v/>
      </c>
      <c r="F3876" s="53"/>
      <c r="G3876" s="53"/>
      <c r="H3876" s="53"/>
      <c r="I3876" s="53"/>
      <c r="J3876" s="53">
        <f t="shared" si="65"/>
        <v>0</v>
      </c>
    </row>
    <row r="3877" spans="1:10" ht="18.75">
      <c r="A3877" s="52"/>
      <c r="B3877" s="53"/>
      <c r="C3877" s="53"/>
      <c r="D3877" s="53"/>
      <c r="E3877" s="53" t="str">
        <f>IFERROR(VLOOKUP(المبيعات!D3877,الاعدادات!$A$4:$B$5000,2,0),"")</f>
        <v/>
      </c>
      <c r="F3877" s="53"/>
      <c r="G3877" s="53"/>
      <c r="H3877" s="53"/>
      <c r="I3877" s="53"/>
      <c r="J3877" s="53">
        <f t="shared" si="65"/>
        <v>0</v>
      </c>
    </row>
    <row r="3878" spans="1:10" ht="18.75">
      <c r="A3878" s="52"/>
      <c r="B3878" s="53"/>
      <c r="C3878" s="53"/>
      <c r="D3878" s="53"/>
      <c r="E3878" s="53" t="str">
        <f>IFERROR(VLOOKUP(المبيعات!D3878,الاعدادات!$A$4:$B$5000,2,0),"")</f>
        <v/>
      </c>
      <c r="F3878" s="53"/>
      <c r="G3878" s="53"/>
      <c r="H3878" s="53"/>
      <c r="I3878" s="53"/>
      <c r="J3878" s="53">
        <f t="shared" si="65"/>
        <v>0</v>
      </c>
    </row>
    <row r="3879" spans="1:10" ht="18.75">
      <c r="A3879" s="52"/>
      <c r="B3879" s="53"/>
      <c r="C3879" s="53"/>
      <c r="D3879" s="53"/>
      <c r="E3879" s="53" t="str">
        <f>IFERROR(VLOOKUP(المبيعات!D3879,الاعدادات!$A$4:$B$5000,2,0),"")</f>
        <v/>
      </c>
      <c r="F3879" s="53"/>
      <c r="G3879" s="53"/>
      <c r="H3879" s="53"/>
      <c r="I3879" s="53"/>
      <c r="J3879" s="53">
        <f t="shared" si="65"/>
        <v>0</v>
      </c>
    </row>
    <row r="3880" spans="1:10" ht="18.75">
      <c r="A3880" s="52"/>
      <c r="B3880" s="53"/>
      <c r="C3880" s="53"/>
      <c r="D3880" s="53"/>
      <c r="E3880" s="53" t="str">
        <f>IFERROR(VLOOKUP(المبيعات!D3880,الاعدادات!$A$4:$B$5000,2,0),"")</f>
        <v/>
      </c>
      <c r="F3880" s="53"/>
      <c r="G3880" s="53"/>
      <c r="H3880" s="53"/>
      <c r="I3880" s="53"/>
      <c r="J3880" s="53">
        <f t="shared" si="65"/>
        <v>0</v>
      </c>
    </row>
    <row r="3881" spans="1:10" ht="18.75">
      <c r="A3881" s="52"/>
      <c r="B3881" s="53"/>
      <c r="C3881" s="53"/>
      <c r="D3881" s="53"/>
      <c r="E3881" s="53" t="str">
        <f>IFERROR(VLOOKUP(المبيعات!D3881,الاعدادات!$A$4:$B$5000,2,0),"")</f>
        <v/>
      </c>
      <c r="F3881" s="53"/>
      <c r="G3881" s="53"/>
      <c r="H3881" s="53"/>
      <c r="I3881" s="53"/>
      <c r="J3881" s="53">
        <f t="shared" si="65"/>
        <v>0</v>
      </c>
    </row>
    <row r="3882" spans="1:10" ht="18.75">
      <c r="A3882" s="52"/>
      <c r="B3882" s="53"/>
      <c r="C3882" s="53"/>
      <c r="D3882" s="53"/>
      <c r="E3882" s="53" t="str">
        <f>IFERROR(VLOOKUP(المبيعات!D3882,الاعدادات!$A$4:$B$5000,2,0),"")</f>
        <v/>
      </c>
      <c r="F3882" s="53"/>
      <c r="G3882" s="53"/>
      <c r="H3882" s="53"/>
      <c r="I3882" s="53"/>
      <c r="J3882" s="53">
        <f t="shared" si="65"/>
        <v>0</v>
      </c>
    </row>
    <row r="3883" spans="1:10" ht="18.75">
      <c r="A3883" s="52"/>
      <c r="B3883" s="53"/>
      <c r="C3883" s="53"/>
      <c r="D3883" s="53"/>
      <c r="E3883" s="53" t="str">
        <f>IFERROR(VLOOKUP(المبيعات!D3883,الاعدادات!$A$4:$B$5000,2,0),"")</f>
        <v/>
      </c>
      <c r="F3883" s="53"/>
      <c r="G3883" s="53"/>
      <c r="H3883" s="53"/>
      <c r="I3883" s="53"/>
      <c r="J3883" s="53">
        <f t="shared" si="65"/>
        <v>0</v>
      </c>
    </row>
    <row r="3884" spans="1:10" ht="18.75">
      <c r="A3884" s="52"/>
      <c r="B3884" s="53"/>
      <c r="C3884" s="53"/>
      <c r="D3884" s="53"/>
      <c r="E3884" s="53" t="str">
        <f>IFERROR(VLOOKUP(المبيعات!D3884,الاعدادات!$A$4:$B$5000,2,0),"")</f>
        <v/>
      </c>
      <c r="F3884" s="53"/>
      <c r="G3884" s="53"/>
      <c r="H3884" s="53"/>
      <c r="I3884" s="53"/>
      <c r="J3884" s="53">
        <f t="shared" si="65"/>
        <v>0</v>
      </c>
    </row>
    <row r="3885" spans="1:10" ht="18.75">
      <c r="A3885" s="52"/>
      <c r="B3885" s="53"/>
      <c r="C3885" s="53"/>
      <c r="D3885" s="53"/>
      <c r="E3885" s="53" t="str">
        <f>IFERROR(VLOOKUP(المبيعات!D3885,الاعدادات!$A$4:$B$5000,2,0),"")</f>
        <v/>
      </c>
      <c r="F3885" s="53"/>
      <c r="G3885" s="53"/>
      <c r="H3885" s="53"/>
      <c r="I3885" s="53"/>
      <c r="J3885" s="53">
        <f t="shared" si="65"/>
        <v>0</v>
      </c>
    </row>
    <row r="3886" spans="1:10" ht="18.75">
      <c r="A3886" s="52"/>
      <c r="B3886" s="53"/>
      <c r="C3886" s="53"/>
      <c r="D3886" s="53"/>
      <c r="E3886" s="53" t="str">
        <f>IFERROR(VLOOKUP(المبيعات!D3886,الاعدادات!$A$4:$B$5000,2,0),"")</f>
        <v/>
      </c>
      <c r="F3886" s="53"/>
      <c r="G3886" s="53"/>
      <c r="H3886" s="53"/>
      <c r="I3886" s="53"/>
      <c r="J3886" s="53">
        <f t="shared" si="65"/>
        <v>0</v>
      </c>
    </row>
    <row r="3887" spans="1:10" ht="18.75">
      <c r="A3887" s="52"/>
      <c r="B3887" s="53"/>
      <c r="C3887" s="53"/>
      <c r="D3887" s="53"/>
      <c r="E3887" s="53" t="str">
        <f>IFERROR(VLOOKUP(المبيعات!D3887,الاعدادات!$A$4:$B$5000,2,0),"")</f>
        <v/>
      </c>
      <c r="F3887" s="53"/>
      <c r="G3887" s="53"/>
      <c r="H3887" s="53"/>
      <c r="I3887" s="53"/>
      <c r="J3887" s="53">
        <f t="shared" si="65"/>
        <v>0</v>
      </c>
    </row>
    <row r="3888" spans="1:10" ht="18.75">
      <c r="A3888" s="52"/>
      <c r="B3888" s="53"/>
      <c r="C3888" s="53"/>
      <c r="D3888" s="53"/>
      <c r="E3888" s="53" t="str">
        <f>IFERROR(VLOOKUP(المبيعات!D3888,الاعدادات!$A$4:$B$5000,2,0),"")</f>
        <v/>
      </c>
      <c r="F3888" s="53"/>
      <c r="G3888" s="53"/>
      <c r="H3888" s="53"/>
      <c r="I3888" s="53"/>
      <c r="J3888" s="53">
        <f t="shared" si="65"/>
        <v>0</v>
      </c>
    </row>
    <row r="3889" spans="1:10" ht="18.75">
      <c r="A3889" s="52"/>
      <c r="B3889" s="53"/>
      <c r="C3889" s="53"/>
      <c r="D3889" s="53"/>
      <c r="E3889" s="53" t="str">
        <f>IFERROR(VLOOKUP(المبيعات!D3889,الاعدادات!$A$4:$B$5000,2,0),"")</f>
        <v/>
      </c>
      <c r="F3889" s="53"/>
      <c r="G3889" s="53"/>
      <c r="H3889" s="53"/>
      <c r="I3889" s="53"/>
      <c r="J3889" s="53">
        <f t="shared" si="65"/>
        <v>0</v>
      </c>
    </row>
    <row r="3890" spans="1:10" ht="18.75">
      <c r="A3890" s="52"/>
      <c r="B3890" s="53"/>
      <c r="C3890" s="53"/>
      <c r="D3890" s="53"/>
      <c r="E3890" s="53" t="str">
        <f>IFERROR(VLOOKUP(المبيعات!D3890,الاعدادات!$A$4:$B$5000,2,0),"")</f>
        <v/>
      </c>
      <c r="F3890" s="53"/>
      <c r="G3890" s="53"/>
      <c r="H3890" s="53"/>
      <c r="I3890" s="53"/>
      <c r="J3890" s="53">
        <f t="shared" si="65"/>
        <v>0</v>
      </c>
    </row>
    <row r="3891" spans="1:10" ht="18.75">
      <c r="A3891" s="52"/>
      <c r="B3891" s="53"/>
      <c r="C3891" s="53"/>
      <c r="D3891" s="53"/>
      <c r="E3891" s="53" t="str">
        <f>IFERROR(VLOOKUP(المبيعات!D3891,الاعدادات!$A$4:$B$5000,2,0),"")</f>
        <v/>
      </c>
      <c r="F3891" s="53"/>
      <c r="G3891" s="53"/>
      <c r="H3891" s="53"/>
      <c r="I3891" s="53"/>
      <c r="J3891" s="53">
        <f t="shared" si="65"/>
        <v>0</v>
      </c>
    </row>
    <row r="3892" spans="1:10" ht="18.75">
      <c r="A3892" s="52"/>
      <c r="B3892" s="53"/>
      <c r="C3892" s="53"/>
      <c r="D3892" s="53"/>
      <c r="E3892" s="53" t="str">
        <f>IFERROR(VLOOKUP(المبيعات!D3892,الاعدادات!$A$4:$B$5000,2,0),"")</f>
        <v/>
      </c>
      <c r="F3892" s="53"/>
      <c r="G3892" s="53"/>
      <c r="H3892" s="53"/>
      <c r="I3892" s="53"/>
      <c r="J3892" s="53">
        <f t="shared" si="65"/>
        <v>0</v>
      </c>
    </row>
    <row r="3893" spans="1:10" ht="18.75">
      <c r="A3893" s="52"/>
      <c r="B3893" s="53"/>
      <c r="C3893" s="53"/>
      <c r="D3893" s="53"/>
      <c r="E3893" s="53" t="str">
        <f>IFERROR(VLOOKUP(المبيعات!D3893,الاعدادات!$A$4:$B$5000,2,0),"")</f>
        <v/>
      </c>
      <c r="F3893" s="53"/>
      <c r="G3893" s="53"/>
      <c r="H3893" s="53"/>
      <c r="I3893" s="53"/>
      <c r="J3893" s="53">
        <f t="shared" si="65"/>
        <v>0</v>
      </c>
    </row>
    <row r="3894" spans="1:10" ht="18.75">
      <c r="A3894" s="52"/>
      <c r="B3894" s="53"/>
      <c r="C3894" s="53"/>
      <c r="D3894" s="53"/>
      <c r="E3894" s="53" t="str">
        <f>IFERROR(VLOOKUP(المبيعات!D3894,الاعدادات!$A$4:$B$5000,2,0),"")</f>
        <v/>
      </c>
      <c r="F3894" s="53"/>
      <c r="G3894" s="53"/>
      <c r="H3894" s="53"/>
      <c r="I3894" s="53"/>
      <c r="J3894" s="53">
        <f t="shared" si="65"/>
        <v>0</v>
      </c>
    </row>
    <row r="3895" spans="1:10" ht="18.75">
      <c r="A3895" s="52"/>
      <c r="B3895" s="53"/>
      <c r="C3895" s="53"/>
      <c r="D3895" s="53"/>
      <c r="E3895" s="53" t="str">
        <f>IFERROR(VLOOKUP(المبيعات!D3895,الاعدادات!$A$4:$B$5000,2,0),"")</f>
        <v/>
      </c>
      <c r="F3895" s="53"/>
      <c r="G3895" s="53"/>
      <c r="H3895" s="53"/>
      <c r="I3895" s="53"/>
      <c r="J3895" s="53">
        <f t="shared" si="65"/>
        <v>0</v>
      </c>
    </row>
    <row r="3896" spans="1:10" ht="18.75">
      <c r="A3896" s="52"/>
      <c r="B3896" s="53"/>
      <c r="C3896" s="53"/>
      <c r="D3896" s="53"/>
      <c r="E3896" s="53" t="str">
        <f>IFERROR(VLOOKUP(المبيعات!D3896,الاعدادات!$A$4:$B$5000,2,0),"")</f>
        <v/>
      </c>
      <c r="F3896" s="53"/>
      <c r="G3896" s="53"/>
      <c r="H3896" s="53"/>
      <c r="I3896" s="53"/>
      <c r="J3896" s="53">
        <f t="shared" si="65"/>
        <v>0</v>
      </c>
    </row>
    <row r="3897" spans="1:10" ht="18.75">
      <c r="A3897" s="52"/>
      <c r="B3897" s="53"/>
      <c r="C3897" s="53"/>
      <c r="D3897" s="53"/>
      <c r="E3897" s="53" t="str">
        <f>IFERROR(VLOOKUP(المبيعات!D3897,الاعدادات!$A$4:$B$5000,2,0),"")</f>
        <v/>
      </c>
      <c r="F3897" s="53"/>
      <c r="G3897" s="53"/>
      <c r="H3897" s="53"/>
      <c r="I3897" s="53"/>
      <c r="J3897" s="53">
        <f t="shared" si="65"/>
        <v>0</v>
      </c>
    </row>
    <row r="3898" spans="1:10" ht="18.75">
      <c r="A3898" s="52"/>
      <c r="B3898" s="53"/>
      <c r="C3898" s="53"/>
      <c r="D3898" s="53"/>
      <c r="E3898" s="53" t="str">
        <f>IFERROR(VLOOKUP(المبيعات!D3898,الاعدادات!$A$4:$B$5000,2,0),"")</f>
        <v/>
      </c>
      <c r="F3898" s="53"/>
      <c r="G3898" s="53"/>
      <c r="H3898" s="53"/>
      <c r="I3898" s="53"/>
      <c r="J3898" s="53">
        <f t="shared" si="65"/>
        <v>0</v>
      </c>
    </row>
    <row r="3899" spans="1:10" ht="18.75">
      <c r="A3899" s="52"/>
      <c r="B3899" s="53"/>
      <c r="C3899" s="53"/>
      <c r="D3899" s="53"/>
      <c r="E3899" s="53" t="str">
        <f>IFERROR(VLOOKUP(المبيعات!D3899,الاعدادات!$A$4:$B$5000,2,0),"")</f>
        <v/>
      </c>
      <c r="F3899" s="53"/>
      <c r="G3899" s="53"/>
      <c r="H3899" s="53"/>
      <c r="I3899" s="53"/>
      <c r="J3899" s="53">
        <f t="shared" si="65"/>
        <v>0</v>
      </c>
    </row>
    <row r="3900" spans="1:10" ht="18.75">
      <c r="A3900" s="52"/>
      <c r="B3900" s="53"/>
      <c r="C3900" s="53"/>
      <c r="D3900" s="53"/>
      <c r="E3900" s="53" t="str">
        <f>IFERROR(VLOOKUP(المبيعات!D3900,الاعدادات!$A$4:$B$5000,2,0),"")</f>
        <v/>
      </c>
      <c r="F3900" s="53"/>
      <c r="G3900" s="53"/>
      <c r="H3900" s="53"/>
      <c r="I3900" s="53"/>
      <c r="J3900" s="53">
        <f t="shared" si="65"/>
        <v>0</v>
      </c>
    </row>
    <row r="3901" spans="1:10" ht="18.75">
      <c r="A3901" s="52"/>
      <c r="B3901" s="53"/>
      <c r="C3901" s="53"/>
      <c r="D3901" s="53"/>
      <c r="E3901" s="53" t="str">
        <f>IFERROR(VLOOKUP(المبيعات!D3901,الاعدادات!$A$4:$B$5000,2,0),"")</f>
        <v/>
      </c>
      <c r="F3901" s="53"/>
      <c r="G3901" s="53"/>
      <c r="H3901" s="53"/>
      <c r="I3901" s="53"/>
      <c r="J3901" s="53">
        <f t="shared" si="65"/>
        <v>0</v>
      </c>
    </row>
    <row r="3902" spans="1:10" ht="18.75">
      <c r="A3902" s="52"/>
      <c r="B3902" s="53"/>
      <c r="C3902" s="53"/>
      <c r="D3902" s="53"/>
      <c r="E3902" s="53" t="str">
        <f>IFERROR(VLOOKUP(المبيعات!D3902,الاعدادات!$A$4:$B$5000,2,0),"")</f>
        <v/>
      </c>
      <c r="F3902" s="53"/>
      <c r="G3902" s="53"/>
      <c r="H3902" s="53"/>
      <c r="I3902" s="53"/>
      <c r="J3902" s="53">
        <f t="shared" si="65"/>
        <v>0</v>
      </c>
    </row>
    <row r="3903" spans="1:10" ht="18.75">
      <c r="A3903" s="52"/>
      <c r="B3903" s="53"/>
      <c r="C3903" s="53"/>
      <c r="D3903" s="53"/>
      <c r="E3903" s="53" t="str">
        <f>IFERROR(VLOOKUP(المبيعات!D3903,الاعدادات!$A$4:$B$5000,2,0),"")</f>
        <v/>
      </c>
      <c r="F3903" s="53"/>
      <c r="G3903" s="53"/>
      <c r="H3903" s="53"/>
      <c r="I3903" s="53"/>
      <c r="J3903" s="53">
        <f t="shared" si="65"/>
        <v>0</v>
      </c>
    </row>
    <row r="3904" spans="1:10" ht="18.75">
      <c r="A3904" s="52"/>
      <c r="B3904" s="53"/>
      <c r="C3904" s="53"/>
      <c r="D3904" s="53"/>
      <c r="E3904" s="53" t="str">
        <f>IFERROR(VLOOKUP(المبيعات!D3904,الاعدادات!$A$4:$B$5000,2,0),"")</f>
        <v/>
      </c>
      <c r="F3904" s="53"/>
      <c r="G3904" s="53"/>
      <c r="H3904" s="53"/>
      <c r="I3904" s="53"/>
      <c r="J3904" s="53">
        <f t="shared" si="65"/>
        <v>0</v>
      </c>
    </row>
    <row r="3905" spans="1:10" ht="18.75">
      <c r="A3905" s="52"/>
      <c r="B3905" s="53"/>
      <c r="C3905" s="53"/>
      <c r="D3905" s="53"/>
      <c r="E3905" s="53" t="str">
        <f>IFERROR(VLOOKUP(المبيعات!D3905,الاعدادات!$A$4:$B$5000,2,0),"")</f>
        <v/>
      </c>
      <c r="F3905" s="53"/>
      <c r="G3905" s="53"/>
      <c r="H3905" s="53"/>
      <c r="I3905" s="53"/>
      <c r="J3905" s="53">
        <f t="shared" si="65"/>
        <v>0</v>
      </c>
    </row>
    <row r="3906" spans="1:10" ht="18.75">
      <c r="A3906" s="52"/>
      <c r="B3906" s="53"/>
      <c r="C3906" s="53"/>
      <c r="D3906" s="53"/>
      <c r="E3906" s="53" t="str">
        <f>IFERROR(VLOOKUP(المبيعات!D3906,الاعدادات!$A$4:$B$5000,2,0),"")</f>
        <v/>
      </c>
      <c r="F3906" s="53"/>
      <c r="G3906" s="53"/>
      <c r="H3906" s="53"/>
      <c r="I3906" s="53"/>
      <c r="J3906" s="53">
        <f t="shared" si="65"/>
        <v>0</v>
      </c>
    </row>
    <row r="3907" spans="1:10" ht="18.75">
      <c r="A3907" s="52"/>
      <c r="B3907" s="53"/>
      <c r="C3907" s="53"/>
      <c r="D3907" s="53"/>
      <c r="E3907" s="53" t="str">
        <f>IFERROR(VLOOKUP(المبيعات!D3907,الاعدادات!$A$4:$B$5000,2,0),"")</f>
        <v/>
      </c>
      <c r="F3907" s="53"/>
      <c r="G3907" s="53"/>
      <c r="H3907" s="53"/>
      <c r="I3907" s="53"/>
      <c r="J3907" s="53">
        <f t="shared" si="65"/>
        <v>0</v>
      </c>
    </row>
    <row r="3908" spans="1:10" ht="18.75">
      <c r="A3908" s="52"/>
      <c r="B3908" s="53"/>
      <c r="C3908" s="53"/>
      <c r="D3908" s="53"/>
      <c r="E3908" s="53" t="str">
        <f>IFERROR(VLOOKUP(المبيعات!D3908,الاعدادات!$A$4:$B$5000,2,0),"")</f>
        <v/>
      </c>
      <c r="F3908" s="53"/>
      <c r="G3908" s="53"/>
      <c r="H3908" s="53"/>
      <c r="I3908" s="53"/>
      <c r="J3908" s="53">
        <f t="shared" si="65"/>
        <v>0</v>
      </c>
    </row>
    <row r="3909" spans="1:10" ht="18.75">
      <c r="A3909" s="52"/>
      <c r="B3909" s="53"/>
      <c r="C3909" s="53"/>
      <c r="D3909" s="53"/>
      <c r="E3909" s="53" t="str">
        <f>IFERROR(VLOOKUP(المبيعات!D3909,الاعدادات!$A$4:$B$5000,2,0),"")</f>
        <v/>
      </c>
      <c r="F3909" s="53"/>
      <c r="G3909" s="53"/>
      <c r="H3909" s="53"/>
      <c r="I3909" s="53"/>
      <c r="J3909" s="53">
        <f t="shared" ref="J3909:J3972" si="66">I3909*F3909</f>
        <v>0</v>
      </c>
    </row>
    <row r="3910" spans="1:10" ht="18.75">
      <c r="A3910" s="52"/>
      <c r="B3910" s="53"/>
      <c r="C3910" s="53"/>
      <c r="D3910" s="53"/>
      <c r="E3910" s="53" t="str">
        <f>IFERROR(VLOOKUP(المبيعات!D3910,الاعدادات!$A$4:$B$5000,2,0),"")</f>
        <v/>
      </c>
      <c r="F3910" s="53"/>
      <c r="G3910" s="53"/>
      <c r="H3910" s="53"/>
      <c r="I3910" s="53"/>
      <c r="J3910" s="53">
        <f t="shared" si="66"/>
        <v>0</v>
      </c>
    </row>
    <row r="3911" spans="1:10" ht="18.75">
      <c r="A3911" s="52"/>
      <c r="B3911" s="53"/>
      <c r="C3911" s="53"/>
      <c r="D3911" s="53"/>
      <c r="E3911" s="53" t="str">
        <f>IFERROR(VLOOKUP(المبيعات!D3911,الاعدادات!$A$4:$B$5000,2,0),"")</f>
        <v/>
      </c>
      <c r="F3911" s="53"/>
      <c r="G3911" s="53"/>
      <c r="H3911" s="53"/>
      <c r="I3911" s="53"/>
      <c r="J3911" s="53">
        <f t="shared" si="66"/>
        <v>0</v>
      </c>
    </row>
    <row r="3912" spans="1:10" ht="18.75">
      <c r="A3912" s="52"/>
      <c r="B3912" s="53"/>
      <c r="C3912" s="53"/>
      <c r="D3912" s="53"/>
      <c r="E3912" s="53" t="str">
        <f>IFERROR(VLOOKUP(المبيعات!D3912,الاعدادات!$A$4:$B$5000,2,0),"")</f>
        <v/>
      </c>
      <c r="F3912" s="53"/>
      <c r="G3912" s="53"/>
      <c r="H3912" s="53"/>
      <c r="I3912" s="53"/>
      <c r="J3912" s="53">
        <f t="shared" si="66"/>
        <v>0</v>
      </c>
    </row>
    <row r="3913" spans="1:10" ht="18.75">
      <c r="A3913" s="52"/>
      <c r="B3913" s="53"/>
      <c r="C3913" s="53"/>
      <c r="D3913" s="53"/>
      <c r="E3913" s="53" t="str">
        <f>IFERROR(VLOOKUP(المبيعات!D3913,الاعدادات!$A$4:$B$5000,2,0),"")</f>
        <v/>
      </c>
      <c r="F3913" s="53"/>
      <c r="G3913" s="53"/>
      <c r="H3913" s="53"/>
      <c r="I3913" s="53"/>
      <c r="J3913" s="53">
        <f t="shared" si="66"/>
        <v>0</v>
      </c>
    </row>
    <row r="3914" spans="1:10" ht="18.75">
      <c r="A3914" s="52"/>
      <c r="B3914" s="53"/>
      <c r="C3914" s="53"/>
      <c r="D3914" s="53"/>
      <c r="E3914" s="53" t="str">
        <f>IFERROR(VLOOKUP(المبيعات!D3914,الاعدادات!$A$4:$B$5000,2,0),"")</f>
        <v/>
      </c>
      <c r="F3914" s="53"/>
      <c r="G3914" s="53"/>
      <c r="H3914" s="53"/>
      <c r="I3914" s="53"/>
      <c r="J3914" s="53">
        <f t="shared" si="66"/>
        <v>0</v>
      </c>
    </row>
    <row r="3915" spans="1:10" ht="18.75">
      <c r="A3915" s="52"/>
      <c r="B3915" s="53"/>
      <c r="C3915" s="53"/>
      <c r="D3915" s="53"/>
      <c r="E3915" s="53" t="str">
        <f>IFERROR(VLOOKUP(المبيعات!D3915,الاعدادات!$A$4:$B$5000,2,0),"")</f>
        <v/>
      </c>
      <c r="F3915" s="53"/>
      <c r="G3915" s="53"/>
      <c r="H3915" s="53"/>
      <c r="I3915" s="53"/>
      <c r="J3915" s="53">
        <f t="shared" si="66"/>
        <v>0</v>
      </c>
    </row>
    <row r="3916" spans="1:10" ht="18.75">
      <c r="A3916" s="52"/>
      <c r="B3916" s="53"/>
      <c r="C3916" s="53"/>
      <c r="D3916" s="53"/>
      <c r="E3916" s="53" t="str">
        <f>IFERROR(VLOOKUP(المبيعات!D3916,الاعدادات!$A$4:$B$5000,2,0),"")</f>
        <v/>
      </c>
      <c r="F3916" s="53"/>
      <c r="G3916" s="53"/>
      <c r="H3916" s="53"/>
      <c r="I3916" s="53"/>
      <c r="J3916" s="53">
        <f t="shared" si="66"/>
        <v>0</v>
      </c>
    </row>
    <row r="3917" spans="1:10" ht="18.75">
      <c r="A3917" s="52"/>
      <c r="B3917" s="53"/>
      <c r="C3917" s="53"/>
      <c r="D3917" s="53"/>
      <c r="E3917" s="53" t="str">
        <f>IFERROR(VLOOKUP(المبيعات!D3917,الاعدادات!$A$4:$B$5000,2,0),"")</f>
        <v/>
      </c>
      <c r="F3917" s="53"/>
      <c r="G3917" s="53"/>
      <c r="H3917" s="53"/>
      <c r="I3917" s="53"/>
      <c r="J3917" s="53">
        <f t="shared" si="66"/>
        <v>0</v>
      </c>
    </row>
    <row r="3918" spans="1:10" ht="18.75">
      <c r="A3918" s="52"/>
      <c r="B3918" s="53"/>
      <c r="C3918" s="53"/>
      <c r="D3918" s="53"/>
      <c r="E3918" s="53" t="str">
        <f>IFERROR(VLOOKUP(المبيعات!D3918,الاعدادات!$A$4:$B$5000,2,0),"")</f>
        <v/>
      </c>
      <c r="F3918" s="53"/>
      <c r="G3918" s="53"/>
      <c r="H3918" s="53"/>
      <c r="I3918" s="53"/>
      <c r="J3918" s="53">
        <f t="shared" si="66"/>
        <v>0</v>
      </c>
    </row>
    <row r="3919" spans="1:10" ht="18.75">
      <c r="A3919" s="52"/>
      <c r="B3919" s="53"/>
      <c r="C3919" s="53"/>
      <c r="D3919" s="53"/>
      <c r="E3919" s="53" t="str">
        <f>IFERROR(VLOOKUP(المبيعات!D3919,الاعدادات!$A$4:$B$5000,2,0),"")</f>
        <v/>
      </c>
      <c r="F3919" s="53"/>
      <c r="G3919" s="53"/>
      <c r="H3919" s="53"/>
      <c r="I3919" s="53"/>
      <c r="J3919" s="53">
        <f t="shared" si="66"/>
        <v>0</v>
      </c>
    </row>
    <row r="3920" spans="1:10" ht="18.75">
      <c r="A3920" s="52"/>
      <c r="B3920" s="53"/>
      <c r="C3920" s="53"/>
      <c r="D3920" s="53"/>
      <c r="E3920" s="53" t="str">
        <f>IFERROR(VLOOKUP(المبيعات!D3920,الاعدادات!$A$4:$B$5000,2,0),"")</f>
        <v/>
      </c>
      <c r="F3920" s="53"/>
      <c r="G3920" s="53"/>
      <c r="H3920" s="53"/>
      <c r="I3920" s="53"/>
      <c r="J3920" s="53">
        <f t="shared" si="66"/>
        <v>0</v>
      </c>
    </row>
    <row r="3921" spans="1:10" ht="18.75">
      <c r="A3921" s="52"/>
      <c r="B3921" s="53"/>
      <c r="C3921" s="53"/>
      <c r="D3921" s="53"/>
      <c r="E3921" s="53" t="str">
        <f>IFERROR(VLOOKUP(المبيعات!D3921,الاعدادات!$A$4:$B$5000,2,0),"")</f>
        <v/>
      </c>
      <c r="F3921" s="53"/>
      <c r="G3921" s="53"/>
      <c r="H3921" s="53"/>
      <c r="I3921" s="53"/>
      <c r="J3921" s="53">
        <f t="shared" si="66"/>
        <v>0</v>
      </c>
    </row>
    <row r="3922" spans="1:10" ht="18.75">
      <c r="A3922" s="52"/>
      <c r="B3922" s="53"/>
      <c r="C3922" s="53"/>
      <c r="D3922" s="53"/>
      <c r="E3922" s="53" t="str">
        <f>IFERROR(VLOOKUP(المبيعات!D3922,الاعدادات!$A$4:$B$5000,2,0),"")</f>
        <v/>
      </c>
      <c r="F3922" s="53"/>
      <c r="G3922" s="53"/>
      <c r="H3922" s="53"/>
      <c r="I3922" s="53"/>
      <c r="J3922" s="53">
        <f t="shared" si="66"/>
        <v>0</v>
      </c>
    </row>
    <row r="3923" spans="1:10" ht="18.75">
      <c r="A3923" s="52"/>
      <c r="B3923" s="53"/>
      <c r="C3923" s="53"/>
      <c r="D3923" s="53"/>
      <c r="E3923" s="53" t="str">
        <f>IFERROR(VLOOKUP(المبيعات!D3923,الاعدادات!$A$4:$B$5000,2,0),"")</f>
        <v/>
      </c>
      <c r="F3923" s="53"/>
      <c r="G3923" s="53"/>
      <c r="H3923" s="53"/>
      <c r="I3923" s="53"/>
      <c r="J3923" s="53">
        <f t="shared" si="66"/>
        <v>0</v>
      </c>
    </row>
    <row r="3924" spans="1:10" ht="18.75">
      <c r="A3924" s="52"/>
      <c r="B3924" s="53"/>
      <c r="C3924" s="53"/>
      <c r="D3924" s="53"/>
      <c r="E3924" s="53" t="str">
        <f>IFERROR(VLOOKUP(المبيعات!D3924,الاعدادات!$A$4:$B$5000,2,0),"")</f>
        <v/>
      </c>
      <c r="F3924" s="53"/>
      <c r="G3924" s="53"/>
      <c r="H3924" s="53"/>
      <c r="I3924" s="53"/>
      <c r="J3924" s="53">
        <f t="shared" si="66"/>
        <v>0</v>
      </c>
    </row>
    <row r="3925" spans="1:10" ht="18.75">
      <c r="A3925" s="52"/>
      <c r="B3925" s="53"/>
      <c r="C3925" s="53"/>
      <c r="D3925" s="53"/>
      <c r="E3925" s="53" t="str">
        <f>IFERROR(VLOOKUP(المبيعات!D3925,الاعدادات!$A$4:$B$5000,2,0),"")</f>
        <v/>
      </c>
      <c r="F3925" s="53"/>
      <c r="G3925" s="53"/>
      <c r="H3925" s="53"/>
      <c r="I3925" s="53"/>
      <c r="J3925" s="53">
        <f t="shared" si="66"/>
        <v>0</v>
      </c>
    </row>
    <row r="3926" spans="1:10" ht="18.75">
      <c r="A3926" s="52"/>
      <c r="B3926" s="53"/>
      <c r="C3926" s="53"/>
      <c r="D3926" s="53"/>
      <c r="E3926" s="53" t="str">
        <f>IFERROR(VLOOKUP(المبيعات!D3926,الاعدادات!$A$4:$B$5000,2,0),"")</f>
        <v/>
      </c>
      <c r="F3926" s="53"/>
      <c r="G3926" s="53"/>
      <c r="H3926" s="53"/>
      <c r="I3926" s="53"/>
      <c r="J3926" s="53">
        <f t="shared" si="66"/>
        <v>0</v>
      </c>
    </row>
    <row r="3927" spans="1:10" ht="18.75">
      <c r="A3927" s="52"/>
      <c r="B3927" s="53"/>
      <c r="C3927" s="53"/>
      <c r="D3927" s="53"/>
      <c r="E3927" s="53" t="str">
        <f>IFERROR(VLOOKUP(المبيعات!D3927,الاعدادات!$A$4:$B$5000,2,0),"")</f>
        <v/>
      </c>
      <c r="F3927" s="53"/>
      <c r="G3927" s="53"/>
      <c r="H3927" s="53"/>
      <c r="I3927" s="53"/>
      <c r="J3927" s="53">
        <f t="shared" si="66"/>
        <v>0</v>
      </c>
    </row>
    <row r="3928" spans="1:10" ht="18.75">
      <c r="A3928" s="52"/>
      <c r="B3928" s="53"/>
      <c r="C3928" s="53"/>
      <c r="D3928" s="53"/>
      <c r="E3928" s="53" t="str">
        <f>IFERROR(VLOOKUP(المبيعات!D3928,الاعدادات!$A$4:$B$5000,2,0),"")</f>
        <v/>
      </c>
      <c r="F3928" s="53"/>
      <c r="G3928" s="53"/>
      <c r="H3928" s="53"/>
      <c r="I3928" s="53"/>
      <c r="J3928" s="53">
        <f t="shared" si="66"/>
        <v>0</v>
      </c>
    </row>
    <row r="3929" spans="1:10" ht="18.75">
      <c r="A3929" s="52"/>
      <c r="B3929" s="53"/>
      <c r="C3929" s="53"/>
      <c r="D3929" s="53"/>
      <c r="E3929" s="53" t="str">
        <f>IFERROR(VLOOKUP(المبيعات!D3929,الاعدادات!$A$4:$B$5000,2,0),"")</f>
        <v/>
      </c>
      <c r="F3929" s="53"/>
      <c r="G3929" s="53"/>
      <c r="H3929" s="53"/>
      <c r="I3929" s="53"/>
      <c r="J3929" s="53">
        <f t="shared" si="66"/>
        <v>0</v>
      </c>
    </row>
    <row r="3930" spans="1:10" ht="18.75">
      <c r="A3930" s="52"/>
      <c r="B3930" s="53"/>
      <c r="C3930" s="53"/>
      <c r="D3930" s="53"/>
      <c r="E3930" s="53" t="str">
        <f>IFERROR(VLOOKUP(المبيعات!D3930,الاعدادات!$A$4:$B$5000,2,0),"")</f>
        <v/>
      </c>
      <c r="F3930" s="53"/>
      <c r="G3930" s="53"/>
      <c r="H3930" s="53"/>
      <c r="I3930" s="53"/>
      <c r="J3930" s="53">
        <f t="shared" si="66"/>
        <v>0</v>
      </c>
    </row>
    <row r="3931" spans="1:10" ht="18.75">
      <c r="A3931" s="52"/>
      <c r="B3931" s="53"/>
      <c r="C3931" s="53"/>
      <c r="D3931" s="53"/>
      <c r="E3931" s="53" t="str">
        <f>IFERROR(VLOOKUP(المبيعات!D3931,الاعدادات!$A$4:$B$5000,2,0),"")</f>
        <v/>
      </c>
      <c r="F3931" s="53"/>
      <c r="G3931" s="53"/>
      <c r="H3931" s="53"/>
      <c r="I3931" s="53"/>
      <c r="J3931" s="53">
        <f t="shared" si="66"/>
        <v>0</v>
      </c>
    </row>
    <row r="3932" spans="1:10" ht="18.75">
      <c r="A3932" s="52"/>
      <c r="B3932" s="53"/>
      <c r="C3932" s="53"/>
      <c r="D3932" s="53"/>
      <c r="E3932" s="53" t="str">
        <f>IFERROR(VLOOKUP(المبيعات!D3932,الاعدادات!$A$4:$B$5000,2,0),"")</f>
        <v/>
      </c>
      <c r="F3932" s="53"/>
      <c r="G3932" s="53"/>
      <c r="H3932" s="53"/>
      <c r="I3932" s="53"/>
      <c r="J3932" s="53">
        <f t="shared" si="66"/>
        <v>0</v>
      </c>
    </row>
    <row r="3933" spans="1:10" ht="18.75">
      <c r="A3933" s="52"/>
      <c r="B3933" s="53"/>
      <c r="C3933" s="53"/>
      <c r="D3933" s="53"/>
      <c r="E3933" s="53" t="str">
        <f>IFERROR(VLOOKUP(المبيعات!D3933,الاعدادات!$A$4:$B$5000,2,0),"")</f>
        <v/>
      </c>
      <c r="F3933" s="53"/>
      <c r="G3933" s="53"/>
      <c r="H3933" s="53"/>
      <c r="I3933" s="53"/>
      <c r="J3933" s="53">
        <f t="shared" si="66"/>
        <v>0</v>
      </c>
    </row>
    <row r="3934" spans="1:10" ht="18.75">
      <c r="A3934" s="52"/>
      <c r="B3934" s="53"/>
      <c r="C3934" s="53"/>
      <c r="D3934" s="53"/>
      <c r="E3934" s="53" t="str">
        <f>IFERROR(VLOOKUP(المبيعات!D3934,الاعدادات!$A$4:$B$5000,2,0),"")</f>
        <v/>
      </c>
      <c r="F3934" s="53"/>
      <c r="G3934" s="53"/>
      <c r="H3934" s="53"/>
      <c r="I3934" s="53"/>
      <c r="J3934" s="53">
        <f t="shared" si="66"/>
        <v>0</v>
      </c>
    </row>
    <row r="3935" spans="1:10" ht="18.75">
      <c r="A3935" s="52"/>
      <c r="B3935" s="53"/>
      <c r="C3935" s="53"/>
      <c r="D3935" s="53"/>
      <c r="E3935" s="53" t="str">
        <f>IFERROR(VLOOKUP(المبيعات!D3935,الاعدادات!$A$4:$B$5000,2,0),"")</f>
        <v/>
      </c>
      <c r="F3935" s="53"/>
      <c r="G3935" s="53"/>
      <c r="H3935" s="53"/>
      <c r="I3935" s="53"/>
      <c r="J3935" s="53">
        <f t="shared" si="66"/>
        <v>0</v>
      </c>
    </row>
    <row r="3936" spans="1:10" ht="18.75">
      <c r="A3936" s="52"/>
      <c r="B3936" s="53"/>
      <c r="C3936" s="53"/>
      <c r="D3936" s="53"/>
      <c r="E3936" s="53" t="str">
        <f>IFERROR(VLOOKUP(المبيعات!D3936,الاعدادات!$A$4:$B$5000,2,0),"")</f>
        <v/>
      </c>
      <c r="F3936" s="53"/>
      <c r="G3936" s="53"/>
      <c r="H3936" s="53"/>
      <c r="I3936" s="53"/>
      <c r="J3936" s="53">
        <f t="shared" si="66"/>
        <v>0</v>
      </c>
    </row>
    <row r="3937" spans="1:10" ht="18.75">
      <c r="A3937" s="52"/>
      <c r="B3937" s="53"/>
      <c r="C3937" s="53"/>
      <c r="D3937" s="53"/>
      <c r="E3937" s="53" t="str">
        <f>IFERROR(VLOOKUP(المبيعات!D3937,الاعدادات!$A$4:$B$5000,2,0),"")</f>
        <v/>
      </c>
      <c r="F3937" s="53"/>
      <c r="G3937" s="53"/>
      <c r="H3937" s="53"/>
      <c r="I3937" s="53"/>
      <c r="J3937" s="53">
        <f t="shared" si="66"/>
        <v>0</v>
      </c>
    </row>
    <row r="3938" spans="1:10" ht="18.75">
      <c r="A3938" s="52"/>
      <c r="B3938" s="53"/>
      <c r="C3938" s="53"/>
      <c r="D3938" s="53"/>
      <c r="E3938" s="53" t="str">
        <f>IFERROR(VLOOKUP(المبيعات!D3938,الاعدادات!$A$4:$B$5000,2,0),"")</f>
        <v/>
      </c>
      <c r="F3938" s="53"/>
      <c r="G3938" s="53"/>
      <c r="H3938" s="53"/>
      <c r="I3938" s="53"/>
      <c r="J3938" s="53">
        <f t="shared" si="66"/>
        <v>0</v>
      </c>
    </row>
    <row r="3939" spans="1:10" ht="18.75">
      <c r="A3939" s="52"/>
      <c r="B3939" s="53"/>
      <c r="C3939" s="53"/>
      <c r="D3939" s="53"/>
      <c r="E3939" s="53" t="str">
        <f>IFERROR(VLOOKUP(المبيعات!D3939,الاعدادات!$A$4:$B$5000,2,0),"")</f>
        <v/>
      </c>
      <c r="F3939" s="53"/>
      <c r="G3939" s="53"/>
      <c r="H3939" s="53"/>
      <c r="I3939" s="53"/>
      <c r="J3939" s="53">
        <f t="shared" si="66"/>
        <v>0</v>
      </c>
    </row>
    <row r="3940" spans="1:10" ht="18.75">
      <c r="A3940" s="52"/>
      <c r="B3940" s="53"/>
      <c r="C3940" s="53"/>
      <c r="D3940" s="53"/>
      <c r="E3940" s="53" t="str">
        <f>IFERROR(VLOOKUP(المبيعات!D3940,الاعدادات!$A$4:$B$5000,2,0),"")</f>
        <v/>
      </c>
      <c r="F3940" s="53"/>
      <c r="G3940" s="53"/>
      <c r="H3940" s="53"/>
      <c r="I3940" s="53"/>
      <c r="J3940" s="53">
        <f t="shared" si="66"/>
        <v>0</v>
      </c>
    </row>
    <row r="3941" spans="1:10" ht="18.75">
      <c r="A3941" s="52"/>
      <c r="B3941" s="53"/>
      <c r="C3941" s="53"/>
      <c r="D3941" s="53"/>
      <c r="E3941" s="53" t="str">
        <f>IFERROR(VLOOKUP(المبيعات!D3941,الاعدادات!$A$4:$B$5000,2,0),"")</f>
        <v/>
      </c>
      <c r="F3941" s="53"/>
      <c r="G3941" s="53"/>
      <c r="H3941" s="53"/>
      <c r="I3941" s="53"/>
      <c r="J3941" s="53">
        <f t="shared" si="66"/>
        <v>0</v>
      </c>
    </row>
    <row r="3942" spans="1:10" ht="18.75">
      <c r="A3942" s="52"/>
      <c r="B3942" s="53"/>
      <c r="C3942" s="53"/>
      <c r="D3942" s="53"/>
      <c r="E3942" s="53" t="str">
        <f>IFERROR(VLOOKUP(المبيعات!D3942,الاعدادات!$A$4:$B$5000,2,0),"")</f>
        <v/>
      </c>
      <c r="F3942" s="53"/>
      <c r="G3942" s="53"/>
      <c r="H3942" s="53"/>
      <c r="I3942" s="53"/>
      <c r="J3942" s="53">
        <f t="shared" si="66"/>
        <v>0</v>
      </c>
    </row>
    <row r="3943" spans="1:10" ht="18.75">
      <c r="A3943" s="52"/>
      <c r="B3943" s="53"/>
      <c r="C3943" s="53"/>
      <c r="D3943" s="53"/>
      <c r="E3943" s="53" t="str">
        <f>IFERROR(VLOOKUP(المبيعات!D3943,الاعدادات!$A$4:$B$5000,2,0),"")</f>
        <v/>
      </c>
      <c r="F3943" s="53"/>
      <c r="G3943" s="53"/>
      <c r="H3943" s="53"/>
      <c r="I3943" s="53"/>
      <c r="J3943" s="53">
        <f t="shared" si="66"/>
        <v>0</v>
      </c>
    </row>
    <row r="3944" spans="1:10" ht="18.75">
      <c r="A3944" s="52"/>
      <c r="B3944" s="53"/>
      <c r="C3944" s="53"/>
      <c r="D3944" s="53"/>
      <c r="E3944" s="53" t="str">
        <f>IFERROR(VLOOKUP(المبيعات!D3944,الاعدادات!$A$4:$B$5000,2,0),"")</f>
        <v/>
      </c>
      <c r="F3944" s="53"/>
      <c r="G3944" s="53"/>
      <c r="H3944" s="53"/>
      <c r="I3944" s="53"/>
      <c r="J3944" s="53">
        <f t="shared" si="66"/>
        <v>0</v>
      </c>
    </row>
    <row r="3945" spans="1:10" ht="18.75">
      <c r="A3945" s="52"/>
      <c r="B3945" s="53"/>
      <c r="C3945" s="53"/>
      <c r="D3945" s="53"/>
      <c r="E3945" s="53" t="str">
        <f>IFERROR(VLOOKUP(المبيعات!D3945,الاعدادات!$A$4:$B$5000,2,0),"")</f>
        <v/>
      </c>
      <c r="F3945" s="53"/>
      <c r="G3945" s="53"/>
      <c r="H3945" s="53"/>
      <c r="I3945" s="53"/>
      <c r="J3945" s="53">
        <f t="shared" si="66"/>
        <v>0</v>
      </c>
    </row>
    <row r="3946" spans="1:10" ht="18.75">
      <c r="A3946" s="52"/>
      <c r="B3946" s="53"/>
      <c r="C3946" s="53"/>
      <c r="D3946" s="53"/>
      <c r="E3946" s="53" t="str">
        <f>IFERROR(VLOOKUP(المبيعات!D3946,الاعدادات!$A$4:$B$5000,2,0),"")</f>
        <v/>
      </c>
      <c r="F3946" s="53"/>
      <c r="G3946" s="53"/>
      <c r="H3946" s="53"/>
      <c r="I3946" s="53"/>
      <c r="J3946" s="53">
        <f t="shared" si="66"/>
        <v>0</v>
      </c>
    </row>
    <row r="3947" spans="1:10" ht="18.75">
      <c r="A3947" s="52"/>
      <c r="B3947" s="53"/>
      <c r="C3947" s="53"/>
      <c r="D3947" s="53"/>
      <c r="E3947" s="53" t="str">
        <f>IFERROR(VLOOKUP(المبيعات!D3947,الاعدادات!$A$4:$B$5000,2,0),"")</f>
        <v/>
      </c>
      <c r="F3947" s="53"/>
      <c r="G3947" s="53"/>
      <c r="H3947" s="53"/>
      <c r="I3947" s="53"/>
      <c r="J3947" s="53">
        <f t="shared" si="66"/>
        <v>0</v>
      </c>
    </row>
    <row r="3948" spans="1:10" ht="18.75">
      <c r="A3948" s="52"/>
      <c r="B3948" s="53"/>
      <c r="C3948" s="53"/>
      <c r="D3948" s="53"/>
      <c r="E3948" s="53" t="str">
        <f>IFERROR(VLOOKUP(المبيعات!D3948,الاعدادات!$A$4:$B$5000,2,0),"")</f>
        <v/>
      </c>
      <c r="F3948" s="53"/>
      <c r="G3948" s="53"/>
      <c r="H3948" s="53"/>
      <c r="I3948" s="53"/>
      <c r="J3948" s="53">
        <f t="shared" si="66"/>
        <v>0</v>
      </c>
    </row>
    <row r="3949" spans="1:10" ht="18.75">
      <c r="A3949" s="52"/>
      <c r="B3949" s="53"/>
      <c r="C3949" s="53"/>
      <c r="D3949" s="53"/>
      <c r="E3949" s="53" t="str">
        <f>IFERROR(VLOOKUP(المبيعات!D3949,الاعدادات!$A$4:$B$5000,2,0),"")</f>
        <v/>
      </c>
      <c r="F3949" s="53"/>
      <c r="G3949" s="53"/>
      <c r="H3949" s="53"/>
      <c r="I3949" s="53"/>
      <c r="J3949" s="53">
        <f t="shared" si="66"/>
        <v>0</v>
      </c>
    </row>
    <row r="3950" spans="1:10" ht="18.75">
      <c r="A3950" s="52"/>
      <c r="B3950" s="53"/>
      <c r="C3950" s="53"/>
      <c r="D3950" s="53"/>
      <c r="E3950" s="53" t="str">
        <f>IFERROR(VLOOKUP(المبيعات!D3950,الاعدادات!$A$4:$B$5000,2,0),"")</f>
        <v/>
      </c>
      <c r="F3950" s="53"/>
      <c r="G3950" s="53"/>
      <c r="H3950" s="53"/>
      <c r="I3950" s="53"/>
      <c r="J3950" s="53">
        <f t="shared" si="66"/>
        <v>0</v>
      </c>
    </row>
    <row r="3951" spans="1:10" ht="18.75">
      <c r="A3951" s="52"/>
      <c r="B3951" s="53"/>
      <c r="C3951" s="53"/>
      <c r="D3951" s="53"/>
      <c r="E3951" s="53" t="str">
        <f>IFERROR(VLOOKUP(المبيعات!D3951,الاعدادات!$A$4:$B$5000,2,0),"")</f>
        <v/>
      </c>
      <c r="F3951" s="53"/>
      <c r="G3951" s="53"/>
      <c r="H3951" s="53"/>
      <c r="I3951" s="53"/>
      <c r="J3951" s="53">
        <f t="shared" si="66"/>
        <v>0</v>
      </c>
    </row>
    <row r="3952" spans="1:10" ht="18.75">
      <c r="A3952" s="52"/>
      <c r="B3952" s="53"/>
      <c r="C3952" s="53"/>
      <c r="D3952" s="53"/>
      <c r="E3952" s="53" t="str">
        <f>IFERROR(VLOOKUP(المبيعات!D3952,الاعدادات!$A$4:$B$5000,2,0),"")</f>
        <v/>
      </c>
      <c r="F3952" s="53"/>
      <c r="G3952" s="53"/>
      <c r="H3952" s="53"/>
      <c r="I3952" s="53"/>
      <c r="J3952" s="53">
        <f t="shared" si="66"/>
        <v>0</v>
      </c>
    </row>
    <row r="3953" spans="1:10" ht="18.75">
      <c r="A3953" s="52"/>
      <c r="B3953" s="53"/>
      <c r="C3953" s="53"/>
      <c r="D3953" s="53"/>
      <c r="E3953" s="53" t="str">
        <f>IFERROR(VLOOKUP(المبيعات!D3953,الاعدادات!$A$4:$B$5000,2,0),"")</f>
        <v/>
      </c>
      <c r="F3953" s="53"/>
      <c r="G3953" s="53"/>
      <c r="H3953" s="53"/>
      <c r="I3953" s="53"/>
      <c r="J3953" s="53">
        <f t="shared" si="66"/>
        <v>0</v>
      </c>
    </row>
    <row r="3954" spans="1:10" ht="18.75">
      <c r="A3954" s="52"/>
      <c r="B3954" s="53"/>
      <c r="C3954" s="53"/>
      <c r="D3954" s="53"/>
      <c r="E3954" s="53" t="str">
        <f>IFERROR(VLOOKUP(المبيعات!D3954,الاعدادات!$A$4:$B$5000,2,0),"")</f>
        <v/>
      </c>
      <c r="F3954" s="53"/>
      <c r="G3954" s="53"/>
      <c r="H3954" s="53"/>
      <c r="I3954" s="53"/>
      <c r="J3954" s="53">
        <f t="shared" si="66"/>
        <v>0</v>
      </c>
    </row>
    <row r="3955" spans="1:10" ht="18.75">
      <c r="A3955" s="52"/>
      <c r="B3955" s="53"/>
      <c r="C3955" s="53"/>
      <c r="D3955" s="53"/>
      <c r="E3955" s="53" t="str">
        <f>IFERROR(VLOOKUP(المبيعات!D3955,الاعدادات!$A$4:$B$5000,2,0),"")</f>
        <v/>
      </c>
      <c r="F3955" s="53"/>
      <c r="G3955" s="53"/>
      <c r="H3955" s="53"/>
      <c r="I3955" s="53"/>
      <c r="J3955" s="53">
        <f t="shared" si="66"/>
        <v>0</v>
      </c>
    </row>
    <row r="3956" spans="1:10" ht="18.75">
      <c r="A3956" s="52"/>
      <c r="B3956" s="53"/>
      <c r="C3956" s="53"/>
      <c r="D3956" s="53"/>
      <c r="E3956" s="53" t="str">
        <f>IFERROR(VLOOKUP(المبيعات!D3956,الاعدادات!$A$4:$B$5000,2,0),"")</f>
        <v/>
      </c>
      <c r="F3956" s="53"/>
      <c r="G3956" s="53"/>
      <c r="H3956" s="53"/>
      <c r="I3956" s="53"/>
      <c r="J3956" s="53">
        <f t="shared" si="66"/>
        <v>0</v>
      </c>
    </row>
    <row r="3957" spans="1:10" ht="18.75">
      <c r="A3957" s="52"/>
      <c r="B3957" s="53"/>
      <c r="C3957" s="53"/>
      <c r="D3957" s="53"/>
      <c r="E3957" s="53" t="str">
        <f>IFERROR(VLOOKUP(المبيعات!D3957,الاعدادات!$A$4:$B$5000,2,0),"")</f>
        <v/>
      </c>
      <c r="F3957" s="53"/>
      <c r="G3957" s="53"/>
      <c r="H3957" s="53"/>
      <c r="I3957" s="53"/>
      <c r="J3957" s="53">
        <f t="shared" si="66"/>
        <v>0</v>
      </c>
    </row>
    <row r="3958" spans="1:10" ht="18.75">
      <c r="A3958" s="52"/>
      <c r="B3958" s="53"/>
      <c r="C3958" s="53"/>
      <c r="D3958" s="53"/>
      <c r="E3958" s="53" t="str">
        <f>IFERROR(VLOOKUP(المبيعات!D3958,الاعدادات!$A$4:$B$5000,2,0),"")</f>
        <v/>
      </c>
      <c r="F3958" s="53"/>
      <c r="G3958" s="53"/>
      <c r="H3958" s="53"/>
      <c r="I3958" s="53"/>
      <c r="J3958" s="53">
        <f t="shared" si="66"/>
        <v>0</v>
      </c>
    </row>
    <row r="3959" spans="1:10" ht="18.75">
      <c r="A3959" s="52"/>
      <c r="B3959" s="53"/>
      <c r="C3959" s="53"/>
      <c r="D3959" s="53"/>
      <c r="E3959" s="53" t="str">
        <f>IFERROR(VLOOKUP(المبيعات!D3959,الاعدادات!$A$4:$B$5000,2,0),"")</f>
        <v/>
      </c>
      <c r="F3959" s="53"/>
      <c r="G3959" s="53"/>
      <c r="H3959" s="53"/>
      <c r="I3959" s="53"/>
      <c r="J3959" s="53">
        <f t="shared" si="66"/>
        <v>0</v>
      </c>
    </row>
    <row r="3960" spans="1:10" ht="18.75">
      <c r="A3960" s="52"/>
      <c r="B3960" s="53"/>
      <c r="C3960" s="53"/>
      <c r="D3960" s="53"/>
      <c r="E3960" s="53" t="str">
        <f>IFERROR(VLOOKUP(المبيعات!D3960,الاعدادات!$A$4:$B$5000,2,0),"")</f>
        <v/>
      </c>
      <c r="F3960" s="53"/>
      <c r="G3960" s="53"/>
      <c r="H3960" s="53"/>
      <c r="I3960" s="53"/>
      <c r="J3960" s="53">
        <f t="shared" si="66"/>
        <v>0</v>
      </c>
    </row>
    <row r="3961" spans="1:10" ht="18.75">
      <c r="A3961" s="52"/>
      <c r="B3961" s="53"/>
      <c r="C3961" s="53"/>
      <c r="D3961" s="53"/>
      <c r="E3961" s="53" t="str">
        <f>IFERROR(VLOOKUP(المبيعات!D3961,الاعدادات!$A$4:$B$5000,2,0),"")</f>
        <v/>
      </c>
      <c r="F3961" s="53"/>
      <c r="G3961" s="53"/>
      <c r="H3961" s="53"/>
      <c r="I3961" s="53"/>
      <c r="J3961" s="53">
        <f t="shared" si="66"/>
        <v>0</v>
      </c>
    </row>
    <row r="3962" spans="1:10" ht="18.75">
      <c r="A3962" s="52"/>
      <c r="B3962" s="53"/>
      <c r="C3962" s="53"/>
      <c r="D3962" s="53"/>
      <c r="E3962" s="53" t="str">
        <f>IFERROR(VLOOKUP(المبيعات!D3962,الاعدادات!$A$4:$B$5000,2,0),"")</f>
        <v/>
      </c>
      <c r="F3962" s="53"/>
      <c r="G3962" s="53"/>
      <c r="H3962" s="53"/>
      <c r="I3962" s="53"/>
      <c r="J3962" s="53">
        <f t="shared" si="66"/>
        <v>0</v>
      </c>
    </row>
    <row r="3963" spans="1:10" ht="18.75">
      <c r="A3963" s="52"/>
      <c r="B3963" s="53"/>
      <c r="C3963" s="53"/>
      <c r="D3963" s="53"/>
      <c r="E3963" s="53" t="str">
        <f>IFERROR(VLOOKUP(المبيعات!D3963,الاعدادات!$A$4:$B$5000,2,0),"")</f>
        <v/>
      </c>
      <c r="F3963" s="53"/>
      <c r="G3963" s="53"/>
      <c r="H3963" s="53"/>
      <c r="I3963" s="53"/>
      <c r="J3963" s="53">
        <f t="shared" si="66"/>
        <v>0</v>
      </c>
    </row>
    <row r="3964" spans="1:10" ht="18.75">
      <c r="A3964" s="52"/>
      <c r="B3964" s="53"/>
      <c r="C3964" s="53"/>
      <c r="D3964" s="53"/>
      <c r="E3964" s="53" t="str">
        <f>IFERROR(VLOOKUP(المبيعات!D3964,الاعدادات!$A$4:$B$5000,2,0),"")</f>
        <v/>
      </c>
      <c r="F3964" s="53"/>
      <c r="G3964" s="53"/>
      <c r="H3964" s="53"/>
      <c r="I3964" s="53"/>
      <c r="J3964" s="53">
        <f t="shared" si="66"/>
        <v>0</v>
      </c>
    </row>
    <row r="3965" spans="1:10" ht="18.75">
      <c r="A3965" s="52"/>
      <c r="B3965" s="53"/>
      <c r="C3965" s="53"/>
      <c r="D3965" s="53"/>
      <c r="E3965" s="53" t="str">
        <f>IFERROR(VLOOKUP(المبيعات!D3965,الاعدادات!$A$4:$B$5000,2,0),"")</f>
        <v/>
      </c>
      <c r="F3965" s="53"/>
      <c r="G3965" s="53"/>
      <c r="H3965" s="53"/>
      <c r="I3965" s="53"/>
      <c r="J3965" s="53">
        <f t="shared" si="66"/>
        <v>0</v>
      </c>
    </row>
    <row r="3966" spans="1:10" ht="18.75">
      <c r="A3966" s="52"/>
      <c r="B3966" s="53"/>
      <c r="C3966" s="53"/>
      <c r="D3966" s="53"/>
      <c r="E3966" s="53" t="str">
        <f>IFERROR(VLOOKUP(المبيعات!D3966,الاعدادات!$A$4:$B$5000,2,0),"")</f>
        <v/>
      </c>
      <c r="F3966" s="53"/>
      <c r="G3966" s="53"/>
      <c r="H3966" s="53"/>
      <c r="I3966" s="53"/>
      <c r="J3966" s="53">
        <f t="shared" si="66"/>
        <v>0</v>
      </c>
    </row>
    <row r="3967" spans="1:10" ht="18.75">
      <c r="A3967" s="52"/>
      <c r="B3967" s="53"/>
      <c r="C3967" s="53"/>
      <c r="D3967" s="53"/>
      <c r="E3967" s="53" t="str">
        <f>IFERROR(VLOOKUP(المبيعات!D3967,الاعدادات!$A$4:$B$5000,2,0),"")</f>
        <v/>
      </c>
      <c r="F3967" s="53"/>
      <c r="G3967" s="53"/>
      <c r="H3967" s="53"/>
      <c r="I3967" s="53"/>
      <c r="J3967" s="53">
        <f t="shared" si="66"/>
        <v>0</v>
      </c>
    </row>
    <row r="3968" spans="1:10" ht="18.75">
      <c r="A3968" s="52"/>
      <c r="B3968" s="53"/>
      <c r="C3968" s="53"/>
      <c r="D3968" s="53"/>
      <c r="E3968" s="53" t="str">
        <f>IFERROR(VLOOKUP(المبيعات!D3968,الاعدادات!$A$4:$B$5000,2,0),"")</f>
        <v/>
      </c>
      <c r="F3968" s="53"/>
      <c r="G3968" s="53"/>
      <c r="H3968" s="53"/>
      <c r="I3968" s="53"/>
      <c r="J3968" s="53">
        <f t="shared" si="66"/>
        <v>0</v>
      </c>
    </row>
    <row r="3969" spans="1:10" ht="18.75">
      <c r="A3969" s="52"/>
      <c r="B3969" s="53"/>
      <c r="C3969" s="53"/>
      <c r="D3969" s="53"/>
      <c r="E3969" s="53" t="str">
        <f>IFERROR(VLOOKUP(المبيعات!D3969,الاعدادات!$A$4:$B$5000,2,0),"")</f>
        <v/>
      </c>
      <c r="F3969" s="53"/>
      <c r="G3969" s="53"/>
      <c r="H3969" s="53"/>
      <c r="I3969" s="53"/>
      <c r="J3969" s="53">
        <f t="shared" si="66"/>
        <v>0</v>
      </c>
    </row>
    <row r="3970" spans="1:10" ht="18.75">
      <c r="A3970" s="52"/>
      <c r="B3970" s="53"/>
      <c r="C3970" s="53"/>
      <c r="D3970" s="53"/>
      <c r="E3970" s="53" t="str">
        <f>IFERROR(VLOOKUP(المبيعات!D3970,الاعدادات!$A$4:$B$5000,2,0),"")</f>
        <v/>
      </c>
      <c r="F3970" s="53"/>
      <c r="G3970" s="53"/>
      <c r="H3970" s="53"/>
      <c r="I3970" s="53"/>
      <c r="J3970" s="53">
        <f t="shared" si="66"/>
        <v>0</v>
      </c>
    </row>
    <row r="3971" spans="1:10" ht="18.75">
      <c r="A3971" s="52"/>
      <c r="B3971" s="53"/>
      <c r="C3971" s="53"/>
      <c r="D3971" s="53"/>
      <c r="E3971" s="53" t="str">
        <f>IFERROR(VLOOKUP(المبيعات!D3971,الاعدادات!$A$4:$B$5000,2,0),"")</f>
        <v/>
      </c>
      <c r="F3971" s="53"/>
      <c r="G3971" s="53"/>
      <c r="H3971" s="53"/>
      <c r="I3971" s="53"/>
      <c r="J3971" s="53">
        <f t="shared" si="66"/>
        <v>0</v>
      </c>
    </row>
    <row r="3972" spans="1:10" ht="18.75">
      <c r="A3972" s="52"/>
      <c r="B3972" s="53"/>
      <c r="C3972" s="53"/>
      <c r="D3972" s="53"/>
      <c r="E3972" s="53" t="str">
        <f>IFERROR(VLOOKUP(المبيعات!D3972,الاعدادات!$A$4:$B$5000,2,0),"")</f>
        <v/>
      </c>
      <c r="F3972" s="53"/>
      <c r="G3972" s="53"/>
      <c r="H3972" s="53"/>
      <c r="I3972" s="53"/>
      <c r="J3972" s="53">
        <f t="shared" si="66"/>
        <v>0</v>
      </c>
    </row>
    <row r="3973" spans="1:10" ht="18.75">
      <c r="A3973" s="52"/>
      <c r="B3973" s="53"/>
      <c r="C3973" s="53"/>
      <c r="D3973" s="53"/>
      <c r="E3973" s="53" t="str">
        <f>IFERROR(VLOOKUP(المبيعات!D3973,الاعدادات!$A$4:$B$5000,2,0),"")</f>
        <v/>
      </c>
      <c r="F3973" s="53"/>
      <c r="G3973" s="53"/>
      <c r="H3973" s="53"/>
      <c r="I3973" s="53"/>
      <c r="J3973" s="53">
        <f t="shared" ref="J3973:J4036" si="67">I3973*F3973</f>
        <v>0</v>
      </c>
    </row>
    <row r="3974" spans="1:10" ht="18.75">
      <c r="A3974" s="52"/>
      <c r="B3974" s="53"/>
      <c r="C3974" s="53"/>
      <c r="D3974" s="53"/>
      <c r="E3974" s="53" t="str">
        <f>IFERROR(VLOOKUP(المبيعات!D3974,الاعدادات!$A$4:$B$5000,2,0),"")</f>
        <v/>
      </c>
      <c r="F3974" s="53"/>
      <c r="G3974" s="53"/>
      <c r="H3974" s="53"/>
      <c r="I3974" s="53"/>
      <c r="J3974" s="53">
        <f t="shared" si="67"/>
        <v>0</v>
      </c>
    </row>
    <row r="3975" spans="1:10" ht="18.75">
      <c r="A3975" s="52"/>
      <c r="B3975" s="53"/>
      <c r="C3975" s="53"/>
      <c r="D3975" s="53"/>
      <c r="E3975" s="53" t="str">
        <f>IFERROR(VLOOKUP(المبيعات!D3975,الاعدادات!$A$4:$B$5000,2,0),"")</f>
        <v/>
      </c>
      <c r="F3975" s="53"/>
      <c r="G3975" s="53"/>
      <c r="H3975" s="53"/>
      <c r="I3975" s="53"/>
      <c r="J3975" s="53">
        <f t="shared" si="67"/>
        <v>0</v>
      </c>
    </row>
    <row r="3976" spans="1:10" ht="18.75">
      <c r="A3976" s="52"/>
      <c r="B3976" s="53"/>
      <c r="C3976" s="53"/>
      <c r="D3976" s="53"/>
      <c r="E3976" s="53" t="str">
        <f>IFERROR(VLOOKUP(المبيعات!D3976,الاعدادات!$A$4:$B$5000,2,0),"")</f>
        <v/>
      </c>
      <c r="F3976" s="53"/>
      <c r="G3976" s="53"/>
      <c r="H3976" s="53"/>
      <c r="I3976" s="53"/>
      <c r="J3976" s="53">
        <f t="shared" si="67"/>
        <v>0</v>
      </c>
    </row>
    <row r="3977" spans="1:10" ht="18.75">
      <c r="A3977" s="52"/>
      <c r="B3977" s="53"/>
      <c r="C3977" s="53"/>
      <c r="D3977" s="53"/>
      <c r="E3977" s="53" t="str">
        <f>IFERROR(VLOOKUP(المبيعات!D3977,الاعدادات!$A$4:$B$5000,2,0),"")</f>
        <v/>
      </c>
      <c r="F3977" s="53"/>
      <c r="G3977" s="53"/>
      <c r="H3977" s="53"/>
      <c r="I3977" s="53"/>
      <c r="J3977" s="53">
        <f t="shared" si="67"/>
        <v>0</v>
      </c>
    </row>
    <row r="3978" spans="1:10" ht="18.75">
      <c r="A3978" s="52"/>
      <c r="B3978" s="53"/>
      <c r="C3978" s="53"/>
      <c r="D3978" s="53"/>
      <c r="E3978" s="53" t="str">
        <f>IFERROR(VLOOKUP(المبيعات!D3978,الاعدادات!$A$4:$B$5000,2,0),"")</f>
        <v/>
      </c>
      <c r="F3978" s="53"/>
      <c r="G3978" s="53"/>
      <c r="H3978" s="53"/>
      <c r="I3978" s="53"/>
      <c r="J3978" s="53">
        <f t="shared" si="67"/>
        <v>0</v>
      </c>
    </row>
    <row r="3979" spans="1:10" ht="18.75">
      <c r="A3979" s="52"/>
      <c r="B3979" s="53"/>
      <c r="C3979" s="53"/>
      <c r="D3979" s="53"/>
      <c r="E3979" s="53" t="str">
        <f>IFERROR(VLOOKUP(المبيعات!D3979,الاعدادات!$A$4:$B$5000,2,0),"")</f>
        <v/>
      </c>
      <c r="F3979" s="53"/>
      <c r="G3979" s="53"/>
      <c r="H3979" s="53"/>
      <c r="I3979" s="53"/>
      <c r="J3979" s="53">
        <f t="shared" si="67"/>
        <v>0</v>
      </c>
    </row>
    <row r="3980" spans="1:10" ht="18.75">
      <c r="A3980" s="52"/>
      <c r="B3980" s="53"/>
      <c r="C3980" s="53"/>
      <c r="D3980" s="53"/>
      <c r="E3980" s="53" t="str">
        <f>IFERROR(VLOOKUP(المبيعات!D3980,الاعدادات!$A$4:$B$5000,2,0),"")</f>
        <v/>
      </c>
      <c r="F3980" s="53"/>
      <c r="G3980" s="53"/>
      <c r="H3980" s="53"/>
      <c r="I3980" s="53"/>
      <c r="J3980" s="53">
        <f t="shared" si="67"/>
        <v>0</v>
      </c>
    </row>
    <row r="3981" spans="1:10" ht="18.75">
      <c r="A3981" s="52"/>
      <c r="B3981" s="53"/>
      <c r="C3981" s="53"/>
      <c r="D3981" s="53"/>
      <c r="E3981" s="53" t="str">
        <f>IFERROR(VLOOKUP(المبيعات!D3981,الاعدادات!$A$4:$B$5000,2,0),"")</f>
        <v/>
      </c>
      <c r="F3981" s="53"/>
      <c r="G3981" s="53"/>
      <c r="H3981" s="53"/>
      <c r="I3981" s="53"/>
      <c r="J3981" s="53">
        <f t="shared" si="67"/>
        <v>0</v>
      </c>
    </row>
    <row r="3982" spans="1:10" ht="18.75">
      <c r="A3982" s="52"/>
      <c r="B3982" s="53"/>
      <c r="C3982" s="53"/>
      <c r="D3982" s="53"/>
      <c r="E3982" s="53" t="str">
        <f>IFERROR(VLOOKUP(المبيعات!D3982,الاعدادات!$A$4:$B$5000,2,0),"")</f>
        <v/>
      </c>
      <c r="F3982" s="53"/>
      <c r="G3982" s="53"/>
      <c r="H3982" s="53"/>
      <c r="I3982" s="53"/>
      <c r="J3982" s="53">
        <f t="shared" si="67"/>
        <v>0</v>
      </c>
    </row>
    <row r="3983" spans="1:10" ht="18.75">
      <c r="A3983" s="52"/>
      <c r="B3983" s="53"/>
      <c r="C3983" s="53"/>
      <c r="D3983" s="53"/>
      <c r="E3983" s="53" t="str">
        <f>IFERROR(VLOOKUP(المبيعات!D3983,الاعدادات!$A$4:$B$5000,2,0),"")</f>
        <v/>
      </c>
      <c r="F3983" s="53"/>
      <c r="G3983" s="53"/>
      <c r="H3983" s="53"/>
      <c r="I3983" s="53"/>
      <c r="J3983" s="53">
        <f t="shared" si="67"/>
        <v>0</v>
      </c>
    </row>
    <row r="3984" spans="1:10" ht="18.75">
      <c r="A3984" s="52"/>
      <c r="B3984" s="53"/>
      <c r="C3984" s="53"/>
      <c r="D3984" s="53"/>
      <c r="E3984" s="53" t="str">
        <f>IFERROR(VLOOKUP(المبيعات!D3984,الاعدادات!$A$4:$B$5000,2,0),"")</f>
        <v/>
      </c>
      <c r="F3984" s="53"/>
      <c r="G3984" s="53"/>
      <c r="H3984" s="53"/>
      <c r="I3984" s="53"/>
      <c r="J3984" s="53">
        <f t="shared" si="67"/>
        <v>0</v>
      </c>
    </row>
    <row r="3985" spans="1:10" ht="18.75">
      <c r="A3985" s="52"/>
      <c r="B3985" s="53"/>
      <c r="C3985" s="53"/>
      <c r="D3985" s="53"/>
      <c r="E3985" s="53" t="str">
        <f>IFERROR(VLOOKUP(المبيعات!D3985,الاعدادات!$A$4:$B$5000,2,0),"")</f>
        <v/>
      </c>
      <c r="F3985" s="53"/>
      <c r="G3985" s="53"/>
      <c r="H3985" s="53"/>
      <c r="I3985" s="53"/>
      <c r="J3985" s="53">
        <f t="shared" si="67"/>
        <v>0</v>
      </c>
    </row>
    <row r="3986" spans="1:10" ht="18.75">
      <c r="A3986" s="52"/>
      <c r="B3986" s="53"/>
      <c r="C3986" s="53"/>
      <c r="D3986" s="53"/>
      <c r="E3986" s="53" t="str">
        <f>IFERROR(VLOOKUP(المبيعات!D3986,الاعدادات!$A$4:$B$5000,2,0),"")</f>
        <v/>
      </c>
      <c r="F3986" s="53"/>
      <c r="G3986" s="53"/>
      <c r="H3986" s="53"/>
      <c r="I3986" s="53"/>
      <c r="J3986" s="53">
        <f t="shared" si="67"/>
        <v>0</v>
      </c>
    </row>
    <row r="3987" spans="1:10" ht="18.75">
      <c r="A3987" s="52"/>
      <c r="B3987" s="53"/>
      <c r="C3987" s="53"/>
      <c r="D3987" s="53"/>
      <c r="E3987" s="53" t="str">
        <f>IFERROR(VLOOKUP(المبيعات!D3987,الاعدادات!$A$4:$B$5000,2,0),"")</f>
        <v/>
      </c>
      <c r="F3987" s="53"/>
      <c r="G3987" s="53"/>
      <c r="H3987" s="53"/>
      <c r="I3987" s="53"/>
      <c r="J3987" s="53">
        <f t="shared" si="67"/>
        <v>0</v>
      </c>
    </row>
    <row r="3988" spans="1:10" ht="18.75">
      <c r="A3988" s="52"/>
      <c r="B3988" s="53"/>
      <c r="C3988" s="53"/>
      <c r="D3988" s="53"/>
      <c r="E3988" s="53" t="str">
        <f>IFERROR(VLOOKUP(المبيعات!D3988,الاعدادات!$A$4:$B$5000,2,0),"")</f>
        <v/>
      </c>
      <c r="F3988" s="53"/>
      <c r="G3988" s="53"/>
      <c r="H3988" s="53"/>
      <c r="I3988" s="53"/>
      <c r="J3988" s="53">
        <f t="shared" si="67"/>
        <v>0</v>
      </c>
    </row>
    <row r="3989" spans="1:10" ht="18.75">
      <c r="A3989" s="52"/>
      <c r="B3989" s="53"/>
      <c r="C3989" s="53"/>
      <c r="D3989" s="53"/>
      <c r="E3989" s="53" t="str">
        <f>IFERROR(VLOOKUP(المبيعات!D3989,الاعدادات!$A$4:$B$5000,2,0),"")</f>
        <v/>
      </c>
      <c r="F3989" s="53"/>
      <c r="G3989" s="53"/>
      <c r="H3989" s="53"/>
      <c r="I3989" s="53"/>
      <c r="J3989" s="53">
        <f t="shared" si="67"/>
        <v>0</v>
      </c>
    </row>
    <row r="3990" spans="1:10" ht="18.75">
      <c r="A3990" s="52"/>
      <c r="B3990" s="53"/>
      <c r="C3990" s="53"/>
      <c r="D3990" s="53"/>
      <c r="E3990" s="53" t="str">
        <f>IFERROR(VLOOKUP(المبيعات!D3990,الاعدادات!$A$4:$B$5000,2,0),"")</f>
        <v/>
      </c>
      <c r="F3990" s="53"/>
      <c r="G3990" s="53"/>
      <c r="H3990" s="53"/>
      <c r="I3990" s="53"/>
      <c r="J3990" s="53">
        <f t="shared" si="67"/>
        <v>0</v>
      </c>
    </row>
    <row r="3991" spans="1:10" ht="18.75">
      <c r="A3991" s="52"/>
      <c r="B3991" s="53"/>
      <c r="C3991" s="53"/>
      <c r="D3991" s="53"/>
      <c r="E3991" s="53" t="str">
        <f>IFERROR(VLOOKUP(المبيعات!D3991,الاعدادات!$A$4:$B$5000,2,0),"")</f>
        <v/>
      </c>
      <c r="F3991" s="53"/>
      <c r="G3991" s="53"/>
      <c r="H3991" s="53"/>
      <c r="I3991" s="53"/>
      <c r="J3991" s="53">
        <f t="shared" si="67"/>
        <v>0</v>
      </c>
    </row>
    <row r="3992" spans="1:10" ht="18.75">
      <c r="A3992" s="52"/>
      <c r="B3992" s="53"/>
      <c r="C3992" s="53"/>
      <c r="D3992" s="53"/>
      <c r="E3992" s="53" t="str">
        <f>IFERROR(VLOOKUP(المبيعات!D3992,الاعدادات!$A$4:$B$5000,2,0),"")</f>
        <v/>
      </c>
      <c r="F3992" s="53"/>
      <c r="G3992" s="53"/>
      <c r="H3992" s="53"/>
      <c r="I3992" s="53"/>
      <c r="J3992" s="53">
        <f t="shared" si="67"/>
        <v>0</v>
      </c>
    </row>
    <row r="3993" spans="1:10" ht="18.75">
      <c r="A3993" s="52"/>
      <c r="B3993" s="53"/>
      <c r="C3993" s="53"/>
      <c r="D3993" s="53"/>
      <c r="E3993" s="53" t="str">
        <f>IFERROR(VLOOKUP(المبيعات!D3993,الاعدادات!$A$4:$B$5000,2,0),"")</f>
        <v/>
      </c>
      <c r="F3993" s="53"/>
      <c r="G3993" s="53"/>
      <c r="H3993" s="53"/>
      <c r="I3993" s="53"/>
      <c r="J3993" s="53">
        <f t="shared" si="67"/>
        <v>0</v>
      </c>
    </row>
    <row r="3994" spans="1:10" ht="18.75">
      <c r="A3994" s="52"/>
      <c r="B3994" s="53"/>
      <c r="C3994" s="53"/>
      <c r="D3994" s="53"/>
      <c r="E3994" s="53" t="str">
        <f>IFERROR(VLOOKUP(المبيعات!D3994,الاعدادات!$A$4:$B$5000,2,0),"")</f>
        <v/>
      </c>
      <c r="F3994" s="53"/>
      <c r="G3994" s="53"/>
      <c r="H3994" s="53"/>
      <c r="I3994" s="53"/>
      <c r="J3994" s="53">
        <f t="shared" si="67"/>
        <v>0</v>
      </c>
    </row>
    <row r="3995" spans="1:10" ht="18.75">
      <c r="A3995" s="52"/>
      <c r="B3995" s="53"/>
      <c r="C3995" s="53"/>
      <c r="D3995" s="53"/>
      <c r="E3995" s="53" t="str">
        <f>IFERROR(VLOOKUP(المبيعات!D3995,الاعدادات!$A$4:$B$5000,2,0),"")</f>
        <v/>
      </c>
      <c r="F3995" s="53"/>
      <c r="G3995" s="53"/>
      <c r="H3995" s="53"/>
      <c r="I3995" s="53"/>
      <c r="J3995" s="53">
        <f t="shared" si="67"/>
        <v>0</v>
      </c>
    </row>
    <row r="3996" spans="1:10" ht="18.75">
      <c r="A3996" s="52"/>
      <c r="B3996" s="53"/>
      <c r="C3996" s="53"/>
      <c r="D3996" s="53"/>
      <c r="E3996" s="53" t="str">
        <f>IFERROR(VLOOKUP(المبيعات!D3996,الاعدادات!$A$4:$B$5000,2,0),"")</f>
        <v/>
      </c>
      <c r="F3996" s="53"/>
      <c r="G3996" s="53"/>
      <c r="H3996" s="53"/>
      <c r="I3996" s="53"/>
      <c r="J3996" s="53">
        <f t="shared" si="67"/>
        <v>0</v>
      </c>
    </row>
    <row r="3997" spans="1:10" ht="18.75">
      <c r="A3997" s="52"/>
      <c r="B3997" s="53"/>
      <c r="C3997" s="53"/>
      <c r="D3997" s="53"/>
      <c r="E3997" s="53" t="str">
        <f>IFERROR(VLOOKUP(المبيعات!D3997,الاعدادات!$A$4:$B$5000,2,0),"")</f>
        <v/>
      </c>
      <c r="F3997" s="53"/>
      <c r="G3997" s="53"/>
      <c r="H3997" s="53"/>
      <c r="I3997" s="53"/>
      <c r="J3997" s="53">
        <f t="shared" si="67"/>
        <v>0</v>
      </c>
    </row>
    <row r="3998" spans="1:10" ht="18.75">
      <c r="A3998" s="52"/>
      <c r="B3998" s="53"/>
      <c r="C3998" s="53"/>
      <c r="D3998" s="53"/>
      <c r="E3998" s="53" t="str">
        <f>IFERROR(VLOOKUP(المبيعات!D3998,الاعدادات!$A$4:$B$5000,2,0),"")</f>
        <v/>
      </c>
      <c r="F3998" s="53"/>
      <c r="G3998" s="53"/>
      <c r="H3998" s="53"/>
      <c r="I3998" s="53"/>
      <c r="J3998" s="53">
        <f t="shared" si="67"/>
        <v>0</v>
      </c>
    </row>
    <row r="3999" spans="1:10" ht="18.75">
      <c r="A3999" s="52"/>
      <c r="B3999" s="53"/>
      <c r="C3999" s="53"/>
      <c r="D3999" s="53"/>
      <c r="E3999" s="53" t="str">
        <f>IFERROR(VLOOKUP(المبيعات!D3999,الاعدادات!$A$4:$B$5000,2,0),"")</f>
        <v/>
      </c>
      <c r="F3999" s="53"/>
      <c r="G3999" s="53"/>
      <c r="H3999" s="53"/>
      <c r="I3999" s="53"/>
      <c r="J3999" s="53">
        <f t="shared" si="67"/>
        <v>0</v>
      </c>
    </row>
    <row r="4000" spans="1:10" ht="18.75">
      <c r="A4000" s="52"/>
      <c r="B4000" s="53"/>
      <c r="C4000" s="53"/>
      <c r="D4000" s="53"/>
      <c r="E4000" s="53" t="str">
        <f>IFERROR(VLOOKUP(المبيعات!D4000,الاعدادات!$A$4:$B$5000,2,0),"")</f>
        <v/>
      </c>
      <c r="F4000" s="53"/>
      <c r="G4000" s="53"/>
      <c r="H4000" s="53"/>
      <c r="I4000" s="53"/>
      <c r="J4000" s="53">
        <f t="shared" si="67"/>
        <v>0</v>
      </c>
    </row>
    <row r="4001" spans="1:10" ht="18.75">
      <c r="A4001" s="52"/>
      <c r="B4001" s="53"/>
      <c r="C4001" s="53"/>
      <c r="D4001" s="53"/>
      <c r="E4001" s="53" t="str">
        <f>IFERROR(VLOOKUP(المبيعات!D4001,الاعدادات!$A$4:$B$5000,2,0),"")</f>
        <v/>
      </c>
      <c r="F4001" s="53"/>
      <c r="G4001" s="53"/>
      <c r="H4001" s="53"/>
      <c r="I4001" s="53"/>
      <c r="J4001" s="53">
        <f t="shared" si="67"/>
        <v>0</v>
      </c>
    </row>
    <row r="4002" spans="1:10" ht="18.75">
      <c r="A4002" s="52"/>
      <c r="B4002" s="53"/>
      <c r="C4002" s="53"/>
      <c r="D4002" s="53"/>
      <c r="E4002" s="53" t="str">
        <f>IFERROR(VLOOKUP(المبيعات!D4002,الاعدادات!$A$4:$B$5000,2,0),"")</f>
        <v/>
      </c>
      <c r="F4002" s="53"/>
      <c r="G4002" s="53"/>
      <c r="H4002" s="53"/>
      <c r="I4002" s="53"/>
      <c r="J4002" s="53">
        <f t="shared" si="67"/>
        <v>0</v>
      </c>
    </row>
    <row r="4003" spans="1:10" ht="18.75">
      <c r="A4003" s="52"/>
      <c r="B4003" s="53"/>
      <c r="C4003" s="53"/>
      <c r="D4003" s="53"/>
      <c r="E4003" s="53" t="str">
        <f>IFERROR(VLOOKUP(المبيعات!D4003,الاعدادات!$A$4:$B$5000,2,0),"")</f>
        <v/>
      </c>
      <c r="F4003" s="53"/>
      <c r="G4003" s="53"/>
      <c r="H4003" s="53"/>
      <c r="I4003" s="53"/>
      <c r="J4003" s="53">
        <f t="shared" si="67"/>
        <v>0</v>
      </c>
    </row>
    <row r="4004" spans="1:10" ht="18.75">
      <c r="A4004" s="52"/>
      <c r="B4004" s="53"/>
      <c r="C4004" s="53"/>
      <c r="D4004" s="53"/>
      <c r="E4004" s="53" t="str">
        <f>IFERROR(VLOOKUP(المبيعات!D4004,الاعدادات!$A$4:$B$5000,2,0),"")</f>
        <v/>
      </c>
      <c r="F4004" s="53"/>
      <c r="G4004" s="53"/>
      <c r="H4004" s="53"/>
      <c r="I4004" s="53"/>
      <c r="J4004" s="53">
        <f t="shared" si="67"/>
        <v>0</v>
      </c>
    </row>
    <row r="4005" spans="1:10" ht="18.75">
      <c r="A4005" s="52"/>
      <c r="B4005" s="53"/>
      <c r="C4005" s="53"/>
      <c r="D4005" s="53"/>
      <c r="E4005" s="53" t="str">
        <f>IFERROR(VLOOKUP(المبيعات!D4005,الاعدادات!$A$4:$B$5000,2,0),"")</f>
        <v/>
      </c>
      <c r="F4005" s="53"/>
      <c r="G4005" s="53"/>
      <c r="H4005" s="53"/>
      <c r="I4005" s="53"/>
      <c r="J4005" s="53">
        <f t="shared" si="67"/>
        <v>0</v>
      </c>
    </row>
    <row r="4006" spans="1:10" ht="18.75">
      <c r="A4006" s="52"/>
      <c r="B4006" s="53"/>
      <c r="C4006" s="53"/>
      <c r="D4006" s="53"/>
      <c r="E4006" s="53" t="str">
        <f>IFERROR(VLOOKUP(المبيعات!D4006,الاعدادات!$A$4:$B$5000,2,0),"")</f>
        <v/>
      </c>
      <c r="F4006" s="53"/>
      <c r="G4006" s="53"/>
      <c r="H4006" s="53"/>
      <c r="I4006" s="53"/>
      <c r="J4006" s="53">
        <f t="shared" si="67"/>
        <v>0</v>
      </c>
    </row>
    <row r="4007" spans="1:10" ht="18.75">
      <c r="A4007" s="52"/>
      <c r="B4007" s="53"/>
      <c r="C4007" s="53"/>
      <c r="D4007" s="53"/>
      <c r="E4007" s="53" t="str">
        <f>IFERROR(VLOOKUP(المبيعات!D4007,الاعدادات!$A$4:$B$5000,2,0),"")</f>
        <v/>
      </c>
      <c r="F4007" s="53"/>
      <c r="G4007" s="53"/>
      <c r="H4007" s="53"/>
      <c r="I4007" s="53"/>
      <c r="J4007" s="53">
        <f t="shared" si="67"/>
        <v>0</v>
      </c>
    </row>
    <row r="4008" spans="1:10" ht="18.75">
      <c r="A4008" s="52"/>
      <c r="B4008" s="53"/>
      <c r="C4008" s="53"/>
      <c r="D4008" s="53"/>
      <c r="E4008" s="53" t="str">
        <f>IFERROR(VLOOKUP(المبيعات!D4008,الاعدادات!$A$4:$B$5000,2,0),"")</f>
        <v/>
      </c>
      <c r="F4008" s="53"/>
      <c r="G4008" s="53"/>
      <c r="H4008" s="53"/>
      <c r="I4008" s="53"/>
      <c r="J4008" s="53">
        <f t="shared" si="67"/>
        <v>0</v>
      </c>
    </row>
    <row r="4009" spans="1:10" ht="18.75">
      <c r="A4009" s="52"/>
      <c r="B4009" s="53"/>
      <c r="C4009" s="53"/>
      <c r="D4009" s="53"/>
      <c r="E4009" s="53" t="str">
        <f>IFERROR(VLOOKUP(المبيعات!D4009,الاعدادات!$A$4:$B$5000,2,0),"")</f>
        <v/>
      </c>
      <c r="F4009" s="53"/>
      <c r="G4009" s="53"/>
      <c r="H4009" s="53"/>
      <c r="I4009" s="53"/>
      <c r="J4009" s="53">
        <f t="shared" si="67"/>
        <v>0</v>
      </c>
    </row>
    <row r="4010" spans="1:10" ht="18.75">
      <c r="A4010" s="52"/>
      <c r="B4010" s="53"/>
      <c r="C4010" s="53"/>
      <c r="D4010" s="53"/>
      <c r="E4010" s="53" t="str">
        <f>IFERROR(VLOOKUP(المبيعات!D4010,الاعدادات!$A$4:$B$5000,2,0),"")</f>
        <v/>
      </c>
      <c r="F4010" s="53"/>
      <c r="G4010" s="53"/>
      <c r="H4010" s="53"/>
      <c r="I4010" s="53"/>
      <c r="J4010" s="53">
        <f t="shared" si="67"/>
        <v>0</v>
      </c>
    </row>
    <row r="4011" spans="1:10" ht="18.75">
      <c r="A4011" s="52"/>
      <c r="B4011" s="53"/>
      <c r="C4011" s="53"/>
      <c r="D4011" s="53"/>
      <c r="E4011" s="53" t="str">
        <f>IFERROR(VLOOKUP(المبيعات!D4011,الاعدادات!$A$4:$B$5000,2,0),"")</f>
        <v/>
      </c>
      <c r="F4011" s="53"/>
      <c r="G4011" s="53"/>
      <c r="H4011" s="53"/>
      <c r="I4011" s="53"/>
      <c r="J4011" s="53">
        <f t="shared" si="67"/>
        <v>0</v>
      </c>
    </row>
    <row r="4012" spans="1:10" ht="18.75">
      <c r="A4012" s="52"/>
      <c r="B4012" s="53"/>
      <c r="C4012" s="53"/>
      <c r="D4012" s="53"/>
      <c r="E4012" s="53" t="str">
        <f>IFERROR(VLOOKUP(المبيعات!D4012,الاعدادات!$A$4:$B$5000,2,0),"")</f>
        <v/>
      </c>
      <c r="F4012" s="53"/>
      <c r="G4012" s="53"/>
      <c r="H4012" s="53"/>
      <c r="I4012" s="53"/>
      <c r="J4012" s="53">
        <f t="shared" si="67"/>
        <v>0</v>
      </c>
    </row>
    <row r="4013" spans="1:10" ht="18.75">
      <c r="A4013" s="52"/>
      <c r="B4013" s="53"/>
      <c r="C4013" s="53"/>
      <c r="D4013" s="53"/>
      <c r="E4013" s="53" t="str">
        <f>IFERROR(VLOOKUP(المبيعات!D4013,الاعدادات!$A$4:$B$5000,2,0),"")</f>
        <v/>
      </c>
      <c r="F4013" s="53"/>
      <c r="G4013" s="53"/>
      <c r="H4013" s="53"/>
      <c r="I4013" s="53"/>
      <c r="J4013" s="53">
        <f t="shared" si="67"/>
        <v>0</v>
      </c>
    </row>
    <row r="4014" spans="1:10" ht="18.75">
      <c r="A4014" s="52"/>
      <c r="B4014" s="53"/>
      <c r="C4014" s="53"/>
      <c r="D4014" s="53"/>
      <c r="E4014" s="53" t="str">
        <f>IFERROR(VLOOKUP(المبيعات!D4014,الاعدادات!$A$4:$B$5000,2,0),"")</f>
        <v/>
      </c>
      <c r="F4014" s="53"/>
      <c r="G4014" s="53"/>
      <c r="H4014" s="53"/>
      <c r="I4014" s="53"/>
      <c r="J4014" s="53">
        <f t="shared" si="67"/>
        <v>0</v>
      </c>
    </row>
    <row r="4015" spans="1:10" ht="18.75">
      <c r="A4015" s="52"/>
      <c r="B4015" s="53"/>
      <c r="C4015" s="53"/>
      <c r="D4015" s="53"/>
      <c r="E4015" s="53" t="str">
        <f>IFERROR(VLOOKUP(المبيعات!D4015,الاعدادات!$A$4:$B$5000,2,0),"")</f>
        <v/>
      </c>
      <c r="F4015" s="53"/>
      <c r="G4015" s="53"/>
      <c r="H4015" s="53"/>
      <c r="I4015" s="53"/>
      <c r="J4015" s="53">
        <f t="shared" si="67"/>
        <v>0</v>
      </c>
    </row>
    <row r="4016" spans="1:10" ht="18.75">
      <c r="A4016" s="52"/>
      <c r="B4016" s="53"/>
      <c r="C4016" s="53"/>
      <c r="D4016" s="53"/>
      <c r="E4016" s="53" t="str">
        <f>IFERROR(VLOOKUP(المبيعات!D4016,الاعدادات!$A$4:$B$5000,2,0),"")</f>
        <v/>
      </c>
      <c r="F4016" s="53"/>
      <c r="G4016" s="53"/>
      <c r="H4016" s="53"/>
      <c r="I4016" s="53"/>
      <c r="J4016" s="53">
        <f t="shared" si="67"/>
        <v>0</v>
      </c>
    </row>
    <row r="4017" spans="1:10" ht="18.75">
      <c r="A4017" s="52"/>
      <c r="B4017" s="53"/>
      <c r="C4017" s="53"/>
      <c r="D4017" s="53"/>
      <c r="E4017" s="53" t="str">
        <f>IFERROR(VLOOKUP(المبيعات!D4017,الاعدادات!$A$4:$B$5000,2,0),"")</f>
        <v/>
      </c>
      <c r="F4017" s="53"/>
      <c r="G4017" s="53"/>
      <c r="H4017" s="53"/>
      <c r="I4017" s="53"/>
      <c r="J4017" s="53">
        <f t="shared" si="67"/>
        <v>0</v>
      </c>
    </row>
    <row r="4018" spans="1:10" ht="18.75">
      <c r="A4018" s="52"/>
      <c r="B4018" s="53"/>
      <c r="C4018" s="53"/>
      <c r="D4018" s="53"/>
      <c r="E4018" s="53" t="str">
        <f>IFERROR(VLOOKUP(المبيعات!D4018,الاعدادات!$A$4:$B$5000,2,0),"")</f>
        <v/>
      </c>
      <c r="F4018" s="53"/>
      <c r="G4018" s="53"/>
      <c r="H4018" s="53"/>
      <c r="I4018" s="53"/>
      <c r="J4018" s="53">
        <f t="shared" si="67"/>
        <v>0</v>
      </c>
    </row>
    <row r="4019" spans="1:10" ht="18.75">
      <c r="A4019" s="52"/>
      <c r="B4019" s="53"/>
      <c r="C4019" s="53"/>
      <c r="D4019" s="53"/>
      <c r="E4019" s="53" t="str">
        <f>IFERROR(VLOOKUP(المبيعات!D4019,الاعدادات!$A$4:$B$5000,2,0),"")</f>
        <v/>
      </c>
      <c r="F4019" s="53"/>
      <c r="G4019" s="53"/>
      <c r="H4019" s="53"/>
      <c r="I4019" s="53"/>
      <c r="J4019" s="53">
        <f t="shared" si="67"/>
        <v>0</v>
      </c>
    </row>
    <row r="4020" spans="1:10" ht="18.75">
      <c r="A4020" s="52"/>
      <c r="B4020" s="53"/>
      <c r="C4020" s="53"/>
      <c r="D4020" s="53"/>
      <c r="E4020" s="53" t="str">
        <f>IFERROR(VLOOKUP(المبيعات!D4020,الاعدادات!$A$4:$B$5000,2,0),"")</f>
        <v/>
      </c>
      <c r="F4020" s="53"/>
      <c r="G4020" s="53"/>
      <c r="H4020" s="53"/>
      <c r="I4020" s="53"/>
      <c r="J4020" s="53">
        <f t="shared" si="67"/>
        <v>0</v>
      </c>
    </row>
    <row r="4021" spans="1:10" ht="18.75">
      <c r="A4021" s="52"/>
      <c r="B4021" s="53"/>
      <c r="C4021" s="53"/>
      <c r="D4021" s="53"/>
      <c r="E4021" s="53" t="str">
        <f>IFERROR(VLOOKUP(المبيعات!D4021,الاعدادات!$A$4:$B$5000,2,0),"")</f>
        <v/>
      </c>
      <c r="F4021" s="53"/>
      <c r="G4021" s="53"/>
      <c r="H4021" s="53"/>
      <c r="I4021" s="53"/>
      <c r="J4021" s="53">
        <f t="shared" si="67"/>
        <v>0</v>
      </c>
    </row>
    <row r="4022" spans="1:10" ht="18.75">
      <c r="A4022" s="52"/>
      <c r="B4022" s="53"/>
      <c r="C4022" s="53"/>
      <c r="D4022" s="53"/>
      <c r="E4022" s="53" t="str">
        <f>IFERROR(VLOOKUP(المبيعات!D4022,الاعدادات!$A$4:$B$5000,2,0),"")</f>
        <v/>
      </c>
      <c r="F4022" s="53"/>
      <c r="G4022" s="53"/>
      <c r="H4022" s="53"/>
      <c r="I4022" s="53"/>
      <c r="J4022" s="53">
        <f t="shared" si="67"/>
        <v>0</v>
      </c>
    </row>
    <row r="4023" spans="1:10" ht="18.75">
      <c r="A4023" s="52"/>
      <c r="B4023" s="53"/>
      <c r="C4023" s="53"/>
      <c r="D4023" s="53"/>
      <c r="E4023" s="53" t="str">
        <f>IFERROR(VLOOKUP(المبيعات!D4023,الاعدادات!$A$4:$B$5000,2,0),"")</f>
        <v/>
      </c>
      <c r="F4023" s="53"/>
      <c r="G4023" s="53"/>
      <c r="H4023" s="53"/>
      <c r="I4023" s="53"/>
      <c r="J4023" s="53">
        <f t="shared" si="67"/>
        <v>0</v>
      </c>
    </row>
    <row r="4024" spans="1:10" ht="18.75">
      <c r="A4024" s="52"/>
      <c r="B4024" s="53"/>
      <c r="C4024" s="53"/>
      <c r="D4024" s="53"/>
      <c r="E4024" s="53" t="str">
        <f>IFERROR(VLOOKUP(المبيعات!D4024,الاعدادات!$A$4:$B$5000,2,0),"")</f>
        <v/>
      </c>
      <c r="F4024" s="53"/>
      <c r="G4024" s="53"/>
      <c r="H4024" s="53"/>
      <c r="I4024" s="53"/>
      <c r="J4024" s="53">
        <f t="shared" si="67"/>
        <v>0</v>
      </c>
    </row>
    <row r="4025" spans="1:10" ht="18.75">
      <c r="A4025" s="52"/>
      <c r="B4025" s="53"/>
      <c r="C4025" s="53"/>
      <c r="D4025" s="53"/>
      <c r="E4025" s="53" t="str">
        <f>IFERROR(VLOOKUP(المبيعات!D4025,الاعدادات!$A$4:$B$5000,2,0),"")</f>
        <v/>
      </c>
      <c r="F4025" s="53"/>
      <c r="G4025" s="53"/>
      <c r="H4025" s="53"/>
      <c r="I4025" s="53"/>
      <c r="J4025" s="53">
        <f t="shared" si="67"/>
        <v>0</v>
      </c>
    </row>
    <row r="4026" spans="1:10" ht="18.75">
      <c r="A4026" s="52"/>
      <c r="B4026" s="53"/>
      <c r="C4026" s="53"/>
      <c r="D4026" s="53"/>
      <c r="E4026" s="53" t="str">
        <f>IFERROR(VLOOKUP(المبيعات!D4026,الاعدادات!$A$4:$B$5000,2,0),"")</f>
        <v/>
      </c>
      <c r="F4026" s="53"/>
      <c r="G4026" s="53"/>
      <c r="H4026" s="53"/>
      <c r="I4026" s="53"/>
      <c r="J4026" s="53">
        <f t="shared" si="67"/>
        <v>0</v>
      </c>
    </row>
    <row r="4027" spans="1:10" ht="18.75">
      <c r="A4027" s="52"/>
      <c r="B4027" s="53"/>
      <c r="C4027" s="53"/>
      <c r="D4027" s="53"/>
      <c r="E4027" s="53" t="str">
        <f>IFERROR(VLOOKUP(المبيعات!D4027,الاعدادات!$A$4:$B$5000,2,0),"")</f>
        <v/>
      </c>
      <c r="F4027" s="53"/>
      <c r="G4027" s="53"/>
      <c r="H4027" s="53"/>
      <c r="I4027" s="53"/>
      <c r="J4027" s="53">
        <f t="shared" si="67"/>
        <v>0</v>
      </c>
    </row>
    <row r="4028" spans="1:10" ht="18.75">
      <c r="A4028" s="52"/>
      <c r="B4028" s="53"/>
      <c r="C4028" s="53"/>
      <c r="D4028" s="53"/>
      <c r="E4028" s="53" t="str">
        <f>IFERROR(VLOOKUP(المبيعات!D4028,الاعدادات!$A$4:$B$5000,2,0),"")</f>
        <v/>
      </c>
      <c r="F4028" s="53"/>
      <c r="G4028" s="53"/>
      <c r="H4028" s="53"/>
      <c r="I4028" s="53"/>
      <c r="J4028" s="53">
        <f t="shared" si="67"/>
        <v>0</v>
      </c>
    </row>
    <row r="4029" spans="1:10" ht="18.75">
      <c r="A4029" s="52"/>
      <c r="B4029" s="53"/>
      <c r="C4029" s="53"/>
      <c r="D4029" s="53"/>
      <c r="E4029" s="53" t="str">
        <f>IFERROR(VLOOKUP(المبيعات!D4029,الاعدادات!$A$4:$B$5000,2,0),"")</f>
        <v/>
      </c>
      <c r="F4029" s="53"/>
      <c r="G4029" s="53"/>
      <c r="H4029" s="53"/>
      <c r="I4029" s="53"/>
      <c r="J4029" s="53">
        <f t="shared" si="67"/>
        <v>0</v>
      </c>
    </row>
    <row r="4030" spans="1:10" ht="18.75">
      <c r="A4030" s="52"/>
      <c r="B4030" s="53"/>
      <c r="C4030" s="53"/>
      <c r="D4030" s="53"/>
      <c r="E4030" s="53" t="str">
        <f>IFERROR(VLOOKUP(المبيعات!D4030,الاعدادات!$A$4:$B$5000,2,0),"")</f>
        <v/>
      </c>
      <c r="F4030" s="53"/>
      <c r="G4030" s="53"/>
      <c r="H4030" s="53"/>
      <c r="I4030" s="53"/>
      <c r="J4030" s="53">
        <f t="shared" si="67"/>
        <v>0</v>
      </c>
    </row>
    <row r="4031" spans="1:10" ht="18.75">
      <c r="A4031" s="52"/>
      <c r="B4031" s="53"/>
      <c r="C4031" s="53"/>
      <c r="D4031" s="53"/>
      <c r="E4031" s="53" t="str">
        <f>IFERROR(VLOOKUP(المبيعات!D4031,الاعدادات!$A$4:$B$5000,2,0),"")</f>
        <v/>
      </c>
      <c r="F4031" s="53"/>
      <c r="G4031" s="53"/>
      <c r="H4031" s="53"/>
      <c r="I4031" s="53"/>
      <c r="J4031" s="53">
        <f t="shared" si="67"/>
        <v>0</v>
      </c>
    </row>
    <row r="4032" spans="1:10" ht="18.75">
      <c r="A4032" s="52"/>
      <c r="B4032" s="53"/>
      <c r="C4032" s="53"/>
      <c r="D4032" s="53"/>
      <c r="E4032" s="53" t="str">
        <f>IFERROR(VLOOKUP(المبيعات!D4032,الاعدادات!$A$4:$B$5000,2,0),"")</f>
        <v/>
      </c>
      <c r="F4032" s="53"/>
      <c r="G4032" s="53"/>
      <c r="H4032" s="53"/>
      <c r="I4032" s="53"/>
      <c r="J4032" s="53">
        <f t="shared" si="67"/>
        <v>0</v>
      </c>
    </row>
    <row r="4033" spans="1:10" ht="18.75">
      <c r="A4033" s="52"/>
      <c r="B4033" s="53"/>
      <c r="C4033" s="53"/>
      <c r="D4033" s="53"/>
      <c r="E4033" s="53" t="str">
        <f>IFERROR(VLOOKUP(المبيعات!D4033,الاعدادات!$A$4:$B$5000,2,0),"")</f>
        <v/>
      </c>
      <c r="F4033" s="53"/>
      <c r="G4033" s="53"/>
      <c r="H4033" s="53"/>
      <c r="I4033" s="53"/>
      <c r="J4033" s="53">
        <f t="shared" si="67"/>
        <v>0</v>
      </c>
    </row>
    <row r="4034" spans="1:10" ht="18.75">
      <c r="A4034" s="52"/>
      <c r="B4034" s="53"/>
      <c r="C4034" s="53"/>
      <c r="D4034" s="53"/>
      <c r="E4034" s="53" t="str">
        <f>IFERROR(VLOOKUP(المبيعات!D4034,الاعدادات!$A$4:$B$5000,2,0),"")</f>
        <v/>
      </c>
      <c r="F4034" s="53"/>
      <c r="G4034" s="53"/>
      <c r="H4034" s="53"/>
      <c r="I4034" s="53"/>
      <c r="J4034" s="53">
        <f t="shared" si="67"/>
        <v>0</v>
      </c>
    </row>
    <row r="4035" spans="1:10" ht="18.75">
      <c r="A4035" s="52"/>
      <c r="B4035" s="53"/>
      <c r="C4035" s="53"/>
      <c r="D4035" s="53"/>
      <c r="E4035" s="53" t="str">
        <f>IFERROR(VLOOKUP(المبيعات!D4035,الاعدادات!$A$4:$B$5000,2,0),"")</f>
        <v/>
      </c>
      <c r="F4035" s="53"/>
      <c r="G4035" s="53"/>
      <c r="H4035" s="53"/>
      <c r="I4035" s="53"/>
      <c r="J4035" s="53">
        <f t="shared" si="67"/>
        <v>0</v>
      </c>
    </row>
    <row r="4036" spans="1:10" ht="18.75">
      <c r="A4036" s="52"/>
      <c r="B4036" s="53"/>
      <c r="C4036" s="53"/>
      <c r="D4036" s="53"/>
      <c r="E4036" s="53" t="str">
        <f>IFERROR(VLOOKUP(المبيعات!D4036,الاعدادات!$A$4:$B$5000,2,0),"")</f>
        <v/>
      </c>
      <c r="F4036" s="53"/>
      <c r="G4036" s="53"/>
      <c r="H4036" s="53"/>
      <c r="I4036" s="53"/>
      <c r="J4036" s="53">
        <f t="shared" si="67"/>
        <v>0</v>
      </c>
    </row>
    <row r="4037" spans="1:10" ht="18.75">
      <c r="A4037" s="52"/>
      <c r="B4037" s="53"/>
      <c r="C4037" s="53"/>
      <c r="D4037" s="53"/>
      <c r="E4037" s="53" t="str">
        <f>IFERROR(VLOOKUP(المبيعات!D4037,الاعدادات!$A$4:$B$5000,2,0),"")</f>
        <v/>
      </c>
      <c r="F4037" s="53"/>
      <c r="G4037" s="53"/>
      <c r="H4037" s="53"/>
      <c r="I4037" s="53"/>
      <c r="J4037" s="53">
        <f t="shared" ref="J4037:J4100" si="68">I4037*F4037</f>
        <v>0</v>
      </c>
    </row>
    <row r="4038" spans="1:10" ht="18.75">
      <c r="A4038" s="52"/>
      <c r="B4038" s="53"/>
      <c r="C4038" s="53"/>
      <c r="D4038" s="53"/>
      <c r="E4038" s="53" t="str">
        <f>IFERROR(VLOOKUP(المبيعات!D4038,الاعدادات!$A$4:$B$5000,2,0),"")</f>
        <v/>
      </c>
      <c r="F4038" s="53"/>
      <c r="G4038" s="53"/>
      <c r="H4038" s="53"/>
      <c r="I4038" s="53"/>
      <c r="J4038" s="53">
        <f t="shared" si="68"/>
        <v>0</v>
      </c>
    </row>
    <row r="4039" spans="1:10" ht="18.75">
      <c r="A4039" s="52"/>
      <c r="B4039" s="53"/>
      <c r="C4039" s="53"/>
      <c r="D4039" s="53"/>
      <c r="E4039" s="53" t="str">
        <f>IFERROR(VLOOKUP(المبيعات!D4039,الاعدادات!$A$4:$B$5000,2,0),"")</f>
        <v/>
      </c>
      <c r="F4039" s="53"/>
      <c r="G4039" s="53"/>
      <c r="H4039" s="53"/>
      <c r="I4039" s="53"/>
      <c r="J4039" s="53">
        <f t="shared" si="68"/>
        <v>0</v>
      </c>
    </row>
    <row r="4040" spans="1:10" ht="18.75">
      <c r="A4040" s="52"/>
      <c r="B4040" s="53"/>
      <c r="C4040" s="53"/>
      <c r="D4040" s="53"/>
      <c r="E4040" s="53" t="str">
        <f>IFERROR(VLOOKUP(المبيعات!D4040,الاعدادات!$A$4:$B$5000,2,0),"")</f>
        <v/>
      </c>
      <c r="F4040" s="53"/>
      <c r="G4040" s="53"/>
      <c r="H4040" s="53"/>
      <c r="I4040" s="53"/>
      <c r="J4040" s="53">
        <f t="shared" si="68"/>
        <v>0</v>
      </c>
    </row>
    <row r="4041" spans="1:10" ht="18.75">
      <c r="A4041" s="52"/>
      <c r="B4041" s="53"/>
      <c r="C4041" s="53"/>
      <c r="D4041" s="53"/>
      <c r="E4041" s="53" t="str">
        <f>IFERROR(VLOOKUP(المبيعات!D4041,الاعدادات!$A$4:$B$5000,2,0),"")</f>
        <v/>
      </c>
      <c r="F4041" s="53"/>
      <c r="G4041" s="53"/>
      <c r="H4041" s="53"/>
      <c r="I4041" s="53"/>
      <c r="J4041" s="53">
        <f t="shared" si="68"/>
        <v>0</v>
      </c>
    </row>
    <row r="4042" spans="1:10" ht="18.75">
      <c r="A4042" s="52"/>
      <c r="B4042" s="53"/>
      <c r="C4042" s="53"/>
      <c r="D4042" s="53"/>
      <c r="E4042" s="53" t="str">
        <f>IFERROR(VLOOKUP(المبيعات!D4042,الاعدادات!$A$4:$B$5000,2,0),"")</f>
        <v/>
      </c>
      <c r="F4042" s="53"/>
      <c r="G4042" s="53"/>
      <c r="H4042" s="53"/>
      <c r="I4042" s="53"/>
      <c r="J4042" s="53">
        <f t="shared" si="68"/>
        <v>0</v>
      </c>
    </row>
    <row r="4043" spans="1:10" ht="18.75">
      <c r="A4043" s="52"/>
      <c r="B4043" s="53"/>
      <c r="C4043" s="53"/>
      <c r="D4043" s="53"/>
      <c r="E4043" s="53" t="str">
        <f>IFERROR(VLOOKUP(المبيعات!D4043,الاعدادات!$A$4:$B$5000,2,0),"")</f>
        <v/>
      </c>
      <c r="F4043" s="53"/>
      <c r="G4043" s="53"/>
      <c r="H4043" s="53"/>
      <c r="I4043" s="53"/>
      <c r="J4043" s="53">
        <f t="shared" si="68"/>
        <v>0</v>
      </c>
    </row>
    <row r="4044" spans="1:10" ht="18.75">
      <c r="A4044" s="52"/>
      <c r="B4044" s="53"/>
      <c r="C4044" s="53"/>
      <c r="D4044" s="53"/>
      <c r="E4044" s="53" t="str">
        <f>IFERROR(VLOOKUP(المبيعات!D4044,الاعدادات!$A$4:$B$5000,2,0),"")</f>
        <v/>
      </c>
      <c r="F4044" s="53"/>
      <c r="G4044" s="53"/>
      <c r="H4044" s="53"/>
      <c r="I4044" s="53"/>
      <c r="J4044" s="53">
        <f t="shared" si="68"/>
        <v>0</v>
      </c>
    </row>
    <row r="4045" spans="1:10" ht="18.75">
      <c r="A4045" s="52"/>
      <c r="B4045" s="53"/>
      <c r="C4045" s="53"/>
      <c r="D4045" s="53"/>
      <c r="E4045" s="53" t="str">
        <f>IFERROR(VLOOKUP(المبيعات!D4045,الاعدادات!$A$4:$B$5000,2,0),"")</f>
        <v/>
      </c>
      <c r="F4045" s="53"/>
      <c r="G4045" s="53"/>
      <c r="H4045" s="53"/>
      <c r="I4045" s="53"/>
      <c r="J4045" s="53">
        <f t="shared" si="68"/>
        <v>0</v>
      </c>
    </row>
    <row r="4046" spans="1:10" ht="18.75">
      <c r="A4046" s="52"/>
      <c r="B4046" s="53"/>
      <c r="C4046" s="53"/>
      <c r="D4046" s="53"/>
      <c r="E4046" s="53" t="str">
        <f>IFERROR(VLOOKUP(المبيعات!D4046,الاعدادات!$A$4:$B$5000,2,0),"")</f>
        <v/>
      </c>
      <c r="F4046" s="53"/>
      <c r="G4046" s="53"/>
      <c r="H4046" s="53"/>
      <c r="I4046" s="53"/>
      <c r="J4046" s="53">
        <f t="shared" si="68"/>
        <v>0</v>
      </c>
    </row>
    <row r="4047" spans="1:10" ht="18.75">
      <c r="A4047" s="52"/>
      <c r="B4047" s="53"/>
      <c r="C4047" s="53"/>
      <c r="D4047" s="53"/>
      <c r="E4047" s="53" t="str">
        <f>IFERROR(VLOOKUP(المبيعات!D4047,الاعدادات!$A$4:$B$5000,2,0),"")</f>
        <v/>
      </c>
      <c r="F4047" s="53"/>
      <c r="G4047" s="53"/>
      <c r="H4047" s="53"/>
      <c r="I4047" s="53"/>
      <c r="J4047" s="53">
        <f t="shared" si="68"/>
        <v>0</v>
      </c>
    </row>
    <row r="4048" spans="1:10" ht="18.75">
      <c r="A4048" s="52"/>
      <c r="B4048" s="53"/>
      <c r="C4048" s="53"/>
      <c r="D4048" s="53"/>
      <c r="E4048" s="53" t="str">
        <f>IFERROR(VLOOKUP(المبيعات!D4048,الاعدادات!$A$4:$B$5000,2,0),"")</f>
        <v/>
      </c>
      <c r="F4048" s="53"/>
      <c r="G4048" s="53"/>
      <c r="H4048" s="53"/>
      <c r="I4048" s="53"/>
      <c r="J4048" s="53">
        <f t="shared" si="68"/>
        <v>0</v>
      </c>
    </row>
    <row r="4049" spans="1:10" ht="18.75">
      <c r="A4049" s="52"/>
      <c r="B4049" s="53"/>
      <c r="C4049" s="53"/>
      <c r="D4049" s="53"/>
      <c r="E4049" s="53" t="str">
        <f>IFERROR(VLOOKUP(المبيعات!D4049,الاعدادات!$A$4:$B$5000,2,0),"")</f>
        <v/>
      </c>
      <c r="F4049" s="53"/>
      <c r="G4049" s="53"/>
      <c r="H4049" s="53"/>
      <c r="I4049" s="53"/>
      <c r="J4049" s="53">
        <f t="shared" si="68"/>
        <v>0</v>
      </c>
    </row>
    <row r="4050" spans="1:10" ht="18.75">
      <c r="A4050" s="52"/>
      <c r="B4050" s="53"/>
      <c r="C4050" s="53"/>
      <c r="D4050" s="53"/>
      <c r="E4050" s="53" t="str">
        <f>IFERROR(VLOOKUP(المبيعات!D4050,الاعدادات!$A$4:$B$5000,2,0),"")</f>
        <v/>
      </c>
      <c r="F4050" s="53"/>
      <c r="G4050" s="53"/>
      <c r="H4050" s="53"/>
      <c r="I4050" s="53"/>
      <c r="J4050" s="53">
        <f t="shared" si="68"/>
        <v>0</v>
      </c>
    </row>
    <row r="4051" spans="1:10" ht="18.75">
      <c r="A4051" s="52"/>
      <c r="B4051" s="53"/>
      <c r="C4051" s="53"/>
      <c r="D4051" s="53"/>
      <c r="E4051" s="53" t="str">
        <f>IFERROR(VLOOKUP(المبيعات!D4051,الاعدادات!$A$4:$B$5000,2,0),"")</f>
        <v/>
      </c>
      <c r="F4051" s="53"/>
      <c r="G4051" s="53"/>
      <c r="H4051" s="53"/>
      <c r="I4051" s="53"/>
      <c r="J4051" s="53">
        <f t="shared" si="68"/>
        <v>0</v>
      </c>
    </row>
    <row r="4052" spans="1:10" ht="18.75">
      <c r="A4052" s="52"/>
      <c r="B4052" s="53"/>
      <c r="C4052" s="53"/>
      <c r="D4052" s="53"/>
      <c r="E4052" s="53" t="str">
        <f>IFERROR(VLOOKUP(المبيعات!D4052,الاعدادات!$A$4:$B$5000,2,0),"")</f>
        <v/>
      </c>
      <c r="F4052" s="53"/>
      <c r="G4052" s="53"/>
      <c r="H4052" s="53"/>
      <c r="I4052" s="53"/>
      <c r="J4052" s="53">
        <f t="shared" si="68"/>
        <v>0</v>
      </c>
    </row>
    <row r="4053" spans="1:10" ht="18.75">
      <c r="A4053" s="52"/>
      <c r="B4053" s="53"/>
      <c r="C4053" s="53"/>
      <c r="D4053" s="53"/>
      <c r="E4053" s="53" t="str">
        <f>IFERROR(VLOOKUP(المبيعات!D4053,الاعدادات!$A$4:$B$5000,2,0),"")</f>
        <v/>
      </c>
      <c r="F4053" s="53"/>
      <c r="G4053" s="53"/>
      <c r="H4053" s="53"/>
      <c r="I4053" s="53"/>
      <c r="J4053" s="53">
        <f t="shared" si="68"/>
        <v>0</v>
      </c>
    </row>
    <row r="4054" spans="1:10" ht="18.75">
      <c r="A4054" s="52"/>
      <c r="B4054" s="53"/>
      <c r="C4054" s="53"/>
      <c r="D4054" s="53"/>
      <c r="E4054" s="53" t="str">
        <f>IFERROR(VLOOKUP(المبيعات!D4054,الاعدادات!$A$4:$B$5000,2,0),"")</f>
        <v/>
      </c>
      <c r="F4054" s="53"/>
      <c r="G4054" s="53"/>
      <c r="H4054" s="53"/>
      <c r="I4054" s="53"/>
      <c r="J4054" s="53">
        <f t="shared" si="68"/>
        <v>0</v>
      </c>
    </row>
    <row r="4055" spans="1:10" ht="18.75">
      <c r="A4055" s="52"/>
      <c r="B4055" s="53"/>
      <c r="C4055" s="53"/>
      <c r="D4055" s="53"/>
      <c r="E4055" s="53" t="str">
        <f>IFERROR(VLOOKUP(المبيعات!D4055,الاعدادات!$A$4:$B$5000,2,0),"")</f>
        <v/>
      </c>
      <c r="F4055" s="53"/>
      <c r="G4055" s="53"/>
      <c r="H4055" s="53"/>
      <c r="I4055" s="53"/>
      <c r="J4055" s="53">
        <f t="shared" si="68"/>
        <v>0</v>
      </c>
    </row>
    <row r="4056" spans="1:10" ht="18.75">
      <c r="A4056" s="52"/>
      <c r="B4056" s="53"/>
      <c r="C4056" s="53"/>
      <c r="D4056" s="53"/>
      <c r="E4056" s="53" t="str">
        <f>IFERROR(VLOOKUP(المبيعات!D4056,الاعدادات!$A$4:$B$5000,2,0),"")</f>
        <v/>
      </c>
      <c r="F4056" s="53"/>
      <c r="G4056" s="53"/>
      <c r="H4056" s="53"/>
      <c r="I4056" s="53"/>
      <c r="J4056" s="53">
        <f t="shared" si="68"/>
        <v>0</v>
      </c>
    </row>
    <row r="4057" spans="1:10" ht="18.75">
      <c r="A4057" s="52"/>
      <c r="B4057" s="53"/>
      <c r="C4057" s="53"/>
      <c r="D4057" s="53"/>
      <c r="E4057" s="53" t="str">
        <f>IFERROR(VLOOKUP(المبيعات!D4057,الاعدادات!$A$4:$B$5000,2,0),"")</f>
        <v/>
      </c>
      <c r="F4057" s="53"/>
      <c r="G4057" s="53"/>
      <c r="H4057" s="53"/>
      <c r="I4057" s="53"/>
      <c r="J4057" s="53">
        <f t="shared" si="68"/>
        <v>0</v>
      </c>
    </row>
    <row r="4058" spans="1:10" ht="18.75">
      <c r="A4058" s="52"/>
      <c r="B4058" s="53"/>
      <c r="C4058" s="53"/>
      <c r="D4058" s="53"/>
      <c r="E4058" s="53" t="str">
        <f>IFERROR(VLOOKUP(المبيعات!D4058,الاعدادات!$A$4:$B$5000,2,0),"")</f>
        <v/>
      </c>
      <c r="F4058" s="53"/>
      <c r="G4058" s="53"/>
      <c r="H4058" s="53"/>
      <c r="I4058" s="53"/>
      <c r="J4058" s="53">
        <f t="shared" si="68"/>
        <v>0</v>
      </c>
    </row>
    <row r="4059" spans="1:10" ht="18.75">
      <c r="A4059" s="52"/>
      <c r="B4059" s="53"/>
      <c r="C4059" s="53"/>
      <c r="D4059" s="53"/>
      <c r="E4059" s="53" t="str">
        <f>IFERROR(VLOOKUP(المبيعات!D4059,الاعدادات!$A$4:$B$5000,2,0),"")</f>
        <v/>
      </c>
      <c r="F4059" s="53"/>
      <c r="G4059" s="53"/>
      <c r="H4059" s="53"/>
      <c r="I4059" s="53"/>
      <c r="J4059" s="53">
        <f t="shared" si="68"/>
        <v>0</v>
      </c>
    </row>
    <row r="4060" spans="1:10" ht="18.75">
      <c r="A4060" s="52"/>
      <c r="B4060" s="53"/>
      <c r="C4060" s="53"/>
      <c r="D4060" s="53"/>
      <c r="E4060" s="53" t="str">
        <f>IFERROR(VLOOKUP(المبيعات!D4060,الاعدادات!$A$4:$B$5000,2,0),"")</f>
        <v/>
      </c>
      <c r="F4060" s="53"/>
      <c r="G4060" s="53"/>
      <c r="H4060" s="53"/>
      <c r="I4060" s="53"/>
      <c r="J4060" s="53">
        <f t="shared" si="68"/>
        <v>0</v>
      </c>
    </row>
    <row r="4061" spans="1:10" ht="18.75">
      <c r="A4061" s="52"/>
      <c r="B4061" s="53"/>
      <c r="C4061" s="53"/>
      <c r="D4061" s="53"/>
      <c r="E4061" s="53" t="str">
        <f>IFERROR(VLOOKUP(المبيعات!D4061,الاعدادات!$A$4:$B$5000,2,0),"")</f>
        <v/>
      </c>
      <c r="F4061" s="53"/>
      <c r="G4061" s="53"/>
      <c r="H4061" s="53"/>
      <c r="I4061" s="53"/>
      <c r="J4061" s="53">
        <f t="shared" si="68"/>
        <v>0</v>
      </c>
    </row>
    <row r="4062" spans="1:10" ht="18.75">
      <c r="A4062" s="52"/>
      <c r="B4062" s="53"/>
      <c r="C4062" s="53"/>
      <c r="D4062" s="53"/>
      <c r="E4062" s="53" t="str">
        <f>IFERROR(VLOOKUP(المبيعات!D4062,الاعدادات!$A$4:$B$5000,2,0),"")</f>
        <v/>
      </c>
      <c r="F4062" s="53"/>
      <c r="G4062" s="53"/>
      <c r="H4062" s="53"/>
      <c r="I4062" s="53"/>
      <c r="J4062" s="53">
        <f t="shared" si="68"/>
        <v>0</v>
      </c>
    </row>
    <row r="4063" spans="1:10" ht="18.75">
      <c r="A4063" s="52"/>
      <c r="B4063" s="53"/>
      <c r="C4063" s="53"/>
      <c r="D4063" s="53"/>
      <c r="E4063" s="53" t="str">
        <f>IFERROR(VLOOKUP(المبيعات!D4063,الاعدادات!$A$4:$B$5000,2,0),"")</f>
        <v/>
      </c>
      <c r="F4063" s="53"/>
      <c r="G4063" s="53"/>
      <c r="H4063" s="53"/>
      <c r="I4063" s="53"/>
      <c r="J4063" s="53">
        <f t="shared" si="68"/>
        <v>0</v>
      </c>
    </row>
    <row r="4064" spans="1:10" ht="18.75">
      <c r="A4064" s="52"/>
      <c r="B4064" s="53"/>
      <c r="C4064" s="53"/>
      <c r="D4064" s="53"/>
      <c r="E4064" s="53" t="str">
        <f>IFERROR(VLOOKUP(المبيعات!D4064,الاعدادات!$A$4:$B$5000,2,0),"")</f>
        <v/>
      </c>
      <c r="F4064" s="53"/>
      <c r="G4064" s="53"/>
      <c r="H4064" s="53"/>
      <c r="I4064" s="53"/>
      <c r="J4064" s="53">
        <f t="shared" si="68"/>
        <v>0</v>
      </c>
    </row>
    <row r="4065" spans="1:10" ht="18.75">
      <c r="A4065" s="52"/>
      <c r="B4065" s="53"/>
      <c r="C4065" s="53"/>
      <c r="D4065" s="53"/>
      <c r="E4065" s="53" t="str">
        <f>IFERROR(VLOOKUP(المبيعات!D4065,الاعدادات!$A$4:$B$5000,2,0),"")</f>
        <v/>
      </c>
      <c r="F4065" s="53"/>
      <c r="G4065" s="53"/>
      <c r="H4065" s="53"/>
      <c r="I4065" s="53"/>
      <c r="J4065" s="53">
        <f t="shared" si="68"/>
        <v>0</v>
      </c>
    </row>
    <row r="4066" spans="1:10" ht="18.75">
      <c r="A4066" s="52"/>
      <c r="B4066" s="53"/>
      <c r="C4066" s="53"/>
      <c r="D4066" s="53"/>
      <c r="E4066" s="53" t="str">
        <f>IFERROR(VLOOKUP(المبيعات!D4066,الاعدادات!$A$4:$B$5000,2,0),"")</f>
        <v/>
      </c>
      <c r="F4066" s="53"/>
      <c r="G4066" s="53"/>
      <c r="H4066" s="53"/>
      <c r="I4066" s="53"/>
      <c r="J4066" s="53">
        <f t="shared" si="68"/>
        <v>0</v>
      </c>
    </row>
    <row r="4067" spans="1:10" ht="18.75">
      <c r="A4067" s="52"/>
      <c r="B4067" s="53"/>
      <c r="C4067" s="53"/>
      <c r="D4067" s="53"/>
      <c r="E4067" s="53" t="str">
        <f>IFERROR(VLOOKUP(المبيعات!D4067,الاعدادات!$A$4:$B$5000,2,0),"")</f>
        <v/>
      </c>
      <c r="F4067" s="53"/>
      <c r="G4067" s="53"/>
      <c r="H4067" s="53"/>
      <c r="I4067" s="53"/>
      <c r="J4067" s="53">
        <f t="shared" si="68"/>
        <v>0</v>
      </c>
    </row>
    <row r="4068" spans="1:10" ht="18.75">
      <c r="A4068" s="52"/>
      <c r="B4068" s="53"/>
      <c r="C4068" s="53"/>
      <c r="D4068" s="53"/>
      <c r="E4068" s="53" t="str">
        <f>IFERROR(VLOOKUP(المبيعات!D4068,الاعدادات!$A$4:$B$5000,2,0),"")</f>
        <v/>
      </c>
      <c r="F4068" s="53"/>
      <c r="G4068" s="53"/>
      <c r="H4068" s="53"/>
      <c r="I4068" s="53"/>
      <c r="J4068" s="53">
        <f t="shared" si="68"/>
        <v>0</v>
      </c>
    </row>
    <row r="4069" spans="1:10" ht="18.75">
      <c r="A4069" s="52"/>
      <c r="B4069" s="53"/>
      <c r="C4069" s="53"/>
      <c r="D4069" s="53"/>
      <c r="E4069" s="53" t="str">
        <f>IFERROR(VLOOKUP(المبيعات!D4069,الاعدادات!$A$4:$B$5000,2,0),"")</f>
        <v/>
      </c>
      <c r="F4069" s="53"/>
      <c r="G4069" s="53"/>
      <c r="H4069" s="53"/>
      <c r="I4069" s="53"/>
      <c r="J4069" s="53">
        <f t="shared" si="68"/>
        <v>0</v>
      </c>
    </row>
    <row r="4070" spans="1:10" ht="18.75">
      <c r="A4070" s="52"/>
      <c r="B4070" s="53"/>
      <c r="C4070" s="53"/>
      <c r="D4070" s="53"/>
      <c r="E4070" s="53" t="str">
        <f>IFERROR(VLOOKUP(المبيعات!D4070,الاعدادات!$A$4:$B$5000,2,0),"")</f>
        <v/>
      </c>
      <c r="F4070" s="53"/>
      <c r="G4070" s="53"/>
      <c r="H4070" s="53"/>
      <c r="I4070" s="53"/>
      <c r="J4070" s="53">
        <f t="shared" si="68"/>
        <v>0</v>
      </c>
    </row>
    <row r="4071" spans="1:10" ht="18.75">
      <c r="A4071" s="52"/>
      <c r="B4071" s="53"/>
      <c r="C4071" s="53"/>
      <c r="D4071" s="53"/>
      <c r="E4071" s="53" t="str">
        <f>IFERROR(VLOOKUP(المبيعات!D4071,الاعدادات!$A$4:$B$5000,2,0),"")</f>
        <v/>
      </c>
      <c r="F4071" s="53"/>
      <c r="G4071" s="53"/>
      <c r="H4071" s="53"/>
      <c r="I4071" s="53"/>
      <c r="J4071" s="53">
        <f t="shared" si="68"/>
        <v>0</v>
      </c>
    </row>
    <row r="4072" spans="1:10" ht="18.75">
      <c r="A4072" s="52"/>
      <c r="B4072" s="53"/>
      <c r="C4072" s="53"/>
      <c r="D4072" s="53"/>
      <c r="E4072" s="53" t="str">
        <f>IFERROR(VLOOKUP(المبيعات!D4072,الاعدادات!$A$4:$B$5000,2,0),"")</f>
        <v/>
      </c>
      <c r="F4072" s="53"/>
      <c r="G4072" s="53"/>
      <c r="H4072" s="53"/>
      <c r="I4072" s="53"/>
      <c r="J4072" s="53">
        <f t="shared" si="68"/>
        <v>0</v>
      </c>
    </row>
    <row r="4073" spans="1:10" ht="18.75">
      <c r="A4073" s="52"/>
      <c r="B4073" s="53"/>
      <c r="C4073" s="53"/>
      <c r="D4073" s="53"/>
      <c r="E4073" s="53" t="str">
        <f>IFERROR(VLOOKUP(المبيعات!D4073,الاعدادات!$A$4:$B$5000,2,0),"")</f>
        <v/>
      </c>
      <c r="F4073" s="53"/>
      <c r="G4073" s="53"/>
      <c r="H4073" s="53"/>
      <c r="I4073" s="53"/>
      <c r="J4073" s="53">
        <f t="shared" si="68"/>
        <v>0</v>
      </c>
    </row>
    <row r="4074" spans="1:10" ht="18.75">
      <c r="A4074" s="52"/>
      <c r="B4074" s="53"/>
      <c r="C4074" s="53"/>
      <c r="D4074" s="53"/>
      <c r="E4074" s="53" t="str">
        <f>IFERROR(VLOOKUP(المبيعات!D4074,الاعدادات!$A$4:$B$5000,2,0),"")</f>
        <v/>
      </c>
      <c r="F4074" s="53"/>
      <c r="G4074" s="53"/>
      <c r="H4074" s="53"/>
      <c r="I4074" s="53"/>
      <c r="J4074" s="53">
        <f t="shared" si="68"/>
        <v>0</v>
      </c>
    </row>
    <row r="4075" spans="1:10" ht="18.75">
      <c r="A4075" s="52"/>
      <c r="B4075" s="53"/>
      <c r="C4075" s="53"/>
      <c r="D4075" s="53"/>
      <c r="E4075" s="53" t="str">
        <f>IFERROR(VLOOKUP(المبيعات!D4075,الاعدادات!$A$4:$B$5000,2,0),"")</f>
        <v/>
      </c>
      <c r="F4075" s="53"/>
      <c r="G4075" s="53"/>
      <c r="H4075" s="53"/>
      <c r="I4075" s="53"/>
      <c r="J4075" s="53">
        <f t="shared" si="68"/>
        <v>0</v>
      </c>
    </row>
    <row r="4076" spans="1:10" ht="18.75">
      <c r="A4076" s="52"/>
      <c r="B4076" s="53"/>
      <c r="C4076" s="53"/>
      <c r="D4076" s="53"/>
      <c r="E4076" s="53" t="str">
        <f>IFERROR(VLOOKUP(المبيعات!D4076,الاعدادات!$A$4:$B$5000,2,0),"")</f>
        <v/>
      </c>
      <c r="F4076" s="53"/>
      <c r="G4076" s="53"/>
      <c r="H4076" s="53"/>
      <c r="I4076" s="53"/>
      <c r="J4076" s="53">
        <f t="shared" si="68"/>
        <v>0</v>
      </c>
    </row>
    <row r="4077" spans="1:10" ht="18.75">
      <c r="A4077" s="52"/>
      <c r="B4077" s="53"/>
      <c r="C4077" s="53"/>
      <c r="D4077" s="53"/>
      <c r="E4077" s="53" t="str">
        <f>IFERROR(VLOOKUP(المبيعات!D4077,الاعدادات!$A$4:$B$5000,2,0),"")</f>
        <v/>
      </c>
      <c r="F4077" s="53"/>
      <c r="G4077" s="53"/>
      <c r="H4077" s="53"/>
      <c r="I4077" s="53"/>
      <c r="J4077" s="53">
        <f t="shared" si="68"/>
        <v>0</v>
      </c>
    </row>
    <row r="4078" spans="1:10" ht="18.75">
      <c r="A4078" s="52"/>
      <c r="B4078" s="53"/>
      <c r="C4078" s="53"/>
      <c r="D4078" s="53"/>
      <c r="E4078" s="53" t="str">
        <f>IFERROR(VLOOKUP(المبيعات!D4078,الاعدادات!$A$4:$B$5000,2,0),"")</f>
        <v/>
      </c>
      <c r="F4078" s="53"/>
      <c r="G4078" s="53"/>
      <c r="H4078" s="53"/>
      <c r="I4078" s="53"/>
      <c r="J4078" s="53">
        <f t="shared" si="68"/>
        <v>0</v>
      </c>
    </row>
    <row r="4079" spans="1:10" ht="18.75">
      <c r="A4079" s="52"/>
      <c r="B4079" s="53"/>
      <c r="C4079" s="53"/>
      <c r="D4079" s="53"/>
      <c r="E4079" s="53" t="str">
        <f>IFERROR(VLOOKUP(المبيعات!D4079,الاعدادات!$A$4:$B$5000,2,0),"")</f>
        <v/>
      </c>
      <c r="F4079" s="53"/>
      <c r="G4079" s="53"/>
      <c r="H4079" s="53"/>
      <c r="I4079" s="53"/>
      <c r="J4079" s="53">
        <f t="shared" si="68"/>
        <v>0</v>
      </c>
    </row>
    <row r="4080" spans="1:10" ht="18.75">
      <c r="A4080" s="52"/>
      <c r="B4080" s="53"/>
      <c r="C4080" s="53"/>
      <c r="D4080" s="53"/>
      <c r="E4080" s="53" t="str">
        <f>IFERROR(VLOOKUP(المبيعات!D4080,الاعدادات!$A$4:$B$5000,2,0),"")</f>
        <v/>
      </c>
      <c r="F4080" s="53"/>
      <c r="G4080" s="53"/>
      <c r="H4080" s="53"/>
      <c r="I4080" s="53"/>
      <c r="J4080" s="53">
        <f t="shared" si="68"/>
        <v>0</v>
      </c>
    </row>
    <row r="4081" spans="1:10" ht="18.75">
      <c r="A4081" s="52"/>
      <c r="B4081" s="53"/>
      <c r="C4081" s="53"/>
      <c r="D4081" s="53"/>
      <c r="E4081" s="53" t="str">
        <f>IFERROR(VLOOKUP(المبيعات!D4081,الاعدادات!$A$4:$B$5000,2,0),"")</f>
        <v/>
      </c>
      <c r="F4081" s="53"/>
      <c r="G4081" s="53"/>
      <c r="H4081" s="53"/>
      <c r="I4081" s="53"/>
      <c r="J4081" s="53">
        <f t="shared" si="68"/>
        <v>0</v>
      </c>
    </row>
    <row r="4082" spans="1:10" ht="18.75">
      <c r="A4082" s="52"/>
      <c r="B4082" s="53"/>
      <c r="C4082" s="53"/>
      <c r="D4082" s="53"/>
      <c r="E4082" s="53" t="str">
        <f>IFERROR(VLOOKUP(المبيعات!D4082,الاعدادات!$A$4:$B$5000,2,0),"")</f>
        <v/>
      </c>
      <c r="F4082" s="53"/>
      <c r="G4082" s="53"/>
      <c r="H4082" s="53"/>
      <c r="I4082" s="53"/>
      <c r="J4082" s="53">
        <f t="shared" si="68"/>
        <v>0</v>
      </c>
    </row>
    <row r="4083" spans="1:10" ht="18.75">
      <c r="A4083" s="52"/>
      <c r="B4083" s="53"/>
      <c r="C4083" s="53"/>
      <c r="D4083" s="53"/>
      <c r="E4083" s="53" t="str">
        <f>IFERROR(VLOOKUP(المبيعات!D4083,الاعدادات!$A$4:$B$5000,2,0),"")</f>
        <v/>
      </c>
      <c r="F4083" s="53"/>
      <c r="G4083" s="53"/>
      <c r="H4083" s="53"/>
      <c r="I4083" s="53"/>
      <c r="J4083" s="53">
        <f t="shared" si="68"/>
        <v>0</v>
      </c>
    </row>
    <row r="4084" spans="1:10" ht="18.75">
      <c r="A4084" s="52"/>
      <c r="B4084" s="53"/>
      <c r="C4084" s="53"/>
      <c r="D4084" s="53"/>
      <c r="E4084" s="53" t="str">
        <f>IFERROR(VLOOKUP(المبيعات!D4084,الاعدادات!$A$4:$B$5000,2,0),"")</f>
        <v/>
      </c>
      <c r="F4084" s="53"/>
      <c r="G4084" s="53"/>
      <c r="H4084" s="53"/>
      <c r="I4084" s="53"/>
      <c r="J4084" s="53">
        <f t="shared" si="68"/>
        <v>0</v>
      </c>
    </row>
    <row r="4085" spans="1:10" ht="18.75">
      <c r="A4085" s="52"/>
      <c r="B4085" s="53"/>
      <c r="C4085" s="53"/>
      <c r="D4085" s="53"/>
      <c r="E4085" s="53" t="str">
        <f>IFERROR(VLOOKUP(المبيعات!D4085,الاعدادات!$A$4:$B$5000,2,0),"")</f>
        <v/>
      </c>
      <c r="F4085" s="53"/>
      <c r="G4085" s="53"/>
      <c r="H4085" s="53"/>
      <c r="I4085" s="53"/>
      <c r="J4085" s="53">
        <f t="shared" si="68"/>
        <v>0</v>
      </c>
    </row>
    <row r="4086" spans="1:10" ht="18.75">
      <c r="A4086" s="52"/>
      <c r="B4086" s="53"/>
      <c r="C4086" s="53"/>
      <c r="D4086" s="53"/>
      <c r="E4086" s="53" t="str">
        <f>IFERROR(VLOOKUP(المبيعات!D4086,الاعدادات!$A$4:$B$5000,2,0),"")</f>
        <v/>
      </c>
      <c r="F4086" s="53"/>
      <c r="G4086" s="53"/>
      <c r="H4086" s="53"/>
      <c r="I4086" s="53"/>
      <c r="J4086" s="53">
        <f t="shared" si="68"/>
        <v>0</v>
      </c>
    </row>
    <row r="4087" spans="1:10" ht="18.75">
      <c r="A4087" s="52"/>
      <c r="B4087" s="53"/>
      <c r="C4087" s="53"/>
      <c r="D4087" s="53"/>
      <c r="E4087" s="53" t="str">
        <f>IFERROR(VLOOKUP(المبيعات!D4087,الاعدادات!$A$4:$B$5000,2,0),"")</f>
        <v/>
      </c>
      <c r="F4087" s="53"/>
      <c r="G4087" s="53"/>
      <c r="H4087" s="53"/>
      <c r="I4087" s="53"/>
      <c r="J4087" s="53">
        <f t="shared" si="68"/>
        <v>0</v>
      </c>
    </row>
    <row r="4088" spans="1:10" ht="18.75">
      <c r="A4088" s="52"/>
      <c r="B4088" s="53"/>
      <c r="C4088" s="53"/>
      <c r="D4088" s="53"/>
      <c r="E4088" s="53" t="str">
        <f>IFERROR(VLOOKUP(المبيعات!D4088,الاعدادات!$A$4:$B$5000,2,0),"")</f>
        <v/>
      </c>
      <c r="F4088" s="53"/>
      <c r="G4088" s="53"/>
      <c r="H4088" s="53"/>
      <c r="I4088" s="53"/>
      <c r="J4088" s="53">
        <f t="shared" si="68"/>
        <v>0</v>
      </c>
    </row>
    <row r="4089" spans="1:10" ht="18.75">
      <c r="A4089" s="52"/>
      <c r="B4089" s="53"/>
      <c r="C4089" s="53"/>
      <c r="D4089" s="53"/>
      <c r="E4089" s="53" t="str">
        <f>IFERROR(VLOOKUP(المبيعات!D4089,الاعدادات!$A$4:$B$5000,2,0),"")</f>
        <v/>
      </c>
      <c r="F4089" s="53"/>
      <c r="G4089" s="53"/>
      <c r="H4089" s="53"/>
      <c r="I4089" s="53"/>
      <c r="J4089" s="53">
        <f t="shared" si="68"/>
        <v>0</v>
      </c>
    </row>
    <row r="4090" spans="1:10" ht="18.75">
      <c r="A4090" s="52"/>
      <c r="B4090" s="53"/>
      <c r="C4090" s="53"/>
      <c r="D4090" s="53"/>
      <c r="E4090" s="53" t="str">
        <f>IFERROR(VLOOKUP(المبيعات!D4090,الاعدادات!$A$4:$B$5000,2,0),"")</f>
        <v/>
      </c>
      <c r="F4090" s="53"/>
      <c r="G4090" s="53"/>
      <c r="H4090" s="53"/>
      <c r="I4090" s="53"/>
      <c r="J4090" s="53">
        <f t="shared" si="68"/>
        <v>0</v>
      </c>
    </row>
    <row r="4091" spans="1:10" ht="18.75">
      <c r="A4091" s="52"/>
      <c r="B4091" s="53"/>
      <c r="C4091" s="53"/>
      <c r="D4091" s="53"/>
      <c r="E4091" s="53" t="str">
        <f>IFERROR(VLOOKUP(المبيعات!D4091,الاعدادات!$A$4:$B$5000,2,0),"")</f>
        <v/>
      </c>
      <c r="F4091" s="53"/>
      <c r="G4091" s="53"/>
      <c r="H4091" s="53"/>
      <c r="I4091" s="53"/>
      <c r="J4091" s="53">
        <f t="shared" si="68"/>
        <v>0</v>
      </c>
    </row>
    <row r="4092" spans="1:10" ht="18.75">
      <c r="A4092" s="52"/>
      <c r="B4092" s="53"/>
      <c r="C4092" s="53"/>
      <c r="D4092" s="53"/>
      <c r="E4092" s="53" t="str">
        <f>IFERROR(VLOOKUP(المبيعات!D4092,الاعدادات!$A$4:$B$5000,2,0),"")</f>
        <v/>
      </c>
      <c r="F4092" s="53"/>
      <c r="G4092" s="53"/>
      <c r="H4092" s="53"/>
      <c r="I4092" s="53"/>
      <c r="J4092" s="53">
        <f t="shared" si="68"/>
        <v>0</v>
      </c>
    </row>
    <row r="4093" spans="1:10" ht="18.75">
      <c r="A4093" s="52"/>
      <c r="B4093" s="53"/>
      <c r="C4093" s="53"/>
      <c r="D4093" s="53"/>
      <c r="E4093" s="53" t="str">
        <f>IFERROR(VLOOKUP(المبيعات!D4093,الاعدادات!$A$4:$B$5000,2,0),"")</f>
        <v/>
      </c>
      <c r="F4093" s="53"/>
      <c r="G4093" s="53"/>
      <c r="H4093" s="53"/>
      <c r="I4093" s="53"/>
      <c r="J4093" s="53">
        <f t="shared" si="68"/>
        <v>0</v>
      </c>
    </row>
    <row r="4094" spans="1:10" ht="18.75">
      <c r="A4094" s="52"/>
      <c r="B4094" s="53"/>
      <c r="C4094" s="53"/>
      <c r="D4094" s="53"/>
      <c r="E4094" s="53" t="str">
        <f>IFERROR(VLOOKUP(المبيعات!D4094,الاعدادات!$A$4:$B$5000,2,0),"")</f>
        <v/>
      </c>
      <c r="F4094" s="53"/>
      <c r="G4094" s="53"/>
      <c r="H4094" s="53"/>
      <c r="I4094" s="53"/>
      <c r="J4094" s="53">
        <f t="shared" si="68"/>
        <v>0</v>
      </c>
    </row>
    <row r="4095" spans="1:10" ht="18.75">
      <c r="A4095" s="52"/>
      <c r="B4095" s="53"/>
      <c r="C4095" s="53"/>
      <c r="D4095" s="53"/>
      <c r="E4095" s="53" t="str">
        <f>IFERROR(VLOOKUP(المبيعات!D4095,الاعدادات!$A$4:$B$5000,2,0),"")</f>
        <v/>
      </c>
      <c r="F4095" s="53"/>
      <c r="G4095" s="53"/>
      <c r="H4095" s="53"/>
      <c r="I4095" s="53"/>
      <c r="J4095" s="53">
        <f t="shared" si="68"/>
        <v>0</v>
      </c>
    </row>
    <row r="4096" spans="1:10" ht="18.75">
      <c r="A4096" s="52"/>
      <c r="B4096" s="53"/>
      <c r="C4096" s="53"/>
      <c r="D4096" s="53"/>
      <c r="E4096" s="53" t="str">
        <f>IFERROR(VLOOKUP(المبيعات!D4096,الاعدادات!$A$4:$B$5000,2,0),"")</f>
        <v/>
      </c>
      <c r="F4096" s="53"/>
      <c r="G4096" s="53"/>
      <c r="H4096" s="53"/>
      <c r="I4096" s="53"/>
      <c r="J4096" s="53">
        <f t="shared" si="68"/>
        <v>0</v>
      </c>
    </row>
    <row r="4097" spans="1:10" ht="18.75">
      <c r="A4097" s="52"/>
      <c r="B4097" s="53"/>
      <c r="C4097" s="53"/>
      <c r="D4097" s="53"/>
      <c r="E4097" s="53" t="str">
        <f>IFERROR(VLOOKUP(المبيعات!D4097,الاعدادات!$A$4:$B$5000,2,0),"")</f>
        <v/>
      </c>
      <c r="F4097" s="53"/>
      <c r="G4097" s="53"/>
      <c r="H4097" s="53"/>
      <c r="I4097" s="53"/>
      <c r="J4097" s="53">
        <f t="shared" si="68"/>
        <v>0</v>
      </c>
    </row>
    <row r="4098" spans="1:10" ht="18.75">
      <c r="A4098" s="52"/>
      <c r="B4098" s="53"/>
      <c r="C4098" s="53"/>
      <c r="D4098" s="53"/>
      <c r="E4098" s="53" t="str">
        <f>IFERROR(VLOOKUP(المبيعات!D4098,الاعدادات!$A$4:$B$5000,2,0),"")</f>
        <v/>
      </c>
      <c r="F4098" s="53"/>
      <c r="G4098" s="53"/>
      <c r="H4098" s="53"/>
      <c r="I4098" s="53"/>
      <c r="J4098" s="53">
        <f t="shared" si="68"/>
        <v>0</v>
      </c>
    </row>
    <row r="4099" spans="1:10" ht="18.75">
      <c r="A4099" s="52"/>
      <c r="B4099" s="53"/>
      <c r="C4099" s="53"/>
      <c r="D4099" s="53"/>
      <c r="E4099" s="53" t="str">
        <f>IFERROR(VLOOKUP(المبيعات!D4099,الاعدادات!$A$4:$B$5000,2,0),"")</f>
        <v/>
      </c>
      <c r="F4099" s="53"/>
      <c r="G4099" s="53"/>
      <c r="H4099" s="53"/>
      <c r="I4099" s="53"/>
      <c r="J4099" s="53">
        <f t="shared" si="68"/>
        <v>0</v>
      </c>
    </row>
    <row r="4100" spans="1:10" ht="18.75">
      <c r="A4100" s="52"/>
      <c r="B4100" s="53"/>
      <c r="C4100" s="53"/>
      <c r="D4100" s="53"/>
      <c r="E4100" s="53" t="str">
        <f>IFERROR(VLOOKUP(المبيعات!D4100,الاعدادات!$A$4:$B$5000,2,0),"")</f>
        <v/>
      </c>
      <c r="F4100" s="53"/>
      <c r="G4100" s="53"/>
      <c r="H4100" s="53"/>
      <c r="I4100" s="53"/>
      <c r="J4100" s="53">
        <f t="shared" si="68"/>
        <v>0</v>
      </c>
    </row>
    <row r="4101" spans="1:10" ht="18.75">
      <c r="A4101" s="52"/>
      <c r="B4101" s="53"/>
      <c r="C4101" s="53"/>
      <c r="D4101" s="53"/>
      <c r="E4101" s="53" t="str">
        <f>IFERROR(VLOOKUP(المبيعات!D4101,الاعدادات!$A$4:$B$5000,2,0),"")</f>
        <v/>
      </c>
      <c r="F4101" s="53"/>
      <c r="G4101" s="53"/>
      <c r="H4101" s="53"/>
      <c r="I4101" s="53"/>
      <c r="J4101" s="53">
        <f t="shared" ref="J4101:J4164" si="69">I4101*F4101</f>
        <v>0</v>
      </c>
    </row>
    <row r="4102" spans="1:10" ht="18.75">
      <c r="A4102" s="52"/>
      <c r="B4102" s="53"/>
      <c r="C4102" s="53"/>
      <c r="D4102" s="53"/>
      <c r="E4102" s="53" t="str">
        <f>IFERROR(VLOOKUP(المبيعات!D4102,الاعدادات!$A$4:$B$5000,2,0),"")</f>
        <v/>
      </c>
      <c r="F4102" s="53"/>
      <c r="G4102" s="53"/>
      <c r="H4102" s="53"/>
      <c r="I4102" s="53"/>
      <c r="J4102" s="53">
        <f t="shared" si="69"/>
        <v>0</v>
      </c>
    </row>
    <row r="4103" spans="1:10" ht="18.75">
      <c r="A4103" s="52"/>
      <c r="B4103" s="53"/>
      <c r="C4103" s="53"/>
      <c r="D4103" s="53"/>
      <c r="E4103" s="53" t="str">
        <f>IFERROR(VLOOKUP(المبيعات!D4103,الاعدادات!$A$4:$B$5000,2,0),"")</f>
        <v/>
      </c>
      <c r="F4103" s="53"/>
      <c r="G4103" s="53"/>
      <c r="H4103" s="53"/>
      <c r="I4103" s="53"/>
      <c r="J4103" s="53">
        <f t="shared" si="69"/>
        <v>0</v>
      </c>
    </row>
    <row r="4104" spans="1:10" ht="18.75">
      <c r="A4104" s="52"/>
      <c r="B4104" s="53"/>
      <c r="C4104" s="53"/>
      <c r="D4104" s="53"/>
      <c r="E4104" s="53" t="str">
        <f>IFERROR(VLOOKUP(المبيعات!D4104,الاعدادات!$A$4:$B$5000,2,0),"")</f>
        <v/>
      </c>
      <c r="F4104" s="53"/>
      <c r="G4104" s="53"/>
      <c r="H4104" s="53"/>
      <c r="I4104" s="53"/>
      <c r="J4104" s="53">
        <f t="shared" si="69"/>
        <v>0</v>
      </c>
    </row>
    <row r="4105" spans="1:10" ht="18.75">
      <c r="A4105" s="52"/>
      <c r="B4105" s="53"/>
      <c r="C4105" s="53"/>
      <c r="D4105" s="53"/>
      <c r="E4105" s="53" t="str">
        <f>IFERROR(VLOOKUP(المبيعات!D4105,الاعدادات!$A$4:$B$5000,2,0),"")</f>
        <v/>
      </c>
      <c r="F4105" s="53"/>
      <c r="G4105" s="53"/>
      <c r="H4105" s="53"/>
      <c r="I4105" s="53"/>
      <c r="J4105" s="53">
        <f t="shared" si="69"/>
        <v>0</v>
      </c>
    </row>
    <row r="4106" spans="1:10" ht="18.75">
      <c r="A4106" s="52"/>
      <c r="B4106" s="53"/>
      <c r="C4106" s="53"/>
      <c r="D4106" s="53"/>
      <c r="E4106" s="53" t="str">
        <f>IFERROR(VLOOKUP(المبيعات!D4106,الاعدادات!$A$4:$B$5000,2,0),"")</f>
        <v/>
      </c>
      <c r="F4106" s="53"/>
      <c r="G4106" s="53"/>
      <c r="H4106" s="53"/>
      <c r="I4106" s="53"/>
      <c r="J4106" s="53">
        <f t="shared" si="69"/>
        <v>0</v>
      </c>
    </row>
    <row r="4107" spans="1:10" ht="18.75">
      <c r="A4107" s="52"/>
      <c r="B4107" s="53"/>
      <c r="C4107" s="53"/>
      <c r="D4107" s="53"/>
      <c r="E4107" s="53" t="str">
        <f>IFERROR(VLOOKUP(المبيعات!D4107,الاعدادات!$A$4:$B$5000,2,0),"")</f>
        <v/>
      </c>
      <c r="F4107" s="53"/>
      <c r="G4107" s="53"/>
      <c r="H4107" s="53"/>
      <c r="I4107" s="53"/>
      <c r="J4107" s="53">
        <f t="shared" si="69"/>
        <v>0</v>
      </c>
    </row>
    <row r="4108" spans="1:10" ht="18.75">
      <c r="A4108" s="52"/>
      <c r="B4108" s="53"/>
      <c r="C4108" s="53"/>
      <c r="D4108" s="53"/>
      <c r="E4108" s="53" t="str">
        <f>IFERROR(VLOOKUP(المبيعات!D4108,الاعدادات!$A$4:$B$5000,2,0),"")</f>
        <v/>
      </c>
      <c r="F4108" s="53"/>
      <c r="G4108" s="53"/>
      <c r="H4108" s="53"/>
      <c r="I4108" s="53"/>
      <c r="J4108" s="53">
        <f t="shared" si="69"/>
        <v>0</v>
      </c>
    </row>
    <row r="4109" spans="1:10" ht="18.75">
      <c r="A4109" s="52"/>
      <c r="B4109" s="53"/>
      <c r="C4109" s="53"/>
      <c r="D4109" s="53"/>
      <c r="E4109" s="53" t="str">
        <f>IFERROR(VLOOKUP(المبيعات!D4109,الاعدادات!$A$4:$B$5000,2,0),"")</f>
        <v/>
      </c>
      <c r="F4109" s="53"/>
      <c r="G4109" s="53"/>
      <c r="H4109" s="53"/>
      <c r="I4109" s="53"/>
      <c r="J4109" s="53">
        <f t="shared" si="69"/>
        <v>0</v>
      </c>
    </row>
    <row r="4110" spans="1:10" ht="18.75">
      <c r="A4110" s="52"/>
      <c r="B4110" s="53"/>
      <c r="C4110" s="53"/>
      <c r="D4110" s="53"/>
      <c r="E4110" s="53" t="str">
        <f>IFERROR(VLOOKUP(المبيعات!D4110,الاعدادات!$A$4:$B$5000,2,0),"")</f>
        <v/>
      </c>
      <c r="F4110" s="53"/>
      <c r="G4110" s="53"/>
      <c r="H4110" s="53"/>
      <c r="I4110" s="53"/>
      <c r="J4110" s="53">
        <f t="shared" si="69"/>
        <v>0</v>
      </c>
    </row>
    <row r="4111" spans="1:10" ht="18.75">
      <c r="A4111" s="52"/>
      <c r="B4111" s="53"/>
      <c r="C4111" s="53"/>
      <c r="D4111" s="53"/>
      <c r="E4111" s="53" t="str">
        <f>IFERROR(VLOOKUP(المبيعات!D4111,الاعدادات!$A$4:$B$5000,2,0),"")</f>
        <v/>
      </c>
      <c r="F4111" s="53"/>
      <c r="G4111" s="53"/>
      <c r="H4111" s="53"/>
      <c r="I4111" s="53"/>
      <c r="J4111" s="53">
        <f t="shared" si="69"/>
        <v>0</v>
      </c>
    </row>
    <row r="4112" spans="1:10" ht="18.75">
      <c r="A4112" s="52"/>
      <c r="B4112" s="53"/>
      <c r="C4112" s="53"/>
      <c r="D4112" s="53"/>
      <c r="E4112" s="53" t="str">
        <f>IFERROR(VLOOKUP(المبيعات!D4112,الاعدادات!$A$4:$B$5000,2,0),"")</f>
        <v/>
      </c>
      <c r="F4112" s="53"/>
      <c r="G4112" s="53"/>
      <c r="H4112" s="53"/>
      <c r="I4112" s="53"/>
      <c r="J4112" s="53">
        <f t="shared" si="69"/>
        <v>0</v>
      </c>
    </row>
    <row r="4113" spans="1:10" ht="18.75">
      <c r="A4113" s="52"/>
      <c r="B4113" s="53"/>
      <c r="C4113" s="53"/>
      <c r="D4113" s="53"/>
      <c r="E4113" s="53" t="str">
        <f>IFERROR(VLOOKUP(المبيعات!D4113,الاعدادات!$A$4:$B$5000,2,0),"")</f>
        <v/>
      </c>
      <c r="F4113" s="53"/>
      <c r="G4113" s="53"/>
      <c r="H4113" s="53"/>
      <c r="I4113" s="53"/>
      <c r="J4113" s="53">
        <f t="shared" si="69"/>
        <v>0</v>
      </c>
    </row>
    <row r="4114" spans="1:10" ht="18.75">
      <c r="A4114" s="52"/>
      <c r="B4114" s="53"/>
      <c r="C4114" s="53"/>
      <c r="D4114" s="53"/>
      <c r="E4114" s="53" t="str">
        <f>IFERROR(VLOOKUP(المبيعات!D4114,الاعدادات!$A$4:$B$5000,2,0),"")</f>
        <v/>
      </c>
      <c r="F4114" s="53"/>
      <c r="G4114" s="53"/>
      <c r="H4114" s="53"/>
      <c r="I4114" s="53"/>
      <c r="J4114" s="53">
        <f t="shared" si="69"/>
        <v>0</v>
      </c>
    </row>
    <row r="4115" spans="1:10" ht="18.75">
      <c r="A4115" s="52"/>
      <c r="B4115" s="53"/>
      <c r="C4115" s="53"/>
      <c r="D4115" s="53"/>
      <c r="E4115" s="53" t="str">
        <f>IFERROR(VLOOKUP(المبيعات!D4115,الاعدادات!$A$4:$B$5000,2,0),"")</f>
        <v/>
      </c>
      <c r="F4115" s="53"/>
      <c r="G4115" s="53"/>
      <c r="H4115" s="53"/>
      <c r="I4115" s="53"/>
      <c r="J4115" s="53">
        <f t="shared" si="69"/>
        <v>0</v>
      </c>
    </row>
    <row r="4116" spans="1:10" ht="18.75">
      <c r="A4116" s="52"/>
      <c r="B4116" s="53"/>
      <c r="C4116" s="53"/>
      <c r="D4116" s="53"/>
      <c r="E4116" s="53" t="str">
        <f>IFERROR(VLOOKUP(المبيعات!D4116,الاعدادات!$A$4:$B$5000,2,0),"")</f>
        <v/>
      </c>
      <c r="F4116" s="53"/>
      <c r="G4116" s="53"/>
      <c r="H4116" s="53"/>
      <c r="I4116" s="53"/>
      <c r="J4116" s="53">
        <f t="shared" si="69"/>
        <v>0</v>
      </c>
    </row>
    <row r="4117" spans="1:10" ht="18.75">
      <c r="A4117" s="52"/>
      <c r="B4117" s="53"/>
      <c r="C4117" s="53"/>
      <c r="D4117" s="53"/>
      <c r="E4117" s="53" t="str">
        <f>IFERROR(VLOOKUP(المبيعات!D4117,الاعدادات!$A$4:$B$5000,2,0),"")</f>
        <v/>
      </c>
      <c r="F4117" s="53"/>
      <c r="G4117" s="53"/>
      <c r="H4117" s="53"/>
      <c r="I4117" s="53"/>
      <c r="J4117" s="53">
        <f t="shared" si="69"/>
        <v>0</v>
      </c>
    </row>
    <row r="4118" spans="1:10" ht="18.75">
      <c r="A4118" s="52"/>
      <c r="B4118" s="53"/>
      <c r="C4118" s="53"/>
      <c r="D4118" s="53"/>
      <c r="E4118" s="53" t="str">
        <f>IFERROR(VLOOKUP(المبيعات!D4118,الاعدادات!$A$4:$B$5000,2,0),"")</f>
        <v/>
      </c>
      <c r="F4118" s="53"/>
      <c r="G4118" s="53"/>
      <c r="H4118" s="53"/>
      <c r="I4118" s="53"/>
      <c r="J4118" s="53">
        <f t="shared" si="69"/>
        <v>0</v>
      </c>
    </row>
    <row r="4119" spans="1:10" ht="18.75">
      <c r="A4119" s="52"/>
      <c r="B4119" s="53"/>
      <c r="C4119" s="53"/>
      <c r="D4119" s="53"/>
      <c r="E4119" s="53" t="str">
        <f>IFERROR(VLOOKUP(المبيعات!D4119,الاعدادات!$A$4:$B$5000,2,0),"")</f>
        <v/>
      </c>
      <c r="F4119" s="53"/>
      <c r="G4119" s="53"/>
      <c r="H4119" s="53"/>
      <c r="I4119" s="53"/>
      <c r="J4119" s="53">
        <f t="shared" si="69"/>
        <v>0</v>
      </c>
    </row>
    <row r="4120" spans="1:10" ht="18.75">
      <c r="A4120" s="52"/>
      <c r="B4120" s="53"/>
      <c r="C4120" s="53"/>
      <c r="D4120" s="53"/>
      <c r="E4120" s="53" t="str">
        <f>IFERROR(VLOOKUP(المبيعات!D4120,الاعدادات!$A$4:$B$5000,2,0),"")</f>
        <v/>
      </c>
      <c r="F4120" s="53"/>
      <c r="G4120" s="53"/>
      <c r="H4120" s="53"/>
      <c r="I4120" s="53"/>
      <c r="J4120" s="53">
        <f t="shared" si="69"/>
        <v>0</v>
      </c>
    </row>
    <row r="4121" spans="1:10" ht="18.75">
      <c r="A4121" s="52"/>
      <c r="B4121" s="53"/>
      <c r="C4121" s="53"/>
      <c r="D4121" s="53"/>
      <c r="E4121" s="53" t="str">
        <f>IFERROR(VLOOKUP(المبيعات!D4121,الاعدادات!$A$4:$B$5000,2,0),"")</f>
        <v/>
      </c>
      <c r="F4121" s="53"/>
      <c r="G4121" s="53"/>
      <c r="H4121" s="53"/>
      <c r="I4121" s="53"/>
      <c r="J4121" s="53">
        <f t="shared" si="69"/>
        <v>0</v>
      </c>
    </row>
    <row r="4122" spans="1:10" ht="18.75">
      <c r="A4122" s="52"/>
      <c r="B4122" s="53"/>
      <c r="C4122" s="53"/>
      <c r="D4122" s="53"/>
      <c r="E4122" s="53" t="str">
        <f>IFERROR(VLOOKUP(المبيعات!D4122,الاعدادات!$A$4:$B$5000,2,0),"")</f>
        <v/>
      </c>
      <c r="F4122" s="53"/>
      <c r="G4122" s="53"/>
      <c r="H4122" s="53"/>
      <c r="I4122" s="53"/>
      <c r="J4122" s="53">
        <f t="shared" si="69"/>
        <v>0</v>
      </c>
    </row>
    <row r="4123" spans="1:10" ht="18.75">
      <c r="A4123" s="52"/>
      <c r="B4123" s="53"/>
      <c r="C4123" s="53"/>
      <c r="D4123" s="53"/>
      <c r="E4123" s="53" t="str">
        <f>IFERROR(VLOOKUP(المبيعات!D4123,الاعدادات!$A$4:$B$5000,2,0),"")</f>
        <v/>
      </c>
      <c r="F4123" s="53"/>
      <c r="G4123" s="53"/>
      <c r="H4123" s="53"/>
      <c r="I4123" s="53"/>
      <c r="J4123" s="53">
        <f t="shared" si="69"/>
        <v>0</v>
      </c>
    </row>
    <row r="4124" spans="1:10" ht="18.75">
      <c r="A4124" s="52"/>
      <c r="B4124" s="53"/>
      <c r="C4124" s="53"/>
      <c r="D4124" s="53"/>
      <c r="E4124" s="53" t="str">
        <f>IFERROR(VLOOKUP(المبيعات!D4124,الاعدادات!$A$4:$B$5000,2,0),"")</f>
        <v/>
      </c>
      <c r="F4124" s="53"/>
      <c r="G4124" s="53"/>
      <c r="H4124" s="53"/>
      <c r="I4124" s="53"/>
      <c r="J4124" s="53">
        <f t="shared" si="69"/>
        <v>0</v>
      </c>
    </row>
    <row r="4125" spans="1:10" ht="18.75">
      <c r="A4125" s="52"/>
      <c r="B4125" s="53"/>
      <c r="C4125" s="53"/>
      <c r="D4125" s="53"/>
      <c r="E4125" s="53" t="str">
        <f>IFERROR(VLOOKUP(المبيعات!D4125,الاعدادات!$A$4:$B$5000,2,0),"")</f>
        <v/>
      </c>
      <c r="F4125" s="53"/>
      <c r="G4125" s="53"/>
      <c r="H4125" s="53"/>
      <c r="I4125" s="53"/>
      <c r="J4125" s="53">
        <f t="shared" si="69"/>
        <v>0</v>
      </c>
    </row>
    <row r="4126" spans="1:10" ht="18.75">
      <c r="A4126" s="52"/>
      <c r="B4126" s="53"/>
      <c r="C4126" s="53"/>
      <c r="D4126" s="53"/>
      <c r="E4126" s="53" t="str">
        <f>IFERROR(VLOOKUP(المبيعات!D4126,الاعدادات!$A$4:$B$5000,2,0),"")</f>
        <v/>
      </c>
      <c r="F4126" s="53"/>
      <c r="G4126" s="53"/>
      <c r="H4126" s="53"/>
      <c r="I4126" s="53"/>
      <c r="J4126" s="53">
        <f t="shared" si="69"/>
        <v>0</v>
      </c>
    </row>
    <row r="4127" spans="1:10" ht="18.75">
      <c r="A4127" s="52"/>
      <c r="B4127" s="53"/>
      <c r="C4127" s="53"/>
      <c r="D4127" s="53"/>
      <c r="E4127" s="53" t="str">
        <f>IFERROR(VLOOKUP(المبيعات!D4127,الاعدادات!$A$4:$B$5000,2,0),"")</f>
        <v/>
      </c>
      <c r="F4127" s="53"/>
      <c r="G4127" s="53"/>
      <c r="H4127" s="53"/>
      <c r="I4127" s="53"/>
      <c r="J4127" s="53">
        <f t="shared" si="69"/>
        <v>0</v>
      </c>
    </row>
    <row r="4128" spans="1:10" ht="18.75">
      <c r="A4128" s="52"/>
      <c r="B4128" s="53"/>
      <c r="C4128" s="53"/>
      <c r="D4128" s="53"/>
      <c r="E4128" s="53" t="str">
        <f>IFERROR(VLOOKUP(المبيعات!D4128,الاعدادات!$A$4:$B$5000,2,0),"")</f>
        <v/>
      </c>
      <c r="F4128" s="53"/>
      <c r="G4128" s="53"/>
      <c r="H4128" s="53"/>
      <c r="I4128" s="53"/>
      <c r="J4128" s="53">
        <f t="shared" si="69"/>
        <v>0</v>
      </c>
    </row>
    <row r="4129" spans="1:10" ht="18.75">
      <c r="A4129" s="52"/>
      <c r="B4129" s="53"/>
      <c r="C4129" s="53"/>
      <c r="D4129" s="53"/>
      <c r="E4129" s="53" t="str">
        <f>IFERROR(VLOOKUP(المبيعات!D4129,الاعدادات!$A$4:$B$5000,2,0),"")</f>
        <v/>
      </c>
      <c r="F4129" s="53"/>
      <c r="G4129" s="53"/>
      <c r="H4129" s="53"/>
      <c r="I4129" s="53"/>
      <c r="J4129" s="53">
        <f t="shared" si="69"/>
        <v>0</v>
      </c>
    </row>
    <row r="4130" spans="1:10" ht="18.75">
      <c r="A4130" s="52"/>
      <c r="B4130" s="53"/>
      <c r="C4130" s="53"/>
      <c r="D4130" s="53"/>
      <c r="E4130" s="53" t="str">
        <f>IFERROR(VLOOKUP(المبيعات!D4130,الاعدادات!$A$4:$B$5000,2,0),"")</f>
        <v/>
      </c>
      <c r="F4130" s="53"/>
      <c r="G4130" s="53"/>
      <c r="H4130" s="53"/>
      <c r="I4130" s="53"/>
      <c r="J4130" s="53">
        <f t="shared" si="69"/>
        <v>0</v>
      </c>
    </row>
    <row r="4131" spans="1:10" ht="18.75">
      <c r="A4131" s="52"/>
      <c r="B4131" s="53"/>
      <c r="C4131" s="53"/>
      <c r="D4131" s="53"/>
      <c r="E4131" s="53" t="str">
        <f>IFERROR(VLOOKUP(المبيعات!D4131,الاعدادات!$A$4:$B$5000,2,0),"")</f>
        <v/>
      </c>
      <c r="F4131" s="53"/>
      <c r="G4131" s="53"/>
      <c r="H4131" s="53"/>
      <c r="I4131" s="53"/>
      <c r="J4131" s="53">
        <f t="shared" si="69"/>
        <v>0</v>
      </c>
    </row>
    <row r="4132" spans="1:10" ht="18.75">
      <c r="A4132" s="52"/>
      <c r="B4132" s="53"/>
      <c r="C4132" s="53"/>
      <c r="D4132" s="53"/>
      <c r="E4132" s="53" t="str">
        <f>IFERROR(VLOOKUP(المبيعات!D4132,الاعدادات!$A$4:$B$5000,2,0),"")</f>
        <v/>
      </c>
      <c r="F4132" s="53"/>
      <c r="G4132" s="53"/>
      <c r="H4132" s="53"/>
      <c r="I4132" s="53"/>
      <c r="J4132" s="53">
        <f t="shared" si="69"/>
        <v>0</v>
      </c>
    </row>
    <row r="4133" spans="1:10" ht="18.75">
      <c r="A4133" s="52"/>
      <c r="B4133" s="53"/>
      <c r="C4133" s="53"/>
      <c r="D4133" s="53"/>
      <c r="E4133" s="53" t="str">
        <f>IFERROR(VLOOKUP(المبيعات!D4133,الاعدادات!$A$4:$B$5000,2,0),"")</f>
        <v/>
      </c>
      <c r="F4133" s="53"/>
      <c r="G4133" s="53"/>
      <c r="H4133" s="53"/>
      <c r="I4133" s="53"/>
      <c r="J4133" s="53">
        <f t="shared" si="69"/>
        <v>0</v>
      </c>
    </row>
    <row r="4134" spans="1:10" ht="18.75">
      <c r="A4134" s="52"/>
      <c r="B4134" s="53"/>
      <c r="C4134" s="53"/>
      <c r="D4134" s="53"/>
      <c r="E4134" s="53" t="str">
        <f>IFERROR(VLOOKUP(المبيعات!D4134,الاعدادات!$A$4:$B$5000,2,0),"")</f>
        <v/>
      </c>
      <c r="F4134" s="53"/>
      <c r="G4134" s="53"/>
      <c r="H4134" s="53"/>
      <c r="I4134" s="53"/>
      <c r="J4134" s="53">
        <f t="shared" si="69"/>
        <v>0</v>
      </c>
    </row>
    <row r="4135" spans="1:10" ht="18.75">
      <c r="A4135" s="52"/>
      <c r="B4135" s="53"/>
      <c r="C4135" s="53"/>
      <c r="D4135" s="53"/>
      <c r="E4135" s="53" t="str">
        <f>IFERROR(VLOOKUP(المبيعات!D4135,الاعدادات!$A$4:$B$5000,2,0),"")</f>
        <v/>
      </c>
      <c r="F4135" s="53"/>
      <c r="G4135" s="53"/>
      <c r="H4135" s="53"/>
      <c r="I4135" s="53"/>
      <c r="J4135" s="53">
        <f t="shared" si="69"/>
        <v>0</v>
      </c>
    </row>
    <row r="4136" spans="1:10" ht="18.75">
      <c r="A4136" s="52"/>
      <c r="B4136" s="53"/>
      <c r="C4136" s="53"/>
      <c r="D4136" s="53"/>
      <c r="E4136" s="53" t="str">
        <f>IFERROR(VLOOKUP(المبيعات!D4136,الاعدادات!$A$4:$B$5000,2,0),"")</f>
        <v/>
      </c>
      <c r="F4136" s="53"/>
      <c r="G4136" s="53"/>
      <c r="H4136" s="53"/>
      <c r="I4136" s="53"/>
      <c r="J4136" s="53">
        <f t="shared" si="69"/>
        <v>0</v>
      </c>
    </row>
    <row r="4137" spans="1:10" ht="18.75">
      <c r="A4137" s="52"/>
      <c r="B4137" s="53"/>
      <c r="C4137" s="53"/>
      <c r="D4137" s="53"/>
      <c r="E4137" s="53" t="str">
        <f>IFERROR(VLOOKUP(المبيعات!D4137,الاعدادات!$A$4:$B$5000,2,0),"")</f>
        <v/>
      </c>
      <c r="F4137" s="53"/>
      <c r="G4137" s="53"/>
      <c r="H4137" s="53"/>
      <c r="I4137" s="53"/>
      <c r="J4137" s="53">
        <f t="shared" si="69"/>
        <v>0</v>
      </c>
    </row>
    <row r="4138" spans="1:10" ht="18.75">
      <c r="A4138" s="52"/>
      <c r="B4138" s="53"/>
      <c r="C4138" s="53"/>
      <c r="D4138" s="53"/>
      <c r="E4138" s="53" t="str">
        <f>IFERROR(VLOOKUP(المبيعات!D4138,الاعدادات!$A$4:$B$5000,2,0),"")</f>
        <v/>
      </c>
      <c r="F4138" s="53"/>
      <c r="G4138" s="53"/>
      <c r="H4138" s="53"/>
      <c r="I4138" s="53"/>
      <c r="J4138" s="53">
        <f t="shared" si="69"/>
        <v>0</v>
      </c>
    </row>
    <row r="4139" spans="1:10" ht="18.75">
      <c r="A4139" s="52"/>
      <c r="B4139" s="53"/>
      <c r="C4139" s="53"/>
      <c r="D4139" s="53"/>
      <c r="E4139" s="53" t="str">
        <f>IFERROR(VLOOKUP(المبيعات!D4139,الاعدادات!$A$4:$B$5000,2,0),"")</f>
        <v/>
      </c>
      <c r="F4139" s="53"/>
      <c r="G4139" s="53"/>
      <c r="H4139" s="53"/>
      <c r="I4139" s="53"/>
      <c r="J4139" s="53">
        <f t="shared" si="69"/>
        <v>0</v>
      </c>
    </row>
    <row r="4140" spans="1:10" ht="18.75">
      <c r="A4140" s="52"/>
      <c r="B4140" s="53"/>
      <c r="C4140" s="53"/>
      <c r="D4140" s="53"/>
      <c r="E4140" s="53" t="str">
        <f>IFERROR(VLOOKUP(المبيعات!D4140,الاعدادات!$A$4:$B$5000,2,0),"")</f>
        <v/>
      </c>
      <c r="F4140" s="53"/>
      <c r="G4140" s="53"/>
      <c r="H4140" s="53"/>
      <c r="I4140" s="53"/>
      <c r="J4140" s="53">
        <f t="shared" si="69"/>
        <v>0</v>
      </c>
    </row>
    <row r="4141" spans="1:10" ht="18.75">
      <c r="A4141" s="52"/>
      <c r="B4141" s="53"/>
      <c r="C4141" s="53"/>
      <c r="D4141" s="53"/>
      <c r="E4141" s="53" t="str">
        <f>IFERROR(VLOOKUP(المبيعات!D4141,الاعدادات!$A$4:$B$5000,2,0),"")</f>
        <v/>
      </c>
      <c r="F4141" s="53"/>
      <c r="G4141" s="53"/>
      <c r="H4141" s="53"/>
      <c r="I4141" s="53"/>
      <c r="J4141" s="53">
        <f t="shared" si="69"/>
        <v>0</v>
      </c>
    </row>
    <row r="4142" spans="1:10" ht="18.75">
      <c r="A4142" s="52"/>
      <c r="B4142" s="53"/>
      <c r="C4142" s="53"/>
      <c r="D4142" s="53"/>
      <c r="E4142" s="53" t="str">
        <f>IFERROR(VLOOKUP(المبيعات!D4142,الاعدادات!$A$4:$B$5000,2,0),"")</f>
        <v/>
      </c>
      <c r="F4142" s="53"/>
      <c r="G4142" s="53"/>
      <c r="H4142" s="53"/>
      <c r="I4142" s="53"/>
      <c r="J4142" s="53">
        <f t="shared" si="69"/>
        <v>0</v>
      </c>
    </row>
    <row r="4143" spans="1:10" ht="18.75">
      <c r="A4143" s="52"/>
      <c r="B4143" s="53"/>
      <c r="C4143" s="53"/>
      <c r="D4143" s="53"/>
      <c r="E4143" s="53" t="str">
        <f>IFERROR(VLOOKUP(المبيعات!D4143,الاعدادات!$A$4:$B$5000,2,0),"")</f>
        <v/>
      </c>
      <c r="F4143" s="53"/>
      <c r="G4143" s="53"/>
      <c r="H4143" s="53"/>
      <c r="I4143" s="53"/>
      <c r="J4143" s="53">
        <f t="shared" si="69"/>
        <v>0</v>
      </c>
    </row>
    <row r="4144" spans="1:10" ht="18.75">
      <c r="A4144" s="52"/>
      <c r="B4144" s="53"/>
      <c r="C4144" s="53"/>
      <c r="D4144" s="53"/>
      <c r="E4144" s="53" t="str">
        <f>IFERROR(VLOOKUP(المبيعات!D4144,الاعدادات!$A$4:$B$5000,2,0),"")</f>
        <v/>
      </c>
      <c r="F4144" s="53"/>
      <c r="G4144" s="53"/>
      <c r="H4144" s="53"/>
      <c r="I4144" s="53"/>
      <c r="J4144" s="53">
        <f t="shared" si="69"/>
        <v>0</v>
      </c>
    </row>
    <row r="4145" spans="1:10" ht="18.75">
      <c r="A4145" s="52"/>
      <c r="B4145" s="53"/>
      <c r="C4145" s="53"/>
      <c r="D4145" s="53"/>
      <c r="E4145" s="53" t="str">
        <f>IFERROR(VLOOKUP(المبيعات!D4145,الاعدادات!$A$4:$B$5000,2,0),"")</f>
        <v/>
      </c>
      <c r="F4145" s="53"/>
      <c r="G4145" s="53"/>
      <c r="H4145" s="53"/>
      <c r="I4145" s="53"/>
      <c r="J4145" s="53">
        <f t="shared" si="69"/>
        <v>0</v>
      </c>
    </row>
    <row r="4146" spans="1:10" ht="18.75">
      <c r="A4146" s="52"/>
      <c r="B4146" s="53"/>
      <c r="C4146" s="53"/>
      <c r="D4146" s="53"/>
      <c r="E4146" s="53" t="str">
        <f>IFERROR(VLOOKUP(المبيعات!D4146,الاعدادات!$A$4:$B$5000,2,0),"")</f>
        <v/>
      </c>
      <c r="F4146" s="53"/>
      <c r="G4146" s="53"/>
      <c r="H4146" s="53"/>
      <c r="I4146" s="53"/>
      <c r="J4146" s="53">
        <f t="shared" si="69"/>
        <v>0</v>
      </c>
    </row>
    <row r="4147" spans="1:10" ht="18.75">
      <c r="A4147" s="52"/>
      <c r="B4147" s="53"/>
      <c r="C4147" s="53"/>
      <c r="D4147" s="53"/>
      <c r="E4147" s="53" t="str">
        <f>IFERROR(VLOOKUP(المبيعات!D4147,الاعدادات!$A$4:$B$5000,2,0),"")</f>
        <v/>
      </c>
      <c r="F4147" s="53"/>
      <c r="G4147" s="53"/>
      <c r="H4147" s="53"/>
      <c r="I4147" s="53"/>
      <c r="J4147" s="53">
        <f t="shared" si="69"/>
        <v>0</v>
      </c>
    </row>
    <row r="4148" spans="1:10" ht="18.75">
      <c r="A4148" s="52"/>
      <c r="B4148" s="53"/>
      <c r="C4148" s="53"/>
      <c r="D4148" s="53"/>
      <c r="E4148" s="53" t="str">
        <f>IFERROR(VLOOKUP(المبيعات!D4148,الاعدادات!$A$4:$B$5000,2,0),"")</f>
        <v/>
      </c>
      <c r="F4148" s="53"/>
      <c r="G4148" s="53"/>
      <c r="H4148" s="53"/>
      <c r="I4148" s="53"/>
      <c r="J4148" s="53">
        <f t="shared" si="69"/>
        <v>0</v>
      </c>
    </row>
    <row r="4149" spans="1:10" ht="18.75">
      <c r="A4149" s="52"/>
      <c r="B4149" s="53"/>
      <c r="C4149" s="53"/>
      <c r="D4149" s="53"/>
      <c r="E4149" s="53" t="str">
        <f>IFERROR(VLOOKUP(المبيعات!D4149,الاعدادات!$A$4:$B$5000,2,0),"")</f>
        <v/>
      </c>
      <c r="F4149" s="53"/>
      <c r="G4149" s="53"/>
      <c r="H4149" s="53"/>
      <c r="I4149" s="53"/>
      <c r="J4149" s="53">
        <f t="shared" si="69"/>
        <v>0</v>
      </c>
    </row>
    <row r="4150" spans="1:10" ht="18.75">
      <c r="A4150" s="52"/>
      <c r="B4150" s="53"/>
      <c r="C4150" s="53"/>
      <c r="D4150" s="53"/>
      <c r="E4150" s="53" t="str">
        <f>IFERROR(VLOOKUP(المبيعات!D4150,الاعدادات!$A$4:$B$5000,2,0),"")</f>
        <v/>
      </c>
      <c r="F4150" s="53"/>
      <c r="G4150" s="53"/>
      <c r="H4150" s="53"/>
      <c r="I4150" s="53"/>
      <c r="J4150" s="53">
        <f t="shared" si="69"/>
        <v>0</v>
      </c>
    </row>
    <row r="4151" spans="1:10" ht="18.75">
      <c r="A4151" s="52"/>
      <c r="B4151" s="53"/>
      <c r="C4151" s="53"/>
      <c r="D4151" s="53"/>
      <c r="E4151" s="53" t="str">
        <f>IFERROR(VLOOKUP(المبيعات!D4151,الاعدادات!$A$4:$B$5000,2,0),"")</f>
        <v/>
      </c>
      <c r="F4151" s="53"/>
      <c r="G4151" s="53"/>
      <c r="H4151" s="53"/>
      <c r="I4151" s="53"/>
      <c r="J4151" s="53">
        <f t="shared" si="69"/>
        <v>0</v>
      </c>
    </row>
    <row r="4152" spans="1:10" ht="18.75">
      <c r="A4152" s="52"/>
      <c r="B4152" s="53"/>
      <c r="C4152" s="53"/>
      <c r="D4152" s="53"/>
      <c r="E4152" s="53" t="str">
        <f>IFERROR(VLOOKUP(المبيعات!D4152,الاعدادات!$A$4:$B$5000,2,0),"")</f>
        <v/>
      </c>
      <c r="F4152" s="53"/>
      <c r="G4152" s="53"/>
      <c r="H4152" s="53"/>
      <c r="I4152" s="53"/>
      <c r="J4152" s="53">
        <f t="shared" si="69"/>
        <v>0</v>
      </c>
    </row>
    <row r="4153" spans="1:10" ht="18.75">
      <c r="A4153" s="52"/>
      <c r="B4153" s="53"/>
      <c r="C4153" s="53"/>
      <c r="D4153" s="53"/>
      <c r="E4153" s="53" t="str">
        <f>IFERROR(VLOOKUP(المبيعات!D4153,الاعدادات!$A$4:$B$5000,2,0),"")</f>
        <v/>
      </c>
      <c r="F4153" s="53"/>
      <c r="G4153" s="53"/>
      <c r="H4153" s="53"/>
      <c r="I4153" s="53"/>
      <c r="J4153" s="53">
        <f t="shared" si="69"/>
        <v>0</v>
      </c>
    </row>
    <row r="4154" spans="1:10" ht="18.75">
      <c r="A4154" s="52"/>
      <c r="B4154" s="53"/>
      <c r="C4154" s="53"/>
      <c r="D4154" s="53"/>
      <c r="E4154" s="53" t="str">
        <f>IFERROR(VLOOKUP(المبيعات!D4154,الاعدادات!$A$4:$B$5000,2,0),"")</f>
        <v/>
      </c>
      <c r="F4154" s="53"/>
      <c r="G4154" s="53"/>
      <c r="H4154" s="53"/>
      <c r="I4154" s="53"/>
      <c r="J4154" s="53">
        <f t="shared" si="69"/>
        <v>0</v>
      </c>
    </row>
    <row r="4155" spans="1:10" ht="18.75">
      <c r="A4155" s="52"/>
      <c r="B4155" s="53"/>
      <c r="C4155" s="53"/>
      <c r="D4155" s="53"/>
      <c r="E4155" s="53" t="str">
        <f>IFERROR(VLOOKUP(المبيعات!D4155,الاعدادات!$A$4:$B$5000,2,0),"")</f>
        <v/>
      </c>
      <c r="F4155" s="53"/>
      <c r="G4155" s="53"/>
      <c r="H4155" s="53"/>
      <c r="I4155" s="53"/>
      <c r="J4155" s="53">
        <f t="shared" si="69"/>
        <v>0</v>
      </c>
    </row>
    <row r="4156" spans="1:10" ht="18.75">
      <c r="A4156" s="52"/>
      <c r="B4156" s="53"/>
      <c r="C4156" s="53"/>
      <c r="D4156" s="53"/>
      <c r="E4156" s="53" t="str">
        <f>IFERROR(VLOOKUP(المبيعات!D4156,الاعدادات!$A$4:$B$5000,2,0),"")</f>
        <v/>
      </c>
      <c r="F4156" s="53"/>
      <c r="G4156" s="53"/>
      <c r="H4156" s="53"/>
      <c r="I4156" s="53"/>
      <c r="J4156" s="53">
        <f t="shared" si="69"/>
        <v>0</v>
      </c>
    </row>
    <row r="4157" spans="1:10" ht="18.75">
      <c r="A4157" s="52"/>
      <c r="B4157" s="53"/>
      <c r="C4157" s="53"/>
      <c r="D4157" s="53"/>
      <c r="E4157" s="53" t="str">
        <f>IFERROR(VLOOKUP(المبيعات!D4157,الاعدادات!$A$4:$B$5000,2,0),"")</f>
        <v/>
      </c>
      <c r="F4157" s="53"/>
      <c r="G4157" s="53"/>
      <c r="H4157" s="53"/>
      <c r="I4157" s="53"/>
      <c r="J4157" s="53">
        <f t="shared" si="69"/>
        <v>0</v>
      </c>
    </row>
    <row r="4158" spans="1:10" ht="18.75">
      <c r="A4158" s="52"/>
      <c r="B4158" s="53"/>
      <c r="C4158" s="53"/>
      <c r="D4158" s="53"/>
      <c r="E4158" s="53" t="str">
        <f>IFERROR(VLOOKUP(المبيعات!D4158,الاعدادات!$A$4:$B$5000,2,0),"")</f>
        <v/>
      </c>
      <c r="F4158" s="53"/>
      <c r="G4158" s="53"/>
      <c r="H4158" s="53"/>
      <c r="I4158" s="53"/>
      <c r="J4158" s="53">
        <f t="shared" si="69"/>
        <v>0</v>
      </c>
    </row>
    <row r="4159" spans="1:10" ht="18.75">
      <c r="A4159" s="52"/>
      <c r="B4159" s="53"/>
      <c r="C4159" s="53"/>
      <c r="D4159" s="53"/>
      <c r="E4159" s="53" t="str">
        <f>IFERROR(VLOOKUP(المبيعات!D4159,الاعدادات!$A$4:$B$5000,2,0),"")</f>
        <v/>
      </c>
      <c r="F4159" s="53"/>
      <c r="G4159" s="53"/>
      <c r="H4159" s="53"/>
      <c r="I4159" s="53"/>
      <c r="J4159" s="53">
        <f t="shared" si="69"/>
        <v>0</v>
      </c>
    </row>
    <row r="4160" spans="1:10" ht="18.75">
      <c r="A4160" s="52"/>
      <c r="B4160" s="53"/>
      <c r="C4160" s="53"/>
      <c r="D4160" s="53"/>
      <c r="E4160" s="53" t="str">
        <f>IFERROR(VLOOKUP(المبيعات!D4160,الاعدادات!$A$4:$B$5000,2,0),"")</f>
        <v/>
      </c>
      <c r="F4160" s="53"/>
      <c r="G4160" s="53"/>
      <c r="H4160" s="53"/>
      <c r="I4160" s="53"/>
      <c r="J4160" s="53">
        <f t="shared" si="69"/>
        <v>0</v>
      </c>
    </row>
    <row r="4161" spans="1:10" ht="18.75">
      <c r="A4161" s="52"/>
      <c r="B4161" s="53"/>
      <c r="C4161" s="53"/>
      <c r="D4161" s="53"/>
      <c r="E4161" s="53" t="str">
        <f>IFERROR(VLOOKUP(المبيعات!D4161,الاعدادات!$A$4:$B$5000,2,0),"")</f>
        <v/>
      </c>
      <c r="F4161" s="53"/>
      <c r="G4161" s="53"/>
      <c r="H4161" s="53"/>
      <c r="I4161" s="53"/>
      <c r="J4161" s="53">
        <f t="shared" si="69"/>
        <v>0</v>
      </c>
    </row>
    <row r="4162" spans="1:10" ht="18.75">
      <c r="A4162" s="52"/>
      <c r="B4162" s="53"/>
      <c r="C4162" s="53"/>
      <c r="D4162" s="53"/>
      <c r="E4162" s="53" t="str">
        <f>IFERROR(VLOOKUP(المبيعات!D4162,الاعدادات!$A$4:$B$5000,2,0),"")</f>
        <v/>
      </c>
      <c r="F4162" s="53"/>
      <c r="G4162" s="53"/>
      <c r="H4162" s="53"/>
      <c r="I4162" s="53"/>
      <c r="J4162" s="53">
        <f t="shared" si="69"/>
        <v>0</v>
      </c>
    </row>
    <row r="4163" spans="1:10" ht="18.75">
      <c r="A4163" s="52"/>
      <c r="B4163" s="53"/>
      <c r="C4163" s="53"/>
      <c r="D4163" s="53"/>
      <c r="E4163" s="53" t="str">
        <f>IFERROR(VLOOKUP(المبيعات!D4163,الاعدادات!$A$4:$B$5000,2,0),"")</f>
        <v/>
      </c>
      <c r="F4163" s="53"/>
      <c r="G4163" s="53"/>
      <c r="H4163" s="53"/>
      <c r="I4163" s="53"/>
      <c r="J4163" s="53">
        <f t="shared" si="69"/>
        <v>0</v>
      </c>
    </row>
    <row r="4164" spans="1:10" ht="18.75">
      <c r="A4164" s="52"/>
      <c r="B4164" s="53"/>
      <c r="C4164" s="53"/>
      <c r="D4164" s="53"/>
      <c r="E4164" s="53" t="str">
        <f>IFERROR(VLOOKUP(المبيعات!D4164,الاعدادات!$A$4:$B$5000,2,0),"")</f>
        <v/>
      </c>
      <c r="F4164" s="53"/>
      <c r="G4164" s="53"/>
      <c r="H4164" s="53"/>
      <c r="I4164" s="53"/>
      <c r="J4164" s="53">
        <f t="shared" si="69"/>
        <v>0</v>
      </c>
    </row>
    <row r="4165" spans="1:10" ht="18.75">
      <c r="A4165" s="52"/>
      <c r="B4165" s="53"/>
      <c r="C4165" s="53"/>
      <c r="D4165" s="53"/>
      <c r="E4165" s="53" t="str">
        <f>IFERROR(VLOOKUP(المبيعات!D4165,الاعدادات!$A$4:$B$5000,2,0),"")</f>
        <v/>
      </c>
      <c r="F4165" s="53"/>
      <c r="G4165" s="53"/>
      <c r="H4165" s="53"/>
      <c r="I4165" s="53"/>
      <c r="J4165" s="53">
        <f t="shared" ref="J4165:J4228" si="70">I4165*F4165</f>
        <v>0</v>
      </c>
    </row>
    <row r="4166" spans="1:10" ht="18.75">
      <c r="A4166" s="52"/>
      <c r="B4166" s="53"/>
      <c r="C4166" s="53"/>
      <c r="D4166" s="53"/>
      <c r="E4166" s="53" t="str">
        <f>IFERROR(VLOOKUP(المبيعات!D4166,الاعدادات!$A$4:$B$5000,2,0),"")</f>
        <v/>
      </c>
      <c r="F4166" s="53"/>
      <c r="G4166" s="53"/>
      <c r="H4166" s="53"/>
      <c r="I4166" s="53"/>
      <c r="J4166" s="53">
        <f t="shared" si="70"/>
        <v>0</v>
      </c>
    </row>
    <row r="4167" spans="1:10" ht="18.75">
      <c r="A4167" s="52"/>
      <c r="B4167" s="53"/>
      <c r="C4167" s="53"/>
      <c r="D4167" s="53"/>
      <c r="E4167" s="53" t="str">
        <f>IFERROR(VLOOKUP(المبيعات!D4167,الاعدادات!$A$4:$B$5000,2,0),"")</f>
        <v/>
      </c>
      <c r="F4167" s="53"/>
      <c r="G4167" s="53"/>
      <c r="H4167" s="53"/>
      <c r="I4167" s="53"/>
      <c r="J4167" s="53">
        <f t="shared" si="70"/>
        <v>0</v>
      </c>
    </row>
    <row r="4168" spans="1:10" ht="18.75">
      <c r="A4168" s="52"/>
      <c r="B4168" s="53"/>
      <c r="C4168" s="53"/>
      <c r="D4168" s="53"/>
      <c r="E4168" s="53" t="str">
        <f>IFERROR(VLOOKUP(المبيعات!D4168,الاعدادات!$A$4:$B$5000,2,0),"")</f>
        <v/>
      </c>
      <c r="F4168" s="53"/>
      <c r="G4168" s="53"/>
      <c r="H4168" s="53"/>
      <c r="I4168" s="53"/>
      <c r="J4168" s="53">
        <f t="shared" si="70"/>
        <v>0</v>
      </c>
    </row>
    <row r="4169" spans="1:10" ht="18.75">
      <c r="A4169" s="52"/>
      <c r="B4169" s="53"/>
      <c r="C4169" s="53"/>
      <c r="D4169" s="53"/>
      <c r="E4169" s="53" t="str">
        <f>IFERROR(VLOOKUP(المبيعات!D4169,الاعدادات!$A$4:$B$5000,2,0),"")</f>
        <v/>
      </c>
      <c r="F4169" s="53"/>
      <c r="G4169" s="53"/>
      <c r="H4169" s="53"/>
      <c r="I4169" s="53"/>
      <c r="J4169" s="53">
        <f t="shared" si="70"/>
        <v>0</v>
      </c>
    </row>
    <row r="4170" spans="1:10" ht="18.75">
      <c r="A4170" s="52"/>
      <c r="B4170" s="53"/>
      <c r="C4170" s="53"/>
      <c r="D4170" s="53"/>
      <c r="E4170" s="53" t="str">
        <f>IFERROR(VLOOKUP(المبيعات!D4170,الاعدادات!$A$4:$B$5000,2,0),"")</f>
        <v/>
      </c>
      <c r="F4170" s="53"/>
      <c r="G4170" s="53"/>
      <c r="H4170" s="53"/>
      <c r="I4170" s="53"/>
      <c r="J4170" s="53">
        <f t="shared" si="70"/>
        <v>0</v>
      </c>
    </row>
    <row r="4171" spans="1:10" ht="18.75">
      <c r="A4171" s="52"/>
      <c r="B4171" s="53"/>
      <c r="C4171" s="53"/>
      <c r="D4171" s="53"/>
      <c r="E4171" s="53" t="str">
        <f>IFERROR(VLOOKUP(المبيعات!D4171,الاعدادات!$A$4:$B$5000,2,0),"")</f>
        <v/>
      </c>
      <c r="F4171" s="53"/>
      <c r="G4171" s="53"/>
      <c r="H4171" s="53"/>
      <c r="I4171" s="53"/>
      <c r="J4171" s="53">
        <f t="shared" si="70"/>
        <v>0</v>
      </c>
    </row>
    <row r="4172" spans="1:10" ht="18.75">
      <c r="A4172" s="52"/>
      <c r="B4172" s="53"/>
      <c r="C4172" s="53"/>
      <c r="D4172" s="53"/>
      <c r="E4172" s="53" t="str">
        <f>IFERROR(VLOOKUP(المبيعات!D4172,الاعدادات!$A$4:$B$5000,2,0),"")</f>
        <v/>
      </c>
      <c r="F4172" s="53"/>
      <c r="G4172" s="53"/>
      <c r="H4172" s="53"/>
      <c r="I4172" s="53"/>
      <c r="J4172" s="53">
        <f t="shared" si="70"/>
        <v>0</v>
      </c>
    </row>
    <row r="4173" spans="1:10" ht="18.75">
      <c r="A4173" s="52"/>
      <c r="B4173" s="53"/>
      <c r="C4173" s="53"/>
      <c r="D4173" s="53"/>
      <c r="E4173" s="53" t="str">
        <f>IFERROR(VLOOKUP(المبيعات!D4173,الاعدادات!$A$4:$B$5000,2,0),"")</f>
        <v/>
      </c>
      <c r="F4173" s="53"/>
      <c r="G4173" s="53"/>
      <c r="H4173" s="53"/>
      <c r="I4173" s="53"/>
      <c r="J4173" s="53">
        <f t="shared" si="70"/>
        <v>0</v>
      </c>
    </row>
    <row r="4174" spans="1:10" ht="18.75">
      <c r="A4174" s="52"/>
      <c r="B4174" s="53"/>
      <c r="C4174" s="53"/>
      <c r="D4174" s="53"/>
      <c r="E4174" s="53" t="str">
        <f>IFERROR(VLOOKUP(المبيعات!D4174,الاعدادات!$A$4:$B$5000,2,0),"")</f>
        <v/>
      </c>
      <c r="F4174" s="53"/>
      <c r="G4174" s="53"/>
      <c r="H4174" s="53"/>
      <c r="I4174" s="53"/>
      <c r="J4174" s="53">
        <f t="shared" si="70"/>
        <v>0</v>
      </c>
    </row>
    <row r="4175" spans="1:10" ht="18.75">
      <c r="A4175" s="52"/>
      <c r="B4175" s="53"/>
      <c r="C4175" s="53"/>
      <c r="D4175" s="53"/>
      <c r="E4175" s="53" t="str">
        <f>IFERROR(VLOOKUP(المبيعات!D4175,الاعدادات!$A$4:$B$5000,2,0),"")</f>
        <v/>
      </c>
      <c r="F4175" s="53"/>
      <c r="G4175" s="53"/>
      <c r="H4175" s="53"/>
      <c r="I4175" s="53"/>
      <c r="J4175" s="53">
        <f t="shared" si="70"/>
        <v>0</v>
      </c>
    </row>
    <row r="4176" spans="1:10" ht="18.75">
      <c r="A4176" s="52"/>
      <c r="B4176" s="53"/>
      <c r="C4176" s="53"/>
      <c r="D4176" s="53"/>
      <c r="E4176" s="53" t="str">
        <f>IFERROR(VLOOKUP(المبيعات!D4176,الاعدادات!$A$4:$B$5000,2,0),"")</f>
        <v/>
      </c>
      <c r="F4176" s="53"/>
      <c r="G4176" s="53"/>
      <c r="H4176" s="53"/>
      <c r="I4176" s="53"/>
      <c r="J4176" s="53">
        <f t="shared" si="70"/>
        <v>0</v>
      </c>
    </row>
    <row r="4177" spans="1:10" ht="18.75">
      <c r="A4177" s="52"/>
      <c r="B4177" s="53"/>
      <c r="C4177" s="53"/>
      <c r="D4177" s="53"/>
      <c r="E4177" s="53" t="str">
        <f>IFERROR(VLOOKUP(المبيعات!D4177,الاعدادات!$A$4:$B$5000,2,0),"")</f>
        <v/>
      </c>
      <c r="F4177" s="53"/>
      <c r="G4177" s="53"/>
      <c r="H4177" s="53"/>
      <c r="I4177" s="53"/>
      <c r="J4177" s="53">
        <f t="shared" si="70"/>
        <v>0</v>
      </c>
    </row>
    <row r="4178" spans="1:10" ht="18.75">
      <c r="A4178" s="52"/>
      <c r="B4178" s="53"/>
      <c r="C4178" s="53"/>
      <c r="D4178" s="53"/>
      <c r="E4178" s="53" t="str">
        <f>IFERROR(VLOOKUP(المبيعات!D4178,الاعدادات!$A$4:$B$5000,2,0),"")</f>
        <v/>
      </c>
      <c r="F4178" s="53"/>
      <c r="G4178" s="53"/>
      <c r="H4178" s="53"/>
      <c r="I4178" s="53"/>
      <c r="J4178" s="53">
        <f t="shared" si="70"/>
        <v>0</v>
      </c>
    </row>
    <row r="4179" spans="1:10" ht="18.75">
      <c r="A4179" s="52"/>
      <c r="B4179" s="53"/>
      <c r="C4179" s="53"/>
      <c r="D4179" s="53"/>
      <c r="E4179" s="53" t="str">
        <f>IFERROR(VLOOKUP(المبيعات!D4179,الاعدادات!$A$4:$B$5000,2,0),"")</f>
        <v/>
      </c>
      <c r="F4179" s="53"/>
      <c r="G4179" s="53"/>
      <c r="H4179" s="53"/>
      <c r="I4179" s="53"/>
      <c r="J4179" s="53">
        <f t="shared" si="70"/>
        <v>0</v>
      </c>
    </row>
    <row r="4180" spans="1:10" ht="18.75">
      <c r="A4180" s="52"/>
      <c r="B4180" s="53"/>
      <c r="C4180" s="53"/>
      <c r="D4180" s="53"/>
      <c r="E4180" s="53" t="str">
        <f>IFERROR(VLOOKUP(المبيعات!D4180,الاعدادات!$A$4:$B$5000,2,0),"")</f>
        <v/>
      </c>
      <c r="F4180" s="53"/>
      <c r="G4180" s="53"/>
      <c r="H4180" s="53"/>
      <c r="I4180" s="53"/>
      <c r="J4180" s="53">
        <f t="shared" si="70"/>
        <v>0</v>
      </c>
    </row>
    <row r="4181" spans="1:10" ht="18.75">
      <c r="A4181" s="52"/>
      <c r="B4181" s="53"/>
      <c r="C4181" s="53"/>
      <c r="D4181" s="53"/>
      <c r="E4181" s="53" t="str">
        <f>IFERROR(VLOOKUP(المبيعات!D4181,الاعدادات!$A$4:$B$5000,2,0),"")</f>
        <v/>
      </c>
      <c r="F4181" s="53"/>
      <c r="G4181" s="53"/>
      <c r="H4181" s="53"/>
      <c r="I4181" s="53"/>
      <c r="J4181" s="53">
        <f t="shared" si="70"/>
        <v>0</v>
      </c>
    </row>
    <row r="4182" spans="1:10" ht="18.75">
      <c r="A4182" s="52"/>
      <c r="B4182" s="53"/>
      <c r="C4182" s="53"/>
      <c r="D4182" s="53"/>
      <c r="E4182" s="53" t="str">
        <f>IFERROR(VLOOKUP(المبيعات!D4182,الاعدادات!$A$4:$B$5000,2,0),"")</f>
        <v/>
      </c>
      <c r="F4182" s="53"/>
      <c r="G4182" s="53"/>
      <c r="H4182" s="53"/>
      <c r="I4182" s="53"/>
      <c r="J4182" s="53">
        <f t="shared" si="70"/>
        <v>0</v>
      </c>
    </row>
    <row r="4183" spans="1:10" ht="18.75">
      <c r="A4183" s="52"/>
      <c r="B4183" s="53"/>
      <c r="C4183" s="53"/>
      <c r="D4183" s="53"/>
      <c r="E4183" s="53" t="str">
        <f>IFERROR(VLOOKUP(المبيعات!D4183,الاعدادات!$A$4:$B$5000,2,0),"")</f>
        <v/>
      </c>
      <c r="F4183" s="53"/>
      <c r="G4183" s="53"/>
      <c r="H4183" s="53"/>
      <c r="I4183" s="53"/>
      <c r="J4183" s="53">
        <f t="shared" si="70"/>
        <v>0</v>
      </c>
    </row>
    <row r="4184" spans="1:10" ht="18.75">
      <c r="A4184" s="52"/>
      <c r="B4184" s="53"/>
      <c r="C4184" s="53"/>
      <c r="D4184" s="53"/>
      <c r="E4184" s="53" t="str">
        <f>IFERROR(VLOOKUP(المبيعات!D4184,الاعدادات!$A$4:$B$5000,2,0),"")</f>
        <v/>
      </c>
      <c r="F4184" s="53"/>
      <c r="G4184" s="53"/>
      <c r="H4184" s="53"/>
      <c r="I4184" s="53"/>
      <c r="J4184" s="53">
        <f t="shared" si="70"/>
        <v>0</v>
      </c>
    </row>
    <row r="4185" spans="1:10" ht="18.75">
      <c r="A4185" s="52"/>
      <c r="B4185" s="53"/>
      <c r="C4185" s="53"/>
      <c r="D4185" s="53"/>
      <c r="E4185" s="53" t="str">
        <f>IFERROR(VLOOKUP(المبيعات!D4185,الاعدادات!$A$4:$B$5000,2,0),"")</f>
        <v/>
      </c>
      <c r="F4185" s="53"/>
      <c r="G4185" s="53"/>
      <c r="H4185" s="53"/>
      <c r="I4185" s="53"/>
      <c r="J4185" s="53">
        <f t="shared" si="70"/>
        <v>0</v>
      </c>
    </row>
    <row r="4186" spans="1:10" ht="18.75">
      <c r="A4186" s="52"/>
      <c r="B4186" s="53"/>
      <c r="C4186" s="53"/>
      <c r="D4186" s="53"/>
      <c r="E4186" s="53" t="str">
        <f>IFERROR(VLOOKUP(المبيعات!D4186,الاعدادات!$A$4:$B$5000,2,0),"")</f>
        <v/>
      </c>
      <c r="F4186" s="53"/>
      <c r="G4186" s="53"/>
      <c r="H4186" s="53"/>
      <c r="I4186" s="53"/>
      <c r="J4186" s="53">
        <f t="shared" si="70"/>
        <v>0</v>
      </c>
    </row>
    <row r="4187" spans="1:10" ht="18.75">
      <c r="A4187" s="52"/>
      <c r="B4187" s="53"/>
      <c r="C4187" s="53"/>
      <c r="D4187" s="53"/>
      <c r="E4187" s="53" t="str">
        <f>IFERROR(VLOOKUP(المبيعات!D4187,الاعدادات!$A$4:$B$5000,2,0),"")</f>
        <v/>
      </c>
      <c r="F4187" s="53"/>
      <c r="G4187" s="53"/>
      <c r="H4187" s="53"/>
      <c r="I4187" s="53"/>
      <c r="J4187" s="53">
        <f t="shared" si="70"/>
        <v>0</v>
      </c>
    </row>
    <row r="4188" spans="1:10" ht="18.75">
      <c r="A4188" s="52"/>
      <c r="B4188" s="53"/>
      <c r="C4188" s="53"/>
      <c r="D4188" s="53"/>
      <c r="E4188" s="53" t="str">
        <f>IFERROR(VLOOKUP(المبيعات!D4188,الاعدادات!$A$4:$B$5000,2,0),"")</f>
        <v/>
      </c>
      <c r="F4188" s="53"/>
      <c r="G4188" s="53"/>
      <c r="H4188" s="53"/>
      <c r="I4188" s="53"/>
      <c r="J4188" s="53">
        <f t="shared" si="70"/>
        <v>0</v>
      </c>
    </row>
    <row r="4189" spans="1:10" ht="18.75">
      <c r="A4189" s="52"/>
      <c r="B4189" s="53"/>
      <c r="C4189" s="53"/>
      <c r="D4189" s="53"/>
      <c r="E4189" s="53" t="str">
        <f>IFERROR(VLOOKUP(المبيعات!D4189,الاعدادات!$A$4:$B$5000,2,0),"")</f>
        <v/>
      </c>
      <c r="F4189" s="53"/>
      <c r="G4189" s="53"/>
      <c r="H4189" s="53"/>
      <c r="I4189" s="53"/>
      <c r="J4189" s="53">
        <f t="shared" si="70"/>
        <v>0</v>
      </c>
    </row>
    <row r="4190" spans="1:10" ht="18.75">
      <c r="A4190" s="52"/>
      <c r="B4190" s="53"/>
      <c r="C4190" s="53"/>
      <c r="D4190" s="53"/>
      <c r="E4190" s="53" t="str">
        <f>IFERROR(VLOOKUP(المبيعات!D4190,الاعدادات!$A$4:$B$5000,2,0),"")</f>
        <v/>
      </c>
      <c r="F4190" s="53"/>
      <c r="G4190" s="53"/>
      <c r="H4190" s="53"/>
      <c r="I4190" s="53"/>
      <c r="J4190" s="53">
        <f t="shared" si="70"/>
        <v>0</v>
      </c>
    </row>
    <row r="4191" spans="1:10" ht="18.75">
      <c r="A4191" s="52"/>
      <c r="B4191" s="53"/>
      <c r="C4191" s="53"/>
      <c r="D4191" s="53"/>
      <c r="E4191" s="53" t="str">
        <f>IFERROR(VLOOKUP(المبيعات!D4191,الاعدادات!$A$4:$B$5000,2,0),"")</f>
        <v/>
      </c>
      <c r="F4191" s="53"/>
      <c r="G4191" s="53"/>
      <c r="H4191" s="53"/>
      <c r="I4191" s="53"/>
      <c r="J4191" s="53">
        <f t="shared" si="70"/>
        <v>0</v>
      </c>
    </row>
    <row r="4192" spans="1:10" ht="18.75">
      <c r="A4192" s="52"/>
      <c r="B4192" s="53"/>
      <c r="C4192" s="53"/>
      <c r="D4192" s="53"/>
      <c r="E4192" s="53" t="str">
        <f>IFERROR(VLOOKUP(المبيعات!D4192,الاعدادات!$A$4:$B$5000,2,0),"")</f>
        <v/>
      </c>
      <c r="F4192" s="53"/>
      <c r="G4192" s="53"/>
      <c r="H4192" s="53"/>
      <c r="I4192" s="53"/>
      <c r="J4192" s="53">
        <f t="shared" si="70"/>
        <v>0</v>
      </c>
    </row>
    <row r="4193" spans="1:10" ht="18.75">
      <c r="A4193" s="52"/>
      <c r="B4193" s="53"/>
      <c r="C4193" s="53"/>
      <c r="D4193" s="53"/>
      <c r="E4193" s="53" t="str">
        <f>IFERROR(VLOOKUP(المبيعات!D4193,الاعدادات!$A$4:$B$5000,2,0),"")</f>
        <v/>
      </c>
      <c r="F4193" s="53"/>
      <c r="G4193" s="53"/>
      <c r="H4193" s="53"/>
      <c r="I4193" s="53"/>
      <c r="J4193" s="53">
        <f t="shared" si="70"/>
        <v>0</v>
      </c>
    </row>
    <row r="4194" spans="1:10" ht="18.75">
      <c r="A4194" s="52"/>
      <c r="B4194" s="53"/>
      <c r="C4194" s="53"/>
      <c r="D4194" s="53"/>
      <c r="E4194" s="53" t="str">
        <f>IFERROR(VLOOKUP(المبيعات!D4194,الاعدادات!$A$4:$B$5000,2,0),"")</f>
        <v/>
      </c>
      <c r="F4194" s="53"/>
      <c r="G4194" s="53"/>
      <c r="H4194" s="53"/>
      <c r="I4194" s="53"/>
      <c r="J4194" s="53">
        <f t="shared" si="70"/>
        <v>0</v>
      </c>
    </row>
    <row r="4195" spans="1:10" ht="18.75">
      <c r="A4195" s="52"/>
      <c r="B4195" s="53"/>
      <c r="C4195" s="53"/>
      <c r="D4195" s="53"/>
      <c r="E4195" s="53" t="str">
        <f>IFERROR(VLOOKUP(المبيعات!D4195,الاعدادات!$A$4:$B$5000,2,0),"")</f>
        <v/>
      </c>
      <c r="F4195" s="53"/>
      <c r="G4195" s="53"/>
      <c r="H4195" s="53"/>
      <c r="I4195" s="53"/>
      <c r="J4195" s="53">
        <f t="shared" si="70"/>
        <v>0</v>
      </c>
    </row>
    <row r="4196" spans="1:10" ht="18.75">
      <c r="A4196" s="52"/>
      <c r="B4196" s="53"/>
      <c r="C4196" s="53"/>
      <c r="D4196" s="53"/>
      <c r="E4196" s="53" t="str">
        <f>IFERROR(VLOOKUP(المبيعات!D4196,الاعدادات!$A$4:$B$5000,2,0),"")</f>
        <v/>
      </c>
      <c r="F4196" s="53"/>
      <c r="G4196" s="53"/>
      <c r="H4196" s="53"/>
      <c r="I4196" s="53"/>
      <c r="J4196" s="53">
        <f t="shared" si="70"/>
        <v>0</v>
      </c>
    </row>
    <row r="4197" spans="1:10" ht="18.75">
      <c r="A4197" s="52"/>
      <c r="B4197" s="53"/>
      <c r="C4197" s="53"/>
      <c r="D4197" s="53"/>
      <c r="E4197" s="53" t="str">
        <f>IFERROR(VLOOKUP(المبيعات!D4197,الاعدادات!$A$4:$B$5000,2,0),"")</f>
        <v/>
      </c>
      <c r="F4197" s="53"/>
      <c r="G4197" s="53"/>
      <c r="H4197" s="53"/>
      <c r="I4197" s="53"/>
      <c r="J4197" s="53">
        <f t="shared" si="70"/>
        <v>0</v>
      </c>
    </row>
    <row r="4198" spans="1:10" ht="18.75">
      <c r="A4198" s="52"/>
      <c r="B4198" s="53"/>
      <c r="C4198" s="53"/>
      <c r="D4198" s="53"/>
      <c r="E4198" s="53" t="str">
        <f>IFERROR(VLOOKUP(المبيعات!D4198,الاعدادات!$A$4:$B$5000,2,0),"")</f>
        <v/>
      </c>
      <c r="F4198" s="53"/>
      <c r="G4198" s="53"/>
      <c r="H4198" s="53"/>
      <c r="I4198" s="53"/>
      <c r="J4198" s="53">
        <f t="shared" si="70"/>
        <v>0</v>
      </c>
    </row>
    <row r="4199" spans="1:10" ht="18.75">
      <c r="A4199" s="52"/>
      <c r="B4199" s="53"/>
      <c r="C4199" s="53"/>
      <c r="D4199" s="53"/>
      <c r="E4199" s="53" t="str">
        <f>IFERROR(VLOOKUP(المبيعات!D4199,الاعدادات!$A$4:$B$5000,2,0),"")</f>
        <v/>
      </c>
      <c r="F4199" s="53"/>
      <c r="G4199" s="53"/>
      <c r="H4199" s="53"/>
      <c r="I4199" s="53"/>
      <c r="J4199" s="53">
        <f t="shared" si="70"/>
        <v>0</v>
      </c>
    </row>
    <row r="4200" spans="1:10" ht="18.75">
      <c r="A4200" s="52"/>
      <c r="B4200" s="53"/>
      <c r="C4200" s="53"/>
      <c r="D4200" s="53"/>
      <c r="E4200" s="53" t="str">
        <f>IFERROR(VLOOKUP(المبيعات!D4200,الاعدادات!$A$4:$B$5000,2,0),"")</f>
        <v/>
      </c>
      <c r="F4200" s="53"/>
      <c r="G4200" s="53"/>
      <c r="H4200" s="53"/>
      <c r="I4200" s="53"/>
      <c r="J4200" s="53">
        <f t="shared" si="70"/>
        <v>0</v>
      </c>
    </row>
    <row r="4201" spans="1:10" ht="18.75">
      <c r="A4201" s="52"/>
      <c r="B4201" s="53"/>
      <c r="C4201" s="53"/>
      <c r="D4201" s="53"/>
      <c r="E4201" s="53" t="str">
        <f>IFERROR(VLOOKUP(المبيعات!D4201,الاعدادات!$A$4:$B$5000,2,0),"")</f>
        <v/>
      </c>
      <c r="F4201" s="53"/>
      <c r="G4201" s="53"/>
      <c r="H4201" s="53"/>
      <c r="I4201" s="53"/>
      <c r="J4201" s="53">
        <f t="shared" si="70"/>
        <v>0</v>
      </c>
    </row>
    <row r="4202" spans="1:10" ht="18.75">
      <c r="A4202" s="52"/>
      <c r="B4202" s="53"/>
      <c r="C4202" s="53"/>
      <c r="D4202" s="53"/>
      <c r="E4202" s="53" t="str">
        <f>IFERROR(VLOOKUP(المبيعات!D4202,الاعدادات!$A$4:$B$5000,2,0),"")</f>
        <v/>
      </c>
      <c r="F4202" s="53"/>
      <c r="G4202" s="53"/>
      <c r="H4202" s="53"/>
      <c r="I4202" s="53"/>
      <c r="J4202" s="53">
        <f t="shared" si="70"/>
        <v>0</v>
      </c>
    </row>
    <row r="4203" spans="1:10" ht="18.75">
      <c r="A4203" s="52"/>
      <c r="B4203" s="53"/>
      <c r="C4203" s="53"/>
      <c r="D4203" s="53"/>
      <c r="E4203" s="53" t="str">
        <f>IFERROR(VLOOKUP(المبيعات!D4203,الاعدادات!$A$4:$B$5000,2,0),"")</f>
        <v/>
      </c>
      <c r="F4203" s="53"/>
      <c r="G4203" s="53"/>
      <c r="H4203" s="53"/>
      <c r="I4203" s="53"/>
      <c r="J4203" s="53">
        <f t="shared" si="70"/>
        <v>0</v>
      </c>
    </row>
    <row r="4204" spans="1:10" ht="18.75">
      <c r="A4204" s="52"/>
      <c r="B4204" s="53"/>
      <c r="C4204" s="53"/>
      <c r="D4204" s="53"/>
      <c r="E4204" s="53" t="str">
        <f>IFERROR(VLOOKUP(المبيعات!D4204,الاعدادات!$A$4:$B$5000,2,0),"")</f>
        <v/>
      </c>
      <c r="F4204" s="53"/>
      <c r="G4204" s="53"/>
      <c r="H4204" s="53"/>
      <c r="I4204" s="53"/>
      <c r="J4204" s="53">
        <f t="shared" si="70"/>
        <v>0</v>
      </c>
    </row>
    <row r="4205" spans="1:10" ht="18.75">
      <c r="A4205" s="52"/>
      <c r="B4205" s="53"/>
      <c r="C4205" s="53"/>
      <c r="D4205" s="53"/>
      <c r="E4205" s="53" t="str">
        <f>IFERROR(VLOOKUP(المبيعات!D4205,الاعدادات!$A$4:$B$5000,2,0),"")</f>
        <v/>
      </c>
      <c r="F4205" s="53"/>
      <c r="G4205" s="53"/>
      <c r="H4205" s="53"/>
      <c r="I4205" s="53"/>
      <c r="J4205" s="53">
        <f t="shared" si="70"/>
        <v>0</v>
      </c>
    </row>
    <row r="4206" spans="1:10" ht="18.75">
      <c r="A4206" s="52"/>
      <c r="B4206" s="53"/>
      <c r="C4206" s="53"/>
      <c r="D4206" s="53"/>
      <c r="E4206" s="53" t="str">
        <f>IFERROR(VLOOKUP(المبيعات!D4206,الاعدادات!$A$4:$B$5000,2,0),"")</f>
        <v/>
      </c>
      <c r="F4206" s="53"/>
      <c r="G4206" s="53"/>
      <c r="H4206" s="53"/>
      <c r="I4206" s="53"/>
      <c r="J4206" s="53">
        <f t="shared" si="70"/>
        <v>0</v>
      </c>
    </row>
    <row r="4207" spans="1:10" ht="18.75">
      <c r="A4207" s="52"/>
      <c r="B4207" s="53"/>
      <c r="C4207" s="53"/>
      <c r="D4207" s="53"/>
      <c r="E4207" s="53" t="str">
        <f>IFERROR(VLOOKUP(المبيعات!D4207,الاعدادات!$A$4:$B$5000,2,0),"")</f>
        <v/>
      </c>
      <c r="F4207" s="53"/>
      <c r="G4207" s="53"/>
      <c r="H4207" s="53"/>
      <c r="I4207" s="53"/>
      <c r="J4207" s="53">
        <f t="shared" si="70"/>
        <v>0</v>
      </c>
    </row>
    <row r="4208" spans="1:10" ht="18.75">
      <c r="A4208" s="52"/>
      <c r="B4208" s="53"/>
      <c r="C4208" s="53"/>
      <c r="D4208" s="53"/>
      <c r="E4208" s="53" t="str">
        <f>IFERROR(VLOOKUP(المبيعات!D4208,الاعدادات!$A$4:$B$5000,2,0),"")</f>
        <v/>
      </c>
      <c r="F4208" s="53"/>
      <c r="G4208" s="53"/>
      <c r="H4208" s="53"/>
      <c r="I4208" s="53"/>
      <c r="J4208" s="53">
        <f t="shared" si="70"/>
        <v>0</v>
      </c>
    </row>
    <row r="4209" spans="1:10" ht="18.75">
      <c r="A4209" s="52"/>
      <c r="B4209" s="53"/>
      <c r="C4209" s="53"/>
      <c r="D4209" s="53"/>
      <c r="E4209" s="53" t="str">
        <f>IFERROR(VLOOKUP(المبيعات!D4209,الاعدادات!$A$4:$B$5000,2,0),"")</f>
        <v/>
      </c>
      <c r="F4209" s="53"/>
      <c r="G4209" s="53"/>
      <c r="H4209" s="53"/>
      <c r="I4209" s="53"/>
      <c r="J4209" s="53">
        <f t="shared" si="70"/>
        <v>0</v>
      </c>
    </row>
    <row r="4210" spans="1:10" ht="18.75">
      <c r="A4210" s="52"/>
      <c r="B4210" s="53"/>
      <c r="C4210" s="53"/>
      <c r="D4210" s="53"/>
      <c r="E4210" s="53" t="str">
        <f>IFERROR(VLOOKUP(المبيعات!D4210,الاعدادات!$A$4:$B$5000,2,0),"")</f>
        <v/>
      </c>
      <c r="F4210" s="53"/>
      <c r="G4210" s="53"/>
      <c r="H4210" s="53"/>
      <c r="I4210" s="53"/>
      <c r="J4210" s="53">
        <f t="shared" si="70"/>
        <v>0</v>
      </c>
    </row>
    <row r="4211" spans="1:10" ht="18.75">
      <c r="A4211" s="52"/>
      <c r="B4211" s="53"/>
      <c r="C4211" s="53"/>
      <c r="D4211" s="53"/>
      <c r="E4211" s="53" t="str">
        <f>IFERROR(VLOOKUP(المبيعات!D4211,الاعدادات!$A$4:$B$5000,2,0),"")</f>
        <v/>
      </c>
      <c r="F4211" s="53"/>
      <c r="G4211" s="53"/>
      <c r="H4211" s="53"/>
      <c r="I4211" s="53"/>
      <c r="J4211" s="53">
        <f t="shared" si="70"/>
        <v>0</v>
      </c>
    </row>
    <row r="4212" spans="1:10" ht="18.75">
      <c r="A4212" s="52"/>
      <c r="B4212" s="53"/>
      <c r="C4212" s="53"/>
      <c r="D4212" s="53"/>
      <c r="E4212" s="53" t="str">
        <f>IFERROR(VLOOKUP(المبيعات!D4212,الاعدادات!$A$4:$B$5000,2,0),"")</f>
        <v/>
      </c>
      <c r="F4212" s="53"/>
      <c r="G4212" s="53"/>
      <c r="H4212" s="53"/>
      <c r="I4212" s="53"/>
      <c r="J4212" s="53">
        <f t="shared" si="70"/>
        <v>0</v>
      </c>
    </row>
    <row r="4213" spans="1:10" ht="18.75">
      <c r="A4213" s="52"/>
      <c r="B4213" s="53"/>
      <c r="C4213" s="53"/>
      <c r="D4213" s="53"/>
      <c r="E4213" s="53" t="str">
        <f>IFERROR(VLOOKUP(المبيعات!D4213,الاعدادات!$A$4:$B$5000,2,0),"")</f>
        <v/>
      </c>
      <c r="F4213" s="53"/>
      <c r="G4213" s="53"/>
      <c r="H4213" s="53"/>
      <c r="I4213" s="53"/>
      <c r="J4213" s="53">
        <f t="shared" si="70"/>
        <v>0</v>
      </c>
    </row>
    <row r="4214" spans="1:10" ht="18.75">
      <c r="A4214" s="52"/>
      <c r="B4214" s="53"/>
      <c r="C4214" s="53"/>
      <c r="D4214" s="53"/>
      <c r="E4214" s="53" t="str">
        <f>IFERROR(VLOOKUP(المبيعات!D4214,الاعدادات!$A$4:$B$5000,2,0),"")</f>
        <v/>
      </c>
      <c r="F4214" s="53"/>
      <c r="G4214" s="53"/>
      <c r="H4214" s="53"/>
      <c r="I4214" s="53"/>
      <c r="J4214" s="53">
        <f t="shared" si="70"/>
        <v>0</v>
      </c>
    </row>
    <row r="4215" spans="1:10" ht="18.75">
      <c r="A4215" s="52"/>
      <c r="B4215" s="53"/>
      <c r="C4215" s="53"/>
      <c r="D4215" s="53"/>
      <c r="E4215" s="53" t="str">
        <f>IFERROR(VLOOKUP(المبيعات!D4215,الاعدادات!$A$4:$B$5000,2,0),"")</f>
        <v/>
      </c>
      <c r="F4215" s="53"/>
      <c r="G4215" s="53"/>
      <c r="H4215" s="53"/>
      <c r="I4215" s="53"/>
      <c r="J4215" s="53">
        <f t="shared" si="70"/>
        <v>0</v>
      </c>
    </row>
    <row r="4216" spans="1:10" ht="18.75">
      <c r="A4216" s="52"/>
      <c r="B4216" s="53"/>
      <c r="C4216" s="53"/>
      <c r="D4216" s="53"/>
      <c r="E4216" s="53" t="str">
        <f>IFERROR(VLOOKUP(المبيعات!D4216,الاعدادات!$A$4:$B$5000,2,0),"")</f>
        <v/>
      </c>
      <c r="F4216" s="53"/>
      <c r="G4216" s="53"/>
      <c r="H4216" s="53"/>
      <c r="I4216" s="53"/>
      <c r="J4216" s="53">
        <f t="shared" si="70"/>
        <v>0</v>
      </c>
    </row>
    <row r="4217" spans="1:10" ht="18.75">
      <c r="A4217" s="52"/>
      <c r="B4217" s="53"/>
      <c r="C4217" s="53"/>
      <c r="D4217" s="53"/>
      <c r="E4217" s="53" t="str">
        <f>IFERROR(VLOOKUP(المبيعات!D4217,الاعدادات!$A$4:$B$5000,2,0),"")</f>
        <v/>
      </c>
      <c r="F4217" s="53"/>
      <c r="G4217" s="53"/>
      <c r="H4217" s="53"/>
      <c r="I4217" s="53"/>
      <c r="J4217" s="53">
        <f t="shared" si="70"/>
        <v>0</v>
      </c>
    </row>
    <row r="4218" spans="1:10" ht="18.75">
      <c r="A4218" s="52"/>
      <c r="B4218" s="53"/>
      <c r="C4218" s="53"/>
      <c r="D4218" s="53"/>
      <c r="E4218" s="53" t="str">
        <f>IFERROR(VLOOKUP(المبيعات!D4218,الاعدادات!$A$4:$B$5000,2,0),"")</f>
        <v/>
      </c>
      <c r="F4218" s="53"/>
      <c r="G4218" s="53"/>
      <c r="H4218" s="53"/>
      <c r="I4218" s="53"/>
      <c r="J4218" s="53">
        <f t="shared" si="70"/>
        <v>0</v>
      </c>
    </row>
    <row r="4219" spans="1:10" ht="18.75">
      <c r="A4219" s="52"/>
      <c r="B4219" s="53"/>
      <c r="C4219" s="53"/>
      <c r="D4219" s="53"/>
      <c r="E4219" s="53" t="str">
        <f>IFERROR(VLOOKUP(المبيعات!D4219,الاعدادات!$A$4:$B$5000,2,0),"")</f>
        <v/>
      </c>
      <c r="F4219" s="53"/>
      <c r="G4219" s="53"/>
      <c r="H4219" s="53"/>
      <c r="I4219" s="53"/>
      <c r="J4219" s="53">
        <f t="shared" si="70"/>
        <v>0</v>
      </c>
    </row>
    <row r="4220" spans="1:10" ht="18.75">
      <c r="A4220" s="52"/>
      <c r="B4220" s="53"/>
      <c r="C4220" s="53"/>
      <c r="D4220" s="53"/>
      <c r="E4220" s="53" t="str">
        <f>IFERROR(VLOOKUP(المبيعات!D4220,الاعدادات!$A$4:$B$5000,2,0),"")</f>
        <v/>
      </c>
      <c r="F4220" s="53"/>
      <c r="G4220" s="53"/>
      <c r="H4220" s="53"/>
      <c r="I4220" s="53"/>
      <c r="J4220" s="53">
        <f t="shared" si="70"/>
        <v>0</v>
      </c>
    </row>
    <row r="4221" spans="1:10" ht="18.75">
      <c r="A4221" s="52"/>
      <c r="B4221" s="53"/>
      <c r="C4221" s="53"/>
      <c r="D4221" s="53"/>
      <c r="E4221" s="53" t="str">
        <f>IFERROR(VLOOKUP(المبيعات!D4221,الاعدادات!$A$4:$B$5000,2,0),"")</f>
        <v/>
      </c>
      <c r="F4221" s="53"/>
      <c r="G4221" s="53"/>
      <c r="H4221" s="53"/>
      <c r="I4221" s="53"/>
      <c r="J4221" s="53">
        <f t="shared" si="70"/>
        <v>0</v>
      </c>
    </row>
    <row r="4222" spans="1:10" ht="18.75">
      <c r="A4222" s="52"/>
      <c r="B4222" s="53"/>
      <c r="C4222" s="53"/>
      <c r="D4222" s="53"/>
      <c r="E4222" s="53" t="str">
        <f>IFERROR(VLOOKUP(المبيعات!D4222,الاعدادات!$A$4:$B$5000,2,0),"")</f>
        <v/>
      </c>
      <c r="F4222" s="53"/>
      <c r="G4222" s="53"/>
      <c r="H4222" s="53"/>
      <c r="I4222" s="53"/>
      <c r="J4222" s="53">
        <f t="shared" si="70"/>
        <v>0</v>
      </c>
    </row>
    <row r="4223" spans="1:10" ht="18.75">
      <c r="A4223" s="52"/>
      <c r="B4223" s="53"/>
      <c r="C4223" s="53"/>
      <c r="D4223" s="53"/>
      <c r="E4223" s="53" t="str">
        <f>IFERROR(VLOOKUP(المبيعات!D4223,الاعدادات!$A$4:$B$5000,2,0),"")</f>
        <v/>
      </c>
      <c r="F4223" s="53"/>
      <c r="G4223" s="53"/>
      <c r="H4223" s="53"/>
      <c r="I4223" s="53"/>
      <c r="J4223" s="53">
        <f t="shared" si="70"/>
        <v>0</v>
      </c>
    </row>
    <row r="4224" spans="1:10" ht="18.75">
      <c r="A4224" s="52"/>
      <c r="B4224" s="53"/>
      <c r="C4224" s="53"/>
      <c r="D4224" s="53"/>
      <c r="E4224" s="53" t="str">
        <f>IFERROR(VLOOKUP(المبيعات!D4224,الاعدادات!$A$4:$B$5000,2,0),"")</f>
        <v/>
      </c>
      <c r="F4224" s="53"/>
      <c r="G4224" s="53"/>
      <c r="H4224" s="53"/>
      <c r="I4224" s="53"/>
      <c r="J4224" s="53">
        <f t="shared" si="70"/>
        <v>0</v>
      </c>
    </row>
    <row r="4225" spans="1:10" ht="18.75">
      <c r="A4225" s="52"/>
      <c r="B4225" s="53"/>
      <c r="C4225" s="53"/>
      <c r="D4225" s="53"/>
      <c r="E4225" s="53" t="str">
        <f>IFERROR(VLOOKUP(المبيعات!D4225,الاعدادات!$A$4:$B$5000,2,0),"")</f>
        <v/>
      </c>
      <c r="F4225" s="53"/>
      <c r="G4225" s="53"/>
      <c r="H4225" s="53"/>
      <c r="I4225" s="53"/>
      <c r="J4225" s="53">
        <f t="shared" si="70"/>
        <v>0</v>
      </c>
    </row>
    <row r="4226" spans="1:10" ht="18.75">
      <c r="A4226" s="52"/>
      <c r="B4226" s="53"/>
      <c r="C4226" s="53"/>
      <c r="D4226" s="53"/>
      <c r="E4226" s="53" t="str">
        <f>IFERROR(VLOOKUP(المبيعات!D4226,الاعدادات!$A$4:$B$5000,2,0),"")</f>
        <v/>
      </c>
      <c r="F4226" s="53"/>
      <c r="G4226" s="53"/>
      <c r="H4226" s="53"/>
      <c r="I4226" s="53"/>
      <c r="J4226" s="53">
        <f t="shared" si="70"/>
        <v>0</v>
      </c>
    </row>
    <row r="4227" spans="1:10" ht="18.75">
      <c r="A4227" s="52"/>
      <c r="B4227" s="53"/>
      <c r="C4227" s="53"/>
      <c r="D4227" s="53"/>
      <c r="E4227" s="53" t="str">
        <f>IFERROR(VLOOKUP(المبيعات!D4227,الاعدادات!$A$4:$B$5000,2,0),"")</f>
        <v/>
      </c>
      <c r="F4227" s="53"/>
      <c r="G4227" s="53"/>
      <c r="H4227" s="53"/>
      <c r="I4227" s="53"/>
      <c r="J4227" s="53">
        <f t="shared" si="70"/>
        <v>0</v>
      </c>
    </row>
    <row r="4228" spans="1:10" ht="18.75">
      <c r="A4228" s="52"/>
      <c r="B4228" s="53"/>
      <c r="C4228" s="53"/>
      <c r="D4228" s="53"/>
      <c r="E4228" s="53" t="str">
        <f>IFERROR(VLOOKUP(المبيعات!D4228,الاعدادات!$A$4:$B$5000,2,0),"")</f>
        <v/>
      </c>
      <c r="F4228" s="53"/>
      <c r="G4228" s="53"/>
      <c r="H4228" s="53"/>
      <c r="I4228" s="53"/>
      <c r="J4228" s="53">
        <f t="shared" si="70"/>
        <v>0</v>
      </c>
    </row>
    <row r="4229" spans="1:10" ht="18.75">
      <c r="A4229" s="52"/>
      <c r="B4229" s="53"/>
      <c r="C4229" s="53"/>
      <c r="D4229" s="53"/>
      <c r="E4229" s="53" t="str">
        <f>IFERROR(VLOOKUP(المبيعات!D4229,الاعدادات!$A$4:$B$5000,2,0),"")</f>
        <v/>
      </c>
      <c r="F4229" s="53"/>
      <c r="G4229" s="53"/>
      <c r="H4229" s="53"/>
      <c r="I4229" s="53"/>
      <c r="J4229" s="53">
        <f t="shared" ref="J4229:J4292" si="71">I4229*F4229</f>
        <v>0</v>
      </c>
    </row>
    <row r="4230" spans="1:10" ht="18.75">
      <c r="A4230" s="52"/>
      <c r="B4230" s="53"/>
      <c r="C4230" s="53"/>
      <c r="D4230" s="53"/>
      <c r="E4230" s="53" t="str">
        <f>IFERROR(VLOOKUP(المبيعات!D4230,الاعدادات!$A$4:$B$5000,2,0),"")</f>
        <v/>
      </c>
      <c r="F4230" s="53"/>
      <c r="G4230" s="53"/>
      <c r="H4230" s="53"/>
      <c r="I4230" s="53"/>
      <c r="J4230" s="53">
        <f t="shared" si="71"/>
        <v>0</v>
      </c>
    </row>
    <row r="4231" spans="1:10" ht="18.75">
      <c r="A4231" s="52"/>
      <c r="B4231" s="53"/>
      <c r="C4231" s="53"/>
      <c r="D4231" s="53"/>
      <c r="E4231" s="53" t="str">
        <f>IFERROR(VLOOKUP(المبيعات!D4231,الاعدادات!$A$4:$B$5000,2,0),"")</f>
        <v/>
      </c>
      <c r="F4231" s="53"/>
      <c r="G4231" s="53"/>
      <c r="H4231" s="53"/>
      <c r="I4231" s="53"/>
      <c r="J4231" s="53">
        <f t="shared" si="71"/>
        <v>0</v>
      </c>
    </row>
    <row r="4232" spans="1:10" ht="18.75">
      <c r="A4232" s="52"/>
      <c r="B4232" s="53"/>
      <c r="C4232" s="53"/>
      <c r="D4232" s="53"/>
      <c r="E4232" s="53" t="str">
        <f>IFERROR(VLOOKUP(المبيعات!D4232,الاعدادات!$A$4:$B$5000,2,0),"")</f>
        <v/>
      </c>
      <c r="F4232" s="53"/>
      <c r="G4232" s="53"/>
      <c r="H4232" s="53"/>
      <c r="I4232" s="53"/>
      <c r="J4232" s="53">
        <f t="shared" si="71"/>
        <v>0</v>
      </c>
    </row>
    <row r="4233" spans="1:10" ht="18.75">
      <c r="A4233" s="52"/>
      <c r="B4233" s="53"/>
      <c r="C4233" s="53"/>
      <c r="D4233" s="53"/>
      <c r="E4233" s="53" t="str">
        <f>IFERROR(VLOOKUP(المبيعات!D4233,الاعدادات!$A$4:$B$5000,2,0),"")</f>
        <v/>
      </c>
      <c r="F4233" s="53"/>
      <c r="G4233" s="53"/>
      <c r="H4233" s="53"/>
      <c r="I4233" s="53"/>
      <c r="J4233" s="53">
        <f t="shared" si="71"/>
        <v>0</v>
      </c>
    </row>
    <row r="4234" spans="1:10" ht="18.75">
      <c r="A4234" s="52"/>
      <c r="B4234" s="53"/>
      <c r="C4234" s="53"/>
      <c r="D4234" s="53"/>
      <c r="E4234" s="53" t="str">
        <f>IFERROR(VLOOKUP(المبيعات!D4234,الاعدادات!$A$4:$B$5000,2,0),"")</f>
        <v/>
      </c>
      <c r="F4234" s="53"/>
      <c r="G4234" s="53"/>
      <c r="H4234" s="53"/>
      <c r="I4234" s="53"/>
      <c r="J4234" s="53">
        <f t="shared" si="71"/>
        <v>0</v>
      </c>
    </row>
    <row r="4235" spans="1:10" ht="18.75">
      <c r="A4235" s="52"/>
      <c r="B4235" s="53"/>
      <c r="C4235" s="53"/>
      <c r="D4235" s="53"/>
      <c r="E4235" s="53" t="str">
        <f>IFERROR(VLOOKUP(المبيعات!D4235,الاعدادات!$A$4:$B$5000,2,0),"")</f>
        <v/>
      </c>
      <c r="F4235" s="53"/>
      <c r="G4235" s="53"/>
      <c r="H4235" s="53"/>
      <c r="I4235" s="53"/>
      <c r="J4235" s="53">
        <f t="shared" si="71"/>
        <v>0</v>
      </c>
    </row>
    <row r="4236" spans="1:10" ht="18.75">
      <c r="A4236" s="52"/>
      <c r="B4236" s="53"/>
      <c r="C4236" s="53"/>
      <c r="D4236" s="53"/>
      <c r="E4236" s="53" t="str">
        <f>IFERROR(VLOOKUP(المبيعات!D4236,الاعدادات!$A$4:$B$5000,2,0),"")</f>
        <v/>
      </c>
      <c r="F4236" s="53"/>
      <c r="G4236" s="53"/>
      <c r="H4236" s="53"/>
      <c r="I4236" s="53"/>
      <c r="J4236" s="53">
        <f t="shared" si="71"/>
        <v>0</v>
      </c>
    </row>
    <row r="4237" spans="1:10" ht="18.75">
      <c r="A4237" s="52"/>
      <c r="B4237" s="53"/>
      <c r="C4237" s="53"/>
      <c r="D4237" s="53"/>
      <c r="E4237" s="53" t="str">
        <f>IFERROR(VLOOKUP(المبيعات!D4237,الاعدادات!$A$4:$B$5000,2,0),"")</f>
        <v/>
      </c>
      <c r="F4237" s="53"/>
      <c r="G4237" s="53"/>
      <c r="H4237" s="53"/>
      <c r="I4237" s="53"/>
      <c r="J4237" s="53">
        <f t="shared" si="71"/>
        <v>0</v>
      </c>
    </row>
    <row r="4238" spans="1:10" ht="18.75">
      <c r="A4238" s="52"/>
      <c r="B4238" s="53"/>
      <c r="C4238" s="53"/>
      <c r="D4238" s="53"/>
      <c r="E4238" s="53" t="str">
        <f>IFERROR(VLOOKUP(المبيعات!D4238,الاعدادات!$A$4:$B$5000,2,0),"")</f>
        <v/>
      </c>
      <c r="F4238" s="53"/>
      <c r="G4238" s="53"/>
      <c r="H4238" s="53"/>
      <c r="I4238" s="53"/>
      <c r="J4238" s="53">
        <f t="shared" si="71"/>
        <v>0</v>
      </c>
    </row>
    <row r="4239" spans="1:10" ht="18.75">
      <c r="A4239" s="52"/>
      <c r="B4239" s="53"/>
      <c r="C4239" s="53"/>
      <c r="D4239" s="53"/>
      <c r="E4239" s="53" t="str">
        <f>IFERROR(VLOOKUP(المبيعات!D4239,الاعدادات!$A$4:$B$5000,2,0),"")</f>
        <v/>
      </c>
      <c r="F4239" s="53"/>
      <c r="G4239" s="53"/>
      <c r="H4239" s="53"/>
      <c r="I4239" s="53"/>
      <c r="J4239" s="53">
        <f t="shared" si="71"/>
        <v>0</v>
      </c>
    </row>
    <row r="4240" spans="1:10" ht="18.75">
      <c r="A4240" s="52"/>
      <c r="B4240" s="53"/>
      <c r="C4240" s="53"/>
      <c r="D4240" s="53"/>
      <c r="E4240" s="53" t="str">
        <f>IFERROR(VLOOKUP(المبيعات!D4240,الاعدادات!$A$4:$B$5000,2,0),"")</f>
        <v/>
      </c>
      <c r="F4240" s="53"/>
      <c r="G4240" s="53"/>
      <c r="H4240" s="53"/>
      <c r="I4240" s="53"/>
      <c r="J4240" s="53">
        <f t="shared" si="71"/>
        <v>0</v>
      </c>
    </row>
    <row r="4241" spans="1:10" ht="18.75">
      <c r="A4241" s="52"/>
      <c r="B4241" s="53"/>
      <c r="C4241" s="53"/>
      <c r="D4241" s="53"/>
      <c r="E4241" s="53" t="str">
        <f>IFERROR(VLOOKUP(المبيعات!D4241,الاعدادات!$A$4:$B$5000,2,0),"")</f>
        <v/>
      </c>
      <c r="F4241" s="53"/>
      <c r="G4241" s="53"/>
      <c r="H4241" s="53"/>
      <c r="I4241" s="53"/>
      <c r="J4241" s="53">
        <f t="shared" si="71"/>
        <v>0</v>
      </c>
    </row>
    <row r="4242" spans="1:10" ht="18.75">
      <c r="A4242" s="52"/>
      <c r="B4242" s="53"/>
      <c r="C4242" s="53"/>
      <c r="D4242" s="53"/>
      <c r="E4242" s="53" t="str">
        <f>IFERROR(VLOOKUP(المبيعات!D4242,الاعدادات!$A$4:$B$5000,2,0),"")</f>
        <v/>
      </c>
      <c r="F4242" s="53"/>
      <c r="G4242" s="53"/>
      <c r="H4242" s="53"/>
      <c r="I4242" s="53"/>
      <c r="J4242" s="53">
        <f t="shared" si="71"/>
        <v>0</v>
      </c>
    </row>
    <row r="4243" spans="1:10" ht="18.75">
      <c r="A4243" s="52"/>
      <c r="B4243" s="53"/>
      <c r="C4243" s="53"/>
      <c r="D4243" s="53"/>
      <c r="E4243" s="53" t="str">
        <f>IFERROR(VLOOKUP(المبيعات!D4243,الاعدادات!$A$4:$B$5000,2,0),"")</f>
        <v/>
      </c>
      <c r="F4243" s="53"/>
      <c r="G4243" s="53"/>
      <c r="H4243" s="53"/>
      <c r="I4243" s="53"/>
      <c r="J4243" s="53">
        <f t="shared" si="71"/>
        <v>0</v>
      </c>
    </row>
    <row r="4244" spans="1:10" ht="18.75">
      <c r="A4244" s="52"/>
      <c r="B4244" s="53"/>
      <c r="C4244" s="53"/>
      <c r="D4244" s="53"/>
      <c r="E4244" s="53" t="str">
        <f>IFERROR(VLOOKUP(المبيعات!D4244,الاعدادات!$A$4:$B$5000,2,0),"")</f>
        <v/>
      </c>
      <c r="F4244" s="53"/>
      <c r="G4244" s="53"/>
      <c r="H4244" s="53"/>
      <c r="I4244" s="53"/>
      <c r="J4244" s="53">
        <f t="shared" si="71"/>
        <v>0</v>
      </c>
    </row>
    <row r="4245" spans="1:10" ht="18.75">
      <c r="A4245" s="52"/>
      <c r="B4245" s="53"/>
      <c r="C4245" s="53"/>
      <c r="D4245" s="53"/>
      <c r="E4245" s="53" t="str">
        <f>IFERROR(VLOOKUP(المبيعات!D4245,الاعدادات!$A$4:$B$5000,2,0),"")</f>
        <v/>
      </c>
      <c r="F4245" s="53"/>
      <c r="G4245" s="53"/>
      <c r="H4245" s="53"/>
      <c r="I4245" s="53"/>
      <c r="J4245" s="53">
        <f t="shared" si="71"/>
        <v>0</v>
      </c>
    </row>
    <row r="4246" spans="1:10" ht="18.75">
      <c r="A4246" s="52"/>
      <c r="B4246" s="53"/>
      <c r="C4246" s="53"/>
      <c r="D4246" s="53"/>
      <c r="E4246" s="53" t="str">
        <f>IFERROR(VLOOKUP(المبيعات!D4246,الاعدادات!$A$4:$B$5000,2,0),"")</f>
        <v/>
      </c>
      <c r="F4246" s="53"/>
      <c r="G4246" s="53"/>
      <c r="H4246" s="53"/>
      <c r="I4246" s="53"/>
      <c r="J4246" s="53">
        <f t="shared" si="71"/>
        <v>0</v>
      </c>
    </row>
    <row r="4247" spans="1:10" ht="18.75">
      <c r="A4247" s="52"/>
      <c r="B4247" s="53"/>
      <c r="C4247" s="53"/>
      <c r="D4247" s="53"/>
      <c r="E4247" s="53" t="str">
        <f>IFERROR(VLOOKUP(المبيعات!D4247,الاعدادات!$A$4:$B$5000,2,0),"")</f>
        <v/>
      </c>
      <c r="F4247" s="53"/>
      <c r="G4247" s="53"/>
      <c r="H4247" s="53"/>
      <c r="I4247" s="53"/>
      <c r="J4247" s="53">
        <f t="shared" si="71"/>
        <v>0</v>
      </c>
    </row>
    <row r="4248" spans="1:10" ht="18.75">
      <c r="A4248" s="52"/>
      <c r="B4248" s="53"/>
      <c r="C4248" s="53"/>
      <c r="D4248" s="53"/>
      <c r="E4248" s="53" t="str">
        <f>IFERROR(VLOOKUP(المبيعات!D4248,الاعدادات!$A$4:$B$5000,2,0),"")</f>
        <v/>
      </c>
      <c r="F4248" s="53"/>
      <c r="G4248" s="53"/>
      <c r="H4248" s="53"/>
      <c r="I4248" s="53"/>
      <c r="J4248" s="53">
        <f t="shared" si="71"/>
        <v>0</v>
      </c>
    </row>
    <row r="4249" spans="1:10" ht="18.75">
      <c r="A4249" s="52"/>
      <c r="B4249" s="53"/>
      <c r="C4249" s="53"/>
      <c r="D4249" s="53"/>
      <c r="E4249" s="53" t="str">
        <f>IFERROR(VLOOKUP(المبيعات!D4249,الاعدادات!$A$4:$B$5000,2,0),"")</f>
        <v/>
      </c>
      <c r="F4249" s="53"/>
      <c r="G4249" s="53"/>
      <c r="H4249" s="53"/>
      <c r="I4249" s="53"/>
      <c r="J4249" s="53">
        <f t="shared" si="71"/>
        <v>0</v>
      </c>
    </row>
    <row r="4250" spans="1:10" ht="18.75">
      <c r="A4250" s="52"/>
      <c r="B4250" s="53"/>
      <c r="C4250" s="53"/>
      <c r="D4250" s="53"/>
      <c r="E4250" s="53" t="str">
        <f>IFERROR(VLOOKUP(المبيعات!D4250,الاعدادات!$A$4:$B$5000,2,0),"")</f>
        <v/>
      </c>
      <c r="F4250" s="53"/>
      <c r="G4250" s="53"/>
      <c r="H4250" s="53"/>
      <c r="I4250" s="53"/>
      <c r="J4250" s="53">
        <f t="shared" si="71"/>
        <v>0</v>
      </c>
    </row>
    <row r="4251" spans="1:10" ht="18.75">
      <c r="A4251" s="52"/>
      <c r="B4251" s="53"/>
      <c r="C4251" s="53"/>
      <c r="D4251" s="53"/>
      <c r="E4251" s="53" t="str">
        <f>IFERROR(VLOOKUP(المبيعات!D4251,الاعدادات!$A$4:$B$5000,2,0),"")</f>
        <v/>
      </c>
      <c r="F4251" s="53"/>
      <c r="G4251" s="53"/>
      <c r="H4251" s="53"/>
      <c r="I4251" s="53"/>
      <c r="J4251" s="53">
        <f t="shared" si="71"/>
        <v>0</v>
      </c>
    </row>
    <row r="4252" spans="1:10" ht="18.75">
      <c r="A4252" s="52"/>
      <c r="B4252" s="53"/>
      <c r="C4252" s="53"/>
      <c r="D4252" s="53"/>
      <c r="E4252" s="53" t="str">
        <f>IFERROR(VLOOKUP(المبيعات!D4252,الاعدادات!$A$4:$B$5000,2,0),"")</f>
        <v/>
      </c>
      <c r="F4252" s="53"/>
      <c r="G4252" s="53"/>
      <c r="H4252" s="53"/>
      <c r="I4252" s="53"/>
      <c r="J4252" s="53">
        <f t="shared" si="71"/>
        <v>0</v>
      </c>
    </row>
    <row r="4253" spans="1:10" ht="18.75">
      <c r="A4253" s="52"/>
      <c r="B4253" s="53"/>
      <c r="C4253" s="53"/>
      <c r="D4253" s="53"/>
      <c r="E4253" s="53" t="str">
        <f>IFERROR(VLOOKUP(المبيعات!D4253,الاعدادات!$A$4:$B$5000,2,0),"")</f>
        <v/>
      </c>
      <c r="F4253" s="53"/>
      <c r="G4253" s="53"/>
      <c r="H4253" s="53"/>
      <c r="I4253" s="53"/>
      <c r="J4253" s="53">
        <f t="shared" si="71"/>
        <v>0</v>
      </c>
    </row>
    <row r="4254" spans="1:10" ht="18.75">
      <c r="A4254" s="52"/>
      <c r="B4254" s="53"/>
      <c r="C4254" s="53"/>
      <c r="D4254" s="53"/>
      <c r="E4254" s="53" t="str">
        <f>IFERROR(VLOOKUP(المبيعات!D4254,الاعدادات!$A$4:$B$5000,2,0),"")</f>
        <v/>
      </c>
      <c r="F4254" s="53"/>
      <c r="G4254" s="53"/>
      <c r="H4254" s="53"/>
      <c r="I4254" s="53"/>
      <c r="J4254" s="53">
        <f t="shared" si="71"/>
        <v>0</v>
      </c>
    </row>
    <row r="4255" spans="1:10" ht="18.75">
      <c r="A4255" s="52"/>
      <c r="B4255" s="53"/>
      <c r="C4255" s="53"/>
      <c r="D4255" s="53"/>
      <c r="E4255" s="53" t="str">
        <f>IFERROR(VLOOKUP(المبيعات!D4255,الاعدادات!$A$4:$B$5000,2,0),"")</f>
        <v/>
      </c>
      <c r="F4255" s="53"/>
      <c r="G4255" s="53"/>
      <c r="H4255" s="53"/>
      <c r="I4255" s="53"/>
      <c r="J4255" s="53">
        <f t="shared" si="71"/>
        <v>0</v>
      </c>
    </row>
    <row r="4256" spans="1:10" ht="18.75">
      <c r="A4256" s="52"/>
      <c r="B4256" s="53"/>
      <c r="C4256" s="53"/>
      <c r="D4256" s="53"/>
      <c r="E4256" s="53" t="str">
        <f>IFERROR(VLOOKUP(المبيعات!D4256,الاعدادات!$A$4:$B$5000,2,0),"")</f>
        <v/>
      </c>
      <c r="F4256" s="53"/>
      <c r="G4256" s="53"/>
      <c r="H4256" s="53"/>
      <c r="I4256" s="53"/>
      <c r="J4256" s="53">
        <f t="shared" si="71"/>
        <v>0</v>
      </c>
    </row>
    <row r="4257" spans="1:10" ht="18.75">
      <c r="A4257" s="52"/>
      <c r="B4257" s="53"/>
      <c r="C4257" s="53"/>
      <c r="D4257" s="53"/>
      <c r="E4257" s="53" t="str">
        <f>IFERROR(VLOOKUP(المبيعات!D4257,الاعدادات!$A$4:$B$5000,2,0),"")</f>
        <v/>
      </c>
      <c r="F4257" s="53"/>
      <c r="G4257" s="53"/>
      <c r="H4257" s="53"/>
      <c r="I4257" s="53"/>
      <c r="J4257" s="53">
        <f t="shared" si="71"/>
        <v>0</v>
      </c>
    </row>
    <row r="4258" spans="1:10" ht="18.75">
      <c r="A4258" s="52"/>
      <c r="B4258" s="53"/>
      <c r="C4258" s="53"/>
      <c r="D4258" s="53"/>
      <c r="E4258" s="53" t="str">
        <f>IFERROR(VLOOKUP(المبيعات!D4258,الاعدادات!$A$4:$B$5000,2,0),"")</f>
        <v/>
      </c>
      <c r="F4258" s="53"/>
      <c r="G4258" s="53"/>
      <c r="H4258" s="53"/>
      <c r="I4258" s="53"/>
      <c r="J4258" s="53">
        <f t="shared" si="71"/>
        <v>0</v>
      </c>
    </row>
    <row r="4259" spans="1:10" ht="18.75">
      <c r="A4259" s="52"/>
      <c r="B4259" s="53"/>
      <c r="C4259" s="53"/>
      <c r="D4259" s="53"/>
      <c r="E4259" s="53" t="str">
        <f>IFERROR(VLOOKUP(المبيعات!D4259,الاعدادات!$A$4:$B$5000,2,0),"")</f>
        <v/>
      </c>
      <c r="F4259" s="53"/>
      <c r="G4259" s="53"/>
      <c r="H4259" s="53"/>
      <c r="I4259" s="53"/>
      <c r="J4259" s="53">
        <f t="shared" si="71"/>
        <v>0</v>
      </c>
    </row>
    <row r="4260" spans="1:10" ht="18.75">
      <c r="A4260" s="52"/>
      <c r="B4260" s="53"/>
      <c r="C4260" s="53"/>
      <c r="D4260" s="53"/>
      <c r="E4260" s="53" t="str">
        <f>IFERROR(VLOOKUP(المبيعات!D4260,الاعدادات!$A$4:$B$5000,2,0),"")</f>
        <v/>
      </c>
      <c r="F4260" s="53"/>
      <c r="G4260" s="53"/>
      <c r="H4260" s="53"/>
      <c r="I4260" s="53"/>
      <c r="J4260" s="53">
        <f t="shared" si="71"/>
        <v>0</v>
      </c>
    </row>
    <row r="4261" spans="1:10" ht="18.75">
      <c r="A4261" s="52"/>
      <c r="B4261" s="53"/>
      <c r="C4261" s="53"/>
      <c r="D4261" s="53"/>
      <c r="E4261" s="53" t="str">
        <f>IFERROR(VLOOKUP(المبيعات!D4261,الاعدادات!$A$4:$B$5000,2,0),"")</f>
        <v/>
      </c>
      <c r="F4261" s="53"/>
      <c r="G4261" s="53"/>
      <c r="H4261" s="53"/>
      <c r="I4261" s="53"/>
      <c r="J4261" s="53">
        <f t="shared" si="71"/>
        <v>0</v>
      </c>
    </row>
    <row r="4262" spans="1:10" ht="18.75">
      <c r="A4262" s="52"/>
      <c r="B4262" s="53"/>
      <c r="C4262" s="53"/>
      <c r="D4262" s="53"/>
      <c r="E4262" s="53" t="str">
        <f>IFERROR(VLOOKUP(المبيعات!D4262,الاعدادات!$A$4:$B$5000,2,0),"")</f>
        <v/>
      </c>
      <c r="F4262" s="53"/>
      <c r="G4262" s="53"/>
      <c r="H4262" s="53"/>
      <c r="I4262" s="53"/>
      <c r="J4262" s="53">
        <f t="shared" si="71"/>
        <v>0</v>
      </c>
    </row>
    <row r="4263" spans="1:10" ht="18.75">
      <c r="A4263" s="52"/>
      <c r="B4263" s="53"/>
      <c r="C4263" s="53"/>
      <c r="D4263" s="53"/>
      <c r="E4263" s="53" t="str">
        <f>IFERROR(VLOOKUP(المبيعات!D4263,الاعدادات!$A$4:$B$5000,2,0),"")</f>
        <v/>
      </c>
      <c r="F4263" s="53"/>
      <c r="G4263" s="53"/>
      <c r="H4263" s="53"/>
      <c r="I4263" s="53"/>
      <c r="J4263" s="53">
        <f t="shared" si="71"/>
        <v>0</v>
      </c>
    </row>
    <row r="4264" spans="1:10" ht="18.75">
      <c r="A4264" s="52"/>
      <c r="B4264" s="53"/>
      <c r="C4264" s="53"/>
      <c r="D4264" s="53"/>
      <c r="E4264" s="53" t="str">
        <f>IFERROR(VLOOKUP(المبيعات!D4264,الاعدادات!$A$4:$B$5000,2,0),"")</f>
        <v/>
      </c>
      <c r="F4264" s="53"/>
      <c r="G4264" s="53"/>
      <c r="H4264" s="53"/>
      <c r="I4264" s="53"/>
      <c r="J4264" s="53">
        <f t="shared" si="71"/>
        <v>0</v>
      </c>
    </row>
    <row r="4265" spans="1:10" ht="18.75">
      <c r="A4265" s="52"/>
      <c r="B4265" s="53"/>
      <c r="C4265" s="53"/>
      <c r="D4265" s="53"/>
      <c r="E4265" s="53" t="str">
        <f>IFERROR(VLOOKUP(المبيعات!D4265,الاعدادات!$A$4:$B$5000,2,0),"")</f>
        <v/>
      </c>
      <c r="F4265" s="53"/>
      <c r="G4265" s="53"/>
      <c r="H4265" s="53"/>
      <c r="I4265" s="53"/>
      <c r="J4265" s="53">
        <f t="shared" si="71"/>
        <v>0</v>
      </c>
    </row>
    <row r="4266" spans="1:10" ht="18.75">
      <c r="A4266" s="52"/>
      <c r="B4266" s="53"/>
      <c r="C4266" s="53"/>
      <c r="D4266" s="53"/>
      <c r="E4266" s="53" t="str">
        <f>IFERROR(VLOOKUP(المبيعات!D4266,الاعدادات!$A$4:$B$5000,2,0),"")</f>
        <v/>
      </c>
      <c r="F4266" s="53"/>
      <c r="G4266" s="53"/>
      <c r="H4266" s="53"/>
      <c r="I4266" s="53"/>
      <c r="J4266" s="53">
        <f t="shared" si="71"/>
        <v>0</v>
      </c>
    </row>
    <row r="4267" spans="1:10" ht="18.75">
      <c r="A4267" s="52"/>
      <c r="B4267" s="53"/>
      <c r="C4267" s="53"/>
      <c r="D4267" s="53"/>
      <c r="E4267" s="53" t="str">
        <f>IFERROR(VLOOKUP(المبيعات!D4267,الاعدادات!$A$4:$B$5000,2,0),"")</f>
        <v/>
      </c>
      <c r="F4267" s="53"/>
      <c r="G4267" s="53"/>
      <c r="H4267" s="53"/>
      <c r="I4267" s="53"/>
      <c r="J4267" s="53">
        <f t="shared" si="71"/>
        <v>0</v>
      </c>
    </row>
    <row r="4268" spans="1:10" ht="18.75">
      <c r="A4268" s="52"/>
      <c r="B4268" s="53"/>
      <c r="C4268" s="53"/>
      <c r="D4268" s="53"/>
      <c r="E4268" s="53" t="str">
        <f>IFERROR(VLOOKUP(المبيعات!D4268,الاعدادات!$A$4:$B$5000,2,0),"")</f>
        <v/>
      </c>
      <c r="F4268" s="53"/>
      <c r="G4268" s="53"/>
      <c r="H4268" s="53"/>
      <c r="I4268" s="53"/>
      <c r="J4268" s="53">
        <f t="shared" si="71"/>
        <v>0</v>
      </c>
    </row>
    <row r="4269" spans="1:10" ht="18.75">
      <c r="A4269" s="52"/>
      <c r="B4269" s="53"/>
      <c r="C4269" s="53"/>
      <c r="D4269" s="53"/>
      <c r="E4269" s="53" t="str">
        <f>IFERROR(VLOOKUP(المبيعات!D4269,الاعدادات!$A$4:$B$5000,2,0),"")</f>
        <v/>
      </c>
      <c r="F4269" s="53"/>
      <c r="G4269" s="53"/>
      <c r="H4269" s="53"/>
      <c r="I4269" s="53"/>
      <c r="J4269" s="53">
        <f t="shared" si="71"/>
        <v>0</v>
      </c>
    </row>
    <row r="4270" spans="1:10" ht="18.75">
      <c r="A4270" s="52"/>
      <c r="B4270" s="53"/>
      <c r="C4270" s="53"/>
      <c r="D4270" s="53"/>
      <c r="E4270" s="53" t="str">
        <f>IFERROR(VLOOKUP(المبيعات!D4270,الاعدادات!$A$4:$B$5000,2,0),"")</f>
        <v/>
      </c>
      <c r="F4270" s="53"/>
      <c r="G4270" s="53"/>
      <c r="H4270" s="53"/>
      <c r="I4270" s="53"/>
      <c r="J4270" s="53">
        <f t="shared" si="71"/>
        <v>0</v>
      </c>
    </row>
    <row r="4271" spans="1:10" ht="18.75">
      <c r="A4271" s="52"/>
      <c r="B4271" s="53"/>
      <c r="C4271" s="53"/>
      <c r="D4271" s="53"/>
      <c r="E4271" s="53" t="str">
        <f>IFERROR(VLOOKUP(المبيعات!D4271,الاعدادات!$A$4:$B$5000,2,0),"")</f>
        <v/>
      </c>
      <c r="F4271" s="53"/>
      <c r="G4271" s="53"/>
      <c r="H4271" s="53"/>
      <c r="I4271" s="53"/>
      <c r="J4271" s="53">
        <f t="shared" si="71"/>
        <v>0</v>
      </c>
    </row>
    <row r="4272" spans="1:10" ht="18.75">
      <c r="A4272" s="52"/>
      <c r="B4272" s="53"/>
      <c r="C4272" s="53"/>
      <c r="D4272" s="53"/>
      <c r="E4272" s="53" t="str">
        <f>IFERROR(VLOOKUP(المبيعات!D4272,الاعدادات!$A$4:$B$5000,2,0),"")</f>
        <v/>
      </c>
      <c r="F4272" s="53"/>
      <c r="G4272" s="53"/>
      <c r="H4272" s="53"/>
      <c r="I4272" s="53"/>
      <c r="J4272" s="53">
        <f t="shared" si="71"/>
        <v>0</v>
      </c>
    </row>
    <row r="4273" spans="1:10" ht="18.75">
      <c r="A4273" s="52"/>
      <c r="B4273" s="53"/>
      <c r="C4273" s="53"/>
      <c r="D4273" s="53"/>
      <c r="E4273" s="53" t="str">
        <f>IFERROR(VLOOKUP(المبيعات!D4273,الاعدادات!$A$4:$B$5000,2,0),"")</f>
        <v/>
      </c>
      <c r="F4273" s="53"/>
      <c r="G4273" s="53"/>
      <c r="H4273" s="53"/>
      <c r="I4273" s="53"/>
      <c r="J4273" s="53">
        <f t="shared" si="71"/>
        <v>0</v>
      </c>
    </row>
    <row r="4274" spans="1:10" ht="18.75">
      <c r="A4274" s="52"/>
      <c r="B4274" s="53"/>
      <c r="C4274" s="53"/>
      <c r="D4274" s="53"/>
      <c r="E4274" s="53" t="str">
        <f>IFERROR(VLOOKUP(المبيعات!D4274,الاعدادات!$A$4:$B$5000,2,0),"")</f>
        <v/>
      </c>
      <c r="F4274" s="53"/>
      <c r="G4274" s="53"/>
      <c r="H4274" s="53"/>
      <c r="I4274" s="53"/>
      <c r="J4274" s="53">
        <f t="shared" si="71"/>
        <v>0</v>
      </c>
    </row>
    <row r="4275" spans="1:10" ht="18.75">
      <c r="A4275" s="52"/>
      <c r="B4275" s="53"/>
      <c r="C4275" s="53"/>
      <c r="D4275" s="53"/>
      <c r="E4275" s="53" t="str">
        <f>IFERROR(VLOOKUP(المبيعات!D4275,الاعدادات!$A$4:$B$5000,2,0),"")</f>
        <v/>
      </c>
      <c r="F4275" s="53"/>
      <c r="G4275" s="53"/>
      <c r="H4275" s="53"/>
      <c r="I4275" s="53"/>
      <c r="J4275" s="53">
        <f t="shared" si="71"/>
        <v>0</v>
      </c>
    </row>
    <row r="4276" spans="1:10" ht="18.75">
      <c r="A4276" s="52"/>
      <c r="B4276" s="53"/>
      <c r="C4276" s="53"/>
      <c r="D4276" s="53"/>
      <c r="E4276" s="53" t="str">
        <f>IFERROR(VLOOKUP(المبيعات!D4276,الاعدادات!$A$4:$B$5000,2,0),"")</f>
        <v/>
      </c>
      <c r="F4276" s="53"/>
      <c r="G4276" s="53"/>
      <c r="H4276" s="53"/>
      <c r="I4276" s="53"/>
      <c r="J4276" s="53">
        <f t="shared" si="71"/>
        <v>0</v>
      </c>
    </row>
    <row r="4277" spans="1:10" ht="18.75">
      <c r="A4277" s="52"/>
      <c r="B4277" s="53"/>
      <c r="C4277" s="53"/>
      <c r="D4277" s="53"/>
      <c r="E4277" s="53" t="str">
        <f>IFERROR(VLOOKUP(المبيعات!D4277,الاعدادات!$A$4:$B$5000,2,0),"")</f>
        <v/>
      </c>
      <c r="F4277" s="53"/>
      <c r="G4277" s="53"/>
      <c r="H4277" s="53"/>
      <c r="I4277" s="53"/>
      <c r="J4277" s="53">
        <f t="shared" si="71"/>
        <v>0</v>
      </c>
    </row>
    <row r="4278" spans="1:10" ht="18.75">
      <c r="A4278" s="52"/>
      <c r="B4278" s="53"/>
      <c r="C4278" s="53"/>
      <c r="D4278" s="53"/>
      <c r="E4278" s="53" t="str">
        <f>IFERROR(VLOOKUP(المبيعات!D4278,الاعدادات!$A$4:$B$5000,2,0),"")</f>
        <v/>
      </c>
      <c r="F4278" s="53"/>
      <c r="G4278" s="53"/>
      <c r="H4278" s="53"/>
      <c r="I4278" s="53"/>
      <c r="J4278" s="53">
        <f t="shared" si="71"/>
        <v>0</v>
      </c>
    </row>
    <row r="4279" spans="1:10" ht="18.75">
      <c r="A4279" s="52"/>
      <c r="B4279" s="53"/>
      <c r="C4279" s="53"/>
      <c r="D4279" s="53"/>
      <c r="E4279" s="53" t="str">
        <f>IFERROR(VLOOKUP(المبيعات!D4279,الاعدادات!$A$4:$B$5000,2,0),"")</f>
        <v/>
      </c>
      <c r="F4279" s="53"/>
      <c r="G4279" s="53"/>
      <c r="H4279" s="53"/>
      <c r="I4279" s="53"/>
      <c r="J4279" s="53">
        <f t="shared" si="71"/>
        <v>0</v>
      </c>
    </row>
    <row r="4280" spans="1:10" ht="18.75">
      <c r="A4280" s="52"/>
      <c r="B4280" s="53"/>
      <c r="C4280" s="53"/>
      <c r="D4280" s="53"/>
      <c r="E4280" s="53" t="str">
        <f>IFERROR(VLOOKUP(المبيعات!D4280,الاعدادات!$A$4:$B$5000,2,0),"")</f>
        <v/>
      </c>
      <c r="F4280" s="53"/>
      <c r="G4280" s="53"/>
      <c r="H4280" s="53"/>
      <c r="I4280" s="53"/>
      <c r="J4280" s="53">
        <f t="shared" si="71"/>
        <v>0</v>
      </c>
    </row>
    <row r="4281" spans="1:10" ht="18.75">
      <c r="A4281" s="52"/>
      <c r="B4281" s="53"/>
      <c r="C4281" s="53"/>
      <c r="D4281" s="53"/>
      <c r="E4281" s="53" t="str">
        <f>IFERROR(VLOOKUP(المبيعات!D4281,الاعدادات!$A$4:$B$5000,2,0),"")</f>
        <v/>
      </c>
      <c r="F4281" s="53"/>
      <c r="G4281" s="53"/>
      <c r="H4281" s="53"/>
      <c r="I4281" s="53"/>
      <c r="J4281" s="53">
        <f t="shared" si="71"/>
        <v>0</v>
      </c>
    </row>
    <row r="4282" spans="1:10" ht="18.75">
      <c r="A4282" s="52"/>
      <c r="B4282" s="53"/>
      <c r="C4282" s="53"/>
      <c r="D4282" s="53"/>
      <c r="E4282" s="53" t="str">
        <f>IFERROR(VLOOKUP(المبيعات!D4282,الاعدادات!$A$4:$B$5000,2,0),"")</f>
        <v/>
      </c>
      <c r="F4282" s="53"/>
      <c r="G4282" s="53"/>
      <c r="H4282" s="53"/>
      <c r="I4282" s="53"/>
      <c r="J4282" s="53">
        <f t="shared" si="71"/>
        <v>0</v>
      </c>
    </row>
    <row r="4283" spans="1:10" ht="18.75">
      <c r="A4283" s="52"/>
      <c r="B4283" s="53"/>
      <c r="C4283" s="53"/>
      <c r="D4283" s="53"/>
      <c r="E4283" s="53" t="str">
        <f>IFERROR(VLOOKUP(المبيعات!D4283,الاعدادات!$A$4:$B$5000,2,0),"")</f>
        <v/>
      </c>
      <c r="F4283" s="53"/>
      <c r="G4283" s="53"/>
      <c r="H4283" s="53"/>
      <c r="I4283" s="53"/>
      <c r="J4283" s="53">
        <f t="shared" si="71"/>
        <v>0</v>
      </c>
    </row>
    <row r="4284" spans="1:10" ht="18.75">
      <c r="A4284" s="52"/>
      <c r="B4284" s="53"/>
      <c r="C4284" s="53"/>
      <c r="D4284" s="53"/>
      <c r="E4284" s="53" t="str">
        <f>IFERROR(VLOOKUP(المبيعات!D4284,الاعدادات!$A$4:$B$5000,2,0),"")</f>
        <v/>
      </c>
      <c r="F4284" s="53"/>
      <c r="G4284" s="53"/>
      <c r="H4284" s="53"/>
      <c r="I4284" s="53"/>
      <c r="J4284" s="53">
        <f t="shared" si="71"/>
        <v>0</v>
      </c>
    </row>
    <row r="4285" spans="1:10" ht="18.75">
      <c r="A4285" s="52"/>
      <c r="B4285" s="53"/>
      <c r="C4285" s="53"/>
      <c r="D4285" s="53"/>
      <c r="E4285" s="53" t="str">
        <f>IFERROR(VLOOKUP(المبيعات!D4285,الاعدادات!$A$4:$B$5000,2,0),"")</f>
        <v/>
      </c>
      <c r="F4285" s="53"/>
      <c r="G4285" s="53"/>
      <c r="H4285" s="53"/>
      <c r="I4285" s="53"/>
      <c r="J4285" s="53">
        <f t="shared" si="71"/>
        <v>0</v>
      </c>
    </row>
    <row r="4286" spans="1:10" ht="18.75">
      <c r="A4286" s="52"/>
      <c r="B4286" s="53"/>
      <c r="C4286" s="53"/>
      <c r="D4286" s="53"/>
      <c r="E4286" s="53" t="str">
        <f>IFERROR(VLOOKUP(المبيعات!D4286,الاعدادات!$A$4:$B$5000,2,0),"")</f>
        <v/>
      </c>
      <c r="F4286" s="53"/>
      <c r="G4286" s="53"/>
      <c r="H4286" s="53"/>
      <c r="I4286" s="53"/>
      <c r="J4286" s="53">
        <f t="shared" si="71"/>
        <v>0</v>
      </c>
    </row>
    <row r="4287" spans="1:10" ht="18.75">
      <c r="A4287" s="52"/>
      <c r="B4287" s="53"/>
      <c r="C4287" s="53"/>
      <c r="D4287" s="53"/>
      <c r="E4287" s="53" t="str">
        <f>IFERROR(VLOOKUP(المبيعات!D4287,الاعدادات!$A$4:$B$5000,2,0),"")</f>
        <v/>
      </c>
      <c r="F4287" s="53"/>
      <c r="G4287" s="53"/>
      <c r="H4287" s="53"/>
      <c r="I4287" s="53"/>
      <c r="J4287" s="53">
        <f t="shared" si="71"/>
        <v>0</v>
      </c>
    </row>
    <row r="4288" spans="1:10" ht="18.75">
      <c r="A4288" s="52"/>
      <c r="B4288" s="53"/>
      <c r="C4288" s="53"/>
      <c r="D4288" s="53"/>
      <c r="E4288" s="53" t="str">
        <f>IFERROR(VLOOKUP(المبيعات!D4288,الاعدادات!$A$4:$B$5000,2,0),"")</f>
        <v/>
      </c>
      <c r="F4288" s="53"/>
      <c r="G4288" s="53"/>
      <c r="H4288" s="53"/>
      <c r="I4288" s="53"/>
      <c r="J4288" s="53">
        <f t="shared" si="71"/>
        <v>0</v>
      </c>
    </row>
    <row r="4289" spans="1:10" ht="18.75">
      <c r="A4289" s="52"/>
      <c r="B4289" s="53"/>
      <c r="C4289" s="53"/>
      <c r="D4289" s="53"/>
      <c r="E4289" s="53" t="str">
        <f>IFERROR(VLOOKUP(المبيعات!D4289,الاعدادات!$A$4:$B$5000,2,0),"")</f>
        <v/>
      </c>
      <c r="F4289" s="53"/>
      <c r="G4289" s="53"/>
      <c r="H4289" s="53"/>
      <c r="I4289" s="53"/>
      <c r="J4289" s="53">
        <f t="shared" si="71"/>
        <v>0</v>
      </c>
    </row>
    <row r="4290" spans="1:10" ht="18.75">
      <c r="A4290" s="52"/>
      <c r="B4290" s="53"/>
      <c r="C4290" s="53"/>
      <c r="D4290" s="53"/>
      <c r="E4290" s="53" t="str">
        <f>IFERROR(VLOOKUP(المبيعات!D4290,الاعدادات!$A$4:$B$5000,2,0),"")</f>
        <v/>
      </c>
      <c r="F4290" s="53"/>
      <c r="G4290" s="53"/>
      <c r="H4290" s="53"/>
      <c r="I4290" s="53"/>
      <c r="J4290" s="53">
        <f t="shared" si="71"/>
        <v>0</v>
      </c>
    </row>
    <row r="4291" spans="1:10" ht="18.75">
      <c r="A4291" s="52"/>
      <c r="B4291" s="53"/>
      <c r="C4291" s="53"/>
      <c r="D4291" s="53"/>
      <c r="E4291" s="53" t="str">
        <f>IFERROR(VLOOKUP(المبيعات!D4291,الاعدادات!$A$4:$B$5000,2,0),"")</f>
        <v/>
      </c>
      <c r="F4291" s="53"/>
      <c r="G4291" s="53"/>
      <c r="H4291" s="53"/>
      <c r="I4291" s="53"/>
      <c r="J4291" s="53">
        <f t="shared" si="71"/>
        <v>0</v>
      </c>
    </row>
    <row r="4292" spans="1:10" ht="18.75">
      <c r="A4292" s="52"/>
      <c r="B4292" s="53"/>
      <c r="C4292" s="53"/>
      <c r="D4292" s="53"/>
      <c r="E4292" s="53" t="str">
        <f>IFERROR(VLOOKUP(المبيعات!D4292,الاعدادات!$A$4:$B$5000,2,0),"")</f>
        <v/>
      </c>
      <c r="F4292" s="53"/>
      <c r="G4292" s="53"/>
      <c r="H4292" s="53"/>
      <c r="I4292" s="53"/>
      <c r="J4292" s="53">
        <f t="shared" si="71"/>
        <v>0</v>
      </c>
    </row>
    <row r="4293" spans="1:10" ht="18.75">
      <c r="A4293" s="52"/>
      <c r="B4293" s="53"/>
      <c r="C4293" s="53"/>
      <c r="D4293" s="53"/>
      <c r="E4293" s="53" t="str">
        <f>IFERROR(VLOOKUP(المبيعات!D4293,الاعدادات!$A$4:$B$5000,2,0),"")</f>
        <v/>
      </c>
      <c r="F4293" s="53"/>
      <c r="G4293" s="53"/>
      <c r="H4293" s="53"/>
      <c r="I4293" s="53"/>
      <c r="J4293" s="53">
        <f t="shared" ref="J4293:J4356" si="72">I4293*F4293</f>
        <v>0</v>
      </c>
    </row>
    <row r="4294" spans="1:10" ht="18.75">
      <c r="A4294" s="52"/>
      <c r="B4294" s="53"/>
      <c r="C4294" s="53"/>
      <c r="D4294" s="53"/>
      <c r="E4294" s="53" t="str">
        <f>IFERROR(VLOOKUP(المبيعات!D4294,الاعدادات!$A$4:$B$5000,2,0),"")</f>
        <v/>
      </c>
      <c r="F4294" s="53"/>
      <c r="G4294" s="53"/>
      <c r="H4294" s="53"/>
      <c r="I4294" s="53"/>
      <c r="J4294" s="53">
        <f t="shared" si="72"/>
        <v>0</v>
      </c>
    </row>
    <row r="4295" spans="1:10" ht="18.75">
      <c r="A4295" s="52"/>
      <c r="B4295" s="53"/>
      <c r="C4295" s="53"/>
      <c r="D4295" s="53"/>
      <c r="E4295" s="53" t="str">
        <f>IFERROR(VLOOKUP(المبيعات!D4295,الاعدادات!$A$4:$B$5000,2,0),"")</f>
        <v/>
      </c>
      <c r="F4295" s="53"/>
      <c r="G4295" s="53"/>
      <c r="H4295" s="53"/>
      <c r="I4295" s="53"/>
      <c r="J4295" s="53">
        <f t="shared" si="72"/>
        <v>0</v>
      </c>
    </row>
    <row r="4296" spans="1:10" ht="18.75">
      <c r="A4296" s="52"/>
      <c r="B4296" s="53"/>
      <c r="C4296" s="53"/>
      <c r="D4296" s="53"/>
      <c r="E4296" s="53" t="str">
        <f>IFERROR(VLOOKUP(المبيعات!D4296,الاعدادات!$A$4:$B$5000,2,0),"")</f>
        <v/>
      </c>
      <c r="F4296" s="53"/>
      <c r="G4296" s="53"/>
      <c r="H4296" s="53"/>
      <c r="I4296" s="53"/>
      <c r="J4296" s="53">
        <f t="shared" si="72"/>
        <v>0</v>
      </c>
    </row>
    <row r="4297" spans="1:10" ht="18.75">
      <c r="A4297" s="52"/>
      <c r="B4297" s="53"/>
      <c r="C4297" s="53"/>
      <c r="D4297" s="53"/>
      <c r="E4297" s="53" t="str">
        <f>IFERROR(VLOOKUP(المبيعات!D4297,الاعدادات!$A$4:$B$5000,2,0),"")</f>
        <v/>
      </c>
      <c r="F4297" s="53"/>
      <c r="G4297" s="53"/>
      <c r="H4297" s="53"/>
      <c r="I4297" s="53"/>
      <c r="J4297" s="53">
        <f t="shared" si="72"/>
        <v>0</v>
      </c>
    </row>
    <row r="4298" spans="1:10" ht="18.75">
      <c r="A4298" s="52"/>
      <c r="B4298" s="53"/>
      <c r="C4298" s="53"/>
      <c r="D4298" s="53"/>
      <c r="E4298" s="53" t="str">
        <f>IFERROR(VLOOKUP(المبيعات!D4298,الاعدادات!$A$4:$B$5000,2,0),"")</f>
        <v/>
      </c>
      <c r="F4298" s="53"/>
      <c r="G4298" s="53"/>
      <c r="H4298" s="53"/>
      <c r="I4298" s="53"/>
      <c r="J4298" s="53">
        <f t="shared" si="72"/>
        <v>0</v>
      </c>
    </row>
    <row r="4299" spans="1:10" ht="18.75">
      <c r="A4299" s="52"/>
      <c r="B4299" s="53"/>
      <c r="C4299" s="53"/>
      <c r="D4299" s="53"/>
      <c r="E4299" s="53" t="str">
        <f>IFERROR(VLOOKUP(المبيعات!D4299,الاعدادات!$A$4:$B$5000,2,0),"")</f>
        <v/>
      </c>
      <c r="F4299" s="53"/>
      <c r="G4299" s="53"/>
      <c r="H4299" s="53"/>
      <c r="I4299" s="53"/>
      <c r="J4299" s="53">
        <f t="shared" si="72"/>
        <v>0</v>
      </c>
    </row>
    <row r="4300" spans="1:10" ht="18.75">
      <c r="A4300" s="52"/>
      <c r="B4300" s="53"/>
      <c r="C4300" s="53"/>
      <c r="D4300" s="53"/>
      <c r="E4300" s="53" t="str">
        <f>IFERROR(VLOOKUP(المبيعات!D4300,الاعدادات!$A$4:$B$5000,2,0),"")</f>
        <v/>
      </c>
      <c r="F4300" s="53"/>
      <c r="G4300" s="53"/>
      <c r="H4300" s="53"/>
      <c r="I4300" s="53"/>
      <c r="J4300" s="53">
        <f t="shared" si="72"/>
        <v>0</v>
      </c>
    </row>
    <row r="4301" spans="1:10" ht="18.75">
      <c r="A4301" s="52"/>
      <c r="B4301" s="53"/>
      <c r="C4301" s="53"/>
      <c r="D4301" s="53"/>
      <c r="E4301" s="53" t="str">
        <f>IFERROR(VLOOKUP(المبيعات!D4301,الاعدادات!$A$4:$B$5000,2,0),"")</f>
        <v/>
      </c>
      <c r="F4301" s="53"/>
      <c r="G4301" s="53"/>
      <c r="H4301" s="53"/>
      <c r="I4301" s="53"/>
      <c r="J4301" s="53">
        <f t="shared" si="72"/>
        <v>0</v>
      </c>
    </row>
    <row r="4302" spans="1:10" ht="18.75">
      <c r="A4302" s="52"/>
      <c r="B4302" s="53"/>
      <c r="C4302" s="53"/>
      <c r="D4302" s="53"/>
      <c r="E4302" s="53" t="str">
        <f>IFERROR(VLOOKUP(المبيعات!D4302,الاعدادات!$A$4:$B$5000,2,0),"")</f>
        <v/>
      </c>
      <c r="F4302" s="53"/>
      <c r="G4302" s="53"/>
      <c r="H4302" s="53"/>
      <c r="I4302" s="53"/>
      <c r="J4302" s="53">
        <f t="shared" si="72"/>
        <v>0</v>
      </c>
    </row>
    <row r="4303" spans="1:10" ht="18.75">
      <c r="A4303" s="52"/>
      <c r="B4303" s="53"/>
      <c r="C4303" s="53"/>
      <c r="D4303" s="53"/>
      <c r="E4303" s="53" t="str">
        <f>IFERROR(VLOOKUP(المبيعات!D4303,الاعدادات!$A$4:$B$5000,2,0),"")</f>
        <v/>
      </c>
      <c r="F4303" s="53"/>
      <c r="G4303" s="53"/>
      <c r="H4303" s="53"/>
      <c r="I4303" s="53"/>
      <c r="J4303" s="53">
        <f t="shared" si="72"/>
        <v>0</v>
      </c>
    </row>
    <row r="4304" spans="1:10" ht="18.75">
      <c r="A4304" s="52"/>
      <c r="B4304" s="53"/>
      <c r="C4304" s="53"/>
      <c r="D4304" s="53"/>
      <c r="E4304" s="53" t="str">
        <f>IFERROR(VLOOKUP(المبيعات!D4304,الاعدادات!$A$4:$B$5000,2,0),"")</f>
        <v/>
      </c>
      <c r="F4304" s="53"/>
      <c r="G4304" s="53"/>
      <c r="H4304" s="53"/>
      <c r="I4304" s="53"/>
      <c r="J4304" s="53">
        <f t="shared" si="72"/>
        <v>0</v>
      </c>
    </row>
    <row r="4305" spans="1:10" ht="18.75">
      <c r="A4305" s="52"/>
      <c r="B4305" s="53"/>
      <c r="C4305" s="53"/>
      <c r="D4305" s="53"/>
      <c r="E4305" s="53" t="str">
        <f>IFERROR(VLOOKUP(المبيعات!D4305,الاعدادات!$A$4:$B$5000,2,0),"")</f>
        <v/>
      </c>
      <c r="F4305" s="53"/>
      <c r="G4305" s="53"/>
      <c r="H4305" s="53"/>
      <c r="I4305" s="53"/>
      <c r="J4305" s="53">
        <f t="shared" si="72"/>
        <v>0</v>
      </c>
    </row>
    <row r="4306" spans="1:10" ht="18.75">
      <c r="A4306" s="52"/>
      <c r="B4306" s="53"/>
      <c r="C4306" s="53"/>
      <c r="D4306" s="53"/>
      <c r="E4306" s="53" t="str">
        <f>IFERROR(VLOOKUP(المبيعات!D4306,الاعدادات!$A$4:$B$5000,2,0),"")</f>
        <v/>
      </c>
      <c r="F4306" s="53"/>
      <c r="G4306" s="53"/>
      <c r="H4306" s="53"/>
      <c r="I4306" s="53"/>
      <c r="J4306" s="53">
        <f t="shared" si="72"/>
        <v>0</v>
      </c>
    </row>
    <row r="4307" spans="1:10" ht="18.75">
      <c r="A4307" s="52"/>
      <c r="B4307" s="53"/>
      <c r="C4307" s="53"/>
      <c r="D4307" s="53"/>
      <c r="E4307" s="53" t="str">
        <f>IFERROR(VLOOKUP(المبيعات!D4307,الاعدادات!$A$4:$B$5000,2,0),"")</f>
        <v/>
      </c>
      <c r="F4307" s="53"/>
      <c r="G4307" s="53"/>
      <c r="H4307" s="53"/>
      <c r="I4307" s="53"/>
      <c r="J4307" s="53">
        <f t="shared" si="72"/>
        <v>0</v>
      </c>
    </row>
    <row r="4308" spans="1:10" ht="18.75">
      <c r="A4308" s="52"/>
      <c r="B4308" s="53"/>
      <c r="C4308" s="53"/>
      <c r="D4308" s="53"/>
      <c r="E4308" s="53" t="str">
        <f>IFERROR(VLOOKUP(المبيعات!D4308,الاعدادات!$A$4:$B$5000,2,0),"")</f>
        <v/>
      </c>
      <c r="F4308" s="53"/>
      <c r="G4308" s="53"/>
      <c r="H4308" s="53"/>
      <c r="I4308" s="53"/>
      <c r="J4308" s="53">
        <f t="shared" si="72"/>
        <v>0</v>
      </c>
    </row>
    <row r="4309" spans="1:10" ht="18.75">
      <c r="A4309" s="52"/>
      <c r="B4309" s="53"/>
      <c r="C4309" s="53"/>
      <c r="D4309" s="53"/>
      <c r="E4309" s="53" t="str">
        <f>IFERROR(VLOOKUP(المبيعات!D4309,الاعدادات!$A$4:$B$5000,2,0),"")</f>
        <v/>
      </c>
      <c r="F4309" s="53"/>
      <c r="G4309" s="53"/>
      <c r="H4309" s="53"/>
      <c r="I4309" s="53"/>
      <c r="J4309" s="53">
        <f t="shared" si="72"/>
        <v>0</v>
      </c>
    </row>
    <row r="4310" spans="1:10" ht="18.75">
      <c r="A4310" s="52"/>
      <c r="B4310" s="53"/>
      <c r="C4310" s="53"/>
      <c r="D4310" s="53"/>
      <c r="E4310" s="53" t="str">
        <f>IFERROR(VLOOKUP(المبيعات!D4310,الاعدادات!$A$4:$B$5000,2,0),"")</f>
        <v/>
      </c>
      <c r="F4310" s="53"/>
      <c r="G4310" s="53"/>
      <c r="H4310" s="53"/>
      <c r="I4310" s="53"/>
      <c r="J4310" s="53">
        <f t="shared" si="72"/>
        <v>0</v>
      </c>
    </row>
    <row r="4311" spans="1:10" ht="18.75">
      <c r="A4311" s="52"/>
      <c r="B4311" s="53"/>
      <c r="C4311" s="53"/>
      <c r="D4311" s="53"/>
      <c r="E4311" s="53" t="str">
        <f>IFERROR(VLOOKUP(المبيعات!D4311,الاعدادات!$A$4:$B$5000,2,0),"")</f>
        <v/>
      </c>
      <c r="F4311" s="53"/>
      <c r="G4311" s="53"/>
      <c r="H4311" s="53"/>
      <c r="I4311" s="53"/>
      <c r="J4311" s="53">
        <f t="shared" si="72"/>
        <v>0</v>
      </c>
    </row>
    <row r="4312" spans="1:10" ht="18.75">
      <c r="A4312" s="52"/>
      <c r="B4312" s="53"/>
      <c r="C4312" s="53"/>
      <c r="D4312" s="53"/>
      <c r="E4312" s="53" t="str">
        <f>IFERROR(VLOOKUP(المبيعات!D4312,الاعدادات!$A$4:$B$5000,2,0),"")</f>
        <v/>
      </c>
      <c r="F4312" s="53"/>
      <c r="G4312" s="53"/>
      <c r="H4312" s="53"/>
      <c r="I4312" s="53"/>
      <c r="J4312" s="53">
        <f t="shared" si="72"/>
        <v>0</v>
      </c>
    </row>
    <row r="4313" spans="1:10" ht="18.75">
      <c r="A4313" s="52"/>
      <c r="B4313" s="53"/>
      <c r="C4313" s="53"/>
      <c r="D4313" s="53"/>
      <c r="E4313" s="53" t="str">
        <f>IFERROR(VLOOKUP(المبيعات!D4313,الاعدادات!$A$4:$B$5000,2,0),"")</f>
        <v/>
      </c>
      <c r="F4313" s="53"/>
      <c r="G4313" s="53"/>
      <c r="H4313" s="53"/>
      <c r="I4313" s="53"/>
      <c r="J4313" s="53">
        <f t="shared" si="72"/>
        <v>0</v>
      </c>
    </row>
    <row r="4314" spans="1:10" ht="18.75">
      <c r="A4314" s="52"/>
      <c r="B4314" s="53"/>
      <c r="C4314" s="53"/>
      <c r="D4314" s="53"/>
      <c r="E4314" s="53" t="str">
        <f>IFERROR(VLOOKUP(المبيعات!D4314,الاعدادات!$A$4:$B$5000,2,0),"")</f>
        <v/>
      </c>
      <c r="F4314" s="53"/>
      <c r="G4314" s="53"/>
      <c r="H4314" s="53"/>
      <c r="I4314" s="53"/>
      <c r="J4314" s="53">
        <f t="shared" si="72"/>
        <v>0</v>
      </c>
    </row>
    <row r="4315" spans="1:10" ht="18.75">
      <c r="A4315" s="52"/>
      <c r="B4315" s="53"/>
      <c r="C4315" s="53"/>
      <c r="D4315" s="53"/>
      <c r="E4315" s="53" t="str">
        <f>IFERROR(VLOOKUP(المبيعات!D4315,الاعدادات!$A$4:$B$5000,2,0),"")</f>
        <v/>
      </c>
      <c r="F4315" s="53"/>
      <c r="G4315" s="53"/>
      <c r="H4315" s="53"/>
      <c r="I4315" s="53"/>
      <c r="J4315" s="53">
        <f t="shared" si="72"/>
        <v>0</v>
      </c>
    </row>
    <row r="4316" spans="1:10" ht="18.75">
      <c r="A4316" s="52"/>
      <c r="B4316" s="53"/>
      <c r="C4316" s="53"/>
      <c r="D4316" s="53"/>
      <c r="E4316" s="53" t="str">
        <f>IFERROR(VLOOKUP(المبيعات!D4316,الاعدادات!$A$4:$B$5000,2,0),"")</f>
        <v/>
      </c>
      <c r="F4316" s="53"/>
      <c r="G4316" s="53"/>
      <c r="H4316" s="53"/>
      <c r="I4316" s="53"/>
      <c r="J4316" s="53">
        <f t="shared" si="72"/>
        <v>0</v>
      </c>
    </row>
    <row r="4317" spans="1:10" ht="18.75">
      <c r="A4317" s="52"/>
      <c r="B4317" s="53"/>
      <c r="C4317" s="53"/>
      <c r="D4317" s="53"/>
      <c r="E4317" s="53" t="str">
        <f>IFERROR(VLOOKUP(المبيعات!D4317,الاعدادات!$A$4:$B$5000,2,0),"")</f>
        <v/>
      </c>
      <c r="F4317" s="53"/>
      <c r="G4317" s="53"/>
      <c r="H4317" s="53"/>
      <c r="I4317" s="53"/>
      <c r="J4317" s="53">
        <f t="shared" si="72"/>
        <v>0</v>
      </c>
    </row>
    <row r="4318" spans="1:10" ht="18.75">
      <c r="A4318" s="52"/>
      <c r="B4318" s="53"/>
      <c r="C4318" s="53"/>
      <c r="D4318" s="53"/>
      <c r="E4318" s="53" t="str">
        <f>IFERROR(VLOOKUP(المبيعات!D4318,الاعدادات!$A$4:$B$5000,2,0),"")</f>
        <v/>
      </c>
      <c r="F4318" s="53"/>
      <c r="G4318" s="53"/>
      <c r="H4318" s="53"/>
      <c r="I4318" s="53"/>
      <c r="J4318" s="53">
        <f t="shared" si="72"/>
        <v>0</v>
      </c>
    </row>
    <row r="4319" spans="1:10" ht="18.75">
      <c r="A4319" s="52"/>
      <c r="B4319" s="53"/>
      <c r="C4319" s="53"/>
      <c r="D4319" s="53"/>
      <c r="E4319" s="53" t="str">
        <f>IFERROR(VLOOKUP(المبيعات!D4319,الاعدادات!$A$4:$B$5000,2,0),"")</f>
        <v/>
      </c>
      <c r="F4319" s="53"/>
      <c r="G4319" s="53"/>
      <c r="H4319" s="53"/>
      <c r="I4319" s="53"/>
      <c r="J4319" s="53">
        <f t="shared" si="72"/>
        <v>0</v>
      </c>
    </row>
    <row r="4320" spans="1:10" ht="18.75">
      <c r="A4320" s="52"/>
      <c r="B4320" s="53"/>
      <c r="C4320" s="53"/>
      <c r="D4320" s="53"/>
      <c r="E4320" s="53" t="str">
        <f>IFERROR(VLOOKUP(المبيعات!D4320,الاعدادات!$A$4:$B$5000,2,0),"")</f>
        <v/>
      </c>
      <c r="F4320" s="53"/>
      <c r="G4320" s="53"/>
      <c r="H4320" s="53"/>
      <c r="I4320" s="53"/>
      <c r="J4320" s="53">
        <f t="shared" si="72"/>
        <v>0</v>
      </c>
    </row>
    <row r="4321" spans="1:10" ht="18.75">
      <c r="A4321" s="52"/>
      <c r="B4321" s="53"/>
      <c r="C4321" s="53"/>
      <c r="D4321" s="53"/>
      <c r="E4321" s="53" t="str">
        <f>IFERROR(VLOOKUP(المبيعات!D4321,الاعدادات!$A$4:$B$5000,2,0),"")</f>
        <v/>
      </c>
      <c r="F4321" s="53"/>
      <c r="G4321" s="53"/>
      <c r="H4321" s="53"/>
      <c r="I4321" s="53"/>
      <c r="J4321" s="53">
        <f t="shared" si="72"/>
        <v>0</v>
      </c>
    </row>
    <row r="4322" spans="1:10" ht="18.75">
      <c r="A4322" s="52"/>
      <c r="B4322" s="53"/>
      <c r="C4322" s="53"/>
      <c r="D4322" s="53"/>
      <c r="E4322" s="53" t="str">
        <f>IFERROR(VLOOKUP(المبيعات!D4322,الاعدادات!$A$4:$B$5000,2,0),"")</f>
        <v/>
      </c>
      <c r="F4322" s="53"/>
      <c r="G4322" s="53"/>
      <c r="H4322" s="53"/>
      <c r="I4322" s="53"/>
      <c r="J4322" s="53">
        <f t="shared" si="72"/>
        <v>0</v>
      </c>
    </row>
    <row r="4323" spans="1:10" ht="18.75">
      <c r="A4323" s="52"/>
      <c r="B4323" s="53"/>
      <c r="C4323" s="53"/>
      <c r="D4323" s="53"/>
      <c r="E4323" s="53" t="str">
        <f>IFERROR(VLOOKUP(المبيعات!D4323,الاعدادات!$A$4:$B$5000,2,0),"")</f>
        <v/>
      </c>
      <c r="F4323" s="53"/>
      <c r="G4323" s="53"/>
      <c r="H4323" s="53"/>
      <c r="I4323" s="53"/>
      <c r="J4323" s="53">
        <f t="shared" si="72"/>
        <v>0</v>
      </c>
    </row>
    <row r="4324" spans="1:10" ht="18.75">
      <c r="A4324" s="52"/>
      <c r="B4324" s="53"/>
      <c r="C4324" s="53"/>
      <c r="D4324" s="53"/>
      <c r="E4324" s="53" t="str">
        <f>IFERROR(VLOOKUP(المبيعات!D4324,الاعدادات!$A$4:$B$5000,2,0),"")</f>
        <v/>
      </c>
      <c r="F4324" s="53"/>
      <c r="G4324" s="53"/>
      <c r="H4324" s="53"/>
      <c r="I4324" s="53"/>
      <c r="J4324" s="53">
        <f t="shared" si="72"/>
        <v>0</v>
      </c>
    </row>
    <row r="4325" spans="1:10" ht="18.75">
      <c r="A4325" s="52"/>
      <c r="B4325" s="53"/>
      <c r="C4325" s="53"/>
      <c r="D4325" s="53"/>
      <c r="E4325" s="53" t="str">
        <f>IFERROR(VLOOKUP(المبيعات!D4325,الاعدادات!$A$4:$B$5000,2,0),"")</f>
        <v/>
      </c>
      <c r="F4325" s="53"/>
      <c r="G4325" s="53"/>
      <c r="H4325" s="53"/>
      <c r="I4325" s="53"/>
      <c r="J4325" s="53">
        <f t="shared" si="72"/>
        <v>0</v>
      </c>
    </row>
    <row r="4326" spans="1:10" ht="18.75">
      <c r="A4326" s="52"/>
      <c r="B4326" s="53"/>
      <c r="C4326" s="53"/>
      <c r="D4326" s="53"/>
      <c r="E4326" s="53" t="str">
        <f>IFERROR(VLOOKUP(المبيعات!D4326,الاعدادات!$A$4:$B$5000,2,0),"")</f>
        <v/>
      </c>
      <c r="F4326" s="53"/>
      <c r="G4326" s="53"/>
      <c r="H4326" s="53"/>
      <c r="I4326" s="53"/>
      <c r="J4326" s="53">
        <f t="shared" si="72"/>
        <v>0</v>
      </c>
    </row>
    <row r="4327" spans="1:10" ht="18.75">
      <c r="A4327" s="52"/>
      <c r="B4327" s="53"/>
      <c r="C4327" s="53"/>
      <c r="D4327" s="53"/>
      <c r="E4327" s="53" t="str">
        <f>IFERROR(VLOOKUP(المبيعات!D4327,الاعدادات!$A$4:$B$5000,2,0),"")</f>
        <v/>
      </c>
      <c r="F4327" s="53"/>
      <c r="G4327" s="53"/>
      <c r="H4327" s="53"/>
      <c r="I4327" s="53"/>
      <c r="J4327" s="53">
        <f t="shared" si="72"/>
        <v>0</v>
      </c>
    </row>
    <row r="4328" spans="1:10" ht="18.75">
      <c r="A4328" s="52"/>
      <c r="B4328" s="53"/>
      <c r="C4328" s="53"/>
      <c r="D4328" s="53"/>
      <c r="E4328" s="53" t="str">
        <f>IFERROR(VLOOKUP(المبيعات!D4328,الاعدادات!$A$4:$B$5000,2,0),"")</f>
        <v/>
      </c>
      <c r="F4328" s="53"/>
      <c r="G4328" s="53"/>
      <c r="H4328" s="53"/>
      <c r="I4328" s="53"/>
      <c r="J4328" s="53">
        <f t="shared" si="72"/>
        <v>0</v>
      </c>
    </row>
    <row r="4329" spans="1:10" ht="18.75">
      <c r="A4329" s="52"/>
      <c r="B4329" s="53"/>
      <c r="C4329" s="53"/>
      <c r="D4329" s="53"/>
      <c r="E4329" s="53" t="str">
        <f>IFERROR(VLOOKUP(المبيعات!D4329,الاعدادات!$A$4:$B$5000,2,0),"")</f>
        <v/>
      </c>
      <c r="F4329" s="53"/>
      <c r="G4329" s="53"/>
      <c r="H4329" s="53"/>
      <c r="I4329" s="53"/>
      <c r="J4329" s="53">
        <f t="shared" si="72"/>
        <v>0</v>
      </c>
    </row>
    <row r="4330" spans="1:10" ht="18.75">
      <c r="A4330" s="52"/>
      <c r="B4330" s="53"/>
      <c r="C4330" s="53"/>
      <c r="D4330" s="53"/>
      <c r="E4330" s="53" t="str">
        <f>IFERROR(VLOOKUP(المبيعات!D4330,الاعدادات!$A$4:$B$5000,2,0),"")</f>
        <v/>
      </c>
      <c r="F4330" s="53"/>
      <c r="G4330" s="53"/>
      <c r="H4330" s="53"/>
      <c r="I4330" s="53"/>
      <c r="J4330" s="53">
        <f t="shared" si="72"/>
        <v>0</v>
      </c>
    </row>
    <row r="4331" spans="1:10" ht="18.75">
      <c r="A4331" s="52"/>
      <c r="B4331" s="53"/>
      <c r="C4331" s="53"/>
      <c r="D4331" s="53"/>
      <c r="E4331" s="53" t="str">
        <f>IFERROR(VLOOKUP(المبيعات!D4331,الاعدادات!$A$4:$B$5000,2,0),"")</f>
        <v/>
      </c>
      <c r="F4331" s="53"/>
      <c r="G4331" s="53"/>
      <c r="H4331" s="53"/>
      <c r="I4331" s="53"/>
      <c r="J4331" s="53">
        <f t="shared" si="72"/>
        <v>0</v>
      </c>
    </row>
    <row r="4332" spans="1:10" ht="18.75">
      <c r="A4332" s="52"/>
      <c r="B4332" s="53"/>
      <c r="C4332" s="53"/>
      <c r="D4332" s="53"/>
      <c r="E4332" s="53" t="str">
        <f>IFERROR(VLOOKUP(المبيعات!D4332,الاعدادات!$A$4:$B$5000,2,0),"")</f>
        <v/>
      </c>
      <c r="F4332" s="53"/>
      <c r="G4332" s="53"/>
      <c r="H4332" s="53"/>
      <c r="I4332" s="53"/>
      <c r="J4332" s="53">
        <f t="shared" si="72"/>
        <v>0</v>
      </c>
    </row>
    <row r="4333" spans="1:10" ht="18.75">
      <c r="A4333" s="52"/>
      <c r="B4333" s="53"/>
      <c r="C4333" s="53"/>
      <c r="D4333" s="53"/>
      <c r="E4333" s="53" t="str">
        <f>IFERROR(VLOOKUP(المبيعات!D4333,الاعدادات!$A$4:$B$5000,2,0),"")</f>
        <v/>
      </c>
      <c r="F4333" s="53"/>
      <c r="G4333" s="53"/>
      <c r="H4333" s="53"/>
      <c r="I4333" s="53"/>
      <c r="J4333" s="53">
        <f t="shared" si="72"/>
        <v>0</v>
      </c>
    </row>
    <row r="4334" spans="1:10" ht="18.75">
      <c r="A4334" s="52"/>
      <c r="B4334" s="53"/>
      <c r="C4334" s="53"/>
      <c r="D4334" s="53"/>
      <c r="E4334" s="53" t="str">
        <f>IFERROR(VLOOKUP(المبيعات!D4334,الاعدادات!$A$4:$B$5000,2,0),"")</f>
        <v/>
      </c>
      <c r="F4334" s="53"/>
      <c r="G4334" s="53"/>
      <c r="H4334" s="53"/>
      <c r="I4334" s="53"/>
      <c r="J4334" s="53">
        <f t="shared" si="72"/>
        <v>0</v>
      </c>
    </row>
    <row r="4335" spans="1:10" ht="18.75">
      <c r="A4335" s="52"/>
      <c r="B4335" s="53"/>
      <c r="C4335" s="53"/>
      <c r="D4335" s="53"/>
      <c r="E4335" s="53" t="str">
        <f>IFERROR(VLOOKUP(المبيعات!D4335,الاعدادات!$A$4:$B$5000,2,0),"")</f>
        <v/>
      </c>
      <c r="F4335" s="53"/>
      <c r="G4335" s="53"/>
      <c r="H4335" s="53"/>
      <c r="I4335" s="53"/>
      <c r="J4335" s="53">
        <f t="shared" si="72"/>
        <v>0</v>
      </c>
    </row>
    <row r="4336" spans="1:10" ht="18.75">
      <c r="A4336" s="52"/>
      <c r="B4336" s="53"/>
      <c r="C4336" s="53"/>
      <c r="D4336" s="53"/>
      <c r="E4336" s="53" t="str">
        <f>IFERROR(VLOOKUP(المبيعات!D4336,الاعدادات!$A$4:$B$5000,2,0),"")</f>
        <v/>
      </c>
      <c r="F4336" s="53"/>
      <c r="G4336" s="53"/>
      <c r="H4336" s="53"/>
      <c r="I4336" s="53"/>
      <c r="J4336" s="53">
        <f t="shared" si="72"/>
        <v>0</v>
      </c>
    </row>
    <row r="4337" spans="1:10" ht="18.75">
      <c r="A4337" s="52"/>
      <c r="B4337" s="53"/>
      <c r="C4337" s="53"/>
      <c r="D4337" s="53"/>
      <c r="E4337" s="53" t="str">
        <f>IFERROR(VLOOKUP(المبيعات!D4337,الاعدادات!$A$4:$B$5000,2,0),"")</f>
        <v/>
      </c>
      <c r="F4337" s="53"/>
      <c r="G4337" s="53"/>
      <c r="H4337" s="53"/>
      <c r="I4337" s="53"/>
      <c r="J4337" s="53">
        <f t="shared" si="72"/>
        <v>0</v>
      </c>
    </row>
    <row r="4338" spans="1:10" ht="18.75">
      <c r="A4338" s="52"/>
      <c r="B4338" s="53"/>
      <c r="C4338" s="53"/>
      <c r="D4338" s="53"/>
      <c r="E4338" s="53" t="str">
        <f>IFERROR(VLOOKUP(المبيعات!D4338,الاعدادات!$A$4:$B$5000,2,0),"")</f>
        <v/>
      </c>
      <c r="F4338" s="53"/>
      <c r="G4338" s="53"/>
      <c r="H4338" s="53"/>
      <c r="I4338" s="53"/>
      <c r="J4338" s="53">
        <f t="shared" si="72"/>
        <v>0</v>
      </c>
    </row>
    <row r="4339" spans="1:10" ht="18.75">
      <c r="A4339" s="52"/>
      <c r="B4339" s="53"/>
      <c r="C4339" s="53"/>
      <c r="D4339" s="53"/>
      <c r="E4339" s="53" t="str">
        <f>IFERROR(VLOOKUP(المبيعات!D4339,الاعدادات!$A$4:$B$5000,2,0),"")</f>
        <v/>
      </c>
      <c r="F4339" s="53"/>
      <c r="G4339" s="53"/>
      <c r="H4339" s="53"/>
      <c r="I4339" s="53"/>
      <c r="J4339" s="53">
        <f t="shared" si="72"/>
        <v>0</v>
      </c>
    </row>
    <row r="4340" spans="1:10" ht="18.75">
      <c r="A4340" s="52"/>
      <c r="B4340" s="53"/>
      <c r="C4340" s="53"/>
      <c r="D4340" s="53"/>
      <c r="E4340" s="53" t="str">
        <f>IFERROR(VLOOKUP(المبيعات!D4340,الاعدادات!$A$4:$B$5000,2,0),"")</f>
        <v/>
      </c>
      <c r="F4340" s="53"/>
      <c r="G4340" s="53"/>
      <c r="H4340" s="53"/>
      <c r="I4340" s="53"/>
      <c r="J4340" s="53">
        <f t="shared" si="72"/>
        <v>0</v>
      </c>
    </row>
    <row r="4341" spans="1:10" ht="18.75">
      <c r="A4341" s="52"/>
      <c r="B4341" s="53"/>
      <c r="C4341" s="53"/>
      <c r="D4341" s="53"/>
      <c r="E4341" s="53" t="str">
        <f>IFERROR(VLOOKUP(المبيعات!D4341,الاعدادات!$A$4:$B$5000,2,0),"")</f>
        <v/>
      </c>
      <c r="F4341" s="53"/>
      <c r="G4341" s="53"/>
      <c r="H4341" s="53"/>
      <c r="I4341" s="53"/>
      <c r="J4341" s="53">
        <f t="shared" si="72"/>
        <v>0</v>
      </c>
    </row>
    <row r="4342" spans="1:10" ht="18.75">
      <c r="A4342" s="52"/>
      <c r="B4342" s="53"/>
      <c r="C4342" s="53"/>
      <c r="D4342" s="53"/>
      <c r="E4342" s="53" t="str">
        <f>IFERROR(VLOOKUP(المبيعات!D4342,الاعدادات!$A$4:$B$5000,2,0),"")</f>
        <v/>
      </c>
      <c r="F4342" s="53"/>
      <c r="G4342" s="53"/>
      <c r="H4342" s="53"/>
      <c r="I4342" s="53"/>
      <c r="J4342" s="53">
        <f t="shared" si="72"/>
        <v>0</v>
      </c>
    </row>
    <row r="4343" spans="1:10" ht="18.75">
      <c r="A4343" s="52"/>
      <c r="B4343" s="53"/>
      <c r="C4343" s="53"/>
      <c r="D4343" s="53"/>
      <c r="E4343" s="53" t="str">
        <f>IFERROR(VLOOKUP(المبيعات!D4343,الاعدادات!$A$4:$B$5000,2,0),"")</f>
        <v/>
      </c>
      <c r="F4343" s="53"/>
      <c r="G4343" s="53"/>
      <c r="H4343" s="53"/>
      <c r="I4343" s="53"/>
      <c r="J4343" s="53">
        <f t="shared" si="72"/>
        <v>0</v>
      </c>
    </row>
    <row r="4344" spans="1:10" ht="18.75">
      <c r="A4344" s="52"/>
      <c r="B4344" s="53"/>
      <c r="C4344" s="53"/>
      <c r="D4344" s="53"/>
      <c r="E4344" s="53" t="str">
        <f>IFERROR(VLOOKUP(المبيعات!D4344,الاعدادات!$A$4:$B$5000,2,0),"")</f>
        <v/>
      </c>
      <c r="F4344" s="53"/>
      <c r="G4344" s="53"/>
      <c r="H4344" s="53"/>
      <c r="I4344" s="53"/>
      <c r="J4344" s="53">
        <f t="shared" si="72"/>
        <v>0</v>
      </c>
    </row>
    <row r="4345" spans="1:10" ht="18.75">
      <c r="A4345" s="52"/>
      <c r="B4345" s="53"/>
      <c r="C4345" s="53"/>
      <c r="D4345" s="53"/>
      <c r="E4345" s="53" t="str">
        <f>IFERROR(VLOOKUP(المبيعات!D4345,الاعدادات!$A$4:$B$5000,2,0),"")</f>
        <v/>
      </c>
      <c r="F4345" s="53"/>
      <c r="G4345" s="53"/>
      <c r="H4345" s="53"/>
      <c r="I4345" s="53"/>
      <c r="J4345" s="53">
        <f t="shared" si="72"/>
        <v>0</v>
      </c>
    </row>
    <row r="4346" spans="1:10" ht="18.75">
      <c r="A4346" s="52"/>
      <c r="B4346" s="53"/>
      <c r="C4346" s="53"/>
      <c r="D4346" s="53"/>
      <c r="E4346" s="53" t="str">
        <f>IFERROR(VLOOKUP(المبيعات!D4346,الاعدادات!$A$4:$B$5000,2,0),"")</f>
        <v/>
      </c>
      <c r="F4346" s="53"/>
      <c r="G4346" s="53"/>
      <c r="H4346" s="53"/>
      <c r="I4346" s="53"/>
      <c r="J4346" s="53">
        <f t="shared" si="72"/>
        <v>0</v>
      </c>
    </row>
    <row r="4347" spans="1:10" ht="18.75">
      <c r="A4347" s="52"/>
      <c r="B4347" s="53"/>
      <c r="C4347" s="53"/>
      <c r="D4347" s="53"/>
      <c r="E4347" s="53" t="str">
        <f>IFERROR(VLOOKUP(المبيعات!D4347,الاعدادات!$A$4:$B$5000,2,0),"")</f>
        <v/>
      </c>
      <c r="F4347" s="53"/>
      <c r="G4347" s="53"/>
      <c r="H4347" s="53"/>
      <c r="I4347" s="53"/>
      <c r="J4347" s="53">
        <f t="shared" si="72"/>
        <v>0</v>
      </c>
    </row>
    <row r="4348" spans="1:10" ht="18.75">
      <c r="A4348" s="52"/>
      <c r="B4348" s="53"/>
      <c r="C4348" s="53"/>
      <c r="D4348" s="53"/>
      <c r="E4348" s="53" t="str">
        <f>IFERROR(VLOOKUP(المبيعات!D4348,الاعدادات!$A$4:$B$5000,2,0),"")</f>
        <v/>
      </c>
      <c r="F4348" s="53"/>
      <c r="G4348" s="53"/>
      <c r="H4348" s="53"/>
      <c r="I4348" s="53"/>
      <c r="J4348" s="53">
        <f t="shared" si="72"/>
        <v>0</v>
      </c>
    </row>
    <row r="4349" spans="1:10" ht="18.75">
      <c r="A4349" s="52"/>
      <c r="B4349" s="53"/>
      <c r="C4349" s="53"/>
      <c r="D4349" s="53"/>
      <c r="E4349" s="53" t="str">
        <f>IFERROR(VLOOKUP(المبيعات!D4349,الاعدادات!$A$4:$B$5000,2,0),"")</f>
        <v/>
      </c>
      <c r="F4349" s="53"/>
      <c r="G4349" s="53"/>
      <c r="H4349" s="53"/>
      <c r="I4349" s="53"/>
      <c r="J4349" s="53">
        <f t="shared" si="72"/>
        <v>0</v>
      </c>
    </row>
    <row r="4350" spans="1:10" ht="18.75">
      <c r="A4350" s="52"/>
      <c r="B4350" s="53"/>
      <c r="C4350" s="53"/>
      <c r="D4350" s="53"/>
      <c r="E4350" s="53" t="str">
        <f>IFERROR(VLOOKUP(المبيعات!D4350,الاعدادات!$A$4:$B$5000,2,0),"")</f>
        <v/>
      </c>
      <c r="F4350" s="53"/>
      <c r="G4350" s="53"/>
      <c r="H4350" s="53"/>
      <c r="I4350" s="53"/>
      <c r="J4350" s="53">
        <f t="shared" si="72"/>
        <v>0</v>
      </c>
    </row>
    <row r="4351" spans="1:10" ht="18.75">
      <c r="A4351" s="52"/>
      <c r="B4351" s="53"/>
      <c r="C4351" s="53"/>
      <c r="D4351" s="53"/>
      <c r="E4351" s="53" t="str">
        <f>IFERROR(VLOOKUP(المبيعات!D4351,الاعدادات!$A$4:$B$5000,2,0),"")</f>
        <v/>
      </c>
      <c r="F4351" s="53"/>
      <c r="G4351" s="53"/>
      <c r="H4351" s="53"/>
      <c r="I4351" s="53"/>
      <c r="J4351" s="53">
        <f t="shared" si="72"/>
        <v>0</v>
      </c>
    </row>
    <row r="4352" spans="1:10" ht="18.75">
      <c r="A4352" s="52"/>
      <c r="B4352" s="53"/>
      <c r="C4352" s="53"/>
      <c r="D4352" s="53"/>
      <c r="E4352" s="53" t="str">
        <f>IFERROR(VLOOKUP(المبيعات!D4352,الاعدادات!$A$4:$B$5000,2,0),"")</f>
        <v/>
      </c>
      <c r="F4352" s="53"/>
      <c r="G4352" s="53"/>
      <c r="H4352" s="53"/>
      <c r="I4352" s="53"/>
      <c r="J4352" s="53">
        <f t="shared" si="72"/>
        <v>0</v>
      </c>
    </row>
    <row r="4353" spans="1:10" ht="18.75">
      <c r="A4353" s="52"/>
      <c r="B4353" s="53"/>
      <c r="C4353" s="53"/>
      <c r="D4353" s="53"/>
      <c r="E4353" s="53" t="str">
        <f>IFERROR(VLOOKUP(المبيعات!D4353,الاعدادات!$A$4:$B$5000,2,0),"")</f>
        <v/>
      </c>
      <c r="F4353" s="53"/>
      <c r="G4353" s="53"/>
      <c r="H4353" s="53"/>
      <c r="I4353" s="53"/>
      <c r="J4353" s="53">
        <f t="shared" si="72"/>
        <v>0</v>
      </c>
    </row>
    <row r="4354" spans="1:10" ht="18.75">
      <c r="A4354" s="52"/>
      <c r="B4354" s="53"/>
      <c r="C4354" s="53"/>
      <c r="D4354" s="53"/>
      <c r="E4354" s="53" t="str">
        <f>IFERROR(VLOOKUP(المبيعات!D4354,الاعدادات!$A$4:$B$5000,2,0),"")</f>
        <v/>
      </c>
      <c r="F4354" s="53"/>
      <c r="G4354" s="53"/>
      <c r="H4354" s="53"/>
      <c r="I4354" s="53"/>
      <c r="J4354" s="53">
        <f t="shared" si="72"/>
        <v>0</v>
      </c>
    </row>
    <row r="4355" spans="1:10" ht="18.75">
      <c r="A4355" s="52"/>
      <c r="B4355" s="53"/>
      <c r="C4355" s="53"/>
      <c r="D4355" s="53"/>
      <c r="E4355" s="53" t="str">
        <f>IFERROR(VLOOKUP(المبيعات!D4355,الاعدادات!$A$4:$B$5000,2,0),"")</f>
        <v/>
      </c>
      <c r="F4355" s="53"/>
      <c r="G4355" s="53"/>
      <c r="H4355" s="53"/>
      <c r="I4355" s="53"/>
      <c r="J4355" s="53">
        <f t="shared" si="72"/>
        <v>0</v>
      </c>
    </row>
    <row r="4356" spans="1:10" ht="18.75">
      <c r="A4356" s="52"/>
      <c r="B4356" s="53"/>
      <c r="C4356" s="53"/>
      <c r="D4356" s="53"/>
      <c r="E4356" s="53" t="str">
        <f>IFERROR(VLOOKUP(المبيعات!D4356,الاعدادات!$A$4:$B$5000,2,0),"")</f>
        <v/>
      </c>
      <c r="F4356" s="53"/>
      <c r="G4356" s="53"/>
      <c r="H4356" s="53"/>
      <c r="I4356" s="53"/>
      <c r="J4356" s="53">
        <f t="shared" si="72"/>
        <v>0</v>
      </c>
    </row>
    <row r="4357" spans="1:10" ht="18.75">
      <c r="A4357" s="52"/>
      <c r="B4357" s="53"/>
      <c r="C4357" s="53"/>
      <c r="D4357" s="53"/>
      <c r="E4357" s="53" t="str">
        <f>IFERROR(VLOOKUP(المبيعات!D4357,الاعدادات!$A$4:$B$5000,2,0),"")</f>
        <v/>
      </c>
      <c r="F4357" s="53"/>
      <c r="G4357" s="53"/>
      <c r="H4357" s="53"/>
      <c r="I4357" s="53"/>
      <c r="J4357" s="53">
        <f t="shared" ref="J4357:J4420" si="73">I4357*F4357</f>
        <v>0</v>
      </c>
    </row>
    <row r="4358" spans="1:10" ht="18.75">
      <c r="A4358" s="52"/>
      <c r="B4358" s="53"/>
      <c r="C4358" s="53"/>
      <c r="D4358" s="53"/>
      <c r="E4358" s="53" t="str">
        <f>IFERROR(VLOOKUP(المبيعات!D4358,الاعدادات!$A$4:$B$5000,2,0),"")</f>
        <v/>
      </c>
      <c r="F4358" s="53"/>
      <c r="G4358" s="53"/>
      <c r="H4358" s="53"/>
      <c r="I4358" s="53"/>
      <c r="J4358" s="53">
        <f t="shared" si="73"/>
        <v>0</v>
      </c>
    </row>
    <row r="4359" spans="1:10" ht="18.75">
      <c r="A4359" s="52"/>
      <c r="B4359" s="53"/>
      <c r="C4359" s="53"/>
      <c r="D4359" s="53"/>
      <c r="E4359" s="53" t="str">
        <f>IFERROR(VLOOKUP(المبيعات!D4359,الاعدادات!$A$4:$B$5000,2,0),"")</f>
        <v/>
      </c>
      <c r="F4359" s="53"/>
      <c r="G4359" s="53"/>
      <c r="H4359" s="53"/>
      <c r="I4359" s="53"/>
      <c r="J4359" s="53">
        <f t="shared" si="73"/>
        <v>0</v>
      </c>
    </row>
    <row r="4360" spans="1:10" ht="18.75">
      <c r="A4360" s="52"/>
      <c r="B4360" s="53"/>
      <c r="C4360" s="53"/>
      <c r="D4360" s="53"/>
      <c r="E4360" s="53" t="str">
        <f>IFERROR(VLOOKUP(المبيعات!D4360,الاعدادات!$A$4:$B$5000,2,0),"")</f>
        <v/>
      </c>
      <c r="F4360" s="53"/>
      <c r="G4360" s="53"/>
      <c r="H4360" s="53"/>
      <c r="I4360" s="53"/>
      <c r="J4360" s="53">
        <f t="shared" si="73"/>
        <v>0</v>
      </c>
    </row>
    <row r="4361" spans="1:10" ht="18.75">
      <c r="A4361" s="52"/>
      <c r="B4361" s="53"/>
      <c r="C4361" s="53"/>
      <c r="D4361" s="53"/>
      <c r="E4361" s="53" t="str">
        <f>IFERROR(VLOOKUP(المبيعات!D4361,الاعدادات!$A$4:$B$5000,2,0),"")</f>
        <v/>
      </c>
      <c r="F4361" s="53"/>
      <c r="G4361" s="53"/>
      <c r="H4361" s="53"/>
      <c r="I4361" s="53"/>
      <c r="J4361" s="53">
        <f t="shared" si="73"/>
        <v>0</v>
      </c>
    </row>
    <row r="4362" spans="1:10" ht="18.75">
      <c r="A4362" s="52"/>
      <c r="B4362" s="53"/>
      <c r="C4362" s="53"/>
      <c r="D4362" s="53"/>
      <c r="E4362" s="53" t="str">
        <f>IFERROR(VLOOKUP(المبيعات!D4362,الاعدادات!$A$4:$B$5000,2,0),"")</f>
        <v/>
      </c>
      <c r="F4362" s="53"/>
      <c r="G4362" s="53"/>
      <c r="H4362" s="53"/>
      <c r="I4362" s="53"/>
      <c r="J4362" s="53">
        <f t="shared" si="73"/>
        <v>0</v>
      </c>
    </row>
    <row r="4363" spans="1:10" ht="18.75">
      <c r="A4363" s="52"/>
      <c r="B4363" s="53"/>
      <c r="C4363" s="53"/>
      <c r="D4363" s="53"/>
      <c r="E4363" s="53" t="str">
        <f>IFERROR(VLOOKUP(المبيعات!D4363,الاعدادات!$A$4:$B$5000,2,0),"")</f>
        <v/>
      </c>
      <c r="F4363" s="53"/>
      <c r="G4363" s="53"/>
      <c r="H4363" s="53"/>
      <c r="I4363" s="53"/>
      <c r="J4363" s="53">
        <f t="shared" si="73"/>
        <v>0</v>
      </c>
    </row>
    <row r="4364" spans="1:10" ht="18.75">
      <c r="A4364" s="52"/>
      <c r="B4364" s="53"/>
      <c r="C4364" s="53"/>
      <c r="D4364" s="53"/>
      <c r="E4364" s="53" t="str">
        <f>IFERROR(VLOOKUP(المبيعات!D4364,الاعدادات!$A$4:$B$5000,2,0),"")</f>
        <v/>
      </c>
      <c r="F4364" s="53"/>
      <c r="G4364" s="53"/>
      <c r="H4364" s="53"/>
      <c r="I4364" s="53"/>
      <c r="J4364" s="53">
        <f t="shared" si="73"/>
        <v>0</v>
      </c>
    </row>
    <row r="4365" spans="1:10" ht="18.75">
      <c r="A4365" s="52"/>
      <c r="B4365" s="53"/>
      <c r="C4365" s="53"/>
      <c r="D4365" s="53"/>
      <c r="E4365" s="53" t="str">
        <f>IFERROR(VLOOKUP(المبيعات!D4365,الاعدادات!$A$4:$B$5000,2,0),"")</f>
        <v/>
      </c>
      <c r="F4365" s="53"/>
      <c r="G4365" s="53"/>
      <c r="H4365" s="53"/>
      <c r="I4365" s="53"/>
      <c r="J4365" s="53">
        <f t="shared" si="73"/>
        <v>0</v>
      </c>
    </row>
    <row r="4366" spans="1:10" ht="18.75">
      <c r="A4366" s="52"/>
      <c r="B4366" s="53"/>
      <c r="C4366" s="53"/>
      <c r="D4366" s="53"/>
      <c r="E4366" s="53" t="str">
        <f>IFERROR(VLOOKUP(المبيعات!D4366,الاعدادات!$A$4:$B$5000,2,0),"")</f>
        <v/>
      </c>
      <c r="F4366" s="53"/>
      <c r="G4366" s="53"/>
      <c r="H4366" s="53"/>
      <c r="I4366" s="53"/>
      <c r="J4366" s="53">
        <f t="shared" si="73"/>
        <v>0</v>
      </c>
    </row>
    <row r="4367" spans="1:10" ht="18.75">
      <c r="A4367" s="52"/>
      <c r="B4367" s="53"/>
      <c r="C4367" s="53"/>
      <c r="D4367" s="53"/>
      <c r="E4367" s="53" t="str">
        <f>IFERROR(VLOOKUP(المبيعات!D4367,الاعدادات!$A$4:$B$5000,2,0),"")</f>
        <v/>
      </c>
      <c r="F4367" s="53"/>
      <c r="G4367" s="53"/>
      <c r="H4367" s="53"/>
      <c r="I4367" s="53"/>
      <c r="J4367" s="53">
        <f t="shared" si="73"/>
        <v>0</v>
      </c>
    </row>
    <row r="4368" spans="1:10" ht="18.75">
      <c r="A4368" s="52"/>
      <c r="B4368" s="53"/>
      <c r="C4368" s="53"/>
      <c r="D4368" s="53"/>
      <c r="E4368" s="53" t="str">
        <f>IFERROR(VLOOKUP(المبيعات!D4368,الاعدادات!$A$4:$B$5000,2,0),"")</f>
        <v/>
      </c>
      <c r="F4368" s="53"/>
      <c r="G4368" s="53"/>
      <c r="H4368" s="53"/>
      <c r="I4368" s="53"/>
      <c r="J4368" s="53">
        <f t="shared" si="73"/>
        <v>0</v>
      </c>
    </row>
    <row r="4369" spans="1:10" ht="18.75">
      <c r="A4369" s="52"/>
      <c r="B4369" s="53"/>
      <c r="C4369" s="53"/>
      <c r="D4369" s="53"/>
      <c r="E4369" s="53" t="str">
        <f>IFERROR(VLOOKUP(المبيعات!D4369,الاعدادات!$A$4:$B$5000,2,0),"")</f>
        <v/>
      </c>
      <c r="F4369" s="53"/>
      <c r="G4369" s="53"/>
      <c r="H4369" s="53"/>
      <c r="I4369" s="53"/>
      <c r="J4369" s="53">
        <f t="shared" si="73"/>
        <v>0</v>
      </c>
    </row>
    <row r="4370" spans="1:10" ht="18.75">
      <c r="A4370" s="52"/>
      <c r="B4370" s="53"/>
      <c r="C4370" s="53"/>
      <c r="D4370" s="53"/>
      <c r="E4370" s="53" t="str">
        <f>IFERROR(VLOOKUP(المبيعات!D4370,الاعدادات!$A$4:$B$5000,2,0),"")</f>
        <v/>
      </c>
      <c r="F4370" s="53"/>
      <c r="G4370" s="53"/>
      <c r="H4370" s="53"/>
      <c r="I4370" s="53"/>
      <c r="J4370" s="53">
        <f t="shared" si="73"/>
        <v>0</v>
      </c>
    </row>
    <row r="4371" spans="1:10" ht="18.75">
      <c r="A4371" s="52"/>
      <c r="B4371" s="53"/>
      <c r="C4371" s="53"/>
      <c r="D4371" s="53"/>
      <c r="E4371" s="53" t="str">
        <f>IFERROR(VLOOKUP(المبيعات!D4371,الاعدادات!$A$4:$B$5000,2,0),"")</f>
        <v/>
      </c>
      <c r="F4371" s="53"/>
      <c r="G4371" s="53"/>
      <c r="H4371" s="53"/>
      <c r="I4371" s="53"/>
      <c r="J4371" s="53">
        <f t="shared" si="73"/>
        <v>0</v>
      </c>
    </row>
    <row r="4372" spans="1:10" ht="18.75">
      <c r="A4372" s="52"/>
      <c r="B4372" s="53"/>
      <c r="C4372" s="53"/>
      <c r="D4372" s="53"/>
      <c r="E4372" s="53" t="str">
        <f>IFERROR(VLOOKUP(المبيعات!D4372,الاعدادات!$A$4:$B$5000,2,0),"")</f>
        <v/>
      </c>
      <c r="F4372" s="53"/>
      <c r="G4372" s="53"/>
      <c r="H4372" s="53"/>
      <c r="I4372" s="53"/>
      <c r="J4372" s="53">
        <f t="shared" si="73"/>
        <v>0</v>
      </c>
    </row>
    <row r="4373" spans="1:10" ht="18.75">
      <c r="A4373" s="52"/>
      <c r="B4373" s="53"/>
      <c r="C4373" s="53"/>
      <c r="D4373" s="53"/>
      <c r="E4373" s="53" t="str">
        <f>IFERROR(VLOOKUP(المبيعات!D4373,الاعدادات!$A$4:$B$5000,2,0),"")</f>
        <v/>
      </c>
      <c r="F4373" s="53"/>
      <c r="G4373" s="53"/>
      <c r="H4373" s="53"/>
      <c r="I4373" s="53"/>
      <c r="J4373" s="53">
        <f t="shared" si="73"/>
        <v>0</v>
      </c>
    </row>
    <row r="4374" spans="1:10" ht="18.75">
      <c r="A4374" s="52"/>
      <c r="B4374" s="53"/>
      <c r="C4374" s="53"/>
      <c r="D4374" s="53"/>
      <c r="E4374" s="53" t="str">
        <f>IFERROR(VLOOKUP(المبيعات!D4374,الاعدادات!$A$4:$B$5000,2,0),"")</f>
        <v/>
      </c>
      <c r="F4374" s="53"/>
      <c r="G4374" s="53"/>
      <c r="H4374" s="53"/>
      <c r="I4374" s="53"/>
      <c r="J4374" s="53">
        <f t="shared" si="73"/>
        <v>0</v>
      </c>
    </row>
    <row r="4375" spans="1:10" ht="18.75">
      <c r="A4375" s="52"/>
      <c r="B4375" s="53"/>
      <c r="C4375" s="53"/>
      <c r="D4375" s="53"/>
      <c r="E4375" s="53" t="str">
        <f>IFERROR(VLOOKUP(المبيعات!D4375,الاعدادات!$A$4:$B$5000,2,0),"")</f>
        <v/>
      </c>
      <c r="F4375" s="53"/>
      <c r="G4375" s="53"/>
      <c r="H4375" s="53"/>
      <c r="I4375" s="53"/>
      <c r="J4375" s="53">
        <f t="shared" si="73"/>
        <v>0</v>
      </c>
    </row>
    <row r="4376" spans="1:10" ht="18.75">
      <c r="A4376" s="52"/>
      <c r="B4376" s="53"/>
      <c r="C4376" s="53"/>
      <c r="D4376" s="53"/>
      <c r="E4376" s="53" t="str">
        <f>IFERROR(VLOOKUP(المبيعات!D4376,الاعدادات!$A$4:$B$5000,2,0),"")</f>
        <v/>
      </c>
      <c r="F4376" s="53"/>
      <c r="G4376" s="53"/>
      <c r="H4376" s="53"/>
      <c r="I4376" s="53"/>
      <c r="J4376" s="53">
        <f t="shared" si="73"/>
        <v>0</v>
      </c>
    </row>
    <row r="4377" spans="1:10" ht="18.75">
      <c r="A4377" s="52"/>
      <c r="B4377" s="53"/>
      <c r="C4377" s="53"/>
      <c r="D4377" s="53"/>
      <c r="E4377" s="53" t="str">
        <f>IFERROR(VLOOKUP(المبيعات!D4377,الاعدادات!$A$4:$B$5000,2,0),"")</f>
        <v/>
      </c>
      <c r="F4377" s="53"/>
      <c r="G4377" s="53"/>
      <c r="H4377" s="53"/>
      <c r="I4377" s="53"/>
      <c r="J4377" s="53">
        <f t="shared" si="73"/>
        <v>0</v>
      </c>
    </row>
    <row r="4378" spans="1:10" ht="18.75">
      <c r="A4378" s="52"/>
      <c r="B4378" s="53"/>
      <c r="C4378" s="53"/>
      <c r="D4378" s="53"/>
      <c r="E4378" s="53" t="str">
        <f>IFERROR(VLOOKUP(المبيعات!D4378,الاعدادات!$A$4:$B$5000,2,0),"")</f>
        <v/>
      </c>
      <c r="F4378" s="53"/>
      <c r="G4378" s="53"/>
      <c r="H4378" s="53"/>
      <c r="I4378" s="53"/>
      <c r="J4378" s="53">
        <f t="shared" si="73"/>
        <v>0</v>
      </c>
    </row>
    <row r="4379" spans="1:10" ht="18.75">
      <c r="A4379" s="52"/>
      <c r="B4379" s="53"/>
      <c r="C4379" s="53"/>
      <c r="D4379" s="53"/>
      <c r="E4379" s="53" t="str">
        <f>IFERROR(VLOOKUP(المبيعات!D4379,الاعدادات!$A$4:$B$5000,2,0),"")</f>
        <v/>
      </c>
      <c r="F4379" s="53"/>
      <c r="G4379" s="53"/>
      <c r="H4379" s="53"/>
      <c r="I4379" s="53"/>
      <c r="J4379" s="53">
        <f t="shared" si="73"/>
        <v>0</v>
      </c>
    </row>
    <row r="4380" spans="1:10" ht="18.75">
      <c r="A4380" s="52"/>
      <c r="B4380" s="53"/>
      <c r="C4380" s="53"/>
      <c r="D4380" s="53"/>
      <c r="E4380" s="53" t="str">
        <f>IFERROR(VLOOKUP(المبيعات!D4380,الاعدادات!$A$4:$B$5000,2,0),"")</f>
        <v/>
      </c>
      <c r="F4380" s="53"/>
      <c r="G4380" s="53"/>
      <c r="H4380" s="53"/>
      <c r="I4380" s="53"/>
      <c r="J4380" s="53">
        <f t="shared" si="73"/>
        <v>0</v>
      </c>
    </row>
    <row r="4381" spans="1:10" ht="18.75">
      <c r="A4381" s="52"/>
      <c r="B4381" s="53"/>
      <c r="C4381" s="53"/>
      <c r="D4381" s="53"/>
      <c r="E4381" s="53" t="str">
        <f>IFERROR(VLOOKUP(المبيعات!D4381,الاعدادات!$A$4:$B$5000,2,0),"")</f>
        <v/>
      </c>
      <c r="F4381" s="53"/>
      <c r="G4381" s="53"/>
      <c r="H4381" s="53"/>
      <c r="I4381" s="53"/>
      <c r="J4381" s="53">
        <f t="shared" si="73"/>
        <v>0</v>
      </c>
    </row>
    <row r="4382" spans="1:10" ht="18.75">
      <c r="A4382" s="52"/>
      <c r="B4382" s="53"/>
      <c r="C4382" s="53"/>
      <c r="D4382" s="53"/>
      <c r="E4382" s="53" t="str">
        <f>IFERROR(VLOOKUP(المبيعات!D4382,الاعدادات!$A$4:$B$5000,2,0),"")</f>
        <v/>
      </c>
      <c r="F4382" s="53"/>
      <c r="G4382" s="53"/>
      <c r="H4382" s="53"/>
      <c r="I4382" s="53"/>
      <c r="J4382" s="53">
        <f t="shared" si="73"/>
        <v>0</v>
      </c>
    </row>
    <row r="4383" spans="1:10" ht="18.75">
      <c r="A4383" s="52"/>
      <c r="B4383" s="53"/>
      <c r="C4383" s="53"/>
      <c r="D4383" s="53"/>
      <c r="E4383" s="53" t="str">
        <f>IFERROR(VLOOKUP(المبيعات!D4383,الاعدادات!$A$4:$B$5000,2,0),"")</f>
        <v/>
      </c>
      <c r="F4383" s="53"/>
      <c r="G4383" s="53"/>
      <c r="H4383" s="53"/>
      <c r="I4383" s="53"/>
      <c r="J4383" s="53">
        <f t="shared" si="73"/>
        <v>0</v>
      </c>
    </row>
    <row r="4384" spans="1:10" ht="18.75">
      <c r="A4384" s="52"/>
      <c r="B4384" s="53"/>
      <c r="C4384" s="53"/>
      <c r="D4384" s="53"/>
      <c r="E4384" s="53" t="str">
        <f>IFERROR(VLOOKUP(المبيعات!D4384,الاعدادات!$A$4:$B$5000,2,0),"")</f>
        <v/>
      </c>
      <c r="F4384" s="53"/>
      <c r="G4384" s="53"/>
      <c r="H4384" s="53"/>
      <c r="I4384" s="53"/>
      <c r="J4384" s="53">
        <f t="shared" si="73"/>
        <v>0</v>
      </c>
    </row>
    <row r="4385" spans="1:10" ht="18.75">
      <c r="A4385" s="52"/>
      <c r="B4385" s="53"/>
      <c r="C4385" s="53"/>
      <c r="D4385" s="53"/>
      <c r="E4385" s="53" t="str">
        <f>IFERROR(VLOOKUP(المبيعات!D4385,الاعدادات!$A$4:$B$5000,2,0),"")</f>
        <v/>
      </c>
      <c r="F4385" s="53"/>
      <c r="G4385" s="53"/>
      <c r="H4385" s="53"/>
      <c r="I4385" s="53"/>
      <c r="J4385" s="53">
        <f t="shared" si="73"/>
        <v>0</v>
      </c>
    </row>
    <row r="4386" spans="1:10" ht="18.75">
      <c r="A4386" s="52"/>
      <c r="B4386" s="53"/>
      <c r="C4386" s="53"/>
      <c r="D4386" s="53"/>
      <c r="E4386" s="53" t="str">
        <f>IFERROR(VLOOKUP(المبيعات!D4386,الاعدادات!$A$4:$B$5000,2,0),"")</f>
        <v/>
      </c>
      <c r="F4386" s="53"/>
      <c r="G4386" s="53"/>
      <c r="H4386" s="53"/>
      <c r="I4386" s="53"/>
      <c r="J4386" s="53">
        <f t="shared" si="73"/>
        <v>0</v>
      </c>
    </row>
    <row r="4387" spans="1:10" ht="18.75">
      <c r="A4387" s="52"/>
      <c r="B4387" s="53"/>
      <c r="C4387" s="53"/>
      <c r="D4387" s="53"/>
      <c r="E4387" s="53" t="str">
        <f>IFERROR(VLOOKUP(المبيعات!D4387,الاعدادات!$A$4:$B$5000,2,0),"")</f>
        <v/>
      </c>
      <c r="F4387" s="53"/>
      <c r="G4387" s="53"/>
      <c r="H4387" s="53"/>
      <c r="I4387" s="53"/>
      <c r="J4387" s="53">
        <f t="shared" si="73"/>
        <v>0</v>
      </c>
    </row>
    <row r="4388" spans="1:10" ht="18.75">
      <c r="A4388" s="52"/>
      <c r="B4388" s="53"/>
      <c r="C4388" s="53"/>
      <c r="D4388" s="53"/>
      <c r="E4388" s="53" t="str">
        <f>IFERROR(VLOOKUP(المبيعات!D4388,الاعدادات!$A$4:$B$5000,2,0),"")</f>
        <v/>
      </c>
      <c r="F4388" s="53"/>
      <c r="G4388" s="53"/>
      <c r="H4388" s="53"/>
      <c r="I4388" s="53"/>
      <c r="J4388" s="53">
        <f t="shared" si="73"/>
        <v>0</v>
      </c>
    </row>
    <row r="4389" spans="1:10" ht="18.75">
      <c r="A4389" s="52"/>
      <c r="B4389" s="53"/>
      <c r="C4389" s="53"/>
      <c r="D4389" s="53"/>
      <c r="E4389" s="53" t="str">
        <f>IFERROR(VLOOKUP(المبيعات!D4389,الاعدادات!$A$4:$B$5000,2,0),"")</f>
        <v/>
      </c>
      <c r="F4389" s="53"/>
      <c r="G4389" s="53"/>
      <c r="H4389" s="53"/>
      <c r="I4389" s="53"/>
      <c r="J4389" s="53">
        <f t="shared" si="73"/>
        <v>0</v>
      </c>
    </row>
    <row r="4390" spans="1:10" ht="18.75">
      <c r="A4390" s="52"/>
      <c r="B4390" s="53"/>
      <c r="C4390" s="53"/>
      <c r="D4390" s="53"/>
      <c r="E4390" s="53" t="str">
        <f>IFERROR(VLOOKUP(المبيعات!D4390,الاعدادات!$A$4:$B$5000,2,0),"")</f>
        <v/>
      </c>
      <c r="F4390" s="53"/>
      <c r="G4390" s="53"/>
      <c r="H4390" s="53"/>
      <c r="I4390" s="53"/>
      <c r="J4390" s="53">
        <f t="shared" si="73"/>
        <v>0</v>
      </c>
    </row>
    <row r="4391" spans="1:10" ht="18.75">
      <c r="A4391" s="52"/>
      <c r="B4391" s="53"/>
      <c r="C4391" s="53"/>
      <c r="D4391" s="53"/>
      <c r="E4391" s="53" t="str">
        <f>IFERROR(VLOOKUP(المبيعات!D4391,الاعدادات!$A$4:$B$5000,2,0),"")</f>
        <v/>
      </c>
      <c r="F4391" s="53"/>
      <c r="G4391" s="53"/>
      <c r="H4391" s="53"/>
      <c r="I4391" s="53"/>
      <c r="J4391" s="53">
        <f t="shared" si="73"/>
        <v>0</v>
      </c>
    </row>
    <row r="4392" spans="1:10" ht="18.75">
      <c r="A4392" s="52"/>
      <c r="B4392" s="53"/>
      <c r="C4392" s="53"/>
      <c r="D4392" s="53"/>
      <c r="E4392" s="53" t="str">
        <f>IFERROR(VLOOKUP(المبيعات!D4392,الاعدادات!$A$4:$B$5000,2,0),"")</f>
        <v/>
      </c>
      <c r="F4392" s="53"/>
      <c r="G4392" s="53"/>
      <c r="H4392" s="53"/>
      <c r="I4392" s="53"/>
      <c r="J4392" s="53">
        <f t="shared" si="73"/>
        <v>0</v>
      </c>
    </row>
    <row r="4393" spans="1:10" ht="18.75">
      <c r="A4393" s="52"/>
      <c r="B4393" s="53"/>
      <c r="C4393" s="53"/>
      <c r="D4393" s="53"/>
      <c r="E4393" s="53" t="str">
        <f>IFERROR(VLOOKUP(المبيعات!D4393,الاعدادات!$A$4:$B$5000,2,0),"")</f>
        <v/>
      </c>
      <c r="F4393" s="53"/>
      <c r="G4393" s="53"/>
      <c r="H4393" s="53"/>
      <c r="I4393" s="53"/>
      <c r="J4393" s="53">
        <f t="shared" si="73"/>
        <v>0</v>
      </c>
    </row>
    <row r="4394" spans="1:10" ht="18.75">
      <c r="A4394" s="52"/>
      <c r="B4394" s="53"/>
      <c r="C4394" s="53"/>
      <c r="D4394" s="53"/>
      <c r="E4394" s="53" t="str">
        <f>IFERROR(VLOOKUP(المبيعات!D4394,الاعدادات!$A$4:$B$5000,2,0),"")</f>
        <v/>
      </c>
      <c r="F4394" s="53"/>
      <c r="G4394" s="53"/>
      <c r="H4394" s="53"/>
      <c r="I4394" s="53"/>
      <c r="J4394" s="53">
        <f t="shared" si="73"/>
        <v>0</v>
      </c>
    </row>
    <row r="4395" spans="1:10" ht="18.75">
      <c r="A4395" s="52"/>
      <c r="B4395" s="53"/>
      <c r="C4395" s="53"/>
      <c r="D4395" s="53"/>
      <c r="E4395" s="53" t="str">
        <f>IFERROR(VLOOKUP(المبيعات!D4395,الاعدادات!$A$4:$B$5000,2,0),"")</f>
        <v/>
      </c>
      <c r="F4395" s="53"/>
      <c r="G4395" s="53"/>
      <c r="H4395" s="53"/>
      <c r="I4395" s="53"/>
      <c r="J4395" s="53">
        <f t="shared" si="73"/>
        <v>0</v>
      </c>
    </row>
    <row r="4396" spans="1:10" ht="18.75">
      <c r="A4396" s="52"/>
      <c r="B4396" s="53"/>
      <c r="C4396" s="53"/>
      <c r="D4396" s="53"/>
      <c r="E4396" s="53" t="str">
        <f>IFERROR(VLOOKUP(المبيعات!D4396,الاعدادات!$A$4:$B$5000,2,0),"")</f>
        <v/>
      </c>
      <c r="F4396" s="53"/>
      <c r="G4396" s="53"/>
      <c r="H4396" s="53"/>
      <c r="I4396" s="53"/>
      <c r="J4396" s="53">
        <f t="shared" si="73"/>
        <v>0</v>
      </c>
    </row>
    <row r="4397" spans="1:10" ht="18.75">
      <c r="A4397" s="52"/>
      <c r="B4397" s="53"/>
      <c r="C4397" s="53"/>
      <c r="D4397" s="53"/>
      <c r="E4397" s="53" t="str">
        <f>IFERROR(VLOOKUP(المبيعات!D4397,الاعدادات!$A$4:$B$5000,2,0),"")</f>
        <v/>
      </c>
      <c r="F4397" s="53"/>
      <c r="G4397" s="53"/>
      <c r="H4397" s="53"/>
      <c r="I4397" s="53"/>
      <c r="J4397" s="53">
        <f t="shared" si="73"/>
        <v>0</v>
      </c>
    </row>
    <row r="4398" spans="1:10" ht="18.75">
      <c r="A4398" s="52"/>
      <c r="B4398" s="53"/>
      <c r="C4398" s="53"/>
      <c r="D4398" s="53"/>
      <c r="E4398" s="53" t="str">
        <f>IFERROR(VLOOKUP(المبيعات!D4398,الاعدادات!$A$4:$B$5000,2,0),"")</f>
        <v/>
      </c>
      <c r="F4398" s="53"/>
      <c r="G4398" s="53"/>
      <c r="H4398" s="53"/>
      <c r="I4398" s="53"/>
      <c r="J4398" s="53">
        <f t="shared" si="73"/>
        <v>0</v>
      </c>
    </row>
    <row r="4399" spans="1:10" ht="18.75">
      <c r="A4399" s="52"/>
      <c r="B4399" s="53"/>
      <c r="C4399" s="53"/>
      <c r="D4399" s="53"/>
      <c r="E4399" s="53" t="str">
        <f>IFERROR(VLOOKUP(المبيعات!D4399,الاعدادات!$A$4:$B$5000,2,0),"")</f>
        <v/>
      </c>
      <c r="F4399" s="53"/>
      <c r="G4399" s="53"/>
      <c r="H4399" s="53"/>
      <c r="I4399" s="53"/>
      <c r="J4399" s="53">
        <f t="shared" si="73"/>
        <v>0</v>
      </c>
    </row>
    <row r="4400" spans="1:10" ht="18.75">
      <c r="A4400" s="52"/>
      <c r="B4400" s="53"/>
      <c r="C4400" s="53"/>
      <c r="D4400" s="53"/>
      <c r="E4400" s="53" t="str">
        <f>IFERROR(VLOOKUP(المبيعات!D4400,الاعدادات!$A$4:$B$5000,2,0),"")</f>
        <v/>
      </c>
      <c r="F4400" s="53"/>
      <c r="G4400" s="53"/>
      <c r="H4400" s="53"/>
      <c r="I4400" s="53"/>
      <c r="J4400" s="53">
        <f t="shared" si="73"/>
        <v>0</v>
      </c>
    </row>
    <row r="4401" spans="1:10" ht="18.75">
      <c r="A4401" s="52"/>
      <c r="B4401" s="53"/>
      <c r="C4401" s="53"/>
      <c r="D4401" s="53"/>
      <c r="E4401" s="53" t="str">
        <f>IFERROR(VLOOKUP(المبيعات!D4401,الاعدادات!$A$4:$B$5000,2,0),"")</f>
        <v/>
      </c>
      <c r="F4401" s="53"/>
      <c r="G4401" s="53"/>
      <c r="H4401" s="53"/>
      <c r="I4401" s="53"/>
      <c r="J4401" s="53">
        <f t="shared" si="73"/>
        <v>0</v>
      </c>
    </row>
    <row r="4402" spans="1:10" ht="18.75">
      <c r="A4402" s="52"/>
      <c r="B4402" s="53"/>
      <c r="C4402" s="53"/>
      <c r="D4402" s="53"/>
      <c r="E4402" s="53" t="str">
        <f>IFERROR(VLOOKUP(المبيعات!D4402,الاعدادات!$A$4:$B$5000,2,0),"")</f>
        <v/>
      </c>
      <c r="F4402" s="53"/>
      <c r="G4402" s="53"/>
      <c r="H4402" s="53"/>
      <c r="I4402" s="53"/>
      <c r="J4402" s="53">
        <f t="shared" si="73"/>
        <v>0</v>
      </c>
    </row>
    <row r="4403" spans="1:10" ht="18.75">
      <c r="A4403" s="52"/>
      <c r="B4403" s="53"/>
      <c r="C4403" s="53"/>
      <c r="D4403" s="53"/>
      <c r="E4403" s="53" t="str">
        <f>IFERROR(VLOOKUP(المبيعات!D4403,الاعدادات!$A$4:$B$5000,2,0),"")</f>
        <v/>
      </c>
      <c r="F4403" s="53"/>
      <c r="G4403" s="53"/>
      <c r="H4403" s="53"/>
      <c r="I4403" s="53"/>
      <c r="J4403" s="53">
        <f t="shared" si="73"/>
        <v>0</v>
      </c>
    </row>
    <row r="4404" spans="1:10" ht="18.75">
      <c r="A4404" s="52"/>
      <c r="B4404" s="53"/>
      <c r="C4404" s="53"/>
      <c r="D4404" s="53"/>
      <c r="E4404" s="53" t="str">
        <f>IFERROR(VLOOKUP(المبيعات!D4404,الاعدادات!$A$4:$B$5000,2,0),"")</f>
        <v/>
      </c>
      <c r="F4404" s="53"/>
      <c r="G4404" s="53"/>
      <c r="H4404" s="53"/>
      <c r="I4404" s="53"/>
      <c r="J4404" s="53">
        <f t="shared" si="73"/>
        <v>0</v>
      </c>
    </row>
    <row r="4405" spans="1:10" ht="18.75">
      <c r="A4405" s="52"/>
      <c r="B4405" s="53"/>
      <c r="C4405" s="53"/>
      <c r="D4405" s="53"/>
      <c r="E4405" s="53" t="str">
        <f>IFERROR(VLOOKUP(المبيعات!D4405,الاعدادات!$A$4:$B$5000,2,0),"")</f>
        <v/>
      </c>
      <c r="F4405" s="53"/>
      <c r="G4405" s="53"/>
      <c r="H4405" s="53"/>
      <c r="I4405" s="53"/>
      <c r="J4405" s="53">
        <f t="shared" si="73"/>
        <v>0</v>
      </c>
    </row>
    <row r="4406" spans="1:10" ht="18.75">
      <c r="A4406" s="52"/>
      <c r="B4406" s="53"/>
      <c r="C4406" s="53"/>
      <c r="D4406" s="53"/>
      <c r="E4406" s="53" t="str">
        <f>IFERROR(VLOOKUP(المبيعات!D4406,الاعدادات!$A$4:$B$5000,2,0),"")</f>
        <v/>
      </c>
      <c r="F4406" s="53"/>
      <c r="G4406" s="53"/>
      <c r="H4406" s="53"/>
      <c r="I4406" s="53"/>
      <c r="J4406" s="53">
        <f t="shared" si="73"/>
        <v>0</v>
      </c>
    </row>
    <row r="4407" spans="1:10" ht="18.75">
      <c r="A4407" s="52"/>
      <c r="B4407" s="53"/>
      <c r="C4407" s="53"/>
      <c r="D4407" s="53"/>
      <c r="E4407" s="53" t="str">
        <f>IFERROR(VLOOKUP(المبيعات!D4407,الاعدادات!$A$4:$B$5000,2,0),"")</f>
        <v/>
      </c>
      <c r="F4407" s="53"/>
      <c r="G4407" s="53"/>
      <c r="H4407" s="53"/>
      <c r="I4407" s="53"/>
      <c r="J4407" s="53">
        <f t="shared" si="73"/>
        <v>0</v>
      </c>
    </row>
    <row r="4408" spans="1:10" ht="18.75">
      <c r="A4408" s="52"/>
      <c r="B4408" s="53"/>
      <c r="C4408" s="53"/>
      <c r="D4408" s="53"/>
      <c r="E4408" s="53" t="str">
        <f>IFERROR(VLOOKUP(المبيعات!D4408,الاعدادات!$A$4:$B$5000,2,0),"")</f>
        <v/>
      </c>
      <c r="F4408" s="53"/>
      <c r="G4408" s="53"/>
      <c r="H4408" s="53"/>
      <c r="I4408" s="53"/>
      <c r="J4408" s="53">
        <f t="shared" si="73"/>
        <v>0</v>
      </c>
    </row>
    <row r="4409" spans="1:10" ht="18.75">
      <c r="A4409" s="52"/>
      <c r="B4409" s="53"/>
      <c r="C4409" s="53"/>
      <c r="D4409" s="53"/>
      <c r="E4409" s="53" t="str">
        <f>IFERROR(VLOOKUP(المبيعات!D4409,الاعدادات!$A$4:$B$5000,2,0),"")</f>
        <v/>
      </c>
      <c r="F4409" s="53"/>
      <c r="G4409" s="53"/>
      <c r="H4409" s="53"/>
      <c r="I4409" s="53"/>
      <c r="J4409" s="53">
        <f t="shared" si="73"/>
        <v>0</v>
      </c>
    </row>
    <row r="4410" spans="1:10" ht="18.75">
      <c r="A4410" s="52"/>
      <c r="B4410" s="53"/>
      <c r="C4410" s="53"/>
      <c r="D4410" s="53"/>
      <c r="E4410" s="53" t="str">
        <f>IFERROR(VLOOKUP(المبيعات!D4410,الاعدادات!$A$4:$B$5000,2,0),"")</f>
        <v/>
      </c>
      <c r="F4410" s="53"/>
      <c r="G4410" s="53"/>
      <c r="H4410" s="53"/>
      <c r="I4410" s="53"/>
      <c r="J4410" s="53">
        <f t="shared" si="73"/>
        <v>0</v>
      </c>
    </row>
    <row r="4411" spans="1:10" ht="18.75">
      <c r="A4411" s="52"/>
      <c r="B4411" s="53"/>
      <c r="C4411" s="53"/>
      <c r="D4411" s="53"/>
      <c r="E4411" s="53" t="str">
        <f>IFERROR(VLOOKUP(المبيعات!D4411,الاعدادات!$A$4:$B$5000,2,0),"")</f>
        <v/>
      </c>
      <c r="F4411" s="53"/>
      <c r="G4411" s="53"/>
      <c r="H4411" s="53"/>
      <c r="I4411" s="53"/>
      <c r="J4411" s="53">
        <f t="shared" si="73"/>
        <v>0</v>
      </c>
    </row>
    <row r="4412" spans="1:10" ht="18.75">
      <c r="A4412" s="52"/>
      <c r="B4412" s="53"/>
      <c r="C4412" s="53"/>
      <c r="D4412" s="53"/>
      <c r="E4412" s="53" t="str">
        <f>IFERROR(VLOOKUP(المبيعات!D4412,الاعدادات!$A$4:$B$5000,2,0),"")</f>
        <v/>
      </c>
      <c r="F4412" s="53"/>
      <c r="G4412" s="53"/>
      <c r="H4412" s="53"/>
      <c r="I4412" s="53"/>
      <c r="J4412" s="53">
        <f t="shared" si="73"/>
        <v>0</v>
      </c>
    </row>
    <row r="4413" spans="1:10" ht="18.75">
      <c r="A4413" s="52"/>
      <c r="B4413" s="53"/>
      <c r="C4413" s="53"/>
      <c r="D4413" s="53"/>
      <c r="E4413" s="53" t="str">
        <f>IFERROR(VLOOKUP(المبيعات!D4413,الاعدادات!$A$4:$B$5000,2,0),"")</f>
        <v/>
      </c>
      <c r="F4413" s="53"/>
      <c r="G4413" s="53"/>
      <c r="H4413" s="53"/>
      <c r="I4413" s="53"/>
      <c r="J4413" s="53">
        <f t="shared" si="73"/>
        <v>0</v>
      </c>
    </row>
    <row r="4414" spans="1:10" ht="18.75">
      <c r="A4414" s="52"/>
      <c r="B4414" s="53"/>
      <c r="C4414" s="53"/>
      <c r="D4414" s="53"/>
      <c r="E4414" s="53" t="str">
        <f>IFERROR(VLOOKUP(المبيعات!D4414,الاعدادات!$A$4:$B$5000,2,0),"")</f>
        <v/>
      </c>
      <c r="F4414" s="53"/>
      <c r="G4414" s="53"/>
      <c r="H4414" s="53"/>
      <c r="I4414" s="53"/>
      <c r="J4414" s="53">
        <f t="shared" si="73"/>
        <v>0</v>
      </c>
    </row>
    <row r="4415" spans="1:10" ht="18.75">
      <c r="A4415" s="52"/>
      <c r="B4415" s="53"/>
      <c r="C4415" s="53"/>
      <c r="D4415" s="53"/>
      <c r="E4415" s="53" t="str">
        <f>IFERROR(VLOOKUP(المبيعات!D4415,الاعدادات!$A$4:$B$5000,2,0),"")</f>
        <v/>
      </c>
      <c r="F4415" s="53"/>
      <c r="G4415" s="53"/>
      <c r="H4415" s="53"/>
      <c r="I4415" s="53"/>
      <c r="J4415" s="53">
        <f t="shared" si="73"/>
        <v>0</v>
      </c>
    </row>
    <row r="4416" spans="1:10" ht="18.75">
      <c r="A4416" s="52"/>
      <c r="B4416" s="53"/>
      <c r="C4416" s="53"/>
      <c r="D4416" s="53"/>
      <c r="E4416" s="53" t="str">
        <f>IFERROR(VLOOKUP(المبيعات!D4416,الاعدادات!$A$4:$B$5000,2,0),"")</f>
        <v/>
      </c>
      <c r="F4416" s="53"/>
      <c r="G4416" s="53"/>
      <c r="H4416" s="53"/>
      <c r="I4416" s="53"/>
      <c r="J4416" s="53">
        <f t="shared" si="73"/>
        <v>0</v>
      </c>
    </row>
    <row r="4417" spans="1:10" ht="18.75">
      <c r="A4417" s="52"/>
      <c r="B4417" s="53"/>
      <c r="C4417" s="53"/>
      <c r="D4417" s="53"/>
      <c r="E4417" s="53" t="str">
        <f>IFERROR(VLOOKUP(المبيعات!D4417,الاعدادات!$A$4:$B$5000,2,0),"")</f>
        <v/>
      </c>
      <c r="F4417" s="53"/>
      <c r="G4417" s="53"/>
      <c r="H4417" s="53"/>
      <c r="I4417" s="53"/>
      <c r="J4417" s="53">
        <f t="shared" si="73"/>
        <v>0</v>
      </c>
    </row>
    <row r="4418" spans="1:10" ht="18.75">
      <c r="A4418" s="52"/>
      <c r="B4418" s="53"/>
      <c r="C4418" s="53"/>
      <c r="D4418" s="53"/>
      <c r="E4418" s="53" t="str">
        <f>IFERROR(VLOOKUP(المبيعات!D4418,الاعدادات!$A$4:$B$5000,2,0),"")</f>
        <v/>
      </c>
      <c r="F4418" s="53"/>
      <c r="G4418" s="53"/>
      <c r="H4418" s="53"/>
      <c r="I4418" s="53"/>
      <c r="J4418" s="53">
        <f t="shared" si="73"/>
        <v>0</v>
      </c>
    </row>
    <row r="4419" spans="1:10" ht="18.75">
      <c r="A4419" s="52"/>
      <c r="B4419" s="53"/>
      <c r="C4419" s="53"/>
      <c r="D4419" s="53"/>
      <c r="E4419" s="53" t="str">
        <f>IFERROR(VLOOKUP(المبيعات!D4419,الاعدادات!$A$4:$B$5000,2,0),"")</f>
        <v/>
      </c>
      <c r="F4419" s="53"/>
      <c r="G4419" s="53"/>
      <c r="H4419" s="53"/>
      <c r="I4419" s="53"/>
      <c r="J4419" s="53">
        <f t="shared" si="73"/>
        <v>0</v>
      </c>
    </row>
    <row r="4420" spans="1:10" ht="18.75">
      <c r="A4420" s="52"/>
      <c r="B4420" s="53"/>
      <c r="C4420" s="53"/>
      <c r="D4420" s="53"/>
      <c r="E4420" s="53" t="str">
        <f>IFERROR(VLOOKUP(المبيعات!D4420,الاعدادات!$A$4:$B$5000,2,0),"")</f>
        <v/>
      </c>
      <c r="F4420" s="53"/>
      <c r="G4420" s="53"/>
      <c r="H4420" s="53"/>
      <c r="I4420" s="53"/>
      <c r="J4420" s="53">
        <f t="shared" si="73"/>
        <v>0</v>
      </c>
    </row>
    <row r="4421" spans="1:10" ht="18.75">
      <c r="A4421" s="52"/>
      <c r="B4421" s="53"/>
      <c r="C4421" s="53"/>
      <c r="D4421" s="53"/>
      <c r="E4421" s="53" t="str">
        <f>IFERROR(VLOOKUP(المبيعات!D4421,الاعدادات!$A$4:$B$5000,2,0),"")</f>
        <v/>
      </c>
      <c r="F4421" s="53"/>
      <c r="G4421" s="53"/>
      <c r="H4421" s="53"/>
      <c r="I4421" s="53"/>
      <c r="J4421" s="53">
        <f t="shared" ref="J4421:J4484" si="74">I4421*F4421</f>
        <v>0</v>
      </c>
    </row>
    <row r="4422" spans="1:10" ht="18.75">
      <c r="A4422" s="52"/>
      <c r="B4422" s="53"/>
      <c r="C4422" s="53"/>
      <c r="D4422" s="53"/>
      <c r="E4422" s="53" t="str">
        <f>IFERROR(VLOOKUP(المبيعات!D4422,الاعدادات!$A$4:$B$5000,2,0),"")</f>
        <v/>
      </c>
      <c r="F4422" s="53"/>
      <c r="G4422" s="53"/>
      <c r="H4422" s="53"/>
      <c r="I4422" s="53"/>
      <c r="J4422" s="53">
        <f t="shared" si="74"/>
        <v>0</v>
      </c>
    </row>
    <row r="4423" spans="1:10" ht="18.75">
      <c r="A4423" s="52"/>
      <c r="B4423" s="53"/>
      <c r="C4423" s="53"/>
      <c r="D4423" s="53"/>
      <c r="E4423" s="53" t="str">
        <f>IFERROR(VLOOKUP(المبيعات!D4423,الاعدادات!$A$4:$B$5000,2,0),"")</f>
        <v/>
      </c>
      <c r="F4423" s="53"/>
      <c r="G4423" s="53"/>
      <c r="H4423" s="53"/>
      <c r="I4423" s="53"/>
      <c r="J4423" s="53">
        <f t="shared" si="74"/>
        <v>0</v>
      </c>
    </row>
    <row r="4424" spans="1:10" ht="18.75">
      <c r="A4424" s="52"/>
      <c r="B4424" s="53"/>
      <c r="C4424" s="53"/>
      <c r="D4424" s="53"/>
      <c r="E4424" s="53" t="str">
        <f>IFERROR(VLOOKUP(المبيعات!D4424,الاعدادات!$A$4:$B$5000,2,0),"")</f>
        <v/>
      </c>
      <c r="F4424" s="53"/>
      <c r="G4424" s="53"/>
      <c r="H4424" s="53"/>
      <c r="I4424" s="53"/>
      <c r="J4424" s="53">
        <f t="shared" si="74"/>
        <v>0</v>
      </c>
    </row>
    <row r="4425" spans="1:10" ht="18.75">
      <c r="A4425" s="52"/>
      <c r="B4425" s="53"/>
      <c r="C4425" s="53"/>
      <c r="D4425" s="53"/>
      <c r="E4425" s="53" t="str">
        <f>IFERROR(VLOOKUP(المبيعات!D4425,الاعدادات!$A$4:$B$5000,2,0),"")</f>
        <v/>
      </c>
      <c r="F4425" s="53"/>
      <c r="G4425" s="53"/>
      <c r="H4425" s="53"/>
      <c r="I4425" s="53"/>
      <c r="J4425" s="53">
        <f t="shared" si="74"/>
        <v>0</v>
      </c>
    </row>
    <row r="4426" spans="1:10" ht="18.75">
      <c r="A4426" s="52"/>
      <c r="B4426" s="53"/>
      <c r="C4426" s="53"/>
      <c r="D4426" s="53"/>
      <c r="E4426" s="53" t="str">
        <f>IFERROR(VLOOKUP(المبيعات!D4426,الاعدادات!$A$4:$B$5000,2,0),"")</f>
        <v/>
      </c>
      <c r="F4426" s="53"/>
      <c r="G4426" s="53"/>
      <c r="H4426" s="53"/>
      <c r="I4426" s="53"/>
      <c r="J4426" s="53">
        <f t="shared" si="74"/>
        <v>0</v>
      </c>
    </row>
    <row r="4427" spans="1:10" ht="18.75">
      <c r="A4427" s="52"/>
      <c r="B4427" s="53"/>
      <c r="C4427" s="53"/>
      <c r="D4427" s="53"/>
      <c r="E4427" s="53" t="str">
        <f>IFERROR(VLOOKUP(المبيعات!D4427,الاعدادات!$A$4:$B$5000,2,0),"")</f>
        <v/>
      </c>
      <c r="F4427" s="53"/>
      <c r="G4427" s="53"/>
      <c r="H4427" s="53"/>
      <c r="I4427" s="53"/>
      <c r="J4427" s="53">
        <f t="shared" si="74"/>
        <v>0</v>
      </c>
    </row>
    <row r="4428" spans="1:10" ht="18.75">
      <c r="A4428" s="52"/>
      <c r="B4428" s="53"/>
      <c r="C4428" s="53"/>
      <c r="D4428" s="53"/>
      <c r="E4428" s="53" t="str">
        <f>IFERROR(VLOOKUP(المبيعات!D4428,الاعدادات!$A$4:$B$5000,2,0),"")</f>
        <v/>
      </c>
      <c r="F4428" s="53"/>
      <c r="G4428" s="53"/>
      <c r="H4428" s="53"/>
      <c r="I4428" s="53"/>
      <c r="J4428" s="53">
        <f t="shared" si="74"/>
        <v>0</v>
      </c>
    </row>
    <row r="4429" spans="1:10" ht="18.75">
      <c r="A4429" s="52"/>
      <c r="B4429" s="53"/>
      <c r="C4429" s="53"/>
      <c r="D4429" s="53"/>
      <c r="E4429" s="53" t="str">
        <f>IFERROR(VLOOKUP(المبيعات!D4429,الاعدادات!$A$4:$B$5000,2,0),"")</f>
        <v/>
      </c>
      <c r="F4429" s="53"/>
      <c r="G4429" s="53"/>
      <c r="H4429" s="53"/>
      <c r="I4429" s="53"/>
      <c r="J4429" s="53">
        <f t="shared" si="74"/>
        <v>0</v>
      </c>
    </row>
    <row r="4430" spans="1:10" ht="18.75">
      <c r="A4430" s="52"/>
      <c r="B4430" s="53"/>
      <c r="C4430" s="53"/>
      <c r="D4430" s="53"/>
      <c r="E4430" s="53" t="str">
        <f>IFERROR(VLOOKUP(المبيعات!D4430,الاعدادات!$A$4:$B$5000,2,0),"")</f>
        <v/>
      </c>
      <c r="F4430" s="53"/>
      <c r="G4430" s="53"/>
      <c r="H4430" s="53"/>
      <c r="I4430" s="53"/>
      <c r="J4430" s="53">
        <f t="shared" si="74"/>
        <v>0</v>
      </c>
    </row>
    <row r="4431" spans="1:10" ht="18.75">
      <c r="A4431" s="52"/>
      <c r="B4431" s="53"/>
      <c r="C4431" s="53"/>
      <c r="D4431" s="53"/>
      <c r="E4431" s="53" t="str">
        <f>IFERROR(VLOOKUP(المبيعات!D4431,الاعدادات!$A$4:$B$5000,2,0),"")</f>
        <v/>
      </c>
      <c r="F4431" s="53"/>
      <c r="G4431" s="53"/>
      <c r="H4431" s="53"/>
      <c r="I4431" s="53"/>
      <c r="J4431" s="53">
        <f t="shared" si="74"/>
        <v>0</v>
      </c>
    </row>
    <row r="4432" spans="1:10" ht="18.75">
      <c r="A4432" s="52"/>
      <c r="B4432" s="53"/>
      <c r="C4432" s="53"/>
      <c r="D4432" s="53"/>
      <c r="E4432" s="53" t="str">
        <f>IFERROR(VLOOKUP(المبيعات!D4432,الاعدادات!$A$4:$B$5000,2,0),"")</f>
        <v/>
      </c>
      <c r="F4432" s="53"/>
      <c r="G4432" s="53"/>
      <c r="H4432" s="53"/>
      <c r="I4432" s="53"/>
      <c r="J4432" s="53">
        <f t="shared" si="74"/>
        <v>0</v>
      </c>
    </row>
    <row r="4433" spans="1:10" ht="18.75">
      <c r="A4433" s="52"/>
      <c r="B4433" s="53"/>
      <c r="C4433" s="53"/>
      <c r="D4433" s="53"/>
      <c r="E4433" s="53" t="str">
        <f>IFERROR(VLOOKUP(المبيعات!D4433,الاعدادات!$A$4:$B$5000,2,0),"")</f>
        <v/>
      </c>
      <c r="F4433" s="53"/>
      <c r="G4433" s="53"/>
      <c r="H4433" s="53"/>
      <c r="I4433" s="53"/>
      <c r="J4433" s="53">
        <f t="shared" si="74"/>
        <v>0</v>
      </c>
    </row>
    <row r="4434" spans="1:10" ht="18.75">
      <c r="A4434" s="52"/>
      <c r="B4434" s="53"/>
      <c r="C4434" s="53"/>
      <c r="D4434" s="53"/>
      <c r="E4434" s="53" t="str">
        <f>IFERROR(VLOOKUP(المبيعات!D4434,الاعدادات!$A$4:$B$5000,2,0),"")</f>
        <v/>
      </c>
      <c r="F4434" s="53"/>
      <c r="G4434" s="53"/>
      <c r="H4434" s="53"/>
      <c r="I4434" s="53"/>
      <c r="J4434" s="53">
        <f t="shared" si="74"/>
        <v>0</v>
      </c>
    </row>
    <row r="4435" spans="1:10" ht="18.75">
      <c r="A4435" s="52"/>
      <c r="B4435" s="53"/>
      <c r="C4435" s="53"/>
      <c r="D4435" s="53"/>
      <c r="E4435" s="53" t="str">
        <f>IFERROR(VLOOKUP(المبيعات!D4435,الاعدادات!$A$4:$B$5000,2,0),"")</f>
        <v/>
      </c>
      <c r="F4435" s="53"/>
      <c r="G4435" s="53"/>
      <c r="H4435" s="53"/>
      <c r="I4435" s="53"/>
      <c r="J4435" s="53">
        <f t="shared" si="74"/>
        <v>0</v>
      </c>
    </row>
    <row r="4436" spans="1:10" ht="18.75">
      <c r="A4436" s="52"/>
      <c r="B4436" s="53"/>
      <c r="C4436" s="53"/>
      <c r="D4436" s="53"/>
      <c r="E4436" s="53" t="str">
        <f>IFERROR(VLOOKUP(المبيعات!D4436,الاعدادات!$A$4:$B$5000,2,0),"")</f>
        <v/>
      </c>
      <c r="F4436" s="53"/>
      <c r="G4436" s="53"/>
      <c r="H4436" s="53"/>
      <c r="I4436" s="53"/>
      <c r="J4436" s="53">
        <f t="shared" si="74"/>
        <v>0</v>
      </c>
    </row>
    <row r="4437" spans="1:10" ht="18.75">
      <c r="A4437" s="52"/>
      <c r="B4437" s="53"/>
      <c r="C4437" s="53"/>
      <c r="D4437" s="53"/>
      <c r="E4437" s="53" t="str">
        <f>IFERROR(VLOOKUP(المبيعات!D4437,الاعدادات!$A$4:$B$5000,2,0),"")</f>
        <v/>
      </c>
      <c r="F4437" s="53"/>
      <c r="G4437" s="53"/>
      <c r="H4437" s="53"/>
      <c r="I4437" s="53"/>
      <c r="J4437" s="53">
        <f t="shared" si="74"/>
        <v>0</v>
      </c>
    </row>
    <row r="4438" spans="1:10" ht="18.75">
      <c r="A4438" s="52"/>
      <c r="B4438" s="53"/>
      <c r="C4438" s="53"/>
      <c r="D4438" s="53"/>
      <c r="E4438" s="53" t="str">
        <f>IFERROR(VLOOKUP(المبيعات!D4438,الاعدادات!$A$4:$B$5000,2,0),"")</f>
        <v/>
      </c>
      <c r="F4438" s="53"/>
      <c r="G4438" s="53"/>
      <c r="H4438" s="53"/>
      <c r="I4438" s="53"/>
      <c r="J4438" s="53">
        <f t="shared" si="74"/>
        <v>0</v>
      </c>
    </row>
    <row r="4439" spans="1:10" ht="18.75">
      <c r="A4439" s="52"/>
      <c r="B4439" s="53"/>
      <c r="C4439" s="53"/>
      <c r="D4439" s="53"/>
      <c r="E4439" s="53" t="str">
        <f>IFERROR(VLOOKUP(المبيعات!D4439,الاعدادات!$A$4:$B$5000,2,0),"")</f>
        <v/>
      </c>
      <c r="F4439" s="53"/>
      <c r="G4439" s="53"/>
      <c r="H4439" s="53"/>
      <c r="I4439" s="53"/>
      <c r="J4439" s="53">
        <f t="shared" si="74"/>
        <v>0</v>
      </c>
    </row>
    <row r="4440" spans="1:10" ht="18.75">
      <c r="A4440" s="52"/>
      <c r="B4440" s="53"/>
      <c r="C4440" s="53"/>
      <c r="D4440" s="53"/>
      <c r="E4440" s="53" t="str">
        <f>IFERROR(VLOOKUP(المبيعات!D4440,الاعدادات!$A$4:$B$5000,2,0),"")</f>
        <v/>
      </c>
      <c r="F4440" s="53"/>
      <c r="G4440" s="53"/>
      <c r="H4440" s="53"/>
      <c r="I4440" s="53"/>
      <c r="J4440" s="53">
        <f t="shared" si="74"/>
        <v>0</v>
      </c>
    </row>
    <row r="4441" spans="1:10" ht="18.75">
      <c r="A4441" s="52"/>
      <c r="B4441" s="53"/>
      <c r="C4441" s="53"/>
      <c r="D4441" s="53"/>
      <c r="E4441" s="53" t="str">
        <f>IFERROR(VLOOKUP(المبيعات!D4441,الاعدادات!$A$4:$B$5000,2,0),"")</f>
        <v/>
      </c>
      <c r="F4441" s="53"/>
      <c r="G4441" s="53"/>
      <c r="H4441" s="53"/>
      <c r="I4441" s="53"/>
      <c r="J4441" s="53">
        <f t="shared" si="74"/>
        <v>0</v>
      </c>
    </row>
    <row r="4442" spans="1:10" ht="18.75">
      <c r="A4442" s="52"/>
      <c r="B4442" s="53"/>
      <c r="C4442" s="53"/>
      <c r="D4442" s="53"/>
      <c r="E4442" s="53" t="str">
        <f>IFERROR(VLOOKUP(المبيعات!D4442,الاعدادات!$A$4:$B$5000,2,0),"")</f>
        <v/>
      </c>
      <c r="F4442" s="53"/>
      <c r="G4442" s="53"/>
      <c r="H4442" s="53"/>
      <c r="I4442" s="53"/>
      <c r="J4442" s="53">
        <f t="shared" si="74"/>
        <v>0</v>
      </c>
    </row>
    <row r="4443" spans="1:10" ht="18.75">
      <c r="A4443" s="52"/>
      <c r="B4443" s="53"/>
      <c r="C4443" s="53"/>
      <c r="D4443" s="53"/>
      <c r="E4443" s="53" t="str">
        <f>IFERROR(VLOOKUP(المبيعات!D4443,الاعدادات!$A$4:$B$5000,2,0),"")</f>
        <v/>
      </c>
      <c r="F4443" s="53"/>
      <c r="G4443" s="53"/>
      <c r="H4443" s="53"/>
      <c r="I4443" s="53"/>
      <c r="J4443" s="53">
        <f t="shared" si="74"/>
        <v>0</v>
      </c>
    </row>
    <row r="4444" spans="1:10" ht="18.75">
      <c r="A4444" s="52"/>
      <c r="B4444" s="53"/>
      <c r="C4444" s="53"/>
      <c r="D4444" s="53"/>
      <c r="E4444" s="53" t="str">
        <f>IFERROR(VLOOKUP(المبيعات!D4444,الاعدادات!$A$4:$B$5000,2,0),"")</f>
        <v/>
      </c>
      <c r="F4444" s="53"/>
      <c r="G4444" s="53"/>
      <c r="H4444" s="53"/>
      <c r="I4444" s="53"/>
      <c r="J4444" s="53">
        <f t="shared" si="74"/>
        <v>0</v>
      </c>
    </row>
    <row r="4445" spans="1:10" ht="18.75">
      <c r="A4445" s="52"/>
      <c r="B4445" s="53"/>
      <c r="C4445" s="53"/>
      <c r="D4445" s="53"/>
      <c r="E4445" s="53" t="str">
        <f>IFERROR(VLOOKUP(المبيعات!D4445,الاعدادات!$A$4:$B$5000,2,0),"")</f>
        <v/>
      </c>
      <c r="F4445" s="53"/>
      <c r="G4445" s="53"/>
      <c r="H4445" s="53"/>
      <c r="I4445" s="53"/>
      <c r="J4445" s="53">
        <f t="shared" si="74"/>
        <v>0</v>
      </c>
    </row>
    <row r="4446" spans="1:10" ht="18.75">
      <c r="A4446" s="52"/>
      <c r="B4446" s="53"/>
      <c r="C4446" s="53"/>
      <c r="D4446" s="53"/>
      <c r="E4446" s="53" t="str">
        <f>IFERROR(VLOOKUP(المبيعات!D4446,الاعدادات!$A$4:$B$5000,2,0),"")</f>
        <v/>
      </c>
      <c r="F4446" s="53"/>
      <c r="G4446" s="53"/>
      <c r="H4446" s="53"/>
      <c r="I4446" s="53"/>
      <c r="J4446" s="53">
        <f t="shared" si="74"/>
        <v>0</v>
      </c>
    </row>
    <row r="4447" spans="1:10" ht="18.75">
      <c r="A4447" s="52"/>
      <c r="B4447" s="53"/>
      <c r="C4447" s="53"/>
      <c r="D4447" s="53"/>
      <c r="E4447" s="53" t="str">
        <f>IFERROR(VLOOKUP(المبيعات!D4447,الاعدادات!$A$4:$B$5000,2,0),"")</f>
        <v/>
      </c>
      <c r="F4447" s="53"/>
      <c r="G4447" s="53"/>
      <c r="H4447" s="53"/>
      <c r="I4447" s="53"/>
      <c r="J4447" s="53">
        <f t="shared" si="74"/>
        <v>0</v>
      </c>
    </row>
    <row r="4448" spans="1:10" ht="18.75">
      <c r="A4448" s="52"/>
      <c r="B4448" s="53"/>
      <c r="C4448" s="53"/>
      <c r="D4448" s="53"/>
      <c r="E4448" s="53" t="str">
        <f>IFERROR(VLOOKUP(المبيعات!D4448,الاعدادات!$A$4:$B$5000,2,0),"")</f>
        <v/>
      </c>
      <c r="F4448" s="53"/>
      <c r="G4448" s="53"/>
      <c r="H4448" s="53"/>
      <c r="I4448" s="53"/>
      <c r="J4448" s="53">
        <f t="shared" si="74"/>
        <v>0</v>
      </c>
    </row>
    <row r="4449" spans="1:10" ht="18.75">
      <c r="A4449" s="52"/>
      <c r="B4449" s="53"/>
      <c r="C4449" s="53"/>
      <c r="D4449" s="53"/>
      <c r="E4449" s="53" t="str">
        <f>IFERROR(VLOOKUP(المبيعات!D4449,الاعدادات!$A$4:$B$5000,2,0),"")</f>
        <v/>
      </c>
      <c r="F4449" s="53"/>
      <c r="G4449" s="53"/>
      <c r="H4449" s="53"/>
      <c r="I4449" s="53"/>
      <c r="J4449" s="53">
        <f t="shared" si="74"/>
        <v>0</v>
      </c>
    </row>
    <row r="4450" spans="1:10" ht="18.75">
      <c r="A4450" s="52"/>
      <c r="B4450" s="53"/>
      <c r="C4450" s="53"/>
      <c r="D4450" s="53"/>
      <c r="E4450" s="53" t="str">
        <f>IFERROR(VLOOKUP(المبيعات!D4450,الاعدادات!$A$4:$B$5000,2,0),"")</f>
        <v/>
      </c>
      <c r="F4450" s="53"/>
      <c r="G4450" s="53"/>
      <c r="H4450" s="53"/>
      <c r="I4450" s="53"/>
      <c r="J4450" s="53">
        <f t="shared" si="74"/>
        <v>0</v>
      </c>
    </row>
    <row r="4451" spans="1:10" ht="18.75">
      <c r="A4451" s="52"/>
      <c r="B4451" s="53"/>
      <c r="C4451" s="53"/>
      <c r="D4451" s="53"/>
      <c r="E4451" s="53" t="str">
        <f>IFERROR(VLOOKUP(المبيعات!D4451,الاعدادات!$A$4:$B$5000,2,0),"")</f>
        <v/>
      </c>
      <c r="F4451" s="53"/>
      <c r="G4451" s="53"/>
      <c r="H4451" s="53"/>
      <c r="I4451" s="53"/>
      <c r="J4451" s="53">
        <f t="shared" si="74"/>
        <v>0</v>
      </c>
    </row>
    <row r="4452" spans="1:10" ht="18.75">
      <c r="A4452" s="52"/>
      <c r="B4452" s="53"/>
      <c r="C4452" s="53"/>
      <c r="D4452" s="53"/>
      <c r="E4452" s="53" t="str">
        <f>IFERROR(VLOOKUP(المبيعات!D4452,الاعدادات!$A$4:$B$5000,2,0),"")</f>
        <v/>
      </c>
      <c r="F4452" s="53"/>
      <c r="G4452" s="53"/>
      <c r="H4452" s="53"/>
      <c r="I4452" s="53"/>
      <c r="J4452" s="53">
        <f t="shared" si="74"/>
        <v>0</v>
      </c>
    </row>
    <row r="4453" spans="1:10" ht="18.75">
      <c r="A4453" s="52"/>
      <c r="B4453" s="53"/>
      <c r="C4453" s="53"/>
      <c r="D4453" s="53"/>
      <c r="E4453" s="53" t="str">
        <f>IFERROR(VLOOKUP(المبيعات!D4453,الاعدادات!$A$4:$B$5000,2,0),"")</f>
        <v/>
      </c>
      <c r="F4453" s="53"/>
      <c r="G4453" s="53"/>
      <c r="H4453" s="53"/>
      <c r="I4453" s="53"/>
      <c r="J4453" s="53">
        <f t="shared" si="74"/>
        <v>0</v>
      </c>
    </row>
    <row r="4454" spans="1:10" ht="18.75">
      <c r="A4454" s="52"/>
      <c r="B4454" s="53"/>
      <c r="C4454" s="53"/>
      <c r="D4454" s="53"/>
      <c r="E4454" s="53" t="str">
        <f>IFERROR(VLOOKUP(المبيعات!D4454,الاعدادات!$A$4:$B$5000,2,0),"")</f>
        <v/>
      </c>
      <c r="F4454" s="53"/>
      <c r="G4454" s="53"/>
      <c r="H4454" s="53"/>
      <c r="I4454" s="53"/>
      <c r="J4454" s="53">
        <f t="shared" si="74"/>
        <v>0</v>
      </c>
    </row>
    <row r="4455" spans="1:10" ht="18.75">
      <c r="A4455" s="52"/>
      <c r="B4455" s="53"/>
      <c r="C4455" s="53"/>
      <c r="D4455" s="53"/>
      <c r="E4455" s="53" t="str">
        <f>IFERROR(VLOOKUP(المبيعات!D4455,الاعدادات!$A$4:$B$5000,2,0),"")</f>
        <v/>
      </c>
      <c r="F4455" s="53"/>
      <c r="G4455" s="53"/>
      <c r="H4455" s="53"/>
      <c r="I4455" s="53"/>
      <c r="J4455" s="53">
        <f t="shared" si="74"/>
        <v>0</v>
      </c>
    </row>
    <row r="4456" spans="1:10" ht="18.75">
      <c r="A4456" s="52"/>
      <c r="B4456" s="53"/>
      <c r="C4456" s="53"/>
      <c r="D4456" s="53"/>
      <c r="E4456" s="53" t="str">
        <f>IFERROR(VLOOKUP(المبيعات!D4456,الاعدادات!$A$4:$B$5000,2,0),"")</f>
        <v/>
      </c>
      <c r="F4456" s="53"/>
      <c r="G4456" s="53"/>
      <c r="H4456" s="53"/>
      <c r="I4456" s="53"/>
      <c r="J4456" s="53">
        <f t="shared" si="74"/>
        <v>0</v>
      </c>
    </row>
    <row r="4457" spans="1:10" ht="18.75">
      <c r="A4457" s="52"/>
      <c r="B4457" s="53"/>
      <c r="C4457" s="53"/>
      <c r="D4457" s="53"/>
      <c r="E4457" s="53" t="str">
        <f>IFERROR(VLOOKUP(المبيعات!D4457,الاعدادات!$A$4:$B$5000,2,0),"")</f>
        <v/>
      </c>
      <c r="F4457" s="53"/>
      <c r="G4457" s="53"/>
      <c r="H4457" s="53"/>
      <c r="I4457" s="53"/>
      <c r="J4457" s="53">
        <f t="shared" si="74"/>
        <v>0</v>
      </c>
    </row>
    <row r="4458" spans="1:10" ht="18.75">
      <c r="A4458" s="52"/>
      <c r="B4458" s="53"/>
      <c r="C4458" s="53"/>
      <c r="D4458" s="53"/>
      <c r="E4458" s="53" t="str">
        <f>IFERROR(VLOOKUP(المبيعات!D4458,الاعدادات!$A$4:$B$5000,2,0),"")</f>
        <v/>
      </c>
      <c r="F4458" s="53"/>
      <c r="G4458" s="53"/>
      <c r="H4458" s="53"/>
      <c r="I4458" s="53"/>
      <c r="J4458" s="53">
        <f t="shared" si="74"/>
        <v>0</v>
      </c>
    </row>
    <row r="4459" spans="1:10" ht="18.75">
      <c r="A4459" s="52"/>
      <c r="B4459" s="53"/>
      <c r="C4459" s="53"/>
      <c r="D4459" s="53"/>
      <c r="E4459" s="53" t="str">
        <f>IFERROR(VLOOKUP(المبيعات!D4459,الاعدادات!$A$4:$B$5000,2,0),"")</f>
        <v/>
      </c>
      <c r="F4459" s="53"/>
      <c r="G4459" s="53"/>
      <c r="H4459" s="53"/>
      <c r="I4459" s="53"/>
      <c r="J4459" s="53">
        <f t="shared" si="74"/>
        <v>0</v>
      </c>
    </row>
    <row r="4460" spans="1:10" ht="18.75">
      <c r="A4460" s="52"/>
      <c r="B4460" s="53"/>
      <c r="C4460" s="53"/>
      <c r="D4460" s="53"/>
      <c r="E4460" s="53" t="str">
        <f>IFERROR(VLOOKUP(المبيعات!D4460,الاعدادات!$A$4:$B$5000,2,0),"")</f>
        <v/>
      </c>
      <c r="F4460" s="53"/>
      <c r="G4460" s="53"/>
      <c r="H4460" s="53"/>
      <c r="I4460" s="53"/>
      <c r="J4460" s="53">
        <f t="shared" si="74"/>
        <v>0</v>
      </c>
    </row>
    <row r="4461" spans="1:10" ht="18.75">
      <c r="A4461" s="52"/>
      <c r="B4461" s="53"/>
      <c r="C4461" s="53"/>
      <c r="D4461" s="53"/>
      <c r="E4461" s="53" t="str">
        <f>IFERROR(VLOOKUP(المبيعات!D4461,الاعدادات!$A$4:$B$5000,2,0),"")</f>
        <v/>
      </c>
      <c r="F4461" s="53"/>
      <c r="G4461" s="53"/>
      <c r="H4461" s="53"/>
      <c r="I4461" s="53"/>
      <c r="J4461" s="53">
        <f t="shared" si="74"/>
        <v>0</v>
      </c>
    </row>
    <row r="4462" spans="1:10" ht="18.75">
      <c r="A4462" s="52"/>
      <c r="B4462" s="53"/>
      <c r="C4462" s="53"/>
      <c r="D4462" s="53"/>
      <c r="E4462" s="53" t="str">
        <f>IFERROR(VLOOKUP(المبيعات!D4462,الاعدادات!$A$4:$B$5000,2,0),"")</f>
        <v/>
      </c>
      <c r="F4462" s="53"/>
      <c r="G4462" s="53"/>
      <c r="H4462" s="53"/>
      <c r="I4462" s="53"/>
      <c r="J4462" s="53">
        <f t="shared" si="74"/>
        <v>0</v>
      </c>
    </row>
    <row r="4463" spans="1:10" ht="18.75">
      <c r="A4463" s="52"/>
      <c r="B4463" s="53"/>
      <c r="C4463" s="53"/>
      <c r="D4463" s="53"/>
      <c r="E4463" s="53" t="str">
        <f>IFERROR(VLOOKUP(المبيعات!D4463,الاعدادات!$A$4:$B$5000,2,0),"")</f>
        <v/>
      </c>
      <c r="F4463" s="53"/>
      <c r="G4463" s="53"/>
      <c r="H4463" s="53"/>
      <c r="I4463" s="53"/>
      <c r="J4463" s="53">
        <f t="shared" si="74"/>
        <v>0</v>
      </c>
    </row>
    <row r="4464" spans="1:10" ht="18.75">
      <c r="A4464" s="52"/>
      <c r="B4464" s="53"/>
      <c r="C4464" s="53"/>
      <c r="D4464" s="53"/>
      <c r="E4464" s="53" t="str">
        <f>IFERROR(VLOOKUP(المبيعات!D4464,الاعدادات!$A$4:$B$5000,2,0),"")</f>
        <v/>
      </c>
      <c r="F4464" s="53"/>
      <c r="G4464" s="53"/>
      <c r="H4464" s="53"/>
      <c r="I4464" s="53"/>
      <c r="J4464" s="53">
        <f t="shared" si="74"/>
        <v>0</v>
      </c>
    </row>
    <row r="4465" spans="1:10" ht="18.75">
      <c r="A4465" s="52"/>
      <c r="B4465" s="53"/>
      <c r="C4465" s="53"/>
      <c r="D4465" s="53"/>
      <c r="E4465" s="53" t="str">
        <f>IFERROR(VLOOKUP(المبيعات!D4465,الاعدادات!$A$4:$B$5000,2,0),"")</f>
        <v/>
      </c>
      <c r="F4465" s="53"/>
      <c r="G4465" s="53"/>
      <c r="H4465" s="53"/>
      <c r="I4465" s="53"/>
      <c r="J4465" s="53">
        <f t="shared" si="74"/>
        <v>0</v>
      </c>
    </row>
    <row r="4466" spans="1:10" ht="18.75">
      <c r="A4466" s="52"/>
      <c r="B4466" s="53"/>
      <c r="C4466" s="53"/>
      <c r="D4466" s="53"/>
      <c r="E4466" s="53" t="str">
        <f>IFERROR(VLOOKUP(المبيعات!D4466,الاعدادات!$A$4:$B$5000,2,0),"")</f>
        <v/>
      </c>
      <c r="F4466" s="53"/>
      <c r="G4466" s="53"/>
      <c r="H4466" s="53"/>
      <c r="I4466" s="53"/>
      <c r="J4466" s="53">
        <f t="shared" si="74"/>
        <v>0</v>
      </c>
    </row>
    <row r="4467" spans="1:10" ht="18.75">
      <c r="A4467" s="52"/>
      <c r="B4467" s="53"/>
      <c r="C4467" s="53"/>
      <c r="D4467" s="53"/>
      <c r="E4467" s="53" t="str">
        <f>IFERROR(VLOOKUP(المبيعات!D4467,الاعدادات!$A$4:$B$5000,2,0),"")</f>
        <v/>
      </c>
      <c r="F4467" s="53"/>
      <c r="G4467" s="53"/>
      <c r="H4467" s="53"/>
      <c r="I4467" s="53"/>
      <c r="J4467" s="53">
        <f t="shared" si="74"/>
        <v>0</v>
      </c>
    </row>
    <row r="4468" spans="1:10" ht="18.75">
      <c r="A4468" s="52"/>
      <c r="B4468" s="53"/>
      <c r="C4468" s="53"/>
      <c r="D4468" s="53"/>
      <c r="E4468" s="53" t="str">
        <f>IFERROR(VLOOKUP(المبيعات!D4468,الاعدادات!$A$4:$B$5000,2,0),"")</f>
        <v/>
      </c>
      <c r="F4468" s="53"/>
      <c r="G4468" s="53"/>
      <c r="H4468" s="53"/>
      <c r="I4468" s="53"/>
      <c r="J4468" s="53">
        <f t="shared" si="74"/>
        <v>0</v>
      </c>
    </row>
    <row r="4469" spans="1:10" ht="18.75">
      <c r="A4469" s="52"/>
      <c r="B4469" s="53"/>
      <c r="C4469" s="53"/>
      <c r="D4469" s="53"/>
      <c r="E4469" s="53" t="str">
        <f>IFERROR(VLOOKUP(المبيعات!D4469,الاعدادات!$A$4:$B$5000,2,0),"")</f>
        <v/>
      </c>
      <c r="F4469" s="53"/>
      <c r="G4469" s="53"/>
      <c r="H4469" s="53"/>
      <c r="I4469" s="53"/>
      <c r="J4469" s="53">
        <f t="shared" si="74"/>
        <v>0</v>
      </c>
    </row>
    <row r="4470" spans="1:10" ht="18.75">
      <c r="A4470" s="52"/>
      <c r="B4470" s="53"/>
      <c r="C4470" s="53"/>
      <c r="D4470" s="53"/>
      <c r="E4470" s="53" t="str">
        <f>IFERROR(VLOOKUP(المبيعات!D4470,الاعدادات!$A$4:$B$5000,2,0),"")</f>
        <v/>
      </c>
      <c r="F4470" s="53"/>
      <c r="G4470" s="53"/>
      <c r="H4470" s="53"/>
      <c r="I4470" s="53"/>
      <c r="J4470" s="53">
        <f t="shared" si="74"/>
        <v>0</v>
      </c>
    </row>
    <row r="4471" spans="1:10" ht="18.75">
      <c r="A4471" s="52"/>
      <c r="B4471" s="53"/>
      <c r="C4471" s="53"/>
      <c r="D4471" s="53"/>
      <c r="E4471" s="53" t="str">
        <f>IFERROR(VLOOKUP(المبيعات!D4471,الاعدادات!$A$4:$B$5000,2,0),"")</f>
        <v/>
      </c>
      <c r="F4471" s="53"/>
      <c r="G4471" s="53"/>
      <c r="H4471" s="53"/>
      <c r="I4471" s="53"/>
      <c r="J4471" s="53">
        <f t="shared" si="74"/>
        <v>0</v>
      </c>
    </row>
    <row r="4472" spans="1:10" ht="18.75">
      <c r="A4472" s="52"/>
      <c r="B4472" s="53"/>
      <c r="C4472" s="53"/>
      <c r="D4472" s="53"/>
      <c r="E4472" s="53" t="str">
        <f>IFERROR(VLOOKUP(المبيعات!D4472,الاعدادات!$A$4:$B$5000,2,0),"")</f>
        <v/>
      </c>
      <c r="F4472" s="53"/>
      <c r="G4472" s="53"/>
      <c r="H4472" s="53"/>
      <c r="I4472" s="53"/>
      <c r="J4472" s="53">
        <f t="shared" si="74"/>
        <v>0</v>
      </c>
    </row>
    <row r="4473" spans="1:10" ht="18.75">
      <c r="A4473" s="52"/>
      <c r="B4473" s="53"/>
      <c r="C4473" s="53"/>
      <c r="D4473" s="53"/>
      <c r="E4473" s="53" t="str">
        <f>IFERROR(VLOOKUP(المبيعات!D4473,الاعدادات!$A$4:$B$5000,2,0),"")</f>
        <v/>
      </c>
      <c r="F4473" s="53"/>
      <c r="G4473" s="53"/>
      <c r="H4473" s="53"/>
      <c r="I4473" s="53"/>
      <c r="J4473" s="53">
        <f t="shared" si="74"/>
        <v>0</v>
      </c>
    </row>
    <row r="4474" spans="1:10" ht="18.75">
      <c r="A4474" s="52"/>
      <c r="B4474" s="53"/>
      <c r="C4474" s="53"/>
      <c r="D4474" s="53"/>
      <c r="E4474" s="53" t="str">
        <f>IFERROR(VLOOKUP(المبيعات!D4474,الاعدادات!$A$4:$B$5000,2,0),"")</f>
        <v/>
      </c>
      <c r="F4474" s="53"/>
      <c r="G4474" s="53"/>
      <c r="H4474" s="53"/>
      <c r="I4474" s="53"/>
      <c r="J4474" s="53">
        <f t="shared" si="74"/>
        <v>0</v>
      </c>
    </row>
    <row r="4475" spans="1:10" ht="18.75">
      <c r="A4475" s="52"/>
      <c r="B4475" s="53"/>
      <c r="C4475" s="53"/>
      <c r="D4475" s="53"/>
      <c r="E4475" s="53" t="str">
        <f>IFERROR(VLOOKUP(المبيعات!D4475,الاعدادات!$A$4:$B$5000,2,0),"")</f>
        <v/>
      </c>
      <c r="F4475" s="53"/>
      <c r="G4475" s="53"/>
      <c r="H4475" s="53"/>
      <c r="I4475" s="53"/>
      <c r="J4475" s="53">
        <f t="shared" si="74"/>
        <v>0</v>
      </c>
    </row>
    <row r="4476" spans="1:10" ht="18.75">
      <c r="A4476" s="52"/>
      <c r="B4476" s="53"/>
      <c r="C4476" s="53"/>
      <c r="D4476" s="53"/>
      <c r="E4476" s="53" t="str">
        <f>IFERROR(VLOOKUP(المبيعات!D4476,الاعدادات!$A$4:$B$5000,2,0),"")</f>
        <v/>
      </c>
      <c r="F4476" s="53"/>
      <c r="G4476" s="53"/>
      <c r="H4476" s="53"/>
      <c r="I4476" s="53"/>
      <c r="J4476" s="53">
        <f t="shared" si="74"/>
        <v>0</v>
      </c>
    </row>
    <row r="4477" spans="1:10" ht="18.75">
      <c r="A4477" s="52"/>
      <c r="B4477" s="53"/>
      <c r="C4477" s="53"/>
      <c r="D4477" s="53"/>
      <c r="E4477" s="53" t="str">
        <f>IFERROR(VLOOKUP(المبيعات!D4477,الاعدادات!$A$4:$B$5000,2,0),"")</f>
        <v/>
      </c>
      <c r="F4477" s="53"/>
      <c r="G4477" s="53"/>
      <c r="H4477" s="53"/>
      <c r="I4477" s="53"/>
      <c r="J4477" s="53">
        <f t="shared" si="74"/>
        <v>0</v>
      </c>
    </row>
    <row r="4478" spans="1:10" ht="18.75">
      <c r="A4478" s="52"/>
      <c r="B4478" s="53"/>
      <c r="C4478" s="53"/>
      <c r="D4478" s="53"/>
      <c r="E4478" s="53" t="str">
        <f>IFERROR(VLOOKUP(المبيعات!D4478,الاعدادات!$A$4:$B$5000,2,0),"")</f>
        <v/>
      </c>
      <c r="F4478" s="53"/>
      <c r="G4478" s="53"/>
      <c r="H4478" s="53"/>
      <c r="I4478" s="53"/>
      <c r="J4478" s="53">
        <f t="shared" si="74"/>
        <v>0</v>
      </c>
    </row>
    <row r="4479" spans="1:10" ht="18.75">
      <c r="A4479" s="52"/>
      <c r="B4479" s="53"/>
      <c r="C4479" s="53"/>
      <c r="D4479" s="53"/>
      <c r="E4479" s="53" t="str">
        <f>IFERROR(VLOOKUP(المبيعات!D4479,الاعدادات!$A$4:$B$5000,2,0),"")</f>
        <v/>
      </c>
      <c r="F4479" s="53"/>
      <c r="G4479" s="53"/>
      <c r="H4479" s="53"/>
      <c r="I4479" s="53"/>
      <c r="J4479" s="53">
        <f t="shared" si="74"/>
        <v>0</v>
      </c>
    </row>
    <row r="4480" spans="1:10" ht="18.75">
      <c r="A4480" s="52"/>
      <c r="B4480" s="53"/>
      <c r="C4480" s="53"/>
      <c r="D4480" s="53"/>
      <c r="E4480" s="53" t="str">
        <f>IFERROR(VLOOKUP(المبيعات!D4480,الاعدادات!$A$4:$B$5000,2,0),"")</f>
        <v/>
      </c>
      <c r="F4480" s="53"/>
      <c r="G4480" s="53"/>
      <c r="H4480" s="53"/>
      <c r="I4480" s="53"/>
      <c r="J4480" s="53">
        <f t="shared" si="74"/>
        <v>0</v>
      </c>
    </row>
    <row r="4481" spans="1:10" ht="18.75">
      <c r="A4481" s="52"/>
      <c r="B4481" s="53"/>
      <c r="C4481" s="53"/>
      <c r="D4481" s="53"/>
      <c r="E4481" s="53" t="str">
        <f>IFERROR(VLOOKUP(المبيعات!D4481,الاعدادات!$A$4:$B$5000,2,0),"")</f>
        <v/>
      </c>
      <c r="F4481" s="53"/>
      <c r="G4481" s="53"/>
      <c r="H4481" s="53"/>
      <c r="I4481" s="53"/>
      <c r="J4481" s="53">
        <f t="shared" si="74"/>
        <v>0</v>
      </c>
    </row>
    <row r="4482" spans="1:10" ht="18.75">
      <c r="A4482" s="52"/>
      <c r="B4482" s="53"/>
      <c r="C4482" s="53"/>
      <c r="D4482" s="53"/>
      <c r="E4482" s="53" t="str">
        <f>IFERROR(VLOOKUP(المبيعات!D4482,الاعدادات!$A$4:$B$5000,2,0),"")</f>
        <v/>
      </c>
      <c r="F4482" s="53"/>
      <c r="G4482" s="53"/>
      <c r="H4482" s="53"/>
      <c r="I4482" s="53"/>
      <c r="J4482" s="53">
        <f t="shared" si="74"/>
        <v>0</v>
      </c>
    </row>
    <row r="4483" spans="1:10" ht="18.75">
      <c r="A4483" s="52"/>
      <c r="B4483" s="53"/>
      <c r="C4483" s="53"/>
      <c r="D4483" s="53"/>
      <c r="E4483" s="53" t="str">
        <f>IFERROR(VLOOKUP(المبيعات!D4483,الاعدادات!$A$4:$B$5000,2,0),"")</f>
        <v/>
      </c>
      <c r="F4483" s="53"/>
      <c r="G4483" s="53"/>
      <c r="H4483" s="53"/>
      <c r="I4483" s="53"/>
      <c r="J4483" s="53">
        <f t="shared" si="74"/>
        <v>0</v>
      </c>
    </row>
    <row r="4484" spans="1:10" ht="18.75">
      <c r="A4484" s="52"/>
      <c r="B4484" s="53"/>
      <c r="C4484" s="53"/>
      <c r="D4484" s="53"/>
      <c r="E4484" s="53" t="str">
        <f>IFERROR(VLOOKUP(المبيعات!D4484,الاعدادات!$A$4:$B$5000,2,0),"")</f>
        <v/>
      </c>
      <c r="F4484" s="53"/>
      <c r="G4484" s="53"/>
      <c r="H4484" s="53"/>
      <c r="I4484" s="53"/>
      <c r="J4484" s="53">
        <f t="shared" si="74"/>
        <v>0</v>
      </c>
    </row>
    <row r="4485" spans="1:10" ht="18.75">
      <c r="A4485" s="52"/>
      <c r="B4485" s="53"/>
      <c r="C4485" s="53"/>
      <c r="D4485" s="53"/>
      <c r="E4485" s="53" t="str">
        <f>IFERROR(VLOOKUP(المبيعات!D4485,الاعدادات!$A$4:$B$5000,2,0),"")</f>
        <v/>
      </c>
      <c r="F4485" s="53"/>
      <c r="G4485" s="53"/>
      <c r="H4485" s="53"/>
      <c r="I4485" s="53"/>
      <c r="J4485" s="53">
        <f t="shared" ref="J4485:J4548" si="75">I4485*F4485</f>
        <v>0</v>
      </c>
    </row>
    <row r="4486" spans="1:10" ht="18.75">
      <c r="A4486" s="52"/>
      <c r="B4486" s="53"/>
      <c r="C4486" s="53"/>
      <c r="D4486" s="53"/>
      <c r="E4486" s="53" t="str">
        <f>IFERROR(VLOOKUP(المبيعات!D4486,الاعدادات!$A$4:$B$5000,2,0),"")</f>
        <v/>
      </c>
      <c r="F4486" s="53"/>
      <c r="G4486" s="53"/>
      <c r="H4486" s="53"/>
      <c r="I4486" s="53"/>
      <c r="J4486" s="53">
        <f t="shared" si="75"/>
        <v>0</v>
      </c>
    </row>
    <row r="4487" spans="1:10" ht="18.75">
      <c r="A4487" s="52"/>
      <c r="B4487" s="53"/>
      <c r="C4487" s="53"/>
      <c r="D4487" s="53"/>
      <c r="E4487" s="53" t="str">
        <f>IFERROR(VLOOKUP(المبيعات!D4487,الاعدادات!$A$4:$B$5000,2,0),"")</f>
        <v/>
      </c>
      <c r="F4487" s="53"/>
      <c r="G4487" s="53"/>
      <c r="H4487" s="53"/>
      <c r="I4487" s="53"/>
      <c r="J4487" s="53">
        <f t="shared" si="75"/>
        <v>0</v>
      </c>
    </row>
    <row r="4488" spans="1:10" ht="18.75">
      <c r="A4488" s="52"/>
      <c r="B4488" s="53"/>
      <c r="C4488" s="53"/>
      <c r="D4488" s="53"/>
      <c r="E4488" s="53" t="str">
        <f>IFERROR(VLOOKUP(المبيعات!D4488,الاعدادات!$A$4:$B$5000,2,0),"")</f>
        <v/>
      </c>
      <c r="F4488" s="53"/>
      <c r="G4488" s="53"/>
      <c r="H4488" s="53"/>
      <c r="I4488" s="53"/>
      <c r="J4488" s="53">
        <f t="shared" si="75"/>
        <v>0</v>
      </c>
    </row>
    <row r="4489" spans="1:10" ht="18.75">
      <c r="A4489" s="52"/>
      <c r="B4489" s="53"/>
      <c r="C4489" s="53"/>
      <c r="D4489" s="53"/>
      <c r="E4489" s="53" t="str">
        <f>IFERROR(VLOOKUP(المبيعات!D4489,الاعدادات!$A$4:$B$5000,2,0),"")</f>
        <v/>
      </c>
      <c r="F4489" s="53"/>
      <c r="G4489" s="53"/>
      <c r="H4489" s="53"/>
      <c r="I4489" s="53"/>
      <c r="J4489" s="53">
        <f t="shared" si="75"/>
        <v>0</v>
      </c>
    </row>
    <row r="4490" spans="1:10" ht="18.75">
      <c r="A4490" s="52"/>
      <c r="B4490" s="53"/>
      <c r="C4490" s="53"/>
      <c r="D4490" s="53"/>
      <c r="E4490" s="53" t="str">
        <f>IFERROR(VLOOKUP(المبيعات!D4490,الاعدادات!$A$4:$B$5000,2,0),"")</f>
        <v/>
      </c>
      <c r="F4490" s="53"/>
      <c r="G4490" s="53"/>
      <c r="H4490" s="53"/>
      <c r="I4490" s="53"/>
      <c r="J4490" s="53">
        <f t="shared" si="75"/>
        <v>0</v>
      </c>
    </row>
    <row r="4491" spans="1:10" ht="18.75">
      <c r="A4491" s="52"/>
      <c r="B4491" s="53"/>
      <c r="C4491" s="53"/>
      <c r="D4491" s="53"/>
      <c r="E4491" s="53" t="str">
        <f>IFERROR(VLOOKUP(المبيعات!D4491,الاعدادات!$A$4:$B$5000,2,0),"")</f>
        <v/>
      </c>
      <c r="F4491" s="53"/>
      <c r="G4491" s="53"/>
      <c r="H4491" s="53"/>
      <c r="I4491" s="53"/>
      <c r="J4491" s="53">
        <f t="shared" si="75"/>
        <v>0</v>
      </c>
    </row>
    <row r="4492" spans="1:10" ht="18.75">
      <c r="A4492" s="52"/>
      <c r="B4492" s="53"/>
      <c r="C4492" s="53"/>
      <c r="D4492" s="53"/>
      <c r="E4492" s="53" t="str">
        <f>IFERROR(VLOOKUP(المبيعات!D4492,الاعدادات!$A$4:$B$5000,2,0),"")</f>
        <v/>
      </c>
      <c r="F4492" s="53"/>
      <c r="G4492" s="53"/>
      <c r="H4492" s="53"/>
      <c r="I4492" s="53"/>
      <c r="J4492" s="53">
        <f t="shared" si="75"/>
        <v>0</v>
      </c>
    </row>
    <row r="4493" spans="1:10" ht="18.75">
      <c r="A4493" s="52"/>
      <c r="B4493" s="53"/>
      <c r="C4493" s="53"/>
      <c r="D4493" s="53"/>
      <c r="E4493" s="53" t="str">
        <f>IFERROR(VLOOKUP(المبيعات!D4493,الاعدادات!$A$4:$B$5000,2,0),"")</f>
        <v/>
      </c>
      <c r="F4493" s="53"/>
      <c r="G4493" s="53"/>
      <c r="H4493" s="53"/>
      <c r="I4493" s="53"/>
      <c r="J4493" s="53">
        <f t="shared" si="75"/>
        <v>0</v>
      </c>
    </row>
    <row r="4494" spans="1:10" ht="18.75">
      <c r="A4494" s="52"/>
      <c r="B4494" s="53"/>
      <c r="C4494" s="53"/>
      <c r="D4494" s="53"/>
      <c r="E4494" s="53" t="str">
        <f>IFERROR(VLOOKUP(المبيعات!D4494,الاعدادات!$A$4:$B$5000,2,0),"")</f>
        <v/>
      </c>
      <c r="F4494" s="53"/>
      <c r="G4494" s="53"/>
      <c r="H4494" s="53"/>
      <c r="I4494" s="53"/>
      <c r="J4494" s="53">
        <f t="shared" si="75"/>
        <v>0</v>
      </c>
    </row>
    <row r="4495" spans="1:10" ht="18.75">
      <c r="A4495" s="52"/>
      <c r="B4495" s="53"/>
      <c r="C4495" s="53"/>
      <c r="D4495" s="53"/>
      <c r="E4495" s="53" t="str">
        <f>IFERROR(VLOOKUP(المبيعات!D4495,الاعدادات!$A$4:$B$5000,2,0),"")</f>
        <v/>
      </c>
      <c r="F4495" s="53"/>
      <c r="G4495" s="53"/>
      <c r="H4495" s="53"/>
      <c r="I4495" s="53"/>
      <c r="J4495" s="53">
        <f t="shared" si="75"/>
        <v>0</v>
      </c>
    </row>
    <row r="4496" spans="1:10" ht="18.75">
      <c r="A4496" s="52"/>
      <c r="B4496" s="53"/>
      <c r="C4496" s="53"/>
      <c r="D4496" s="53"/>
      <c r="E4496" s="53" t="str">
        <f>IFERROR(VLOOKUP(المبيعات!D4496,الاعدادات!$A$4:$B$5000,2,0),"")</f>
        <v/>
      </c>
      <c r="F4496" s="53"/>
      <c r="G4496" s="53"/>
      <c r="H4496" s="53"/>
      <c r="I4496" s="53"/>
      <c r="J4496" s="53">
        <f t="shared" si="75"/>
        <v>0</v>
      </c>
    </row>
    <row r="4497" spans="1:10" ht="18.75">
      <c r="A4497" s="52"/>
      <c r="B4497" s="53"/>
      <c r="C4497" s="53"/>
      <c r="D4497" s="53"/>
      <c r="E4497" s="53" t="str">
        <f>IFERROR(VLOOKUP(المبيعات!D4497,الاعدادات!$A$4:$B$5000,2,0),"")</f>
        <v/>
      </c>
      <c r="F4497" s="53"/>
      <c r="G4497" s="53"/>
      <c r="H4497" s="53"/>
      <c r="I4497" s="53"/>
      <c r="J4497" s="53">
        <f t="shared" si="75"/>
        <v>0</v>
      </c>
    </row>
    <row r="4498" spans="1:10" ht="18.75">
      <c r="A4498" s="52"/>
      <c r="B4498" s="53"/>
      <c r="C4498" s="53"/>
      <c r="D4498" s="53"/>
      <c r="E4498" s="53" t="str">
        <f>IFERROR(VLOOKUP(المبيعات!D4498,الاعدادات!$A$4:$B$5000,2,0),"")</f>
        <v/>
      </c>
      <c r="F4498" s="53"/>
      <c r="G4498" s="53"/>
      <c r="H4498" s="53"/>
      <c r="I4498" s="53"/>
      <c r="J4498" s="53">
        <f t="shared" si="75"/>
        <v>0</v>
      </c>
    </row>
    <row r="4499" spans="1:10" ht="18.75">
      <c r="A4499" s="52"/>
      <c r="B4499" s="53"/>
      <c r="C4499" s="53"/>
      <c r="D4499" s="53"/>
      <c r="E4499" s="53" t="str">
        <f>IFERROR(VLOOKUP(المبيعات!D4499,الاعدادات!$A$4:$B$5000,2,0),"")</f>
        <v/>
      </c>
      <c r="F4499" s="53"/>
      <c r="G4499" s="53"/>
      <c r="H4499" s="53"/>
      <c r="I4499" s="53"/>
      <c r="J4499" s="53">
        <f t="shared" si="75"/>
        <v>0</v>
      </c>
    </row>
    <row r="4500" spans="1:10" ht="18.75">
      <c r="A4500" s="52"/>
      <c r="B4500" s="53"/>
      <c r="C4500" s="53"/>
      <c r="D4500" s="53"/>
      <c r="E4500" s="53" t="str">
        <f>IFERROR(VLOOKUP(المبيعات!D4500,الاعدادات!$A$4:$B$5000,2,0),"")</f>
        <v/>
      </c>
      <c r="F4500" s="53"/>
      <c r="G4500" s="53"/>
      <c r="H4500" s="53"/>
      <c r="I4500" s="53"/>
      <c r="J4500" s="53">
        <f t="shared" si="75"/>
        <v>0</v>
      </c>
    </row>
    <row r="4501" spans="1:10" ht="18.75">
      <c r="A4501" s="52"/>
      <c r="B4501" s="53"/>
      <c r="C4501" s="53"/>
      <c r="D4501" s="53"/>
      <c r="E4501" s="53" t="str">
        <f>IFERROR(VLOOKUP(المبيعات!D4501,الاعدادات!$A$4:$B$5000,2,0),"")</f>
        <v/>
      </c>
      <c r="F4501" s="53"/>
      <c r="G4501" s="53"/>
      <c r="H4501" s="53"/>
      <c r="I4501" s="53"/>
      <c r="J4501" s="53">
        <f t="shared" si="75"/>
        <v>0</v>
      </c>
    </row>
    <row r="4502" spans="1:10" ht="18.75">
      <c r="A4502" s="52"/>
      <c r="B4502" s="53"/>
      <c r="C4502" s="53"/>
      <c r="D4502" s="53"/>
      <c r="E4502" s="53" t="str">
        <f>IFERROR(VLOOKUP(المبيعات!D4502,الاعدادات!$A$4:$B$5000,2,0),"")</f>
        <v/>
      </c>
      <c r="F4502" s="53"/>
      <c r="G4502" s="53"/>
      <c r="H4502" s="53"/>
      <c r="I4502" s="53"/>
      <c r="J4502" s="53">
        <f t="shared" si="75"/>
        <v>0</v>
      </c>
    </row>
    <row r="4503" spans="1:10" ht="18.75">
      <c r="A4503" s="52"/>
      <c r="B4503" s="53"/>
      <c r="C4503" s="53"/>
      <c r="D4503" s="53"/>
      <c r="E4503" s="53" t="str">
        <f>IFERROR(VLOOKUP(المبيعات!D4503,الاعدادات!$A$4:$B$5000,2,0),"")</f>
        <v/>
      </c>
      <c r="F4503" s="53"/>
      <c r="G4503" s="53"/>
      <c r="H4503" s="53"/>
      <c r="I4503" s="53"/>
      <c r="J4503" s="53">
        <f t="shared" si="75"/>
        <v>0</v>
      </c>
    </row>
    <row r="4504" spans="1:10" ht="18.75">
      <c r="A4504" s="52"/>
      <c r="B4504" s="53"/>
      <c r="C4504" s="53"/>
      <c r="D4504" s="53"/>
      <c r="E4504" s="53" t="str">
        <f>IFERROR(VLOOKUP(المبيعات!D4504,الاعدادات!$A$4:$B$5000,2,0),"")</f>
        <v/>
      </c>
      <c r="F4504" s="53"/>
      <c r="G4504" s="53"/>
      <c r="H4504" s="53"/>
      <c r="I4504" s="53"/>
      <c r="J4504" s="53">
        <f t="shared" si="75"/>
        <v>0</v>
      </c>
    </row>
    <row r="4505" spans="1:10" ht="18.75">
      <c r="A4505" s="52"/>
      <c r="B4505" s="53"/>
      <c r="C4505" s="53"/>
      <c r="D4505" s="53"/>
      <c r="E4505" s="53" t="str">
        <f>IFERROR(VLOOKUP(المبيعات!D4505,الاعدادات!$A$4:$B$5000,2,0),"")</f>
        <v/>
      </c>
      <c r="F4505" s="53"/>
      <c r="G4505" s="53"/>
      <c r="H4505" s="53"/>
      <c r="I4505" s="53"/>
      <c r="J4505" s="53">
        <f t="shared" si="75"/>
        <v>0</v>
      </c>
    </row>
    <row r="4506" spans="1:10" ht="18.75">
      <c r="A4506" s="52"/>
      <c r="B4506" s="53"/>
      <c r="C4506" s="53"/>
      <c r="D4506" s="53"/>
      <c r="E4506" s="53" t="str">
        <f>IFERROR(VLOOKUP(المبيعات!D4506,الاعدادات!$A$4:$B$5000,2,0),"")</f>
        <v/>
      </c>
      <c r="F4506" s="53"/>
      <c r="G4506" s="53"/>
      <c r="H4506" s="53"/>
      <c r="I4506" s="53"/>
      <c r="J4506" s="53">
        <f t="shared" si="75"/>
        <v>0</v>
      </c>
    </row>
    <row r="4507" spans="1:10" ht="18.75">
      <c r="A4507" s="52"/>
      <c r="B4507" s="53"/>
      <c r="C4507" s="53"/>
      <c r="D4507" s="53"/>
      <c r="E4507" s="53" t="str">
        <f>IFERROR(VLOOKUP(المبيعات!D4507,الاعدادات!$A$4:$B$5000,2,0),"")</f>
        <v/>
      </c>
      <c r="F4507" s="53"/>
      <c r="G4507" s="53"/>
      <c r="H4507" s="53"/>
      <c r="I4507" s="53"/>
      <c r="J4507" s="53">
        <f t="shared" si="75"/>
        <v>0</v>
      </c>
    </row>
    <row r="4508" spans="1:10" ht="18.75">
      <c r="A4508" s="52"/>
      <c r="B4508" s="53"/>
      <c r="C4508" s="53"/>
      <c r="D4508" s="53"/>
      <c r="E4508" s="53" t="str">
        <f>IFERROR(VLOOKUP(المبيعات!D4508,الاعدادات!$A$4:$B$5000,2,0),"")</f>
        <v/>
      </c>
      <c r="F4508" s="53"/>
      <c r="G4508" s="53"/>
      <c r="H4508" s="53"/>
      <c r="I4508" s="53"/>
      <c r="J4508" s="53">
        <f t="shared" si="75"/>
        <v>0</v>
      </c>
    </row>
    <row r="4509" spans="1:10" ht="18.75">
      <c r="A4509" s="52"/>
      <c r="B4509" s="53"/>
      <c r="C4509" s="53"/>
      <c r="D4509" s="53"/>
      <c r="E4509" s="53" t="str">
        <f>IFERROR(VLOOKUP(المبيعات!D4509,الاعدادات!$A$4:$B$5000,2,0),"")</f>
        <v/>
      </c>
      <c r="F4509" s="53"/>
      <c r="G4509" s="53"/>
      <c r="H4509" s="53"/>
      <c r="I4509" s="53"/>
      <c r="J4509" s="53">
        <f t="shared" si="75"/>
        <v>0</v>
      </c>
    </row>
    <row r="4510" spans="1:10" ht="18.75">
      <c r="A4510" s="52"/>
      <c r="B4510" s="53"/>
      <c r="C4510" s="53"/>
      <c r="D4510" s="53"/>
      <c r="E4510" s="53" t="str">
        <f>IFERROR(VLOOKUP(المبيعات!D4510,الاعدادات!$A$4:$B$5000,2,0),"")</f>
        <v/>
      </c>
      <c r="F4510" s="53"/>
      <c r="G4510" s="53"/>
      <c r="H4510" s="53"/>
      <c r="I4510" s="53"/>
      <c r="J4510" s="53">
        <f t="shared" si="75"/>
        <v>0</v>
      </c>
    </row>
    <row r="4511" spans="1:10" ht="18.75">
      <c r="A4511" s="52"/>
      <c r="B4511" s="53"/>
      <c r="C4511" s="53"/>
      <c r="D4511" s="53"/>
      <c r="E4511" s="53" t="str">
        <f>IFERROR(VLOOKUP(المبيعات!D4511,الاعدادات!$A$4:$B$5000,2,0),"")</f>
        <v/>
      </c>
      <c r="F4511" s="53"/>
      <c r="G4511" s="53"/>
      <c r="H4511" s="53"/>
      <c r="I4511" s="53"/>
      <c r="J4511" s="53">
        <f t="shared" si="75"/>
        <v>0</v>
      </c>
    </row>
    <row r="4512" spans="1:10" ht="18.75">
      <c r="A4512" s="52"/>
      <c r="B4512" s="53"/>
      <c r="C4512" s="53"/>
      <c r="D4512" s="53"/>
      <c r="E4512" s="53" t="str">
        <f>IFERROR(VLOOKUP(المبيعات!D4512,الاعدادات!$A$4:$B$5000,2,0),"")</f>
        <v/>
      </c>
      <c r="F4512" s="53"/>
      <c r="G4512" s="53"/>
      <c r="H4512" s="53"/>
      <c r="I4512" s="53"/>
      <c r="J4512" s="53">
        <f t="shared" si="75"/>
        <v>0</v>
      </c>
    </row>
    <row r="4513" spans="1:10" ht="18.75">
      <c r="A4513" s="52"/>
      <c r="B4513" s="53"/>
      <c r="C4513" s="53"/>
      <c r="D4513" s="53"/>
      <c r="E4513" s="53" t="str">
        <f>IFERROR(VLOOKUP(المبيعات!D4513,الاعدادات!$A$4:$B$5000,2,0),"")</f>
        <v/>
      </c>
      <c r="F4513" s="53"/>
      <c r="G4513" s="53"/>
      <c r="H4513" s="53"/>
      <c r="I4513" s="53"/>
      <c r="J4513" s="53">
        <f t="shared" si="75"/>
        <v>0</v>
      </c>
    </row>
    <row r="4514" spans="1:10" ht="18.75">
      <c r="A4514" s="52"/>
      <c r="B4514" s="53"/>
      <c r="C4514" s="53"/>
      <c r="D4514" s="53"/>
      <c r="E4514" s="53" t="str">
        <f>IFERROR(VLOOKUP(المبيعات!D4514,الاعدادات!$A$4:$B$5000,2,0),"")</f>
        <v/>
      </c>
      <c r="F4514" s="53"/>
      <c r="G4514" s="53"/>
      <c r="H4514" s="53"/>
      <c r="I4514" s="53"/>
      <c r="J4514" s="53">
        <f t="shared" si="75"/>
        <v>0</v>
      </c>
    </row>
    <row r="4515" spans="1:10" ht="18.75">
      <c r="A4515" s="52"/>
      <c r="B4515" s="53"/>
      <c r="C4515" s="53"/>
      <c r="D4515" s="53"/>
      <c r="E4515" s="53" t="str">
        <f>IFERROR(VLOOKUP(المبيعات!D4515,الاعدادات!$A$4:$B$5000,2,0),"")</f>
        <v/>
      </c>
      <c r="F4515" s="53"/>
      <c r="G4515" s="53"/>
      <c r="H4515" s="53"/>
      <c r="I4515" s="53"/>
      <c r="J4515" s="53">
        <f t="shared" si="75"/>
        <v>0</v>
      </c>
    </row>
    <row r="4516" spans="1:10" ht="18.75">
      <c r="A4516" s="52"/>
      <c r="B4516" s="53"/>
      <c r="C4516" s="53"/>
      <c r="D4516" s="53"/>
      <c r="E4516" s="53" t="str">
        <f>IFERROR(VLOOKUP(المبيعات!D4516,الاعدادات!$A$4:$B$5000,2,0),"")</f>
        <v/>
      </c>
      <c r="F4516" s="53"/>
      <c r="G4516" s="53"/>
      <c r="H4516" s="53"/>
      <c r="I4516" s="53"/>
      <c r="J4516" s="53">
        <f t="shared" si="75"/>
        <v>0</v>
      </c>
    </row>
    <row r="4517" spans="1:10" ht="18.75">
      <c r="A4517" s="52"/>
      <c r="B4517" s="53"/>
      <c r="C4517" s="53"/>
      <c r="D4517" s="53"/>
      <c r="E4517" s="53" t="str">
        <f>IFERROR(VLOOKUP(المبيعات!D4517,الاعدادات!$A$4:$B$5000,2,0),"")</f>
        <v/>
      </c>
      <c r="F4517" s="53"/>
      <c r="G4517" s="53"/>
      <c r="H4517" s="53"/>
      <c r="I4517" s="53"/>
      <c r="J4517" s="53">
        <f t="shared" si="75"/>
        <v>0</v>
      </c>
    </row>
    <row r="4518" spans="1:10" ht="18.75">
      <c r="A4518" s="52"/>
      <c r="B4518" s="53"/>
      <c r="C4518" s="53"/>
      <c r="D4518" s="53"/>
      <c r="E4518" s="53" t="str">
        <f>IFERROR(VLOOKUP(المبيعات!D4518,الاعدادات!$A$4:$B$5000,2,0),"")</f>
        <v/>
      </c>
      <c r="F4518" s="53"/>
      <c r="G4518" s="53"/>
      <c r="H4518" s="53"/>
      <c r="I4518" s="53"/>
      <c r="J4518" s="53">
        <f t="shared" si="75"/>
        <v>0</v>
      </c>
    </row>
    <row r="4519" spans="1:10" ht="18.75">
      <c r="A4519" s="52"/>
      <c r="B4519" s="53"/>
      <c r="C4519" s="53"/>
      <c r="D4519" s="53"/>
      <c r="E4519" s="53" t="str">
        <f>IFERROR(VLOOKUP(المبيعات!D4519,الاعدادات!$A$4:$B$5000,2,0),"")</f>
        <v/>
      </c>
      <c r="F4519" s="53"/>
      <c r="G4519" s="53"/>
      <c r="H4519" s="53"/>
      <c r="I4519" s="53"/>
      <c r="J4519" s="53">
        <f t="shared" si="75"/>
        <v>0</v>
      </c>
    </row>
    <row r="4520" spans="1:10" ht="18.75">
      <c r="A4520" s="52"/>
      <c r="B4520" s="53"/>
      <c r="C4520" s="53"/>
      <c r="D4520" s="53"/>
      <c r="E4520" s="53" t="str">
        <f>IFERROR(VLOOKUP(المبيعات!D4520,الاعدادات!$A$4:$B$5000,2,0),"")</f>
        <v/>
      </c>
      <c r="F4520" s="53"/>
      <c r="G4520" s="53"/>
      <c r="H4520" s="53"/>
      <c r="I4520" s="53"/>
      <c r="J4520" s="53">
        <f t="shared" si="75"/>
        <v>0</v>
      </c>
    </row>
    <row r="4521" spans="1:10" ht="18.75">
      <c r="A4521" s="52"/>
      <c r="B4521" s="53"/>
      <c r="C4521" s="53"/>
      <c r="D4521" s="53"/>
      <c r="E4521" s="53" t="str">
        <f>IFERROR(VLOOKUP(المبيعات!D4521,الاعدادات!$A$4:$B$5000,2,0),"")</f>
        <v/>
      </c>
      <c r="F4521" s="53"/>
      <c r="G4521" s="53"/>
      <c r="H4521" s="53"/>
      <c r="I4521" s="53"/>
      <c r="J4521" s="53">
        <f t="shared" si="75"/>
        <v>0</v>
      </c>
    </row>
    <row r="4522" spans="1:10" ht="18.75">
      <c r="A4522" s="52"/>
      <c r="B4522" s="53"/>
      <c r="C4522" s="53"/>
      <c r="D4522" s="53"/>
      <c r="E4522" s="53" t="str">
        <f>IFERROR(VLOOKUP(المبيعات!D4522,الاعدادات!$A$4:$B$5000,2,0),"")</f>
        <v/>
      </c>
      <c r="F4522" s="53"/>
      <c r="G4522" s="53"/>
      <c r="H4522" s="53"/>
      <c r="I4522" s="53"/>
      <c r="J4522" s="53">
        <f t="shared" si="75"/>
        <v>0</v>
      </c>
    </row>
    <row r="4523" spans="1:10" ht="18.75">
      <c r="A4523" s="52"/>
      <c r="B4523" s="53"/>
      <c r="C4523" s="53"/>
      <c r="D4523" s="53"/>
      <c r="E4523" s="53" t="str">
        <f>IFERROR(VLOOKUP(المبيعات!D4523,الاعدادات!$A$4:$B$5000,2,0),"")</f>
        <v/>
      </c>
      <c r="F4523" s="53"/>
      <c r="G4523" s="53"/>
      <c r="H4523" s="53"/>
      <c r="I4523" s="53"/>
      <c r="J4523" s="53">
        <f t="shared" si="75"/>
        <v>0</v>
      </c>
    </row>
    <row r="4524" spans="1:10" ht="18.75">
      <c r="A4524" s="52"/>
      <c r="B4524" s="53"/>
      <c r="C4524" s="53"/>
      <c r="D4524" s="53"/>
      <c r="E4524" s="53" t="str">
        <f>IFERROR(VLOOKUP(المبيعات!D4524,الاعدادات!$A$4:$B$5000,2,0),"")</f>
        <v/>
      </c>
      <c r="F4524" s="53"/>
      <c r="G4524" s="53"/>
      <c r="H4524" s="53"/>
      <c r="I4524" s="53"/>
      <c r="J4524" s="53">
        <f t="shared" si="75"/>
        <v>0</v>
      </c>
    </row>
    <row r="4525" spans="1:10" ht="18.75">
      <c r="A4525" s="52"/>
      <c r="B4525" s="53"/>
      <c r="C4525" s="53"/>
      <c r="D4525" s="53"/>
      <c r="E4525" s="53" t="str">
        <f>IFERROR(VLOOKUP(المبيعات!D4525,الاعدادات!$A$4:$B$5000,2,0),"")</f>
        <v/>
      </c>
      <c r="F4525" s="53"/>
      <c r="G4525" s="53"/>
      <c r="H4525" s="53"/>
      <c r="I4525" s="53"/>
      <c r="J4525" s="53">
        <f t="shared" si="75"/>
        <v>0</v>
      </c>
    </row>
    <row r="4526" spans="1:10" ht="18.75">
      <c r="A4526" s="52"/>
      <c r="B4526" s="53"/>
      <c r="C4526" s="53"/>
      <c r="D4526" s="53"/>
      <c r="E4526" s="53" t="str">
        <f>IFERROR(VLOOKUP(المبيعات!D4526,الاعدادات!$A$4:$B$5000,2,0),"")</f>
        <v/>
      </c>
      <c r="F4526" s="53"/>
      <c r="G4526" s="53"/>
      <c r="H4526" s="53"/>
      <c r="I4526" s="53"/>
      <c r="J4526" s="53">
        <f t="shared" si="75"/>
        <v>0</v>
      </c>
    </row>
    <row r="4527" spans="1:10" ht="18.75">
      <c r="A4527" s="52"/>
      <c r="B4527" s="53"/>
      <c r="C4527" s="53"/>
      <c r="D4527" s="53"/>
      <c r="E4527" s="53" t="str">
        <f>IFERROR(VLOOKUP(المبيعات!D4527,الاعدادات!$A$4:$B$5000,2,0),"")</f>
        <v/>
      </c>
      <c r="F4527" s="53"/>
      <c r="G4527" s="53"/>
      <c r="H4527" s="53"/>
      <c r="I4527" s="53"/>
      <c r="J4527" s="53">
        <f t="shared" si="75"/>
        <v>0</v>
      </c>
    </row>
    <row r="4528" spans="1:10" ht="18.75">
      <c r="A4528" s="52"/>
      <c r="B4528" s="53"/>
      <c r="C4528" s="53"/>
      <c r="D4528" s="53"/>
      <c r="E4528" s="53" t="str">
        <f>IFERROR(VLOOKUP(المبيعات!D4528,الاعدادات!$A$4:$B$5000,2,0),"")</f>
        <v/>
      </c>
      <c r="F4528" s="53"/>
      <c r="G4528" s="53"/>
      <c r="H4528" s="53"/>
      <c r="I4528" s="53"/>
      <c r="J4528" s="53">
        <f t="shared" si="75"/>
        <v>0</v>
      </c>
    </row>
    <row r="4529" spans="1:10" ht="18.75">
      <c r="A4529" s="52"/>
      <c r="B4529" s="53"/>
      <c r="C4529" s="53"/>
      <c r="D4529" s="53"/>
      <c r="E4529" s="53" t="str">
        <f>IFERROR(VLOOKUP(المبيعات!D4529,الاعدادات!$A$4:$B$5000,2,0),"")</f>
        <v/>
      </c>
      <c r="F4529" s="53"/>
      <c r="G4529" s="53"/>
      <c r="H4529" s="53"/>
      <c r="I4529" s="53"/>
      <c r="J4529" s="53">
        <f t="shared" si="75"/>
        <v>0</v>
      </c>
    </row>
    <row r="4530" spans="1:10" ht="18.75">
      <c r="A4530" s="52"/>
      <c r="B4530" s="53"/>
      <c r="C4530" s="53"/>
      <c r="D4530" s="53"/>
      <c r="E4530" s="53" t="str">
        <f>IFERROR(VLOOKUP(المبيعات!D4530,الاعدادات!$A$4:$B$5000,2,0),"")</f>
        <v/>
      </c>
      <c r="F4530" s="53"/>
      <c r="G4530" s="53"/>
      <c r="H4530" s="53"/>
      <c r="I4530" s="53"/>
      <c r="J4530" s="53">
        <f t="shared" si="75"/>
        <v>0</v>
      </c>
    </row>
    <row r="4531" spans="1:10" ht="18.75">
      <c r="A4531" s="52"/>
      <c r="B4531" s="53"/>
      <c r="C4531" s="53"/>
      <c r="D4531" s="53"/>
      <c r="E4531" s="53" t="str">
        <f>IFERROR(VLOOKUP(المبيعات!D4531,الاعدادات!$A$4:$B$5000,2,0),"")</f>
        <v/>
      </c>
      <c r="F4531" s="53"/>
      <c r="G4531" s="53"/>
      <c r="H4531" s="53"/>
      <c r="I4531" s="53"/>
      <c r="J4531" s="53">
        <f t="shared" si="75"/>
        <v>0</v>
      </c>
    </row>
    <row r="4532" spans="1:10" ht="18.75">
      <c r="A4532" s="52"/>
      <c r="B4532" s="53"/>
      <c r="C4532" s="53"/>
      <c r="D4532" s="53"/>
      <c r="E4532" s="53" t="str">
        <f>IFERROR(VLOOKUP(المبيعات!D4532,الاعدادات!$A$4:$B$5000,2,0),"")</f>
        <v/>
      </c>
      <c r="F4532" s="53"/>
      <c r="G4532" s="53"/>
      <c r="H4532" s="53"/>
      <c r="I4532" s="53"/>
      <c r="J4532" s="53">
        <f t="shared" si="75"/>
        <v>0</v>
      </c>
    </row>
    <row r="4533" spans="1:10" ht="18.75">
      <c r="A4533" s="52"/>
      <c r="B4533" s="53"/>
      <c r="C4533" s="53"/>
      <c r="D4533" s="53"/>
      <c r="E4533" s="53" t="str">
        <f>IFERROR(VLOOKUP(المبيعات!D4533,الاعدادات!$A$4:$B$5000,2,0),"")</f>
        <v/>
      </c>
      <c r="F4533" s="53"/>
      <c r="G4533" s="53"/>
      <c r="H4533" s="53"/>
      <c r="I4533" s="53"/>
      <c r="J4533" s="53">
        <f t="shared" si="75"/>
        <v>0</v>
      </c>
    </row>
    <row r="4534" spans="1:10" ht="18.75">
      <c r="A4534" s="52"/>
      <c r="B4534" s="53"/>
      <c r="C4534" s="53"/>
      <c r="D4534" s="53"/>
      <c r="E4534" s="53" t="str">
        <f>IFERROR(VLOOKUP(المبيعات!D4534,الاعدادات!$A$4:$B$5000,2,0),"")</f>
        <v/>
      </c>
      <c r="F4534" s="53"/>
      <c r="G4534" s="53"/>
      <c r="H4534" s="53"/>
      <c r="I4534" s="53"/>
      <c r="J4534" s="53">
        <f t="shared" si="75"/>
        <v>0</v>
      </c>
    </row>
    <row r="4535" spans="1:10" ht="18.75">
      <c r="A4535" s="52"/>
      <c r="B4535" s="53"/>
      <c r="C4535" s="53"/>
      <c r="D4535" s="53"/>
      <c r="E4535" s="53" t="str">
        <f>IFERROR(VLOOKUP(المبيعات!D4535,الاعدادات!$A$4:$B$5000,2,0),"")</f>
        <v/>
      </c>
      <c r="F4535" s="53"/>
      <c r="G4535" s="53"/>
      <c r="H4535" s="53"/>
      <c r="I4535" s="53"/>
      <c r="J4535" s="53">
        <f t="shared" si="75"/>
        <v>0</v>
      </c>
    </row>
    <row r="4536" spans="1:10" ht="18.75">
      <c r="A4536" s="52"/>
      <c r="B4536" s="53"/>
      <c r="C4536" s="53"/>
      <c r="D4536" s="53"/>
      <c r="E4536" s="53" t="str">
        <f>IFERROR(VLOOKUP(المبيعات!D4536,الاعدادات!$A$4:$B$5000,2,0),"")</f>
        <v/>
      </c>
      <c r="F4536" s="53"/>
      <c r="G4536" s="53"/>
      <c r="H4536" s="53"/>
      <c r="I4536" s="53"/>
      <c r="J4536" s="53">
        <f t="shared" si="75"/>
        <v>0</v>
      </c>
    </row>
    <row r="4537" spans="1:10" ht="18.75">
      <c r="A4537" s="52"/>
      <c r="B4537" s="53"/>
      <c r="C4537" s="53"/>
      <c r="D4537" s="53"/>
      <c r="E4537" s="53" t="str">
        <f>IFERROR(VLOOKUP(المبيعات!D4537,الاعدادات!$A$4:$B$5000,2,0),"")</f>
        <v/>
      </c>
      <c r="F4537" s="53"/>
      <c r="G4537" s="53"/>
      <c r="H4537" s="53"/>
      <c r="I4537" s="53"/>
      <c r="J4537" s="53">
        <f t="shared" si="75"/>
        <v>0</v>
      </c>
    </row>
    <row r="4538" spans="1:10" ht="18.75">
      <c r="A4538" s="52"/>
      <c r="B4538" s="53"/>
      <c r="C4538" s="53"/>
      <c r="D4538" s="53"/>
      <c r="E4538" s="53" t="str">
        <f>IFERROR(VLOOKUP(المبيعات!D4538,الاعدادات!$A$4:$B$5000,2,0),"")</f>
        <v/>
      </c>
      <c r="F4538" s="53"/>
      <c r="G4538" s="53"/>
      <c r="H4538" s="53"/>
      <c r="I4538" s="53"/>
      <c r="J4538" s="53">
        <f t="shared" si="75"/>
        <v>0</v>
      </c>
    </row>
    <row r="4539" spans="1:10" ht="18.75">
      <c r="A4539" s="52"/>
      <c r="B4539" s="53"/>
      <c r="C4539" s="53"/>
      <c r="D4539" s="53"/>
      <c r="E4539" s="53" t="str">
        <f>IFERROR(VLOOKUP(المبيعات!D4539,الاعدادات!$A$4:$B$5000,2,0),"")</f>
        <v/>
      </c>
      <c r="F4539" s="53"/>
      <c r="G4539" s="53"/>
      <c r="H4539" s="53"/>
      <c r="I4539" s="53"/>
      <c r="J4539" s="53">
        <f t="shared" si="75"/>
        <v>0</v>
      </c>
    </row>
    <row r="4540" spans="1:10" ht="18.75">
      <c r="A4540" s="52"/>
      <c r="B4540" s="53"/>
      <c r="C4540" s="53"/>
      <c r="D4540" s="53"/>
      <c r="E4540" s="53" t="str">
        <f>IFERROR(VLOOKUP(المبيعات!D4540,الاعدادات!$A$4:$B$5000,2,0),"")</f>
        <v/>
      </c>
      <c r="F4540" s="53"/>
      <c r="G4540" s="53"/>
      <c r="H4540" s="53"/>
      <c r="I4540" s="53"/>
      <c r="J4540" s="53">
        <f t="shared" si="75"/>
        <v>0</v>
      </c>
    </row>
    <row r="4541" spans="1:10" ht="18.75">
      <c r="A4541" s="52"/>
      <c r="B4541" s="53"/>
      <c r="C4541" s="53"/>
      <c r="D4541" s="53"/>
      <c r="E4541" s="53" t="str">
        <f>IFERROR(VLOOKUP(المبيعات!D4541,الاعدادات!$A$4:$B$5000,2,0),"")</f>
        <v/>
      </c>
      <c r="F4541" s="53"/>
      <c r="G4541" s="53"/>
      <c r="H4541" s="53"/>
      <c r="I4541" s="53"/>
      <c r="J4541" s="53">
        <f t="shared" si="75"/>
        <v>0</v>
      </c>
    </row>
    <row r="4542" spans="1:10" ht="18.75">
      <c r="A4542" s="52"/>
      <c r="B4542" s="53"/>
      <c r="C4542" s="53"/>
      <c r="D4542" s="53"/>
      <c r="E4542" s="53" t="str">
        <f>IFERROR(VLOOKUP(المبيعات!D4542,الاعدادات!$A$4:$B$5000,2,0),"")</f>
        <v/>
      </c>
      <c r="F4542" s="53"/>
      <c r="G4542" s="53"/>
      <c r="H4542" s="53"/>
      <c r="I4542" s="53"/>
      <c r="J4542" s="53">
        <f t="shared" si="75"/>
        <v>0</v>
      </c>
    </row>
    <row r="4543" spans="1:10" ht="18.75">
      <c r="A4543" s="52"/>
      <c r="B4543" s="53"/>
      <c r="C4543" s="53"/>
      <c r="D4543" s="53"/>
      <c r="E4543" s="53" t="str">
        <f>IFERROR(VLOOKUP(المبيعات!D4543,الاعدادات!$A$4:$B$5000,2,0),"")</f>
        <v/>
      </c>
      <c r="F4543" s="53"/>
      <c r="G4543" s="53"/>
      <c r="H4543" s="53"/>
      <c r="I4543" s="53"/>
      <c r="J4543" s="53">
        <f t="shared" si="75"/>
        <v>0</v>
      </c>
    </row>
    <row r="4544" spans="1:10" ht="18.75">
      <c r="A4544" s="52"/>
      <c r="B4544" s="53"/>
      <c r="C4544" s="53"/>
      <c r="D4544" s="53"/>
      <c r="E4544" s="53" t="str">
        <f>IFERROR(VLOOKUP(المبيعات!D4544,الاعدادات!$A$4:$B$5000,2,0),"")</f>
        <v/>
      </c>
      <c r="F4544" s="53"/>
      <c r="G4544" s="53"/>
      <c r="H4544" s="53"/>
      <c r="I4544" s="53"/>
      <c r="J4544" s="53">
        <f t="shared" si="75"/>
        <v>0</v>
      </c>
    </row>
    <row r="4545" spans="1:10" ht="18.75">
      <c r="A4545" s="52"/>
      <c r="B4545" s="53"/>
      <c r="C4545" s="53"/>
      <c r="D4545" s="53"/>
      <c r="E4545" s="53" t="str">
        <f>IFERROR(VLOOKUP(المبيعات!D4545,الاعدادات!$A$4:$B$5000,2,0),"")</f>
        <v/>
      </c>
      <c r="F4545" s="53"/>
      <c r="G4545" s="53"/>
      <c r="H4545" s="53"/>
      <c r="I4545" s="53"/>
      <c r="J4545" s="53">
        <f t="shared" si="75"/>
        <v>0</v>
      </c>
    </row>
    <row r="4546" spans="1:10" ht="18.75">
      <c r="A4546" s="52"/>
      <c r="B4546" s="53"/>
      <c r="C4546" s="53"/>
      <c r="D4546" s="53"/>
      <c r="E4546" s="53" t="str">
        <f>IFERROR(VLOOKUP(المبيعات!D4546,الاعدادات!$A$4:$B$5000,2,0),"")</f>
        <v/>
      </c>
      <c r="F4546" s="53"/>
      <c r="G4546" s="53"/>
      <c r="H4546" s="53"/>
      <c r="I4546" s="53"/>
      <c r="J4546" s="53">
        <f t="shared" si="75"/>
        <v>0</v>
      </c>
    </row>
    <row r="4547" spans="1:10" ht="18.75">
      <c r="A4547" s="52"/>
      <c r="B4547" s="53"/>
      <c r="C4547" s="53"/>
      <c r="D4547" s="53"/>
      <c r="E4547" s="53" t="str">
        <f>IFERROR(VLOOKUP(المبيعات!D4547,الاعدادات!$A$4:$B$5000,2,0),"")</f>
        <v/>
      </c>
      <c r="F4547" s="53"/>
      <c r="G4547" s="53"/>
      <c r="H4547" s="53"/>
      <c r="I4547" s="53"/>
      <c r="J4547" s="53">
        <f t="shared" si="75"/>
        <v>0</v>
      </c>
    </row>
    <row r="4548" spans="1:10" ht="18.75">
      <c r="A4548" s="52"/>
      <c r="B4548" s="53"/>
      <c r="C4548" s="53"/>
      <c r="D4548" s="53"/>
      <c r="E4548" s="53" t="str">
        <f>IFERROR(VLOOKUP(المبيعات!D4548,الاعدادات!$A$4:$B$5000,2,0),"")</f>
        <v/>
      </c>
      <c r="F4548" s="53"/>
      <c r="G4548" s="53"/>
      <c r="H4548" s="53"/>
      <c r="I4548" s="53"/>
      <c r="J4548" s="53">
        <f t="shared" si="75"/>
        <v>0</v>
      </c>
    </row>
    <row r="4549" spans="1:10" ht="18.75">
      <c r="A4549" s="52"/>
      <c r="B4549" s="53"/>
      <c r="C4549" s="53"/>
      <c r="D4549" s="53"/>
      <c r="E4549" s="53" t="str">
        <f>IFERROR(VLOOKUP(المبيعات!D4549,الاعدادات!$A$4:$B$5000,2,0),"")</f>
        <v/>
      </c>
      <c r="F4549" s="53"/>
      <c r="G4549" s="53"/>
      <c r="H4549" s="53"/>
      <c r="I4549" s="53"/>
      <c r="J4549" s="53">
        <f t="shared" ref="J4549:J4612" si="76">I4549*F4549</f>
        <v>0</v>
      </c>
    </row>
    <row r="4550" spans="1:10" ht="18.75">
      <c r="A4550" s="52"/>
      <c r="B4550" s="53"/>
      <c r="C4550" s="53"/>
      <c r="D4550" s="53"/>
      <c r="E4550" s="53" t="str">
        <f>IFERROR(VLOOKUP(المبيعات!D4550,الاعدادات!$A$4:$B$5000,2,0),"")</f>
        <v/>
      </c>
      <c r="F4550" s="53"/>
      <c r="G4550" s="53"/>
      <c r="H4550" s="53"/>
      <c r="I4550" s="53"/>
      <c r="J4550" s="53">
        <f t="shared" si="76"/>
        <v>0</v>
      </c>
    </row>
    <row r="4551" spans="1:10" ht="18.75">
      <c r="A4551" s="52"/>
      <c r="B4551" s="53"/>
      <c r="C4551" s="53"/>
      <c r="D4551" s="53"/>
      <c r="E4551" s="53" t="str">
        <f>IFERROR(VLOOKUP(المبيعات!D4551,الاعدادات!$A$4:$B$5000,2,0),"")</f>
        <v/>
      </c>
      <c r="F4551" s="53"/>
      <c r="G4551" s="53"/>
      <c r="H4551" s="53"/>
      <c r="I4551" s="53"/>
      <c r="J4551" s="53">
        <f t="shared" si="76"/>
        <v>0</v>
      </c>
    </row>
    <row r="4552" spans="1:10" ht="18.75">
      <c r="A4552" s="52"/>
      <c r="B4552" s="53"/>
      <c r="C4552" s="53"/>
      <c r="D4552" s="53"/>
      <c r="E4552" s="53" t="str">
        <f>IFERROR(VLOOKUP(المبيعات!D4552,الاعدادات!$A$4:$B$5000,2,0),"")</f>
        <v/>
      </c>
      <c r="F4552" s="53"/>
      <c r="G4552" s="53"/>
      <c r="H4552" s="53"/>
      <c r="I4552" s="53"/>
      <c r="J4552" s="53">
        <f t="shared" si="76"/>
        <v>0</v>
      </c>
    </row>
    <row r="4553" spans="1:10" ht="18.75">
      <c r="A4553" s="52"/>
      <c r="B4553" s="53"/>
      <c r="C4553" s="53"/>
      <c r="D4553" s="53"/>
      <c r="E4553" s="53" t="str">
        <f>IFERROR(VLOOKUP(المبيعات!D4553,الاعدادات!$A$4:$B$5000,2,0),"")</f>
        <v/>
      </c>
      <c r="F4553" s="53"/>
      <c r="G4553" s="53"/>
      <c r="H4553" s="53"/>
      <c r="I4553" s="53"/>
      <c r="J4553" s="53">
        <f t="shared" si="76"/>
        <v>0</v>
      </c>
    </row>
    <row r="4554" spans="1:10" ht="18.75">
      <c r="A4554" s="52"/>
      <c r="B4554" s="53"/>
      <c r="C4554" s="53"/>
      <c r="D4554" s="53"/>
      <c r="E4554" s="53" t="str">
        <f>IFERROR(VLOOKUP(المبيعات!D4554,الاعدادات!$A$4:$B$5000,2,0),"")</f>
        <v/>
      </c>
      <c r="F4554" s="53"/>
      <c r="G4554" s="53"/>
      <c r="H4554" s="53"/>
      <c r="I4554" s="53"/>
      <c r="J4554" s="53">
        <f t="shared" si="76"/>
        <v>0</v>
      </c>
    </row>
    <row r="4555" spans="1:10" ht="18.75">
      <c r="A4555" s="52"/>
      <c r="B4555" s="53"/>
      <c r="C4555" s="53"/>
      <c r="D4555" s="53"/>
      <c r="E4555" s="53" t="str">
        <f>IFERROR(VLOOKUP(المبيعات!D4555,الاعدادات!$A$4:$B$5000,2,0),"")</f>
        <v/>
      </c>
      <c r="F4555" s="53"/>
      <c r="G4555" s="53"/>
      <c r="H4555" s="53"/>
      <c r="I4555" s="53"/>
      <c r="J4555" s="53">
        <f t="shared" si="76"/>
        <v>0</v>
      </c>
    </row>
    <row r="4556" spans="1:10" ht="18.75">
      <c r="A4556" s="52"/>
      <c r="B4556" s="53"/>
      <c r="C4556" s="53"/>
      <c r="D4556" s="53"/>
      <c r="E4556" s="53" t="str">
        <f>IFERROR(VLOOKUP(المبيعات!D4556,الاعدادات!$A$4:$B$5000,2,0),"")</f>
        <v/>
      </c>
      <c r="F4556" s="53"/>
      <c r="G4556" s="53"/>
      <c r="H4556" s="53"/>
      <c r="I4556" s="53"/>
      <c r="J4556" s="53">
        <f t="shared" si="76"/>
        <v>0</v>
      </c>
    </row>
    <row r="4557" spans="1:10" ht="18.75">
      <c r="A4557" s="52"/>
      <c r="B4557" s="53"/>
      <c r="C4557" s="53"/>
      <c r="D4557" s="53"/>
      <c r="E4557" s="53" t="str">
        <f>IFERROR(VLOOKUP(المبيعات!D4557,الاعدادات!$A$4:$B$5000,2,0),"")</f>
        <v/>
      </c>
      <c r="F4557" s="53"/>
      <c r="G4557" s="53"/>
      <c r="H4557" s="53"/>
      <c r="I4557" s="53"/>
      <c r="J4557" s="53">
        <f t="shared" si="76"/>
        <v>0</v>
      </c>
    </row>
    <row r="4558" spans="1:10" ht="18.75">
      <c r="A4558" s="52"/>
      <c r="B4558" s="53"/>
      <c r="C4558" s="53"/>
      <c r="D4558" s="53"/>
      <c r="E4558" s="53" t="str">
        <f>IFERROR(VLOOKUP(المبيعات!D4558,الاعدادات!$A$4:$B$5000,2,0),"")</f>
        <v/>
      </c>
      <c r="F4558" s="53"/>
      <c r="G4558" s="53"/>
      <c r="H4558" s="53"/>
      <c r="I4558" s="53"/>
      <c r="J4558" s="53">
        <f t="shared" si="76"/>
        <v>0</v>
      </c>
    </row>
    <row r="4559" spans="1:10" ht="18.75">
      <c r="A4559" s="52"/>
      <c r="B4559" s="53"/>
      <c r="C4559" s="53"/>
      <c r="D4559" s="53"/>
      <c r="E4559" s="53" t="str">
        <f>IFERROR(VLOOKUP(المبيعات!D4559,الاعدادات!$A$4:$B$5000,2,0),"")</f>
        <v/>
      </c>
      <c r="F4559" s="53"/>
      <c r="G4559" s="53"/>
      <c r="H4559" s="53"/>
      <c r="I4559" s="53"/>
      <c r="J4559" s="53">
        <f t="shared" si="76"/>
        <v>0</v>
      </c>
    </row>
    <row r="4560" spans="1:10" ht="18.75">
      <c r="A4560" s="52"/>
      <c r="B4560" s="53"/>
      <c r="C4560" s="53"/>
      <c r="D4560" s="53"/>
      <c r="E4560" s="53" t="str">
        <f>IFERROR(VLOOKUP(المبيعات!D4560,الاعدادات!$A$4:$B$5000,2,0),"")</f>
        <v/>
      </c>
      <c r="F4560" s="53"/>
      <c r="G4560" s="53"/>
      <c r="H4560" s="53"/>
      <c r="I4560" s="53"/>
      <c r="J4560" s="53">
        <f t="shared" si="76"/>
        <v>0</v>
      </c>
    </row>
    <row r="4561" spans="1:10" ht="18.75">
      <c r="A4561" s="52"/>
      <c r="B4561" s="53"/>
      <c r="C4561" s="53"/>
      <c r="D4561" s="53"/>
      <c r="E4561" s="53" t="str">
        <f>IFERROR(VLOOKUP(المبيعات!D4561,الاعدادات!$A$4:$B$5000,2,0),"")</f>
        <v/>
      </c>
      <c r="F4561" s="53"/>
      <c r="G4561" s="53"/>
      <c r="H4561" s="53"/>
      <c r="I4561" s="53"/>
      <c r="J4561" s="53">
        <f t="shared" si="76"/>
        <v>0</v>
      </c>
    </row>
    <row r="4562" spans="1:10" ht="18.75">
      <c r="A4562" s="52"/>
      <c r="B4562" s="53"/>
      <c r="C4562" s="53"/>
      <c r="D4562" s="53"/>
      <c r="E4562" s="53" t="str">
        <f>IFERROR(VLOOKUP(المبيعات!D4562,الاعدادات!$A$4:$B$5000,2,0),"")</f>
        <v/>
      </c>
      <c r="F4562" s="53"/>
      <c r="G4562" s="53"/>
      <c r="H4562" s="53"/>
      <c r="I4562" s="53"/>
      <c r="J4562" s="53">
        <f t="shared" si="76"/>
        <v>0</v>
      </c>
    </row>
    <row r="4563" spans="1:10" ht="18.75">
      <c r="A4563" s="52"/>
      <c r="B4563" s="53"/>
      <c r="C4563" s="53"/>
      <c r="D4563" s="53"/>
      <c r="E4563" s="53" t="str">
        <f>IFERROR(VLOOKUP(المبيعات!D4563,الاعدادات!$A$4:$B$5000,2,0),"")</f>
        <v/>
      </c>
      <c r="F4563" s="53"/>
      <c r="G4563" s="53"/>
      <c r="H4563" s="53"/>
      <c r="I4563" s="53"/>
      <c r="J4563" s="53">
        <f t="shared" si="76"/>
        <v>0</v>
      </c>
    </row>
    <row r="4564" spans="1:10" ht="18.75">
      <c r="A4564" s="52"/>
      <c r="B4564" s="53"/>
      <c r="C4564" s="53"/>
      <c r="D4564" s="53"/>
      <c r="E4564" s="53" t="str">
        <f>IFERROR(VLOOKUP(المبيعات!D4564,الاعدادات!$A$4:$B$5000,2,0),"")</f>
        <v/>
      </c>
      <c r="F4564" s="53"/>
      <c r="G4564" s="53"/>
      <c r="H4564" s="53"/>
      <c r="I4564" s="53"/>
      <c r="J4564" s="53">
        <f t="shared" si="76"/>
        <v>0</v>
      </c>
    </row>
    <row r="4565" spans="1:10" ht="18.75">
      <c r="A4565" s="52"/>
      <c r="B4565" s="53"/>
      <c r="C4565" s="53"/>
      <c r="D4565" s="53"/>
      <c r="E4565" s="53" t="str">
        <f>IFERROR(VLOOKUP(المبيعات!D4565,الاعدادات!$A$4:$B$5000,2,0),"")</f>
        <v/>
      </c>
      <c r="F4565" s="53"/>
      <c r="G4565" s="53"/>
      <c r="H4565" s="53"/>
      <c r="I4565" s="53"/>
      <c r="J4565" s="53">
        <f t="shared" si="76"/>
        <v>0</v>
      </c>
    </row>
    <row r="4566" spans="1:10" ht="18.75">
      <c r="A4566" s="52"/>
      <c r="B4566" s="53"/>
      <c r="C4566" s="53"/>
      <c r="D4566" s="53"/>
      <c r="E4566" s="53" t="str">
        <f>IFERROR(VLOOKUP(المبيعات!D4566,الاعدادات!$A$4:$B$5000,2,0),"")</f>
        <v/>
      </c>
      <c r="F4566" s="53"/>
      <c r="G4566" s="53"/>
      <c r="H4566" s="53"/>
      <c r="I4566" s="53"/>
      <c r="J4566" s="53">
        <f t="shared" si="76"/>
        <v>0</v>
      </c>
    </row>
    <row r="4567" spans="1:10" ht="18.75">
      <c r="A4567" s="52"/>
      <c r="B4567" s="53"/>
      <c r="C4567" s="53"/>
      <c r="D4567" s="53"/>
      <c r="E4567" s="53" t="str">
        <f>IFERROR(VLOOKUP(المبيعات!D4567,الاعدادات!$A$4:$B$5000,2,0),"")</f>
        <v/>
      </c>
      <c r="F4567" s="53"/>
      <c r="G4567" s="53"/>
      <c r="H4567" s="53"/>
      <c r="I4567" s="53"/>
      <c r="J4567" s="53">
        <f t="shared" si="76"/>
        <v>0</v>
      </c>
    </row>
    <row r="4568" spans="1:10" ht="18.75">
      <c r="A4568" s="52"/>
      <c r="B4568" s="53"/>
      <c r="C4568" s="53"/>
      <c r="D4568" s="53"/>
      <c r="E4568" s="53" t="str">
        <f>IFERROR(VLOOKUP(المبيعات!D4568,الاعدادات!$A$4:$B$5000,2,0),"")</f>
        <v/>
      </c>
      <c r="F4568" s="53"/>
      <c r="G4568" s="53"/>
      <c r="H4568" s="53"/>
      <c r="I4568" s="53"/>
      <c r="J4568" s="53">
        <f t="shared" si="76"/>
        <v>0</v>
      </c>
    </row>
    <row r="4569" spans="1:10" ht="18.75">
      <c r="A4569" s="52"/>
      <c r="B4569" s="53"/>
      <c r="C4569" s="53"/>
      <c r="D4569" s="53"/>
      <c r="E4569" s="53" t="str">
        <f>IFERROR(VLOOKUP(المبيعات!D4569,الاعدادات!$A$4:$B$5000,2,0),"")</f>
        <v/>
      </c>
      <c r="F4569" s="53"/>
      <c r="G4569" s="53"/>
      <c r="H4569" s="53"/>
      <c r="I4569" s="53"/>
      <c r="J4569" s="53">
        <f t="shared" si="76"/>
        <v>0</v>
      </c>
    </row>
    <row r="4570" spans="1:10" ht="18.75">
      <c r="A4570" s="52"/>
      <c r="B4570" s="53"/>
      <c r="C4570" s="53"/>
      <c r="D4570" s="53"/>
      <c r="E4570" s="53" t="str">
        <f>IFERROR(VLOOKUP(المبيعات!D4570,الاعدادات!$A$4:$B$5000,2,0),"")</f>
        <v/>
      </c>
      <c r="F4570" s="53"/>
      <c r="G4570" s="53"/>
      <c r="H4570" s="53"/>
      <c r="I4570" s="53"/>
      <c r="J4570" s="53">
        <f t="shared" si="76"/>
        <v>0</v>
      </c>
    </row>
    <row r="4571" spans="1:10" ht="18.75">
      <c r="A4571" s="52"/>
      <c r="B4571" s="53"/>
      <c r="C4571" s="53"/>
      <c r="D4571" s="53"/>
      <c r="E4571" s="53" t="str">
        <f>IFERROR(VLOOKUP(المبيعات!D4571,الاعدادات!$A$4:$B$5000,2,0),"")</f>
        <v/>
      </c>
      <c r="F4571" s="53"/>
      <c r="G4571" s="53"/>
      <c r="H4571" s="53"/>
      <c r="I4571" s="53"/>
      <c r="J4571" s="53">
        <f t="shared" si="76"/>
        <v>0</v>
      </c>
    </row>
    <row r="4572" spans="1:10" ht="18.75">
      <c r="A4572" s="52"/>
      <c r="B4572" s="53"/>
      <c r="C4572" s="53"/>
      <c r="D4572" s="53"/>
      <c r="E4572" s="53" t="str">
        <f>IFERROR(VLOOKUP(المبيعات!D4572,الاعدادات!$A$4:$B$5000,2,0),"")</f>
        <v/>
      </c>
      <c r="F4572" s="53"/>
      <c r="G4572" s="53"/>
      <c r="H4572" s="53"/>
      <c r="I4572" s="53"/>
      <c r="J4572" s="53">
        <f t="shared" si="76"/>
        <v>0</v>
      </c>
    </row>
    <row r="4573" spans="1:10" ht="18.75">
      <c r="A4573" s="52"/>
      <c r="B4573" s="53"/>
      <c r="C4573" s="53"/>
      <c r="D4573" s="53"/>
      <c r="E4573" s="53" t="str">
        <f>IFERROR(VLOOKUP(المبيعات!D4573,الاعدادات!$A$4:$B$5000,2,0),"")</f>
        <v/>
      </c>
      <c r="F4573" s="53"/>
      <c r="G4573" s="53"/>
      <c r="H4573" s="53"/>
      <c r="I4573" s="53"/>
      <c r="J4573" s="53">
        <f t="shared" si="76"/>
        <v>0</v>
      </c>
    </row>
    <row r="4574" spans="1:10" ht="18.75">
      <c r="A4574" s="52"/>
      <c r="B4574" s="53"/>
      <c r="C4574" s="53"/>
      <c r="D4574" s="53"/>
      <c r="E4574" s="53" t="str">
        <f>IFERROR(VLOOKUP(المبيعات!D4574,الاعدادات!$A$4:$B$5000,2,0),"")</f>
        <v/>
      </c>
      <c r="F4574" s="53"/>
      <c r="G4574" s="53"/>
      <c r="H4574" s="53"/>
      <c r="I4574" s="53"/>
      <c r="J4574" s="53">
        <f t="shared" si="76"/>
        <v>0</v>
      </c>
    </row>
    <row r="4575" spans="1:10" ht="18.75">
      <c r="A4575" s="52"/>
      <c r="B4575" s="53"/>
      <c r="C4575" s="53"/>
      <c r="D4575" s="53"/>
      <c r="E4575" s="53" t="str">
        <f>IFERROR(VLOOKUP(المبيعات!D4575,الاعدادات!$A$4:$B$5000,2,0),"")</f>
        <v/>
      </c>
      <c r="F4575" s="53"/>
      <c r="G4575" s="53"/>
      <c r="H4575" s="53"/>
      <c r="I4575" s="53"/>
      <c r="J4575" s="53">
        <f t="shared" si="76"/>
        <v>0</v>
      </c>
    </row>
    <row r="4576" spans="1:10" ht="18.75">
      <c r="A4576" s="52"/>
      <c r="B4576" s="53"/>
      <c r="C4576" s="53"/>
      <c r="D4576" s="53"/>
      <c r="E4576" s="53" t="str">
        <f>IFERROR(VLOOKUP(المبيعات!D4576,الاعدادات!$A$4:$B$5000,2,0),"")</f>
        <v/>
      </c>
      <c r="F4576" s="53"/>
      <c r="G4576" s="53"/>
      <c r="H4576" s="53"/>
      <c r="I4576" s="53"/>
      <c r="J4576" s="53">
        <f t="shared" si="76"/>
        <v>0</v>
      </c>
    </row>
    <row r="4577" spans="1:10" ht="18.75">
      <c r="A4577" s="52"/>
      <c r="B4577" s="53"/>
      <c r="C4577" s="53"/>
      <c r="D4577" s="53"/>
      <c r="E4577" s="53" t="str">
        <f>IFERROR(VLOOKUP(المبيعات!D4577,الاعدادات!$A$4:$B$5000,2,0),"")</f>
        <v/>
      </c>
      <c r="F4577" s="53"/>
      <c r="G4577" s="53"/>
      <c r="H4577" s="53"/>
      <c r="I4577" s="53"/>
      <c r="J4577" s="53">
        <f t="shared" si="76"/>
        <v>0</v>
      </c>
    </row>
    <row r="4578" spans="1:10" ht="18.75">
      <c r="A4578" s="52"/>
      <c r="B4578" s="53"/>
      <c r="C4578" s="53"/>
      <c r="D4578" s="53"/>
      <c r="E4578" s="53" t="str">
        <f>IFERROR(VLOOKUP(المبيعات!D4578,الاعدادات!$A$4:$B$5000,2,0),"")</f>
        <v/>
      </c>
      <c r="F4578" s="53"/>
      <c r="G4578" s="53"/>
      <c r="H4578" s="53"/>
      <c r="I4578" s="53"/>
      <c r="J4578" s="53">
        <f t="shared" si="76"/>
        <v>0</v>
      </c>
    </row>
    <row r="4579" spans="1:10" ht="18.75">
      <c r="A4579" s="52"/>
      <c r="B4579" s="53"/>
      <c r="C4579" s="53"/>
      <c r="D4579" s="53"/>
      <c r="E4579" s="53" t="str">
        <f>IFERROR(VLOOKUP(المبيعات!D4579,الاعدادات!$A$4:$B$5000,2,0),"")</f>
        <v/>
      </c>
      <c r="F4579" s="53"/>
      <c r="G4579" s="53"/>
      <c r="H4579" s="53"/>
      <c r="I4579" s="53"/>
      <c r="J4579" s="53">
        <f t="shared" si="76"/>
        <v>0</v>
      </c>
    </row>
    <row r="4580" spans="1:10" ht="18.75">
      <c r="A4580" s="52"/>
      <c r="B4580" s="53"/>
      <c r="C4580" s="53"/>
      <c r="D4580" s="53"/>
      <c r="E4580" s="53" t="str">
        <f>IFERROR(VLOOKUP(المبيعات!D4580,الاعدادات!$A$4:$B$5000,2,0),"")</f>
        <v/>
      </c>
      <c r="F4580" s="53"/>
      <c r="G4580" s="53"/>
      <c r="H4580" s="53"/>
      <c r="I4580" s="53"/>
      <c r="J4580" s="53">
        <f t="shared" si="76"/>
        <v>0</v>
      </c>
    </row>
    <row r="4581" spans="1:10" ht="18.75">
      <c r="A4581" s="52"/>
      <c r="B4581" s="53"/>
      <c r="C4581" s="53"/>
      <c r="D4581" s="53"/>
      <c r="E4581" s="53" t="str">
        <f>IFERROR(VLOOKUP(المبيعات!D4581,الاعدادات!$A$4:$B$5000,2,0),"")</f>
        <v/>
      </c>
      <c r="F4581" s="53"/>
      <c r="G4581" s="53"/>
      <c r="H4581" s="53"/>
      <c r="I4581" s="53"/>
      <c r="J4581" s="53">
        <f t="shared" si="76"/>
        <v>0</v>
      </c>
    </row>
    <row r="4582" spans="1:10" ht="18.75">
      <c r="A4582" s="52"/>
      <c r="B4582" s="53"/>
      <c r="C4582" s="53"/>
      <c r="D4582" s="53"/>
      <c r="E4582" s="53" t="str">
        <f>IFERROR(VLOOKUP(المبيعات!D4582,الاعدادات!$A$4:$B$5000,2,0),"")</f>
        <v/>
      </c>
      <c r="F4582" s="53"/>
      <c r="G4582" s="53"/>
      <c r="H4582" s="53"/>
      <c r="I4582" s="53"/>
      <c r="J4582" s="53">
        <f t="shared" si="76"/>
        <v>0</v>
      </c>
    </row>
    <row r="4583" spans="1:10" ht="18.75">
      <c r="A4583" s="52"/>
      <c r="B4583" s="53"/>
      <c r="C4583" s="53"/>
      <c r="D4583" s="53"/>
      <c r="E4583" s="53" t="str">
        <f>IFERROR(VLOOKUP(المبيعات!D4583,الاعدادات!$A$4:$B$5000,2,0),"")</f>
        <v/>
      </c>
      <c r="F4583" s="53"/>
      <c r="G4583" s="53"/>
      <c r="H4583" s="53"/>
      <c r="I4583" s="53"/>
      <c r="J4583" s="53">
        <f t="shared" si="76"/>
        <v>0</v>
      </c>
    </row>
    <row r="4584" spans="1:10" ht="18.75">
      <c r="A4584" s="52"/>
      <c r="B4584" s="53"/>
      <c r="C4584" s="53"/>
      <c r="D4584" s="53"/>
      <c r="E4584" s="53" t="str">
        <f>IFERROR(VLOOKUP(المبيعات!D4584,الاعدادات!$A$4:$B$5000,2,0),"")</f>
        <v/>
      </c>
      <c r="F4584" s="53"/>
      <c r="G4584" s="53"/>
      <c r="H4584" s="53"/>
      <c r="I4584" s="53"/>
      <c r="J4584" s="53">
        <f t="shared" si="76"/>
        <v>0</v>
      </c>
    </row>
    <row r="4585" spans="1:10" ht="18.75">
      <c r="A4585" s="52"/>
      <c r="B4585" s="53"/>
      <c r="C4585" s="53"/>
      <c r="D4585" s="53"/>
      <c r="E4585" s="53" t="str">
        <f>IFERROR(VLOOKUP(المبيعات!D4585,الاعدادات!$A$4:$B$5000,2,0),"")</f>
        <v/>
      </c>
      <c r="F4585" s="53"/>
      <c r="G4585" s="53"/>
      <c r="H4585" s="53"/>
      <c r="I4585" s="53"/>
      <c r="J4585" s="53">
        <f t="shared" si="76"/>
        <v>0</v>
      </c>
    </row>
    <row r="4586" spans="1:10" ht="18.75">
      <c r="A4586" s="52"/>
      <c r="B4586" s="53"/>
      <c r="C4586" s="53"/>
      <c r="D4586" s="53"/>
      <c r="E4586" s="53" t="str">
        <f>IFERROR(VLOOKUP(المبيعات!D4586,الاعدادات!$A$4:$B$5000,2,0),"")</f>
        <v/>
      </c>
      <c r="F4586" s="53"/>
      <c r="G4586" s="53"/>
      <c r="H4586" s="53"/>
      <c r="I4586" s="53"/>
      <c r="J4586" s="53">
        <f t="shared" si="76"/>
        <v>0</v>
      </c>
    </row>
    <row r="4587" spans="1:10" ht="18.75">
      <c r="A4587" s="52"/>
      <c r="B4587" s="53"/>
      <c r="C4587" s="53"/>
      <c r="D4587" s="53"/>
      <c r="E4587" s="53" t="str">
        <f>IFERROR(VLOOKUP(المبيعات!D4587,الاعدادات!$A$4:$B$5000,2,0),"")</f>
        <v/>
      </c>
      <c r="F4587" s="53"/>
      <c r="G4587" s="53"/>
      <c r="H4587" s="53"/>
      <c r="I4587" s="53"/>
      <c r="J4587" s="53">
        <f t="shared" si="76"/>
        <v>0</v>
      </c>
    </row>
    <row r="4588" spans="1:10" ht="18.75">
      <c r="A4588" s="52"/>
      <c r="B4588" s="53"/>
      <c r="C4588" s="53"/>
      <c r="D4588" s="53"/>
      <c r="E4588" s="53" t="str">
        <f>IFERROR(VLOOKUP(المبيعات!D4588,الاعدادات!$A$4:$B$5000,2,0),"")</f>
        <v/>
      </c>
      <c r="F4588" s="53"/>
      <c r="G4588" s="53"/>
      <c r="H4588" s="53"/>
      <c r="I4588" s="53"/>
      <c r="J4588" s="53">
        <f t="shared" si="76"/>
        <v>0</v>
      </c>
    </row>
    <row r="4589" spans="1:10" ht="18.75">
      <c r="A4589" s="52"/>
      <c r="B4589" s="53"/>
      <c r="C4589" s="53"/>
      <c r="D4589" s="53"/>
      <c r="E4589" s="53" t="str">
        <f>IFERROR(VLOOKUP(المبيعات!D4589,الاعدادات!$A$4:$B$5000,2,0),"")</f>
        <v/>
      </c>
      <c r="F4589" s="53"/>
      <c r="G4589" s="53"/>
      <c r="H4589" s="53"/>
      <c r="I4589" s="53"/>
      <c r="J4589" s="53">
        <f t="shared" si="76"/>
        <v>0</v>
      </c>
    </row>
    <row r="4590" spans="1:10" ht="18.75">
      <c r="A4590" s="52"/>
      <c r="B4590" s="53"/>
      <c r="C4590" s="53"/>
      <c r="D4590" s="53"/>
      <c r="E4590" s="53" t="str">
        <f>IFERROR(VLOOKUP(المبيعات!D4590,الاعدادات!$A$4:$B$5000,2,0),"")</f>
        <v/>
      </c>
      <c r="F4590" s="53"/>
      <c r="G4590" s="53"/>
      <c r="H4590" s="53"/>
      <c r="I4590" s="53"/>
      <c r="J4590" s="53">
        <f t="shared" si="76"/>
        <v>0</v>
      </c>
    </row>
    <row r="4591" spans="1:10" ht="18.75">
      <c r="A4591" s="52"/>
      <c r="B4591" s="53"/>
      <c r="C4591" s="53"/>
      <c r="D4591" s="53"/>
      <c r="E4591" s="53" t="str">
        <f>IFERROR(VLOOKUP(المبيعات!D4591,الاعدادات!$A$4:$B$5000,2,0),"")</f>
        <v/>
      </c>
      <c r="F4591" s="53"/>
      <c r="G4591" s="53"/>
      <c r="H4591" s="53"/>
      <c r="I4591" s="53"/>
      <c r="J4591" s="53">
        <f t="shared" si="76"/>
        <v>0</v>
      </c>
    </row>
    <row r="4592" spans="1:10" ht="18.75">
      <c r="A4592" s="52"/>
      <c r="B4592" s="53"/>
      <c r="C4592" s="53"/>
      <c r="D4592" s="53"/>
      <c r="E4592" s="53" t="str">
        <f>IFERROR(VLOOKUP(المبيعات!D4592,الاعدادات!$A$4:$B$5000,2,0),"")</f>
        <v/>
      </c>
      <c r="F4592" s="53"/>
      <c r="G4592" s="53"/>
      <c r="H4592" s="53"/>
      <c r="I4592" s="53"/>
      <c r="J4592" s="53">
        <f t="shared" si="76"/>
        <v>0</v>
      </c>
    </row>
    <row r="4593" spans="1:10" ht="18.75">
      <c r="A4593" s="52"/>
      <c r="B4593" s="53"/>
      <c r="C4593" s="53"/>
      <c r="D4593" s="53"/>
      <c r="E4593" s="53" t="str">
        <f>IFERROR(VLOOKUP(المبيعات!D4593,الاعدادات!$A$4:$B$5000,2,0),"")</f>
        <v/>
      </c>
      <c r="F4593" s="53"/>
      <c r="G4593" s="53"/>
      <c r="H4593" s="53"/>
      <c r="I4593" s="53"/>
      <c r="J4593" s="53">
        <f t="shared" si="76"/>
        <v>0</v>
      </c>
    </row>
    <row r="4594" spans="1:10" ht="18.75">
      <c r="A4594" s="52"/>
      <c r="B4594" s="53"/>
      <c r="C4594" s="53"/>
      <c r="D4594" s="53"/>
      <c r="E4594" s="53" t="str">
        <f>IFERROR(VLOOKUP(المبيعات!D4594,الاعدادات!$A$4:$B$5000,2,0),"")</f>
        <v/>
      </c>
      <c r="F4594" s="53"/>
      <c r="G4594" s="53"/>
      <c r="H4594" s="53"/>
      <c r="I4594" s="53"/>
      <c r="J4594" s="53">
        <f t="shared" si="76"/>
        <v>0</v>
      </c>
    </row>
    <row r="4595" spans="1:10" ht="18.75">
      <c r="A4595" s="52"/>
      <c r="B4595" s="53"/>
      <c r="C4595" s="53"/>
      <c r="D4595" s="53"/>
      <c r="E4595" s="53" t="str">
        <f>IFERROR(VLOOKUP(المبيعات!D4595,الاعدادات!$A$4:$B$5000,2,0),"")</f>
        <v/>
      </c>
      <c r="F4595" s="53"/>
      <c r="G4595" s="53"/>
      <c r="H4595" s="53"/>
      <c r="I4595" s="53"/>
      <c r="J4595" s="53">
        <f t="shared" si="76"/>
        <v>0</v>
      </c>
    </row>
    <row r="4596" spans="1:10" ht="18.75">
      <c r="A4596" s="52"/>
      <c r="B4596" s="53"/>
      <c r="C4596" s="53"/>
      <c r="D4596" s="53"/>
      <c r="E4596" s="53" t="str">
        <f>IFERROR(VLOOKUP(المبيعات!D4596,الاعدادات!$A$4:$B$5000,2,0),"")</f>
        <v/>
      </c>
      <c r="F4596" s="53"/>
      <c r="G4596" s="53"/>
      <c r="H4596" s="53"/>
      <c r="I4596" s="53"/>
      <c r="J4596" s="53">
        <f t="shared" si="76"/>
        <v>0</v>
      </c>
    </row>
    <row r="4597" spans="1:10" ht="18.75">
      <c r="A4597" s="52"/>
      <c r="B4597" s="53"/>
      <c r="C4597" s="53"/>
      <c r="D4597" s="53"/>
      <c r="E4597" s="53" t="str">
        <f>IFERROR(VLOOKUP(المبيعات!D4597,الاعدادات!$A$4:$B$5000,2,0),"")</f>
        <v/>
      </c>
      <c r="F4597" s="53"/>
      <c r="G4597" s="53"/>
      <c r="H4597" s="53"/>
      <c r="I4597" s="53"/>
      <c r="J4597" s="53">
        <f t="shared" si="76"/>
        <v>0</v>
      </c>
    </row>
    <row r="4598" spans="1:10" ht="18.75">
      <c r="A4598" s="52"/>
      <c r="B4598" s="53"/>
      <c r="C4598" s="53"/>
      <c r="D4598" s="53"/>
      <c r="E4598" s="53" t="str">
        <f>IFERROR(VLOOKUP(المبيعات!D4598,الاعدادات!$A$4:$B$5000,2,0),"")</f>
        <v/>
      </c>
      <c r="F4598" s="53"/>
      <c r="G4598" s="53"/>
      <c r="H4598" s="53"/>
      <c r="I4598" s="53"/>
      <c r="J4598" s="53">
        <f t="shared" si="76"/>
        <v>0</v>
      </c>
    </row>
    <row r="4599" spans="1:10" ht="18.75">
      <c r="A4599" s="52"/>
      <c r="B4599" s="53"/>
      <c r="C4599" s="53"/>
      <c r="D4599" s="53"/>
      <c r="E4599" s="53" t="str">
        <f>IFERROR(VLOOKUP(المبيعات!D4599,الاعدادات!$A$4:$B$5000,2,0),"")</f>
        <v/>
      </c>
      <c r="F4599" s="53"/>
      <c r="G4599" s="53"/>
      <c r="H4599" s="53"/>
      <c r="I4599" s="53"/>
      <c r="J4599" s="53">
        <f t="shared" si="76"/>
        <v>0</v>
      </c>
    </row>
    <row r="4600" spans="1:10" ht="18.75">
      <c r="A4600" s="52"/>
      <c r="B4600" s="53"/>
      <c r="C4600" s="53"/>
      <c r="D4600" s="53"/>
      <c r="E4600" s="53" t="str">
        <f>IFERROR(VLOOKUP(المبيعات!D4600,الاعدادات!$A$4:$B$5000,2,0),"")</f>
        <v/>
      </c>
      <c r="F4600" s="53"/>
      <c r="G4600" s="53"/>
      <c r="H4600" s="53"/>
      <c r="I4600" s="53"/>
      <c r="J4600" s="53">
        <f t="shared" si="76"/>
        <v>0</v>
      </c>
    </row>
    <row r="4601" spans="1:10" ht="18.75">
      <c r="A4601" s="52"/>
      <c r="B4601" s="53"/>
      <c r="C4601" s="53"/>
      <c r="D4601" s="53"/>
      <c r="E4601" s="53" t="str">
        <f>IFERROR(VLOOKUP(المبيعات!D4601,الاعدادات!$A$4:$B$5000,2,0),"")</f>
        <v/>
      </c>
      <c r="F4601" s="53"/>
      <c r="G4601" s="53"/>
      <c r="H4601" s="53"/>
      <c r="I4601" s="53"/>
      <c r="J4601" s="53">
        <f t="shared" si="76"/>
        <v>0</v>
      </c>
    </row>
    <row r="4602" spans="1:10" ht="18.75">
      <c r="A4602" s="52"/>
      <c r="B4602" s="53"/>
      <c r="C4602" s="53"/>
      <c r="D4602" s="53"/>
      <c r="E4602" s="53" t="str">
        <f>IFERROR(VLOOKUP(المبيعات!D4602,الاعدادات!$A$4:$B$5000,2,0),"")</f>
        <v/>
      </c>
      <c r="F4602" s="53"/>
      <c r="G4602" s="53"/>
      <c r="H4602" s="53"/>
      <c r="I4602" s="53"/>
      <c r="J4602" s="53">
        <f t="shared" si="76"/>
        <v>0</v>
      </c>
    </row>
    <row r="4603" spans="1:10" ht="18.75">
      <c r="A4603" s="52"/>
      <c r="B4603" s="53"/>
      <c r="C4603" s="53"/>
      <c r="D4603" s="53"/>
      <c r="E4603" s="53" t="str">
        <f>IFERROR(VLOOKUP(المبيعات!D4603,الاعدادات!$A$4:$B$5000,2,0),"")</f>
        <v/>
      </c>
      <c r="F4603" s="53"/>
      <c r="G4603" s="53"/>
      <c r="H4603" s="53"/>
      <c r="I4603" s="53"/>
      <c r="J4603" s="53">
        <f t="shared" si="76"/>
        <v>0</v>
      </c>
    </row>
    <row r="4604" spans="1:10" ht="18.75">
      <c r="A4604" s="52"/>
      <c r="B4604" s="53"/>
      <c r="C4604" s="53"/>
      <c r="D4604" s="53"/>
      <c r="E4604" s="53" t="str">
        <f>IFERROR(VLOOKUP(المبيعات!D4604,الاعدادات!$A$4:$B$5000,2,0),"")</f>
        <v/>
      </c>
      <c r="F4604" s="53"/>
      <c r="G4604" s="53"/>
      <c r="H4604" s="53"/>
      <c r="I4604" s="53"/>
      <c r="J4604" s="53">
        <f t="shared" si="76"/>
        <v>0</v>
      </c>
    </row>
    <row r="4605" spans="1:10" ht="18.75">
      <c r="A4605" s="52"/>
      <c r="B4605" s="53"/>
      <c r="C4605" s="53"/>
      <c r="D4605" s="53"/>
      <c r="E4605" s="53" t="str">
        <f>IFERROR(VLOOKUP(المبيعات!D4605,الاعدادات!$A$4:$B$5000,2,0),"")</f>
        <v/>
      </c>
      <c r="F4605" s="53"/>
      <c r="G4605" s="53"/>
      <c r="H4605" s="53"/>
      <c r="I4605" s="53"/>
      <c r="J4605" s="53">
        <f t="shared" si="76"/>
        <v>0</v>
      </c>
    </row>
    <row r="4606" spans="1:10" ht="18.75">
      <c r="A4606" s="52"/>
      <c r="B4606" s="53"/>
      <c r="C4606" s="53"/>
      <c r="D4606" s="53"/>
      <c r="E4606" s="53" t="str">
        <f>IFERROR(VLOOKUP(المبيعات!D4606,الاعدادات!$A$4:$B$5000,2,0),"")</f>
        <v/>
      </c>
      <c r="F4606" s="53"/>
      <c r="G4606" s="53"/>
      <c r="H4606" s="53"/>
      <c r="I4606" s="53"/>
      <c r="J4606" s="53">
        <f t="shared" si="76"/>
        <v>0</v>
      </c>
    </row>
    <row r="4607" spans="1:10" ht="18.75">
      <c r="A4607" s="52"/>
      <c r="B4607" s="53"/>
      <c r="C4607" s="53"/>
      <c r="D4607" s="53"/>
      <c r="E4607" s="53" t="str">
        <f>IFERROR(VLOOKUP(المبيعات!D4607,الاعدادات!$A$4:$B$5000,2,0),"")</f>
        <v/>
      </c>
      <c r="F4607" s="53"/>
      <c r="G4607" s="53"/>
      <c r="H4607" s="53"/>
      <c r="I4607" s="53"/>
      <c r="J4607" s="53">
        <f t="shared" si="76"/>
        <v>0</v>
      </c>
    </row>
    <row r="4608" spans="1:10" ht="18.75">
      <c r="A4608" s="52"/>
      <c r="B4608" s="53"/>
      <c r="C4608" s="53"/>
      <c r="D4608" s="53"/>
      <c r="E4608" s="53" t="str">
        <f>IFERROR(VLOOKUP(المبيعات!D4608,الاعدادات!$A$4:$B$5000,2,0),"")</f>
        <v/>
      </c>
      <c r="F4608" s="53"/>
      <c r="G4608" s="53"/>
      <c r="H4608" s="53"/>
      <c r="I4608" s="53"/>
      <c r="J4608" s="53">
        <f t="shared" si="76"/>
        <v>0</v>
      </c>
    </row>
    <row r="4609" spans="1:10" ht="18.75">
      <c r="A4609" s="52"/>
      <c r="B4609" s="53"/>
      <c r="C4609" s="53"/>
      <c r="D4609" s="53"/>
      <c r="E4609" s="53" t="str">
        <f>IFERROR(VLOOKUP(المبيعات!D4609,الاعدادات!$A$4:$B$5000,2,0),"")</f>
        <v/>
      </c>
      <c r="F4609" s="53"/>
      <c r="G4609" s="53"/>
      <c r="H4609" s="53"/>
      <c r="I4609" s="53"/>
      <c r="J4609" s="53">
        <f t="shared" si="76"/>
        <v>0</v>
      </c>
    </row>
    <row r="4610" spans="1:10" ht="18.75">
      <c r="A4610" s="52"/>
      <c r="B4610" s="53"/>
      <c r="C4610" s="53"/>
      <c r="D4610" s="53"/>
      <c r="E4610" s="53" t="str">
        <f>IFERROR(VLOOKUP(المبيعات!D4610,الاعدادات!$A$4:$B$5000,2,0),"")</f>
        <v/>
      </c>
      <c r="F4610" s="53"/>
      <c r="G4610" s="53"/>
      <c r="H4610" s="53"/>
      <c r="I4610" s="53"/>
      <c r="J4610" s="53">
        <f t="shared" si="76"/>
        <v>0</v>
      </c>
    </row>
    <row r="4611" spans="1:10" ht="18.75">
      <c r="A4611" s="52"/>
      <c r="B4611" s="53"/>
      <c r="C4611" s="53"/>
      <c r="D4611" s="53"/>
      <c r="E4611" s="53" t="str">
        <f>IFERROR(VLOOKUP(المبيعات!D4611,الاعدادات!$A$4:$B$5000,2,0),"")</f>
        <v/>
      </c>
      <c r="F4611" s="53"/>
      <c r="G4611" s="53"/>
      <c r="H4611" s="53"/>
      <c r="I4611" s="53"/>
      <c r="J4611" s="53">
        <f t="shared" si="76"/>
        <v>0</v>
      </c>
    </row>
    <row r="4612" spans="1:10" ht="18.75">
      <c r="A4612" s="52"/>
      <c r="B4612" s="53"/>
      <c r="C4612" s="53"/>
      <c r="D4612" s="53"/>
      <c r="E4612" s="53" t="str">
        <f>IFERROR(VLOOKUP(المبيعات!D4612,الاعدادات!$A$4:$B$5000,2,0),"")</f>
        <v/>
      </c>
      <c r="F4612" s="53"/>
      <c r="G4612" s="53"/>
      <c r="H4612" s="53"/>
      <c r="I4612" s="53"/>
      <c r="J4612" s="53">
        <f t="shared" si="76"/>
        <v>0</v>
      </c>
    </row>
    <row r="4613" spans="1:10" ht="18.75">
      <c r="A4613" s="52"/>
      <c r="B4613" s="53"/>
      <c r="C4613" s="53"/>
      <c r="D4613" s="53"/>
      <c r="E4613" s="53" t="str">
        <f>IFERROR(VLOOKUP(المبيعات!D4613,الاعدادات!$A$4:$B$5000,2,0),"")</f>
        <v/>
      </c>
      <c r="F4613" s="53"/>
      <c r="G4613" s="53"/>
      <c r="H4613" s="53"/>
      <c r="I4613" s="53"/>
      <c r="J4613" s="53">
        <f t="shared" ref="J4613:J4676" si="77">I4613*F4613</f>
        <v>0</v>
      </c>
    </row>
    <row r="4614" spans="1:10" ht="18.75">
      <c r="A4614" s="52"/>
      <c r="B4614" s="53"/>
      <c r="C4614" s="53"/>
      <c r="D4614" s="53"/>
      <c r="E4614" s="53" t="str">
        <f>IFERROR(VLOOKUP(المبيعات!D4614,الاعدادات!$A$4:$B$5000,2,0),"")</f>
        <v/>
      </c>
      <c r="F4614" s="53"/>
      <c r="G4614" s="53"/>
      <c r="H4614" s="53"/>
      <c r="I4614" s="53"/>
      <c r="J4614" s="53">
        <f t="shared" si="77"/>
        <v>0</v>
      </c>
    </row>
    <row r="4615" spans="1:10" ht="18.75">
      <c r="A4615" s="52"/>
      <c r="B4615" s="53"/>
      <c r="C4615" s="53"/>
      <c r="D4615" s="53"/>
      <c r="E4615" s="53" t="str">
        <f>IFERROR(VLOOKUP(المبيعات!D4615,الاعدادات!$A$4:$B$5000,2,0),"")</f>
        <v/>
      </c>
      <c r="F4615" s="53"/>
      <c r="G4615" s="53"/>
      <c r="H4615" s="53"/>
      <c r="I4615" s="53"/>
      <c r="J4615" s="53">
        <f t="shared" si="77"/>
        <v>0</v>
      </c>
    </row>
    <row r="4616" spans="1:10" ht="18.75">
      <c r="A4616" s="52"/>
      <c r="B4616" s="53"/>
      <c r="C4616" s="53"/>
      <c r="D4616" s="53"/>
      <c r="E4616" s="53" t="str">
        <f>IFERROR(VLOOKUP(المبيعات!D4616,الاعدادات!$A$4:$B$5000,2,0),"")</f>
        <v/>
      </c>
      <c r="F4616" s="53"/>
      <c r="G4616" s="53"/>
      <c r="H4616" s="53"/>
      <c r="I4616" s="53"/>
      <c r="J4616" s="53">
        <f t="shared" si="77"/>
        <v>0</v>
      </c>
    </row>
    <row r="4617" spans="1:10" ht="18.75">
      <c r="A4617" s="52"/>
      <c r="B4617" s="53"/>
      <c r="C4617" s="53"/>
      <c r="D4617" s="53"/>
      <c r="E4617" s="53" t="str">
        <f>IFERROR(VLOOKUP(المبيعات!D4617,الاعدادات!$A$4:$B$5000,2,0),"")</f>
        <v/>
      </c>
      <c r="F4617" s="53"/>
      <c r="G4617" s="53"/>
      <c r="H4617" s="53"/>
      <c r="I4617" s="53"/>
      <c r="J4617" s="53">
        <f t="shared" si="77"/>
        <v>0</v>
      </c>
    </row>
    <row r="4618" spans="1:10" ht="18.75">
      <c r="A4618" s="52"/>
      <c r="B4618" s="53"/>
      <c r="C4618" s="53"/>
      <c r="D4618" s="53"/>
      <c r="E4618" s="53" t="str">
        <f>IFERROR(VLOOKUP(المبيعات!D4618,الاعدادات!$A$4:$B$5000,2,0),"")</f>
        <v/>
      </c>
      <c r="F4618" s="53"/>
      <c r="G4618" s="53"/>
      <c r="H4618" s="53"/>
      <c r="I4618" s="53"/>
      <c r="J4618" s="53">
        <f t="shared" si="77"/>
        <v>0</v>
      </c>
    </row>
    <row r="4619" spans="1:10" ht="18.75">
      <c r="A4619" s="52"/>
      <c r="B4619" s="53"/>
      <c r="C4619" s="53"/>
      <c r="D4619" s="53"/>
      <c r="E4619" s="53" t="str">
        <f>IFERROR(VLOOKUP(المبيعات!D4619,الاعدادات!$A$4:$B$5000,2,0),"")</f>
        <v/>
      </c>
      <c r="F4619" s="53"/>
      <c r="G4619" s="53"/>
      <c r="H4619" s="53"/>
      <c r="I4619" s="53"/>
      <c r="J4619" s="53">
        <f t="shared" si="77"/>
        <v>0</v>
      </c>
    </row>
    <row r="4620" spans="1:10" ht="18.75">
      <c r="A4620" s="52"/>
      <c r="B4620" s="53"/>
      <c r="C4620" s="53"/>
      <c r="D4620" s="53"/>
      <c r="E4620" s="53" t="str">
        <f>IFERROR(VLOOKUP(المبيعات!D4620,الاعدادات!$A$4:$B$5000,2,0),"")</f>
        <v/>
      </c>
      <c r="F4620" s="53"/>
      <c r="G4620" s="53"/>
      <c r="H4620" s="53"/>
      <c r="I4620" s="53"/>
      <c r="J4620" s="53">
        <f t="shared" si="77"/>
        <v>0</v>
      </c>
    </row>
    <row r="4621" spans="1:10" ht="18.75">
      <c r="A4621" s="52"/>
      <c r="B4621" s="53"/>
      <c r="C4621" s="53"/>
      <c r="D4621" s="53"/>
      <c r="E4621" s="53" t="str">
        <f>IFERROR(VLOOKUP(المبيعات!D4621,الاعدادات!$A$4:$B$5000,2,0),"")</f>
        <v/>
      </c>
      <c r="F4621" s="53"/>
      <c r="G4621" s="53"/>
      <c r="H4621" s="53"/>
      <c r="I4621" s="53"/>
      <c r="J4621" s="53">
        <f t="shared" si="77"/>
        <v>0</v>
      </c>
    </row>
    <row r="4622" spans="1:10" ht="18.75">
      <c r="A4622" s="52"/>
      <c r="B4622" s="53"/>
      <c r="C4622" s="53"/>
      <c r="D4622" s="53"/>
      <c r="E4622" s="53" t="str">
        <f>IFERROR(VLOOKUP(المبيعات!D4622,الاعدادات!$A$4:$B$5000,2,0),"")</f>
        <v/>
      </c>
      <c r="F4622" s="53"/>
      <c r="G4622" s="53"/>
      <c r="H4622" s="53"/>
      <c r="I4622" s="53"/>
      <c r="J4622" s="53">
        <f t="shared" si="77"/>
        <v>0</v>
      </c>
    </row>
    <row r="4623" spans="1:10" ht="18.75">
      <c r="A4623" s="52"/>
      <c r="B4623" s="53"/>
      <c r="C4623" s="53"/>
      <c r="D4623" s="53"/>
      <c r="E4623" s="53" t="str">
        <f>IFERROR(VLOOKUP(المبيعات!D4623,الاعدادات!$A$4:$B$5000,2,0),"")</f>
        <v/>
      </c>
      <c r="F4623" s="53"/>
      <c r="G4623" s="53"/>
      <c r="H4623" s="53"/>
      <c r="I4623" s="53"/>
      <c r="J4623" s="53">
        <f t="shared" si="77"/>
        <v>0</v>
      </c>
    </row>
    <row r="4624" spans="1:10" ht="18.75">
      <c r="A4624" s="52"/>
      <c r="B4624" s="53"/>
      <c r="C4624" s="53"/>
      <c r="D4624" s="53"/>
      <c r="E4624" s="53" t="str">
        <f>IFERROR(VLOOKUP(المبيعات!D4624,الاعدادات!$A$4:$B$5000,2,0),"")</f>
        <v/>
      </c>
      <c r="F4624" s="53"/>
      <c r="G4624" s="53"/>
      <c r="H4624" s="53"/>
      <c r="I4624" s="53"/>
      <c r="J4624" s="53">
        <f t="shared" si="77"/>
        <v>0</v>
      </c>
    </row>
    <row r="4625" spans="1:10" ht="18.75">
      <c r="A4625" s="52"/>
      <c r="B4625" s="53"/>
      <c r="C4625" s="53"/>
      <c r="D4625" s="53"/>
      <c r="E4625" s="53" t="str">
        <f>IFERROR(VLOOKUP(المبيعات!D4625,الاعدادات!$A$4:$B$5000,2,0),"")</f>
        <v/>
      </c>
      <c r="F4625" s="53"/>
      <c r="G4625" s="53"/>
      <c r="H4625" s="53"/>
      <c r="I4625" s="53"/>
      <c r="J4625" s="53">
        <f t="shared" si="77"/>
        <v>0</v>
      </c>
    </row>
    <row r="4626" spans="1:10" ht="18.75">
      <c r="A4626" s="52"/>
      <c r="B4626" s="53"/>
      <c r="C4626" s="53"/>
      <c r="D4626" s="53"/>
      <c r="E4626" s="53" t="str">
        <f>IFERROR(VLOOKUP(المبيعات!D4626,الاعدادات!$A$4:$B$5000,2,0),"")</f>
        <v/>
      </c>
      <c r="F4626" s="53"/>
      <c r="G4626" s="53"/>
      <c r="H4626" s="53"/>
      <c r="I4626" s="53"/>
      <c r="J4626" s="53">
        <f t="shared" si="77"/>
        <v>0</v>
      </c>
    </row>
    <row r="4627" spans="1:10" ht="18.75">
      <c r="A4627" s="52"/>
      <c r="B4627" s="53"/>
      <c r="C4627" s="53"/>
      <c r="D4627" s="53"/>
      <c r="E4627" s="53" t="str">
        <f>IFERROR(VLOOKUP(المبيعات!D4627,الاعدادات!$A$4:$B$5000,2,0),"")</f>
        <v/>
      </c>
      <c r="F4627" s="53"/>
      <c r="G4627" s="53"/>
      <c r="H4627" s="53"/>
      <c r="I4627" s="53"/>
      <c r="J4627" s="53">
        <f t="shared" si="77"/>
        <v>0</v>
      </c>
    </row>
    <row r="4628" spans="1:10" ht="18.75">
      <c r="A4628" s="52"/>
      <c r="B4628" s="53"/>
      <c r="C4628" s="53"/>
      <c r="D4628" s="53"/>
      <c r="E4628" s="53" t="str">
        <f>IFERROR(VLOOKUP(المبيعات!D4628,الاعدادات!$A$4:$B$5000,2,0),"")</f>
        <v/>
      </c>
      <c r="F4628" s="53"/>
      <c r="G4628" s="53"/>
      <c r="H4628" s="53"/>
      <c r="I4628" s="53"/>
      <c r="J4628" s="53">
        <f t="shared" si="77"/>
        <v>0</v>
      </c>
    </row>
    <row r="4629" spans="1:10" ht="18.75">
      <c r="A4629" s="52"/>
      <c r="B4629" s="53"/>
      <c r="C4629" s="53"/>
      <c r="D4629" s="53"/>
      <c r="E4629" s="53" t="str">
        <f>IFERROR(VLOOKUP(المبيعات!D4629,الاعدادات!$A$4:$B$5000,2,0),"")</f>
        <v/>
      </c>
      <c r="F4629" s="53"/>
      <c r="G4629" s="53"/>
      <c r="H4629" s="53"/>
      <c r="I4629" s="53"/>
      <c r="J4629" s="53">
        <f t="shared" si="77"/>
        <v>0</v>
      </c>
    </row>
    <row r="4630" spans="1:10" ht="18.75">
      <c r="A4630" s="52"/>
      <c r="B4630" s="53"/>
      <c r="C4630" s="53"/>
      <c r="D4630" s="53"/>
      <c r="E4630" s="53" t="str">
        <f>IFERROR(VLOOKUP(المبيعات!D4630,الاعدادات!$A$4:$B$5000,2,0),"")</f>
        <v/>
      </c>
      <c r="F4630" s="53"/>
      <c r="G4630" s="53"/>
      <c r="H4630" s="53"/>
      <c r="I4630" s="53"/>
      <c r="J4630" s="53">
        <f t="shared" si="77"/>
        <v>0</v>
      </c>
    </row>
    <row r="4631" spans="1:10" ht="18.75">
      <c r="A4631" s="52"/>
      <c r="B4631" s="53"/>
      <c r="C4631" s="53"/>
      <c r="D4631" s="53"/>
      <c r="E4631" s="53" t="str">
        <f>IFERROR(VLOOKUP(المبيعات!D4631,الاعدادات!$A$4:$B$5000,2,0),"")</f>
        <v/>
      </c>
      <c r="F4631" s="53"/>
      <c r="G4631" s="53"/>
      <c r="H4631" s="53"/>
      <c r="I4631" s="53"/>
      <c r="J4631" s="53">
        <f t="shared" si="77"/>
        <v>0</v>
      </c>
    </row>
    <row r="4632" spans="1:10" ht="18.75">
      <c r="A4632" s="52"/>
      <c r="B4632" s="53"/>
      <c r="C4632" s="53"/>
      <c r="D4632" s="53"/>
      <c r="E4632" s="53" t="str">
        <f>IFERROR(VLOOKUP(المبيعات!D4632,الاعدادات!$A$4:$B$5000,2,0),"")</f>
        <v/>
      </c>
      <c r="F4632" s="53"/>
      <c r="G4632" s="53"/>
      <c r="H4632" s="53"/>
      <c r="I4632" s="53"/>
      <c r="J4632" s="53">
        <f t="shared" si="77"/>
        <v>0</v>
      </c>
    </row>
    <row r="4633" spans="1:10" ht="18.75">
      <c r="A4633" s="52"/>
      <c r="B4633" s="53"/>
      <c r="C4633" s="53"/>
      <c r="D4633" s="53"/>
      <c r="E4633" s="53" t="str">
        <f>IFERROR(VLOOKUP(المبيعات!D4633,الاعدادات!$A$4:$B$5000,2,0),"")</f>
        <v/>
      </c>
      <c r="F4633" s="53"/>
      <c r="G4633" s="53"/>
      <c r="H4633" s="53"/>
      <c r="I4633" s="53"/>
      <c r="J4633" s="53">
        <f t="shared" si="77"/>
        <v>0</v>
      </c>
    </row>
    <row r="4634" spans="1:10" ht="18.75">
      <c r="A4634" s="52"/>
      <c r="B4634" s="53"/>
      <c r="C4634" s="53"/>
      <c r="D4634" s="53"/>
      <c r="E4634" s="53" t="str">
        <f>IFERROR(VLOOKUP(المبيعات!D4634,الاعدادات!$A$4:$B$5000,2,0),"")</f>
        <v/>
      </c>
      <c r="F4634" s="53"/>
      <c r="G4634" s="53"/>
      <c r="H4634" s="53"/>
      <c r="I4634" s="53"/>
      <c r="J4634" s="53">
        <f t="shared" si="77"/>
        <v>0</v>
      </c>
    </row>
    <row r="4635" spans="1:10" ht="18.75">
      <c r="A4635" s="52"/>
      <c r="B4635" s="53"/>
      <c r="C4635" s="53"/>
      <c r="D4635" s="53"/>
      <c r="E4635" s="53" t="str">
        <f>IFERROR(VLOOKUP(المبيعات!D4635,الاعدادات!$A$4:$B$5000,2,0),"")</f>
        <v/>
      </c>
      <c r="F4635" s="53"/>
      <c r="G4635" s="53"/>
      <c r="H4635" s="53"/>
      <c r="I4635" s="53"/>
      <c r="J4635" s="53">
        <f t="shared" si="77"/>
        <v>0</v>
      </c>
    </row>
    <row r="4636" spans="1:10" ht="18.75">
      <c r="A4636" s="52"/>
      <c r="B4636" s="53"/>
      <c r="C4636" s="53"/>
      <c r="D4636" s="53"/>
      <c r="E4636" s="53" t="str">
        <f>IFERROR(VLOOKUP(المبيعات!D4636,الاعدادات!$A$4:$B$5000,2,0),"")</f>
        <v/>
      </c>
      <c r="F4636" s="53"/>
      <c r="G4636" s="53"/>
      <c r="H4636" s="53"/>
      <c r="I4636" s="53"/>
      <c r="J4636" s="53">
        <f t="shared" si="77"/>
        <v>0</v>
      </c>
    </row>
    <row r="4637" spans="1:10" ht="18.75">
      <c r="A4637" s="52"/>
      <c r="B4637" s="53"/>
      <c r="C4637" s="53"/>
      <c r="D4637" s="53"/>
      <c r="E4637" s="53" t="str">
        <f>IFERROR(VLOOKUP(المبيعات!D4637,الاعدادات!$A$4:$B$5000,2,0),"")</f>
        <v/>
      </c>
      <c r="F4637" s="53"/>
      <c r="G4637" s="53"/>
      <c r="H4637" s="53"/>
      <c r="I4637" s="53"/>
      <c r="J4637" s="53">
        <f t="shared" si="77"/>
        <v>0</v>
      </c>
    </row>
    <row r="4638" spans="1:10" ht="18.75">
      <c r="A4638" s="52"/>
      <c r="B4638" s="53"/>
      <c r="C4638" s="53"/>
      <c r="D4638" s="53"/>
      <c r="E4638" s="53" t="str">
        <f>IFERROR(VLOOKUP(المبيعات!D4638,الاعدادات!$A$4:$B$5000,2,0),"")</f>
        <v/>
      </c>
      <c r="F4638" s="53"/>
      <c r="G4638" s="53"/>
      <c r="H4638" s="53"/>
      <c r="I4638" s="53"/>
      <c r="J4638" s="53">
        <f t="shared" si="77"/>
        <v>0</v>
      </c>
    </row>
    <row r="4639" spans="1:10" ht="18.75">
      <c r="A4639" s="52"/>
      <c r="B4639" s="53"/>
      <c r="C4639" s="53"/>
      <c r="D4639" s="53"/>
      <c r="E4639" s="53" t="str">
        <f>IFERROR(VLOOKUP(المبيعات!D4639,الاعدادات!$A$4:$B$5000,2,0),"")</f>
        <v/>
      </c>
      <c r="F4639" s="53"/>
      <c r="G4639" s="53"/>
      <c r="H4639" s="53"/>
      <c r="I4639" s="53"/>
      <c r="J4639" s="53">
        <f t="shared" si="77"/>
        <v>0</v>
      </c>
    </row>
    <row r="4640" spans="1:10" ht="18.75">
      <c r="A4640" s="52"/>
      <c r="B4640" s="53"/>
      <c r="C4640" s="53"/>
      <c r="D4640" s="53"/>
      <c r="E4640" s="53" t="str">
        <f>IFERROR(VLOOKUP(المبيعات!D4640,الاعدادات!$A$4:$B$5000,2,0),"")</f>
        <v/>
      </c>
      <c r="F4640" s="53"/>
      <c r="G4640" s="53"/>
      <c r="H4640" s="53"/>
      <c r="I4640" s="53"/>
      <c r="J4640" s="53">
        <f t="shared" si="77"/>
        <v>0</v>
      </c>
    </row>
    <row r="4641" spans="1:10" ht="18.75">
      <c r="A4641" s="52"/>
      <c r="B4641" s="53"/>
      <c r="C4641" s="53"/>
      <c r="D4641" s="53"/>
      <c r="E4641" s="53" t="str">
        <f>IFERROR(VLOOKUP(المبيعات!D4641,الاعدادات!$A$4:$B$5000,2,0),"")</f>
        <v/>
      </c>
      <c r="F4641" s="53"/>
      <c r="G4641" s="53"/>
      <c r="H4641" s="53"/>
      <c r="I4641" s="53"/>
      <c r="J4641" s="53">
        <f t="shared" si="77"/>
        <v>0</v>
      </c>
    </row>
    <row r="4642" spans="1:10" ht="18.75">
      <c r="A4642" s="52"/>
      <c r="B4642" s="53"/>
      <c r="C4642" s="53"/>
      <c r="D4642" s="53"/>
      <c r="E4642" s="53" t="str">
        <f>IFERROR(VLOOKUP(المبيعات!D4642,الاعدادات!$A$4:$B$5000,2,0),"")</f>
        <v/>
      </c>
      <c r="F4642" s="53"/>
      <c r="G4642" s="53"/>
      <c r="H4642" s="53"/>
      <c r="I4642" s="53"/>
      <c r="J4642" s="53">
        <f t="shared" si="77"/>
        <v>0</v>
      </c>
    </row>
    <row r="4643" spans="1:10" ht="18.75">
      <c r="A4643" s="52"/>
      <c r="B4643" s="53"/>
      <c r="C4643" s="53"/>
      <c r="D4643" s="53"/>
      <c r="E4643" s="53" t="str">
        <f>IFERROR(VLOOKUP(المبيعات!D4643,الاعدادات!$A$4:$B$5000,2,0),"")</f>
        <v/>
      </c>
      <c r="F4643" s="53"/>
      <c r="G4643" s="53"/>
      <c r="H4643" s="53"/>
      <c r="I4643" s="53"/>
      <c r="J4643" s="53">
        <f t="shared" si="77"/>
        <v>0</v>
      </c>
    </row>
    <row r="4644" spans="1:10" ht="18.75">
      <c r="A4644" s="52"/>
      <c r="B4644" s="53"/>
      <c r="C4644" s="53"/>
      <c r="D4644" s="53"/>
      <c r="E4644" s="53" t="str">
        <f>IFERROR(VLOOKUP(المبيعات!D4644,الاعدادات!$A$4:$B$5000,2,0),"")</f>
        <v/>
      </c>
      <c r="F4644" s="53"/>
      <c r="G4644" s="53"/>
      <c r="H4644" s="53"/>
      <c r="I4644" s="53"/>
      <c r="J4644" s="53">
        <f t="shared" si="77"/>
        <v>0</v>
      </c>
    </row>
    <row r="4645" spans="1:10" ht="18.75">
      <c r="A4645" s="52"/>
      <c r="B4645" s="53"/>
      <c r="C4645" s="53"/>
      <c r="D4645" s="53"/>
      <c r="E4645" s="53" t="str">
        <f>IFERROR(VLOOKUP(المبيعات!D4645,الاعدادات!$A$4:$B$5000,2,0),"")</f>
        <v/>
      </c>
      <c r="F4645" s="53"/>
      <c r="G4645" s="53"/>
      <c r="H4645" s="53"/>
      <c r="I4645" s="53"/>
      <c r="J4645" s="53">
        <f t="shared" si="77"/>
        <v>0</v>
      </c>
    </row>
    <row r="4646" spans="1:10" ht="18.75">
      <c r="A4646" s="52"/>
      <c r="B4646" s="53"/>
      <c r="C4646" s="53"/>
      <c r="D4646" s="53"/>
      <c r="E4646" s="53" t="str">
        <f>IFERROR(VLOOKUP(المبيعات!D4646,الاعدادات!$A$4:$B$5000,2,0),"")</f>
        <v/>
      </c>
      <c r="F4646" s="53"/>
      <c r="G4646" s="53"/>
      <c r="H4646" s="53"/>
      <c r="I4646" s="53"/>
      <c r="J4646" s="53">
        <f t="shared" si="77"/>
        <v>0</v>
      </c>
    </row>
    <row r="4647" spans="1:10" ht="18.75">
      <c r="A4647" s="52"/>
      <c r="B4647" s="53"/>
      <c r="C4647" s="53"/>
      <c r="D4647" s="53"/>
      <c r="E4647" s="53" t="str">
        <f>IFERROR(VLOOKUP(المبيعات!D4647,الاعدادات!$A$4:$B$5000,2,0),"")</f>
        <v/>
      </c>
      <c r="F4647" s="53"/>
      <c r="G4647" s="53"/>
      <c r="H4647" s="53"/>
      <c r="I4647" s="53"/>
      <c r="J4647" s="53">
        <f t="shared" si="77"/>
        <v>0</v>
      </c>
    </row>
    <row r="4648" spans="1:10" ht="18.75">
      <c r="A4648" s="52"/>
      <c r="B4648" s="53"/>
      <c r="C4648" s="53"/>
      <c r="D4648" s="53"/>
      <c r="E4648" s="53" t="str">
        <f>IFERROR(VLOOKUP(المبيعات!D4648,الاعدادات!$A$4:$B$5000,2,0),"")</f>
        <v/>
      </c>
      <c r="F4648" s="53"/>
      <c r="G4648" s="53"/>
      <c r="H4648" s="53"/>
      <c r="I4648" s="53"/>
      <c r="J4648" s="53">
        <f t="shared" si="77"/>
        <v>0</v>
      </c>
    </row>
    <row r="4649" spans="1:10" ht="18.75">
      <c r="A4649" s="52"/>
      <c r="B4649" s="53"/>
      <c r="C4649" s="53"/>
      <c r="D4649" s="53"/>
      <c r="E4649" s="53" t="str">
        <f>IFERROR(VLOOKUP(المبيعات!D4649,الاعدادات!$A$4:$B$5000,2,0),"")</f>
        <v/>
      </c>
      <c r="F4649" s="53"/>
      <c r="G4649" s="53"/>
      <c r="H4649" s="53"/>
      <c r="I4649" s="53"/>
      <c r="J4649" s="53">
        <f t="shared" si="77"/>
        <v>0</v>
      </c>
    </row>
    <row r="4650" spans="1:10" ht="18.75">
      <c r="A4650" s="52"/>
      <c r="B4650" s="53"/>
      <c r="C4650" s="53"/>
      <c r="D4650" s="53"/>
      <c r="E4650" s="53" t="str">
        <f>IFERROR(VLOOKUP(المبيعات!D4650,الاعدادات!$A$4:$B$5000,2,0),"")</f>
        <v/>
      </c>
      <c r="F4650" s="53"/>
      <c r="G4650" s="53"/>
      <c r="H4650" s="53"/>
      <c r="I4650" s="53"/>
      <c r="J4650" s="53">
        <f t="shared" si="77"/>
        <v>0</v>
      </c>
    </row>
    <row r="4651" spans="1:10" ht="18.75">
      <c r="A4651" s="52"/>
      <c r="B4651" s="53"/>
      <c r="C4651" s="53"/>
      <c r="D4651" s="53"/>
      <c r="E4651" s="53" t="str">
        <f>IFERROR(VLOOKUP(المبيعات!D4651,الاعدادات!$A$4:$B$5000,2,0),"")</f>
        <v/>
      </c>
      <c r="F4651" s="53"/>
      <c r="G4651" s="53"/>
      <c r="H4651" s="53"/>
      <c r="I4651" s="53"/>
      <c r="J4651" s="53">
        <f t="shared" si="77"/>
        <v>0</v>
      </c>
    </row>
    <row r="4652" spans="1:10" ht="18.75">
      <c r="A4652" s="52"/>
      <c r="B4652" s="53"/>
      <c r="C4652" s="53"/>
      <c r="D4652" s="53"/>
      <c r="E4652" s="53" t="str">
        <f>IFERROR(VLOOKUP(المبيعات!D4652,الاعدادات!$A$4:$B$5000,2,0),"")</f>
        <v/>
      </c>
      <c r="F4652" s="53"/>
      <c r="G4652" s="53"/>
      <c r="H4652" s="53"/>
      <c r="I4652" s="53"/>
      <c r="J4652" s="53">
        <f t="shared" si="77"/>
        <v>0</v>
      </c>
    </row>
    <row r="4653" spans="1:10" ht="18.75">
      <c r="A4653" s="52"/>
      <c r="B4653" s="53"/>
      <c r="C4653" s="53"/>
      <c r="D4653" s="53"/>
      <c r="E4653" s="53" t="str">
        <f>IFERROR(VLOOKUP(المبيعات!D4653,الاعدادات!$A$4:$B$5000,2,0),"")</f>
        <v/>
      </c>
      <c r="F4653" s="53"/>
      <c r="G4653" s="53"/>
      <c r="H4653" s="53"/>
      <c r="I4653" s="53"/>
      <c r="J4653" s="53">
        <f t="shared" si="77"/>
        <v>0</v>
      </c>
    </row>
    <row r="4654" spans="1:10" ht="18.75">
      <c r="A4654" s="52"/>
      <c r="B4654" s="53"/>
      <c r="C4654" s="53"/>
      <c r="D4654" s="53"/>
      <c r="E4654" s="53" t="str">
        <f>IFERROR(VLOOKUP(المبيعات!D4654,الاعدادات!$A$4:$B$5000,2,0),"")</f>
        <v/>
      </c>
      <c r="F4654" s="53"/>
      <c r="G4654" s="53"/>
      <c r="H4654" s="53"/>
      <c r="I4654" s="53"/>
      <c r="J4654" s="53">
        <f t="shared" si="77"/>
        <v>0</v>
      </c>
    </row>
    <row r="4655" spans="1:10" ht="18.75">
      <c r="A4655" s="52"/>
      <c r="B4655" s="53"/>
      <c r="C4655" s="53"/>
      <c r="D4655" s="53"/>
      <c r="E4655" s="53" t="str">
        <f>IFERROR(VLOOKUP(المبيعات!D4655,الاعدادات!$A$4:$B$5000,2,0),"")</f>
        <v/>
      </c>
      <c r="F4655" s="53"/>
      <c r="G4655" s="53"/>
      <c r="H4655" s="53"/>
      <c r="I4655" s="53"/>
      <c r="J4655" s="53">
        <f t="shared" si="77"/>
        <v>0</v>
      </c>
    </row>
    <row r="4656" spans="1:10" ht="18.75">
      <c r="A4656" s="52"/>
      <c r="B4656" s="53"/>
      <c r="C4656" s="53"/>
      <c r="D4656" s="53"/>
      <c r="E4656" s="53" t="str">
        <f>IFERROR(VLOOKUP(المبيعات!D4656,الاعدادات!$A$4:$B$5000,2,0),"")</f>
        <v/>
      </c>
      <c r="F4656" s="53"/>
      <c r="G4656" s="53"/>
      <c r="H4656" s="53"/>
      <c r="I4656" s="53"/>
      <c r="J4656" s="53">
        <f t="shared" si="77"/>
        <v>0</v>
      </c>
    </row>
    <row r="4657" spans="1:10" ht="18.75">
      <c r="A4657" s="52"/>
      <c r="B4657" s="53"/>
      <c r="C4657" s="53"/>
      <c r="D4657" s="53"/>
      <c r="E4657" s="53" t="str">
        <f>IFERROR(VLOOKUP(المبيعات!D4657,الاعدادات!$A$4:$B$5000,2,0),"")</f>
        <v/>
      </c>
      <c r="F4657" s="53"/>
      <c r="G4657" s="53"/>
      <c r="H4657" s="53"/>
      <c r="I4657" s="53"/>
      <c r="J4657" s="53">
        <f t="shared" si="77"/>
        <v>0</v>
      </c>
    </row>
    <row r="4658" spans="1:10" ht="18.75">
      <c r="A4658" s="52"/>
      <c r="B4658" s="53"/>
      <c r="C4658" s="53"/>
      <c r="D4658" s="53"/>
      <c r="E4658" s="53" t="str">
        <f>IFERROR(VLOOKUP(المبيعات!D4658,الاعدادات!$A$4:$B$5000,2,0),"")</f>
        <v/>
      </c>
      <c r="F4658" s="53"/>
      <c r="G4658" s="53"/>
      <c r="H4658" s="53"/>
      <c r="I4658" s="53"/>
      <c r="J4658" s="53">
        <f t="shared" si="77"/>
        <v>0</v>
      </c>
    </row>
    <row r="4659" spans="1:10" ht="18.75">
      <c r="A4659" s="52"/>
      <c r="B4659" s="53"/>
      <c r="C4659" s="53"/>
      <c r="D4659" s="53"/>
      <c r="E4659" s="53" t="str">
        <f>IFERROR(VLOOKUP(المبيعات!D4659,الاعدادات!$A$4:$B$5000,2,0),"")</f>
        <v/>
      </c>
      <c r="F4659" s="53"/>
      <c r="G4659" s="53"/>
      <c r="H4659" s="53"/>
      <c r="I4659" s="53"/>
      <c r="J4659" s="53">
        <f t="shared" si="77"/>
        <v>0</v>
      </c>
    </row>
    <row r="4660" spans="1:10" ht="18.75">
      <c r="A4660" s="52"/>
      <c r="B4660" s="53"/>
      <c r="C4660" s="53"/>
      <c r="D4660" s="53"/>
      <c r="E4660" s="53" t="str">
        <f>IFERROR(VLOOKUP(المبيعات!D4660,الاعدادات!$A$4:$B$5000,2,0),"")</f>
        <v/>
      </c>
      <c r="F4660" s="53"/>
      <c r="G4660" s="53"/>
      <c r="H4660" s="53"/>
      <c r="I4660" s="53"/>
      <c r="J4660" s="53">
        <f t="shared" si="77"/>
        <v>0</v>
      </c>
    </row>
    <row r="4661" spans="1:10" ht="18.75">
      <c r="A4661" s="52"/>
      <c r="B4661" s="53"/>
      <c r="C4661" s="53"/>
      <c r="D4661" s="53"/>
      <c r="E4661" s="53" t="str">
        <f>IFERROR(VLOOKUP(المبيعات!D4661,الاعدادات!$A$4:$B$5000,2,0),"")</f>
        <v/>
      </c>
      <c r="F4661" s="53"/>
      <c r="G4661" s="53"/>
      <c r="H4661" s="53"/>
      <c r="I4661" s="53"/>
      <c r="J4661" s="53">
        <f t="shared" si="77"/>
        <v>0</v>
      </c>
    </row>
    <row r="4662" spans="1:10" ht="18.75">
      <c r="A4662" s="52"/>
      <c r="B4662" s="53"/>
      <c r="C4662" s="53"/>
      <c r="D4662" s="53"/>
      <c r="E4662" s="53" t="str">
        <f>IFERROR(VLOOKUP(المبيعات!D4662,الاعدادات!$A$4:$B$5000,2,0),"")</f>
        <v/>
      </c>
      <c r="F4662" s="53"/>
      <c r="G4662" s="53"/>
      <c r="H4662" s="53"/>
      <c r="I4662" s="53"/>
      <c r="J4662" s="53">
        <f t="shared" si="77"/>
        <v>0</v>
      </c>
    </row>
    <row r="4663" spans="1:10" ht="18.75">
      <c r="A4663" s="52"/>
      <c r="B4663" s="53"/>
      <c r="C4663" s="53"/>
      <c r="D4663" s="53"/>
      <c r="E4663" s="53" t="str">
        <f>IFERROR(VLOOKUP(المبيعات!D4663,الاعدادات!$A$4:$B$5000,2,0),"")</f>
        <v/>
      </c>
      <c r="F4663" s="53"/>
      <c r="G4663" s="53"/>
      <c r="H4663" s="53"/>
      <c r="I4663" s="53"/>
      <c r="J4663" s="53">
        <f t="shared" si="77"/>
        <v>0</v>
      </c>
    </row>
    <row r="4664" spans="1:10" ht="18.75">
      <c r="A4664" s="52"/>
      <c r="B4664" s="53"/>
      <c r="C4664" s="53"/>
      <c r="D4664" s="53"/>
      <c r="E4664" s="53" t="str">
        <f>IFERROR(VLOOKUP(المبيعات!D4664,الاعدادات!$A$4:$B$5000,2,0),"")</f>
        <v/>
      </c>
      <c r="F4664" s="53"/>
      <c r="G4664" s="53"/>
      <c r="H4664" s="53"/>
      <c r="I4664" s="53"/>
      <c r="J4664" s="53">
        <f t="shared" si="77"/>
        <v>0</v>
      </c>
    </row>
    <row r="4665" spans="1:10" ht="18.75">
      <c r="A4665" s="52"/>
      <c r="B4665" s="53"/>
      <c r="C4665" s="53"/>
      <c r="D4665" s="53"/>
      <c r="E4665" s="53" t="str">
        <f>IFERROR(VLOOKUP(المبيعات!D4665,الاعدادات!$A$4:$B$5000,2,0),"")</f>
        <v/>
      </c>
      <c r="F4665" s="53"/>
      <c r="G4665" s="53"/>
      <c r="H4665" s="53"/>
      <c r="I4665" s="53"/>
      <c r="J4665" s="53">
        <f t="shared" si="77"/>
        <v>0</v>
      </c>
    </row>
    <row r="4666" spans="1:10" ht="18.75">
      <c r="A4666" s="52"/>
      <c r="B4666" s="53"/>
      <c r="C4666" s="53"/>
      <c r="D4666" s="53"/>
      <c r="E4666" s="53" t="str">
        <f>IFERROR(VLOOKUP(المبيعات!D4666,الاعدادات!$A$4:$B$5000,2,0),"")</f>
        <v/>
      </c>
      <c r="F4666" s="53"/>
      <c r="G4666" s="53"/>
      <c r="H4666" s="53"/>
      <c r="I4666" s="53"/>
      <c r="J4666" s="53">
        <f t="shared" si="77"/>
        <v>0</v>
      </c>
    </row>
    <row r="4667" spans="1:10" ht="18.75">
      <c r="A4667" s="52"/>
      <c r="B4667" s="53"/>
      <c r="C4667" s="53"/>
      <c r="D4667" s="53"/>
      <c r="E4667" s="53" t="str">
        <f>IFERROR(VLOOKUP(المبيعات!D4667,الاعدادات!$A$4:$B$5000,2,0),"")</f>
        <v/>
      </c>
      <c r="F4667" s="53"/>
      <c r="G4667" s="53"/>
      <c r="H4667" s="53"/>
      <c r="I4667" s="53"/>
      <c r="J4667" s="53">
        <f t="shared" si="77"/>
        <v>0</v>
      </c>
    </row>
    <row r="4668" spans="1:10" ht="18.75">
      <c r="A4668" s="52"/>
      <c r="B4668" s="53"/>
      <c r="C4668" s="53"/>
      <c r="D4668" s="53"/>
      <c r="E4668" s="53" t="str">
        <f>IFERROR(VLOOKUP(المبيعات!D4668,الاعدادات!$A$4:$B$5000,2,0),"")</f>
        <v/>
      </c>
      <c r="F4668" s="53"/>
      <c r="G4668" s="53"/>
      <c r="H4668" s="53"/>
      <c r="I4668" s="53"/>
      <c r="J4668" s="53">
        <f t="shared" si="77"/>
        <v>0</v>
      </c>
    </row>
    <row r="4669" spans="1:10" ht="18.75">
      <c r="A4669" s="52"/>
      <c r="B4669" s="53"/>
      <c r="C4669" s="53"/>
      <c r="D4669" s="53"/>
      <c r="E4669" s="53" t="str">
        <f>IFERROR(VLOOKUP(المبيعات!D4669,الاعدادات!$A$4:$B$5000,2,0),"")</f>
        <v/>
      </c>
      <c r="F4669" s="53"/>
      <c r="G4669" s="53"/>
      <c r="H4669" s="53"/>
      <c r="I4669" s="53"/>
      <c r="J4669" s="53">
        <f t="shared" si="77"/>
        <v>0</v>
      </c>
    </row>
    <row r="4670" spans="1:10" ht="18.75">
      <c r="A4670" s="52"/>
      <c r="B4670" s="53"/>
      <c r="C4670" s="53"/>
      <c r="D4670" s="53"/>
      <c r="E4670" s="53" t="str">
        <f>IFERROR(VLOOKUP(المبيعات!D4670,الاعدادات!$A$4:$B$5000,2,0),"")</f>
        <v/>
      </c>
      <c r="F4670" s="53"/>
      <c r="G4670" s="53"/>
      <c r="H4670" s="53"/>
      <c r="I4670" s="53"/>
      <c r="J4670" s="53">
        <f t="shared" si="77"/>
        <v>0</v>
      </c>
    </row>
    <row r="4671" spans="1:10" ht="18.75">
      <c r="A4671" s="52"/>
      <c r="B4671" s="53"/>
      <c r="C4671" s="53"/>
      <c r="D4671" s="53"/>
      <c r="E4671" s="53" t="str">
        <f>IFERROR(VLOOKUP(المبيعات!D4671,الاعدادات!$A$4:$B$5000,2,0),"")</f>
        <v/>
      </c>
      <c r="F4671" s="53"/>
      <c r="G4671" s="53"/>
      <c r="H4671" s="53"/>
      <c r="I4671" s="53"/>
      <c r="J4671" s="53">
        <f t="shared" si="77"/>
        <v>0</v>
      </c>
    </row>
    <row r="4672" spans="1:10" ht="18.75">
      <c r="A4672" s="52"/>
      <c r="B4672" s="53"/>
      <c r="C4672" s="53"/>
      <c r="D4672" s="53"/>
      <c r="E4672" s="53" t="str">
        <f>IFERROR(VLOOKUP(المبيعات!D4672,الاعدادات!$A$4:$B$5000,2,0),"")</f>
        <v/>
      </c>
      <c r="F4672" s="53"/>
      <c r="G4672" s="53"/>
      <c r="H4672" s="53"/>
      <c r="I4672" s="53"/>
      <c r="J4672" s="53">
        <f t="shared" si="77"/>
        <v>0</v>
      </c>
    </row>
    <row r="4673" spans="1:10" ht="18.75">
      <c r="A4673" s="52"/>
      <c r="B4673" s="53"/>
      <c r="C4673" s="53"/>
      <c r="D4673" s="53"/>
      <c r="E4673" s="53" t="str">
        <f>IFERROR(VLOOKUP(المبيعات!D4673,الاعدادات!$A$4:$B$5000,2,0),"")</f>
        <v/>
      </c>
      <c r="F4673" s="53"/>
      <c r="G4673" s="53"/>
      <c r="H4673" s="53"/>
      <c r="I4673" s="53"/>
      <c r="J4673" s="53">
        <f t="shared" si="77"/>
        <v>0</v>
      </c>
    </row>
    <row r="4674" spans="1:10" ht="18.75">
      <c r="A4674" s="52"/>
      <c r="B4674" s="53"/>
      <c r="C4674" s="53"/>
      <c r="D4674" s="53"/>
      <c r="E4674" s="53" t="str">
        <f>IFERROR(VLOOKUP(المبيعات!D4674,الاعدادات!$A$4:$B$5000,2,0),"")</f>
        <v/>
      </c>
      <c r="F4674" s="53"/>
      <c r="G4674" s="53"/>
      <c r="H4674" s="53"/>
      <c r="I4674" s="53"/>
      <c r="J4674" s="53">
        <f t="shared" si="77"/>
        <v>0</v>
      </c>
    </row>
    <row r="4675" spans="1:10" ht="18.75">
      <c r="A4675" s="52"/>
      <c r="B4675" s="53"/>
      <c r="C4675" s="53"/>
      <c r="D4675" s="53"/>
      <c r="E4675" s="53" t="str">
        <f>IFERROR(VLOOKUP(المبيعات!D4675,الاعدادات!$A$4:$B$5000,2,0),"")</f>
        <v/>
      </c>
      <c r="F4675" s="53"/>
      <c r="G4675" s="53"/>
      <c r="H4675" s="53"/>
      <c r="I4675" s="53"/>
      <c r="J4675" s="53">
        <f t="shared" si="77"/>
        <v>0</v>
      </c>
    </row>
    <row r="4676" spans="1:10" ht="18.75">
      <c r="A4676" s="52"/>
      <c r="B4676" s="53"/>
      <c r="C4676" s="53"/>
      <c r="D4676" s="53"/>
      <c r="E4676" s="53" t="str">
        <f>IFERROR(VLOOKUP(المبيعات!D4676,الاعدادات!$A$4:$B$5000,2,0),"")</f>
        <v/>
      </c>
      <c r="F4676" s="53"/>
      <c r="G4676" s="53"/>
      <c r="H4676" s="53"/>
      <c r="I4676" s="53"/>
      <c r="J4676" s="53">
        <f t="shared" si="77"/>
        <v>0</v>
      </c>
    </row>
    <row r="4677" spans="1:10" ht="18.75">
      <c r="A4677" s="52"/>
      <c r="B4677" s="53"/>
      <c r="C4677" s="53"/>
      <c r="D4677" s="53"/>
      <c r="E4677" s="53" t="str">
        <f>IFERROR(VLOOKUP(المبيعات!D4677,الاعدادات!$A$4:$B$5000,2,0),"")</f>
        <v/>
      </c>
      <c r="F4677" s="53"/>
      <c r="G4677" s="53"/>
      <c r="H4677" s="53"/>
      <c r="I4677" s="53"/>
      <c r="J4677" s="53">
        <f t="shared" ref="J4677:J4740" si="78">I4677*F4677</f>
        <v>0</v>
      </c>
    </row>
    <row r="4678" spans="1:10" ht="18.75">
      <c r="A4678" s="52"/>
      <c r="B4678" s="53"/>
      <c r="C4678" s="53"/>
      <c r="D4678" s="53"/>
      <c r="E4678" s="53" t="str">
        <f>IFERROR(VLOOKUP(المبيعات!D4678,الاعدادات!$A$4:$B$5000,2,0),"")</f>
        <v/>
      </c>
      <c r="F4678" s="53"/>
      <c r="G4678" s="53"/>
      <c r="H4678" s="53"/>
      <c r="I4678" s="53"/>
      <c r="J4678" s="53">
        <f t="shared" si="78"/>
        <v>0</v>
      </c>
    </row>
    <row r="4679" spans="1:10" ht="18.75">
      <c r="A4679" s="52"/>
      <c r="B4679" s="53"/>
      <c r="C4679" s="53"/>
      <c r="D4679" s="53"/>
      <c r="E4679" s="53" t="str">
        <f>IFERROR(VLOOKUP(المبيعات!D4679,الاعدادات!$A$4:$B$5000,2,0),"")</f>
        <v/>
      </c>
      <c r="F4679" s="53"/>
      <c r="G4679" s="53"/>
      <c r="H4679" s="53"/>
      <c r="I4679" s="53"/>
      <c r="J4679" s="53">
        <f t="shared" si="78"/>
        <v>0</v>
      </c>
    </row>
    <row r="4680" spans="1:10" ht="18.75">
      <c r="A4680" s="52"/>
      <c r="B4680" s="53"/>
      <c r="C4680" s="53"/>
      <c r="D4680" s="53"/>
      <c r="E4680" s="53" t="str">
        <f>IFERROR(VLOOKUP(المبيعات!D4680,الاعدادات!$A$4:$B$5000,2,0),"")</f>
        <v/>
      </c>
      <c r="F4680" s="53"/>
      <c r="G4680" s="53"/>
      <c r="H4680" s="53"/>
      <c r="I4680" s="53"/>
      <c r="J4680" s="53">
        <f t="shared" si="78"/>
        <v>0</v>
      </c>
    </row>
    <row r="4681" spans="1:10" ht="18.75">
      <c r="A4681" s="52"/>
      <c r="B4681" s="53"/>
      <c r="C4681" s="53"/>
      <c r="D4681" s="53"/>
      <c r="E4681" s="53" t="str">
        <f>IFERROR(VLOOKUP(المبيعات!D4681,الاعدادات!$A$4:$B$5000,2,0),"")</f>
        <v/>
      </c>
      <c r="F4681" s="53"/>
      <c r="G4681" s="53"/>
      <c r="H4681" s="53"/>
      <c r="I4681" s="53"/>
      <c r="J4681" s="53">
        <f t="shared" si="78"/>
        <v>0</v>
      </c>
    </row>
    <row r="4682" spans="1:10" ht="18.75">
      <c r="A4682" s="52"/>
      <c r="B4682" s="53"/>
      <c r="C4682" s="53"/>
      <c r="D4682" s="53"/>
      <c r="E4682" s="53" t="str">
        <f>IFERROR(VLOOKUP(المبيعات!D4682,الاعدادات!$A$4:$B$5000,2,0),"")</f>
        <v/>
      </c>
      <c r="F4682" s="53"/>
      <c r="G4682" s="53"/>
      <c r="H4682" s="53"/>
      <c r="I4682" s="53"/>
      <c r="J4682" s="53">
        <f t="shared" si="78"/>
        <v>0</v>
      </c>
    </row>
    <row r="4683" spans="1:10" ht="18.75">
      <c r="A4683" s="52"/>
      <c r="B4683" s="53"/>
      <c r="C4683" s="53"/>
      <c r="D4683" s="53"/>
      <c r="E4683" s="53" t="str">
        <f>IFERROR(VLOOKUP(المبيعات!D4683,الاعدادات!$A$4:$B$5000,2,0),"")</f>
        <v/>
      </c>
      <c r="F4683" s="53"/>
      <c r="G4683" s="53"/>
      <c r="H4683" s="53"/>
      <c r="I4683" s="53"/>
      <c r="J4683" s="53">
        <f t="shared" si="78"/>
        <v>0</v>
      </c>
    </row>
    <row r="4684" spans="1:10" ht="18.75">
      <c r="A4684" s="52"/>
      <c r="B4684" s="53"/>
      <c r="C4684" s="53"/>
      <c r="D4684" s="53"/>
      <c r="E4684" s="53" t="str">
        <f>IFERROR(VLOOKUP(المبيعات!D4684,الاعدادات!$A$4:$B$5000,2,0),"")</f>
        <v/>
      </c>
      <c r="F4684" s="53"/>
      <c r="G4684" s="53"/>
      <c r="H4684" s="53"/>
      <c r="I4684" s="53"/>
      <c r="J4684" s="53">
        <f t="shared" si="78"/>
        <v>0</v>
      </c>
    </row>
    <row r="4685" spans="1:10" ht="18.75">
      <c r="A4685" s="52"/>
      <c r="B4685" s="53"/>
      <c r="C4685" s="53"/>
      <c r="D4685" s="53"/>
      <c r="E4685" s="53" t="str">
        <f>IFERROR(VLOOKUP(المبيعات!D4685,الاعدادات!$A$4:$B$5000,2,0),"")</f>
        <v/>
      </c>
      <c r="F4685" s="53"/>
      <c r="G4685" s="53"/>
      <c r="H4685" s="53"/>
      <c r="I4685" s="53"/>
      <c r="J4685" s="53">
        <f t="shared" si="78"/>
        <v>0</v>
      </c>
    </row>
    <row r="4686" spans="1:10" ht="18.75">
      <c r="A4686" s="52"/>
      <c r="B4686" s="53"/>
      <c r="C4686" s="53"/>
      <c r="D4686" s="53"/>
      <c r="E4686" s="53" t="str">
        <f>IFERROR(VLOOKUP(المبيعات!D4686,الاعدادات!$A$4:$B$5000,2,0),"")</f>
        <v/>
      </c>
      <c r="F4686" s="53"/>
      <c r="G4686" s="53"/>
      <c r="H4686" s="53"/>
      <c r="I4686" s="53"/>
      <c r="J4686" s="53">
        <f t="shared" si="78"/>
        <v>0</v>
      </c>
    </row>
    <row r="4687" spans="1:10" ht="18.75">
      <c r="A4687" s="52"/>
      <c r="B4687" s="53"/>
      <c r="C4687" s="53"/>
      <c r="D4687" s="53"/>
      <c r="E4687" s="53" t="str">
        <f>IFERROR(VLOOKUP(المبيعات!D4687,الاعدادات!$A$4:$B$5000,2,0),"")</f>
        <v/>
      </c>
      <c r="F4687" s="53"/>
      <c r="G4687" s="53"/>
      <c r="H4687" s="53"/>
      <c r="I4687" s="53"/>
      <c r="J4687" s="53">
        <f t="shared" si="78"/>
        <v>0</v>
      </c>
    </row>
    <row r="4688" spans="1:10" ht="18.75">
      <c r="A4688" s="52"/>
      <c r="B4688" s="53"/>
      <c r="C4688" s="53"/>
      <c r="D4688" s="53"/>
      <c r="E4688" s="53" t="str">
        <f>IFERROR(VLOOKUP(المبيعات!D4688,الاعدادات!$A$4:$B$5000,2,0),"")</f>
        <v/>
      </c>
      <c r="F4688" s="53"/>
      <c r="G4688" s="53"/>
      <c r="H4688" s="53"/>
      <c r="I4688" s="53"/>
      <c r="J4688" s="53">
        <f t="shared" si="78"/>
        <v>0</v>
      </c>
    </row>
    <row r="4689" spans="1:10" ht="18.75">
      <c r="A4689" s="52"/>
      <c r="B4689" s="53"/>
      <c r="C4689" s="53"/>
      <c r="D4689" s="53"/>
      <c r="E4689" s="53" t="str">
        <f>IFERROR(VLOOKUP(المبيعات!D4689,الاعدادات!$A$4:$B$5000,2,0),"")</f>
        <v/>
      </c>
      <c r="F4689" s="53"/>
      <c r="G4689" s="53"/>
      <c r="H4689" s="53"/>
      <c r="I4689" s="53"/>
      <c r="J4689" s="53">
        <f t="shared" si="78"/>
        <v>0</v>
      </c>
    </row>
    <row r="4690" spans="1:10" ht="18.75">
      <c r="A4690" s="52"/>
      <c r="B4690" s="53"/>
      <c r="C4690" s="53"/>
      <c r="D4690" s="53"/>
      <c r="E4690" s="53" t="str">
        <f>IFERROR(VLOOKUP(المبيعات!D4690,الاعدادات!$A$4:$B$5000,2,0),"")</f>
        <v/>
      </c>
      <c r="F4690" s="53"/>
      <c r="G4690" s="53"/>
      <c r="H4690" s="53"/>
      <c r="I4690" s="53"/>
      <c r="J4690" s="53">
        <f t="shared" si="78"/>
        <v>0</v>
      </c>
    </row>
    <row r="4691" spans="1:10" ht="18.75">
      <c r="A4691" s="52"/>
      <c r="B4691" s="53"/>
      <c r="C4691" s="53"/>
      <c r="D4691" s="53"/>
      <c r="E4691" s="53" t="str">
        <f>IFERROR(VLOOKUP(المبيعات!D4691,الاعدادات!$A$4:$B$5000,2,0),"")</f>
        <v/>
      </c>
      <c r="F4691" s="53"/>
      <c r="G4691" s="53"/>
      <c r="H4691" s="53"/>
      <c r="I4691" s="53"/>
      <c r="J4691" s="53">
        <f t="shared" si="78"/>
        <v>0</v>
      </c>
    </row>
    <row r="4692" spans="1:10" ht="18.75">
      <c r="A4692" s="52"/>
      <c r="B4692" s="53"/>
      <c r="C4692" s="53"/>
      <c r="D4692" s="53"/>
      <c r="E4692" s="53" t="str">
        <f>IFERROR(VLOOKUP(المبيعات!D4692,الاعدادات!$A$4:$B$5000,2,0),"")</f>
        <v/>
      </c>
      <c r="F4692" s="53"/>
      <c r="G4692" s="53"/>
      <c r="H4692" s="53"/>
      <c r="I4692" s="53"/>
      <c r="J4692" s="53">
        <f t="shared" si="78"/>
        <v>0</v>
      </c>
    </row>
    <row r="4693" spans="1:10" ht="18.75">
      <c r="A4693" s="52"/>
      <c r="B4693" s="53"/>
      <c r="C4693" s="53"/>
      <c r="D4693" s="53"/>
      <c r="E4693" s="53" t="str">
        <f>IFERROR(VLOOKUP(المبيعات!D4693,الاعدادات!$A$4:$B$5000,2,0),"")</f>
        <v/>
      </c>
      <c r="F4693" s="53"/>
      <c r="G4693" s="53"/>
      <c r="H4693" s="53"/>
      <c r="I4693" s="53"/>
      <c r="J4693" s="53">
        <f t="shared" si="78"/>
        <v>0</v>
      </c>
    </row>
    <row r="4694" spans="1:10" ht="18.75">
      <c r="A4694" s="52"/>
      <c r="B4694" s="53"/>
      <c r="C4694" s="53"/>
      <c r="D4694" s="53"/>
      <c r="E4694" s="53" t="str">
        <f>IFERROR(VLOOKUP(المبيعات!D4694,الاعدادات!$A$4:$B$5000,2,0),"")</f>
        <v/>
      </c>
      <c r="F4694" s="53"/>
      <c r="G4694" s="53"/>
      <c r="H4694" s="53"/>
      <c r="I4694" s="53"/>
      <c r="J4694" s="53">
        <f t="shared" si="78"/>
        <v>0</v>
      </c>
    </row>
    <row r="4695" spans="1:10" ht="18.75">
      <c r="A4695" s="52"/>
      <c r="B4695" s="53"/>
      <c r="C4695" s="53"/>
      <c r="D4695" s="53"/>
      <c r="E4695" s="53" t="str">
        <f>IFERROR(VLOOKUP(المبيعات!D4695,الاعدادات!$A$4:$B$5000,2,0),"")</f>
        <v/>
      </c>
      <c r="F4695" s="53"/>
      <c r="G4695" s="53"/>
      <c r="H4695" s="53"/>
      <c r="I4695" s="53"/>
      <c r="J4695" s="53">
        <f t="shared" si="78"/>
        <v>0</v>
      </c>
    </row>
    <row r="4696" spans="1:10" ht="18.75">
      <c r="A4696" s="52"/>
      <c r="B4696" s="53"/>
      <c r="C4696" s="53"/>
      <c r="D4696" s="53"/>
      <c r="E4696" s="53" t="str">
        <f>IFERROR(VLOOKUP(المبيعات!D4696,الاعدادات!$A$4:$B$5000,2,0),"")</f>
        <v/>
      </c>
      <c r="F4696" s="53"/>
      <c r="G4696" s="53"/>
      <c r="H4696" s="53"/>
      <c r="I4696" s="53"/>
      <c r="J4696" s="53">
        <f t="shared" si="78"/>
        <v>0</v>
      </c>
    </row>
    <row r="4697" spans="1:10" ht="18.75">
      <c r="A4697" s="52"/>
      <c r="B4697" s="53"/>
      <c r="C4697" s="53"/>
      <c r="D4697" s="53"/>
      <c r="E4697" s="53" t="str">
        <f>IFERROR(VLOOKUP(المبيعات!D4697,الاعدادات!$A$4:$B$5000,2,0),"")</f>
        <v/>
      </c>
      <c r="F4697" s="53"/>
      <c r="G4697" s="53"/>
      <c r="H4697" s="53"/>
      <c r="I4697" s="53"/>
      <c r="J4697" s="53">
        <f t="shared" si="78"/>
        <v>0</v>
      </c>
    </row>
    <row r="4698" spans="1:10" ht="18.75">
      <c r="A4698" s="52"/>
      <c r="B4698" s="53"/>
      <c r="C4698" s="53"/>
      <c r="D4698" s="53"/>
      <c r="E4698" s="53" t="str">
        <f>IFERROR(VLOOKUP(المبيعات!D4698,الاعدادات!$A$4:$B$5000,2,0),"")</f>
        <v/>
      </c>
      <c r="F4698" s="53"/>
      <c r="G4698" s="53"/>
      <c r="H4698" s="53"/>
      <c r="I4698" s="53"/>
      <c r="J4698" s="53">
        <f t="shared" si="78"/>
        <v>0</v>
      </c>
    </row>
    <row r="4699" spans="1:10" ht="18.75">
      <c r="A4699" s="52"/>
      <c r="B4699" s="53"/>
      <c r="C4699" s="53"/>
      <c r="D4699" s="53"/>
      <c r="E4699" s="53" t="str">
        <f>IFERROR(VLOOKUP(المبيعات!D4699,الاعدادات!$A$4:$B$5000,2,0),"")</f>
        <v/>
      </c>
      <c r="F4699" s="53"/>
      <c r="G4699" s="53"/>
      <c r="H4699" s="53"/>
      <c r="I4699" s="53"/>
      <c r="J4699" s="53">
        <f t="shared" si="78"/>
        <v>0</v>
      </c>
    </row>
    <row r="4700" spans="1:10" ht="18.75">
      <c r="A4700" s="52"/>
      <c r="B4700" s="53"/>
      <c r="C4700" s="53"/>
      <c r="D4700" s="53"/>
      <c r="E4700" s="53" t="str">
        <f>IFERROR(VLOOKUP(المبيعات!D4700,الاعدادات!$A$4:$B$5000,2,0),"")</f>
        <v/>
      </c>
      <c r="F4700" s="53"/>
      <c r="G4700" s="53"/>
      <c r="H4700" s="53"/>
      <c r="I4700" s="53"/>
      <c r="J4700" s="53">
        <f t="shared" si="78"/>
        <v>0</v>
      </c>
    </row>
    <row r="4701" spans="1:10" ht="18.75">
      <c r="A4701" s="52"/>
      <c r="B4701" s="53"/>
      <c r="C4701" s="53"/>
      <c r="D4701" s="53"/>
      <c r="E4701" s="53" t="str">
        <f>IFERROR(VLOOKUP(المبيعات!D4701,الاعدادات!$A$4:$B$5000,2,0),"")</f>
        <v/>
      </c>
      <c r="F4701" s="53"/>
      <c r="G4701" s="53"/>
      <c r="H4701" s="53"/>
      <c r="I4701" s="53"/>
      <c r="J4701" s="53">
        <f t="shared" si="78"/>
        <v>0</v>
      </c>
    </row>
    <row r="4702" spans="1:10" ht="18.75">
      <c r="A4702" s="52"/>
      <c r="B4702" s="53"/>
      <c r="C4702" s="53"/>
      <c r="D4702" s="53"/>
      <c r="E4702" s="53" t="str">
        <f>IFERROR(VLOOKUP(المبيعات!D4702,الاعدادات!$A$4:$B$5000,2,0),"")</f>
        <v/>
      </c>
      <c r="F4702" s="53"/>
      <c r="G4702" s="53"/>
      <c r="H4702" s="53"/>
      <c r="I4702" s="53"/>
      <c r="J4702" s="53">
        <f t="shared" si="78"/>
        <v>0</v>
      </c>
    </row>
    <row r="4703" spans="1:10" ht="18.75">
      <c r="A4703" s="52"/>
      <c r="B4703" s="53"/>
      <c r="C4703" s="53"/>
      <c r="D4703" s="53"/>
      <c r="E4703" s="53" t="str">
        <f>IFERROR(VLOOKUP(المبيعات!D4703,الاعدادات!$A$4:$B$5000,2,0),"")</f>
        <v/>
      </c>
      <c r="F4703" s="53"/>
      <c r="G4703" s="53"/>
      <c r="H4703" s="53"/>
      <c r="I4703" s="53"/>
      <c r="J4703" s="53">
        <f t="shared" si="78"/>
        <v>0</v>
      </c>
    </row>
    <row r="4704" spans="1:10" ht="18.75">
      <c r="A4704" s="52"/>
      <c r="B4704" s="53"/>
      <c r="C4704" s="53"/>
      <c r="D4704" s="53"/>
      <c r="E4704" s="53" t="str">
        <f>IFERROR(VLOOKUP(المبيعات!D4704,الاعدادات!$A$4:$B$5000,2,0),"")</f>
        <v/>
      </c>
      <c r="F4704" s="53"/>
      <c r="G4704" s="53"/>
      <c r="H4704" s="53"/>
      <c r="I4704" s="53"/>
      <c r="J4704" s="53">
        <f t="shared" si="78"/>
        <v>0</v>
      </c>
    </row>
    <row r="4705" spans="1:10" ht="18.75">
      <c r="A4705" s="52"/>
      <c r="B4705" s="53"/>
      <c r="C4705" s="53"/>
      <c r="D4705" s="53"/>
      <c r="E4705" s="53" t="str">
        <f>IFERROR(VLOOKUP(المبيعات!D4705,الاعدادات!$A$4:$B$5000,2,0),"")</f>
        <v/>
      </c>
      <c r="F4705" s="53"/>
      <c r="G4705" s="53"/>
      <c r="H4705" s="53"/>
      <c r="I4705" s="53"/>
      <c r="J4705" s="53">
        <f t="shared" si="78"/>
        <v>0</v>
      </c>
    </row>
    <row r="4706" spans="1:10" ht="18.75">
      <c r="A4706" s="52"/>
      <c r="B4706" s="53"/>
      <c r="C4706" s="53"/>
      <c r="D4706" s="53"/>
      <c r="E4706" s="53" t="str">
        <f>IFERROR(VLOOKUP(المبيعات!D4706,الاعدادات!$A$4:$B$5000,2,0),"")</f>
        <v/>
      </c>
      <c r="F4706" s="53"/>
      <c r="G4706" s="53"/>
      <c r="H4706" s="53"/>
      <c r="I4706" s="53"/>
      <c r="J4706" s="53">
        <f t="shared" si="78"/>
        <v>0</v>
      </c>
    </row>
    <row r="4707" spans="1:10" ht="18.75">
      <c r="A4707" s="52"/>
      <c r="B4707" s="53"/>
      <c r="C4707" s="53"/>
      <c r="D4707" s="53"/>
      <c r="E4707" s="53" t="str">
        <f>IFERROR(VLOOKUP(المبيعات!D4707,الاعدادات!$A$4:$B$5000,2,0),"")</f>
        <v/>
      </c>
      <c r="F4707" s="53"/>
      <c r="G4707" s="53"/>
      <c r="H4707" s="53"/>
      <c r="I4707" s="53"/>
      <c r="J4707" s="53">
        <f t="shared" si="78"/>
        <v>0</v>
      </c>
    </row>
    <row r="4708" spans="1:10" ht="18.75">
      <c r="A4708" s="52"/>
      <c r="B4708" s="53"/>
      <c r="C4708" s="53"/>
      <c r="D4708" s="53"/>
      <c r="E4708" s="53" t="str">
        <f>IFERROR(VLOOKUP(المبيعات!D4708,الاعدادات!$A$4:$B$5000,2,0),"")</f>
        <v/>
      </c>
      <c r="F4708" s="53"/>
      <c r="G4708" s="53"/>
      <c r="H4708" s="53"/>
      <c r="I4708" s="53"/>
      <c r="J4708" s="53">
        <f t="shared" si="78"/>
        <v>0</v>
      </c>
    </row>
    <row r="4709" spans="1:10" ht="18.75">
      <c r="A4709" s="52"/>
      <c r="B4709" s="53"/>
      <c r="C4709" s="53"/>
      <c r="D4709" s="53"/>
      <c r="E4709" s="53" t="str">
        <f>IFERROR(VLOOKUP(المبيعات!D4709,الاعدادات!$A$4:$B$5000,2,0),"")</f>
        <v/>
      </c>
      <c r="F4709" s="53"/>
      <c r="G4709" s="53"/>
      <c r="H4709" s="53"/>
      <c r="I4709" s="53"/>
      <c r="J4709" s="53">
        <f t="shared" si="78"/>
        <v>0</v>
      </c>
    </row>
    <row r="4710" spans="1:10" ht="18.75">
      <c r="A4710" s="52"/>
      <c r="B4710" s="53"/>
      <c r="C4710" s="53"/>
      <c r="D4710" s="53"/>
      <c r="E4710" s="53" t="str">
        <f>IFERROR(VLOOKUP(المبيعات!D4710,الاعدادات!$A$4:$B$5000,2,0),"")</f>
        <v/>
      </c>
      <c r="F4710" s="53"/>
      <c r="G4710" s="53"/>
      <c r="H4710" s="53"/>
      <c r="I4710" s="53"/>
      <c r="J4710" s="53">
        <f t="shared" si="78"/>
        <v>0</v>
      </c>
    </row>
    <row r="4711" spans="1:10" ht="18.75">
      <c r="A4711" s="52"/>
      <c r="B4711" s="53"/>
      <c r="C4711" s="53"/>
      <c r="D4711" s="53"/>
      <c r="E4711" s="53" t="str">
        <f>IFERROR(VLOOKUP(المبيعات!D4711,الاعدادات!$A$4:$B$5000,2,0),"")</f>
        <v/>
      </c>
      <c r="F4711" s="53"/>
      <c r="G4711" s="53"/>
      <c r="H4711" s="53"/>
      <c r="I4711" s="53"/>
      <c r="J4711" s="53">
        <f t="shared" si="78"/>
        <v>0</v>
      </c>
    </row>
    <row r="4712" spans="1:10" ht="18.75">
      <c r="A4712" s="52"/>
      <c r="B4712" s="53"/>
      <c r="C4712" s="53"/>
      <c r="D4712" s="53"/>
      <c r="E4712" s="53" t="str">
        <f>IFERROR(VLOOKUP(المبيعات!D4712,الاعدادات!$A$4:$B$5000,2,0),"")</f>
        <v/>
      </c>
      <c r="F4712" s="53"/>
      <c r="G4712" s="53"/>
      <c r="H4712" s="53"/>
      <c r="I4712" s="53"/>
      <c r="J4712" s="53">
        <f t="shared" si="78"/>
        <v>0</v>
      </c>
    </row>
    <row r="4713" spans="1:10" ht="18.75">
      <c r="A4713" s="52"/>
      <c r="B4713" s="53"/>
      <c r="C4713" s="53"/>
      <c r="D4713" s="53"/>
      <c r="E4713" s="53" t="str">
        <f>IFERROR(VLOOKUP(المبيعات!D4713,الاعدادات!$A$4:$B$5000,2,0),"")</f>
        <v/>
      </c>
      <c r="F4713" s="53"/>
      <c r="G4713" s="53"/>
      <c r="H4713" s="53"/>
      <c r="I4713" s="53"/>
      <c r="J4713" s="53">
        <f t="shared" si="78"/>
        <v>0</v>
      </c>
    </row>
    <row r="4714" spans="1:10" ht="18.75">
      <c r="A4714" s="52"/>
      <c r="B4714" s="53"/>
      <c r="C4714" s="53"/>
      <c r="D4714" s="53"/>
      <c r="E4714" s="53" t="str">
        <f>IFERROR(VLOOKUP(المبيعات!D4714,الاعدادات!$A$4:$B$5000,2,0),"")</f>
        <v/>
      </c>
      <c r="F4714" s="53"/>
      <c r="G4714" s="53"/>
      <c r="H4714" s="53"/>
      <c r="I4714" s="53"/>
      <c r="J4714" s="53">
        <f t="shared" si="78"/>
        <v>0</v>
      </c>
    </row>
    <row r="4715" spans="1:10" ht="18.75">
      <c r="A4715" s="52"/>
      <c r="B4715" s="53"/>
      <c r="C4715" s="53"/>
      <c r="D4715" s="53"/>
      <c r="E4715" s="53" t="str">
        <f>IFERROR(VLOOKUP(المبيعات!D4715,الاعدادات!$A$4:$B$5000,2,0),"")</f>
        <v/>
      </c>
      <c r="F4715" s="53"/>
      <c r="G4715" s="53"/>
      <c r="H4715" s="53"/>
      <c r="I4715" s="53"/>
      <c r="J4715" s="53">
        <f t="shared" si="78"/>
        <v>0</v>
      </c>
    </row>
    <row r="4716" spans="1:10" ht="18.75">
      <c r="A4716" s="52"/>
      <c r="B4716" s="53"/>
      <c r="C4716" s="53"/>
      <c r="D4716" s="53"/>
      <c r="E4716" s="53" t="str">
        <f>IFERROR(VLOOKUP(المبيعات!D4716,الاعدادات!$A$4:$B$5000,2,0),"")</f>
        <v/>
      </c>
      <c r="F4716" s="53"/>
      <c r="G4716" s="53"/>
      <c r="H4716" s="53"/>
      <c r="I4716" s="53"/>
      <c r="J4716" s="53">
        <f t="shared" si="78"/>
        <v>0</v>
      </c>
    </row>
    <row r="4717" spans="1:10" ht="18.75">
      <c r="A4717" s="52"/>
      <c r="B4717" s="53"/>
      <c r="C4717" s="53"/>
      <c r="D4717" s="53"/>
      <c r="E4717" s="53" t="str">
        <f>IFERROR(VLOOKUP(المبيعات!D4717,الاعدادات!$A$4:$B$5000,2,0),"")</f>
        <v/>
      </c>
      <c r="F4717" s="53"/>
      <c r="G4717" s="53"/>
      <c r="H4717" s="53"/>
      <c r="I4717" s="53"/>
      <c r="J4717" s="53">
        <f t="shared" si="78"/>
        <v>0</v>
      </c>
    </row>
    <row r="4718" spans="1:10" ht="18.75">
      <c r="A4718" s="52"/>
      <c r="B4718" s="53"/>
      <c r="C4718" s="53"/>
      <c r="D4718" s="53"/>
      <c r="E4718" s="53" t="str">
        <f>IFERROR(VLOOKUP(المبيعات!D4718,الاعدادات!$A$4:$B$5000,2,0),"")</f>
        <v/>
      </c>
      <c r="F4718" s="53"/>
      <c r="G4718" s="53"/>
      <c r="H4718" s="53"/>
      <c r="I4718" s="53"/>
      <c r="J4718" s="53">
        <f t="shared" si="78"/>
        <v>0</v>
      </c>
    </row>
    <row r="4719" spans="1:10" ht="18.75">
      <c r="A4719" s="52"/>
      <c r="B4719" s="53"/>
      <c r="C4719" s="53"/>
      <c r="D4719" s="53"/>
      <c r="E4719" s="53" t="str">
        <f>IFERROR(VLOOKUP(المبيعات!D4719,الاعدادات!$A$4:$B$5000,2,0),"")</f>
        <v/>
      </c>
      <c r="F4719" s="53"/>
      <c r="G4719" s="53"/>
      <c r="H4719" s="53"/>
      <c r="I4719" s="53"/>
      <c r="J4719" s="53">
        <f t="shared" si="78"/>
        <v>0</v>
      </c>
    </row>
    <row r="4720" spans="1:10" ht="18.75">
      <c r="A4720" s="52"/>
      <c r="B4720" s="53"/>
      <c r="C4720" s="53"/>
      <c r="D4720" s="53"/>
      <c r="E4720" s="53" t="str">
        <f>IFERROR(VLOOKUP(المبيعات!D4720,الاعدادات!$A$4:$B$5000,2,0),"")</f>
        <v/>
      </c>
      <c r="F4720" s="53"/>
      <c r="G4720" s="53"/>
      <c r="H4720" s="53"/>
      <c r="I4720" s="53"/>
      <c r="J4720" s="53">
        <f t="shared" si="78"/>
        <v>0</v>
      </c>
    </row>
    <row r="4721" spans="1:10" ht="18.75">
      <c r="A4721" s="52"/>
      <c r="B4721" s="53"/>
      <c r="C4721" s="53"/>
      <c r="D4721" s="53"/>
      <c r="E4721" s="53" t="str">
        <f>IFERROR(VLOOKUP(المبيعات!D4721,الاعدادات!$A$4:$B$5000,2,0),"")</f>
        <v/>
      </c>
      <c r="F4721" s="53"/>
      <c r="G4721" s="53"/>
      <c r="H4721" s="53"/>
      <c r="I4721" s="53"/>
      <c r="J4721" s="53">
        <f t="shared" si="78"/>
        <v>0</v>
      </c>
    </row>
    <row r="4722" spans="1:10" ht="18.75">
      <c r="A4722" s="52"/>
      <c r="B4722" s="53"/>
      <c r="C4722" s="53"/>
      <c r="D4722" s="53"/>
      <c r="E4722" s="53" t="str">
        <f>IFERROR(VLOOKUP(المبيعات!D4722,الاعدادات!$A$4:$B$5000,2,0),"")</f>
        <v/>
      </c>
      <c r="F4722" s="53"/>
      <c r="G4722" s="53"/>
      <c r="H4722" s="53"/>
      <c r="I4722" s="53"/>
      <c r="J4722" s="53">
        <f t="shared" si="78"/>
        <v>0</v>
      </c>
    </row>
    <row r="4723" spans="1:10" ht="18.75">
      <c r="A4723" s="52"/>
      <c r="B4723" s="53"/>
      <c r="C4723" s="53"/>
      <c r="D4723" s="53"/>
      <c r="E4723" s="53" t="str">
        <f>IFERROR(VLOOKUP(المبيعات!D4723,الاعدادات!$A$4:$B$5000,2,0),"")</f>
        <v/>
      </c>
      <c r="F4723" s="53"/>
      <c r="G4723" s="53"/>
      <c r="H4723" s="53"/>
      <c r="I4723" s="53"/>
      <c r="J4723" s="53">
        <f t="shared" si="78"/>
        <v>0</v>
      </c>
    </row>
    <row r="4724" spans="1:10" ht="18.75">
      <c r="A4724" s="52"/>
      <c r="B4724" s="53"/>
      <c r="C4724" s="53"/>
      <c r="D4724" s="53"/>
      <c r="E4724" s="53" t="str">
        <f>IFERROR(VLOOKUP(المبيعات!D4724,الاعدادات!$A$4:$B$5000,2,0),"")</f>
        <v/>
      </c>
      <c r="F4724" s="53"/>
      <c r="G4724" s="53"/>
      <c r="H4724" s="53"/>
      <c r="I4724" s="53"/>
      <c r="J4724" s="53">
        <f t="shared" si="78"/>
        <v>0</v>
      </c>
    </row>
    <row r="4725" spans="1:10" ht="18.75">
      <c r="A4725" s="52"/>
      <c r="B4725" s="53"/>
      <c r="C4725" s="53"/>
      <c r="D4725" s="53"/>
      <c r="E4725" s="53" t="str">
        <f>IFERROR(VLOOKUP(المبيعات!D4725,الاعدادات!$A$4:$B$5000,2,0),"")</f>
        <v/>
      </c>
      <c r="F4725" s="53"/>
      <c r="G4725" s="53"/>
      <c r="H4725" s="53"/>
      <c r="I4725" s="53"/>
      <c r="J4725" s="53">
        <f t="shared" si="78"/>
        <v>0</v>
      </c>
    </row>
    <row r="4726" spans="1:10" ht="18.75">
      <c r="A4726" s="52"/>
      <c r="B4726" s="53"/>
      <c r="C4726" s="53"/>
      <c r="D4726" s="53"/>
      <c r="E4726" s="53" t="str">
        <f>IFERROR(VLOOKUP(المبيعات!D4726,الاعدادات!$A$4:$B$5000,2,0),"")</f>
        <v/>
      </c>
      <c r="F4726" s="53"/>
      <c r="G4726" s="53"/>
      <c r="H4726" s="53"/>
      <c r="I4726" s="53"/>
      <c r="J4726" s="53">
        <f t="shared" si="78"/>
        <v>0</v>
      </c>
    </row>
    <row r="4727" spans="1:10" ht="18.75">
      <c r="A4727" s="52"/>
      <c r="B4727" s="53"/>
      <c r="C4727" s="53"/>
      <c r="D4727" s="53"/>
      <c r="E4727" s="53" t="str">
        <f>IFERROR(VLOOKUP(المبيعات!D4727,الاعدادات!$A$4:$B$5000,2,0),"")</f>
        <v/>
      </c>
      <c r="F4727" s="53"/>
      <c r="G4727" s="53"/>
      <c r="H4727" s="53"/>
      <c r="I4727" s="53"/>
      <c r="J4727" s="53">
        <f t="shared" si="78"/>
        <v>0</v>
      </c>
    </row>
    <row r="4728" spans="1:10" ht="18.75">
      <c r="A4728" s="52"/>
      <c r="B4728" s="53"/>
      <c r="C4728" s="53"/>
      <c r="D4728" s="53"/>
      <c r="E4728" s="53" t="str">
        <f>IFERROR(VLOOKUP(المبيعات!D4728,الاعدادات!$A$4:$B$5000,2,0),"")</f>
        <v/>
      </c>
      <c r="F4728" s="53"/>
      <c r="G4728" s="53"/>
      <c r="H4728" s="53"/>
      <c r="I4728" s="53"/>
      <c r="J4728" s="53">
        <f t="shared" si="78"/>
        <v>0</v>
      </c>
    </row>
    <row r="4729" spans="1:10" ht="18.75">
      <c r="A4729" s="52"/>
      <c r="B4729" s="53"/>
      <c r="C4729" s="53"/>
      <c r="D4729" s="53"/>
      <c r="E4729" s="53" t="str">
        <f>IFERROR(VLOOKUP(المبيعات!D4729,الاعدادات!$A$4:$B$5000,2,0),"")</f>
        <v/>
      </c>
      <c r="F4729" s="53"/>
      <c r="G4729" s="53"/>
      <c r="H4729" s="53"/>
      <c r="I4729" s="53"/>
      <c r="J4729" s="53">
        <f t="shared" si="78"/>
        <v>0</v>
      </c>
    </row>
    <row r="4730" spans="1:10" ht="18.75">
      <c r="A4730" s="52"/>
      <c r="B4730" s="53"/>
      <c r="C4730" s="53"/>
      <c r="D4730" s="53"/>
      <c r="E4730" s="53" t="str">
        <f>IFERROR(VLOOKUP(المبيعات!D4730,الاعدادات!$A$4:$B$5000,2,0),"")</f>
        <v/>
      </c>
      <c r="F4730" s="53"/>
      <c r="G4730" s="53"/>
      <c r="H4730" s="53"/>
      <c r="I4730" s="53"/>
      <c r="J4730" s="53">
        <f t="shared" si="78"/>
        <v>0</v>
      </c>
    </row>
    <row r="4731" spans="1:10" ht="18.75">
      <c r="A4731" s="52"/>
      <c r="B4731" s="53"/>
      <c r="C4731" s="53"/>
      <c r="D4731" s="53"/>
      <c r="E4731" s="53" t="str">
        <f>IFERROR(VLOOKUP(المبيعات!D4731,الاعدادات!$A$4:$B$5000,2,0),"")</f>
        <v/>
      </c>
      <c r="F4731" s="53"/>
      <c r="G4731" s="53"/>
      <c r="H4731" s="53"/>
      <c r="I4731" s="53"/>
      <c r="J4731" s="53">
        <f t="shared" si="78"/>
        <v>0</v>
      </c>
    </row>
    <row r="4732" spans="1:10" ht="18.75">
      <c r="A4732" s="52"/>
      <c r="B4732" s="53"/>
      <c r="C4732" s="53"/>
      <c r="D4732" s="53"/>
      <c r="E4732" s="53" t="str">
        <f>IFERROR(VLOOKUP(المبيعات!D4732,الاعدادات!$A$4:$B$5000,2,0),"")</f>
        <v/>
      </c>
      <c r="F4732" s="53"/>
      <c r="G4732" s="53"/>
      <c r="H4732" s="53"/>
      <c r="I4732" s="53"/>
      <c r="J4732" s="53">
        <f t="shared" si="78"/>
        <v>0</v>
      </c>
    </row>
    <row r="4733" spans="1:10" ht="18.75">
      <c r="A4733" s="52"/>
      <c r="B4733" s="53"/>
      <c r="C4733" s="53"/>
      <c r="D4733" s="53"/>
      <c r="E4733" s="53" t="str">
        <f>IFERROR(VLOOKUP(المبيعات!D4733,الاعدادات!$A$4:$B$5000,2,0),"")</f>
        <v/>
      </c>
      <c r="F4733" s="53"/>
      <c r="G4733" s="53"/>
      <c r="H4733" s="53"/>
      <c r="I4733" s="53"/>
      <c r="J4733" s="53">
        <f t="shared" si="78"/>
        <v>0</v>
      </c>
    </row>
    <row r="4734" spans="1:10" ht="18.75">
      <c r="A4734" s="52"/>
      <c r="B4734" s="53"/>
      <c r="C4734" s="53"/>
      <c r="D4734" s="53"/>
      <c r="E4734" s="53" t="str">
        <f>IFERROR(VLOOKUP(المبيعات!D4734,الاعدادات!$A$4:$B$5000,2,0),"")</f>
        <v/>
      </c>
      <c r="F4734" s="53"/>
      <c r="G4734" s="53"/>
      <c r="H4734" s="53"/>
      <c r="I4734" s="53"/>
      <c r="J4734" s="53">
        <f t="shared" si="78"/>
        <v>0</v>
      </c>
    </row>
    <row r="4735" spans="1:10" ht="18.75">
      <c r="A4735" s="52"/>
      <c r="B4735" s="53"/>
      <c r="C4735" s="53"/>
      <c r="D4735" s="53"/>
      <c r="E4735" s="53" t="str">
        <f>IFERROR(VLOOKUP(المبيعات!D4735,الاعدادات!$A$4:$B$5000,2,0),"")</f>
        <v/>
      </c>
      <c r="F4735" s="53"/>
      <c r="G4735" s="53"/>
      <c r="H4735" s="53"/>
      <c r="I4735" s="53"/>
      <c r="J4735" s="53">
        <f t="shared" si="78"/>
        <v>0</v>
      </c>
    </row>
    <row r="4736" spans="1:10" ht="18.75">
      <c r="A4736" s="52"/>
      <c r="B4736" s="53"/>
      <c r="C4736" s="53"/>
      <c r="D4736" s="53"/>
      <c r="E4736" s="53" t="str">
        <f>IFERROR(VLOOKUP(المبيعات!D4736,الاعدادات!$A$4:$B$5000,2,0),"")</f>
        <v/>
      </c>
      <c r="F4736" s="53"/>
      <c r="G4736" s="53"/>
      <c r="H4736" s="53"/>
      <c r="I4736" s="53"/>
      <c r="J4736" s="53">
        <f t="shared" si="78"/>
        <v>0</v>
      </c>
    </row>
    <row r="4737" spans="1:10" ht="18.75">
      <c r="A4737" s="52"/>
      <c r="B4737" s="53"/>
      <c r="C4737" s="53"/>
      <c r="D4737" s="53"/>
      <c r="E4737" s="53" t="str">
        <f>IFERROR(VLOOKUP(المبيعات!D4737,الاعدادات!$A$4:$B$5000,2,0),"")</f>
        <v/>
      </c>
      <c r="F4737" s="53"/>
      <c r="G4737" s="53"/>
      <c r="H4737" s="53"/>
      <c r="I4737" s="53"/>
      <c r="J4737" s="53">
        <f t="shared" si="78"/>
        <v>0</v>
      </c>
    </row>
    <row r="4738" spans="1:10" ht="18.75">
      <c r="A4738" s="52"/>
      <c r="B4738" s="53"/>
      <c r="C4738" s="53"/>
      <c r="D4738" s="53"/>
      <c r="E4738" s="53" t="str">
        <f>IFERROR(VLOOKUP(المبيعات!D4738,الاعدادات!$A$4:$B$5000,2,0),"")</f>
        <v/>
      </c>
      <c r="F4738" s="53"/>
      <c r="G4738" s="53"/>
      <c r="H4738" s="53"/>
      <c r="I4738" s="53"/>
      <c r="J4738" s="53">
        <f t="shared" si="78"/>
        <v>0</v>
      </c>
    </row>
    <row r="4739" spans="1:10" ht="18.75">
      <c r="A4739" s="52"/>
      <c r="B4739" s="53"/>
      <c r="C4739" s="53"/>
      <c r="D4739" s="53"/>
      <c r="E4739" s="53" t="str">
        <f>IFERROR(VLOOKUP(المبيعات!D4739,الاعدادات!$A$4:$B$5000,2,0),"")</f>
        <v/>
      </c>
      <c r="F4739" s="53"/>
      <c r="G4739" s="53"/>
      <c r="H4739" s="53"/>
      <c r="I4739" s="53"/>
      <c r="J4739" s="53">
        <f t="shared" si="78"/>
        <v>0</v>
      </c>
    </row>
    <row r="4740" spans="1:10" ht="18.75">
      <c r="A4740" s="52"/>
      <c r="B4740" s="53"/>
      <c r="C4740" s="53"/>
      <c r="D4740" s="53"/>
      <c r="E4740" s="53" t="str">
        <f>IFERROR(VLOOKUP(المبيعات!D4740,الاعدادات!$A$4:$B$5000,2,0),"")</f>
        <v/>
      </c>
      <c r="F4740" s="53"/>
      <c r="G4740" s="53"/>
      <c r="H4740" s="53"/>
      <c r="I4740" s="53"/>
      <c r="J4740" s="53">
        <f t="shared" si="78"/>
        <v>0</v>
      </c>
    </row>
    <row r="4741" spans="1:10" ht="18.75">
      <c r="A4741" s="52"/>
      <c r="B4741" s="53"/>
      <c r="C4741" s="53"/>
      <c r="D4741" s="53"/>
      <c r="E4741" s="53" t="str">
        <f>IFERROR(VLOOKUP(المبيعات!D4741,الاعدادات!$A$4:$B$5000,2,0),"")</f>
        <v/>
      </c>
      <c r="F4741" s="53"/>
      <c r="G4741" s="53"/>
      <c r="H4741" s="53"/>
      <c r="I4741" s="53"/>
      <c r="J4741" s="53">
        <f t="shared" ref="J4741:J4804" si="79">I4741*F4741</f>
        <v>0</v>
      </c>
    </row>
    <row r="4742" spans="1:10" ht="18.75">
      <c r="A4742" s="52"/>
      <c r="B4742" s="53"/>
      <c r="C4742" s="53"/>
      <c r="D4742" s="53"/>
      <c r="E4742" s="53" t="str">
        <f>IFERROR(VLOOKUP(المبيعات!D4742,الاعدادات!$A$4:$B$5000,2,0),"")</f>
        <v/>
      </c>
      <c r="F4742" s="53"/>
      <c r="G4742" s="53"/>
      <c r="H4742" s="53"/>
      <c r="I4742" s="53"/>
      <c r="J4742" s="53">
        <f t="shared" si="79"/>
        <v>0</v>
      </c>
    </row>
    <row r="4743" spans="1:10" ht="18.75">
      <c r="A4743" s="52"/>
      <c r="B4743" s="53"/>
      <c r="C4743" s="53"/>
      <c r="D4743" s="53"/>
      <c r="E4743" s="53" t="str">
        <f>IFERROR(VLOOKUP(المبيعات!D4743,الاعدادات!$A$4:$B$5000,2,0),"")</f>
        <v/>
      </c>
      <c r="F4743" s="53"/>
      <c r="G4743" s="53"/>
      <c r="H4743" s="53"/>
      <c r="I4743" s="53"/>
      <c r="J4743" s="53">
        <f t="shared" si="79"/>
        <v>0</v>
      </c>
    </row>
    <row r="4744" spans="1:10" ht="18.75">
      <c r="A4744" s="52"/>
      <c r="B4744" s="53"/>
      <c r="C4744" s="53"/>
      <c r="D4744" s="53"/>
      <c r="E4744" s="53" t="str">
        <f>IFERROR(VLOOKUP(المبيعات!D4744,الاعدادات!$A$4:$B$5000,2,0),"")</f>
        <v/>
      </c>
      <c r="F4744" s="53"/>
      <c r="G4744" s="53"/>
      <c r="H4744" s="53"/>
      <c r="I4744" s="53"/>
      <c r="J4744" s="53">
        <f t="shared" si="79"/>
        <v>0</v>
      </c>
    </row>
    <row r="4745" spans="1:10" ht="18.75">
      <c r="A4745" s="52"/>
      <c r="B4745" s="53"/>
      <c r="C4745" s="53"/>
      <c r="D4745" s="53"/>
      <c r="E4745" s="53" t="str">
        <f>IFERROR(VLOOKUP(المبيعات!D4745,الاعدادات!$A$4:$B$5000,2,0),"")</f>
        <v/>
      </c>
      <c r="F4745" s="53"/>
      <c r="G4745" s="53"/>
      <c r="H4745" s="53"/>
      <c r="I4745" s="53"/>
      <c r="J4745" s="53">
        <f t="shared" si="79"/>
        <v>0</v>
      </c>
    </row>
    <row r="4746" spans="1:10" ht="18.75">
      <c r="A4746" s="52"/>
      <c r="B4746" s="53"/>
      <c r="C4746" s="53"/>
      <c r="D4746" s="53"/>
      <c r="E4746" s="53" t="str">
        <f>IFERROR(VLOOKUP(المبيعات!D4746,الاعدادات!$A$4:$B$5000,2,0),"")</f>
        <v/>
      </c>
      <c r="F4746" s="53"/>
      <c r="G4746" s="53"/>
      <c r="H4746" s="53"/>
      <c r="I4746" s="53"/>
      <c r="J4746" s="53">
        <f t="shared" si="79"/>
        <v>0</v>
      </c>
    </row>
    <row r="4747" spans="1:10" ht="18.75">
      <c r="A4747" s="52"/>
      <c r="B4747" s="53"/>
      <c r="C4747" s="53"/>
      <c r="D4747" s="53"/>
      <c r="E4747" s="53" t="str">
        <f>IFERROR(VLOOKUP(المبيعات!D4747,الاعدادات!$A$4:$B$5000,2,0),"")</f>
        <v/>
      </c>
      <c r="F4747" s="53"/>
      <c r="G4747" s="53"/>
      <c r="H4747" s="53"/>
      <c r="I4747" s="53"/>
      <c r="J4747" s="53">
        <f t="shared" si="79"/>
        <v>0</v>
      </c>
    </row>
    <row r="4748" spans="1:10" ht="18.75">
      <c r="A4748" s="52"/>
      <c r="B4748" s="53"/>
      <c r="C4748" s="53"/>
      <c r="D4748" s="53"/>
      <c r="E4748" s="53" t="str">
        <f>IFERROR(VLOOKUP(المبيعات!D4748,الاعدادات!$A$4:$B$5000,2,0),"")</f>
        <v/>
      </c>
      <c r="F4748" s="53"/>
      <c r="G4748" s="53"/>
      <c r="H4748" s="53"/>
      <c r="I4748" s="53"/>
      <c r="J4748" s="53">
        <f t="shared" si="79"/>
        <v>0</v>
      </c>
    </row>
    <row r="4749" spans="1:10" ht="18.75">
      <c r="A4749" s="52"/>
      <c r="B4749" s="53"/>
      <c r="C4749" s="53"/>
      <c r="D4749" s="53"/>
      <c r="E4749" s="53" t="str">
        <f>IFERROR(VLOOKUP(المبيعات!D4749,الاعدادات!$A$4:$B$5000,2,0),"")</f>
        <v/>
      </c>
      <c r="F4749" s="53"/>
      <c r="G4749" s="53"/>
      <c r="H4749" s="53"/>
      <c r="I4749" s="53"/>
      <c r="J4749" s="53">
        <f t="shared" si="79"/>
        <v>0</v>
      </c>
    </row>
    <row r="4750" spans="1:10" ht="18.75">
      <c r="A4750" s="52"/>
      <c r="B4750" s="53"/>
      <c r="C4750" s="53"/>
      <c r="D4750" s="53"/>
      <c r="E4750" s="53" t="str">
        <f>IFERROR(VLOOKUP(المبيعات!D4750,الاعدادات!$A$4:$B$5000,2,0),"")</f>
        <v/>
      </c>
      <c r="F4750" s="53"/>
      <c r="G4750" s="53"/>
      <c r="H4750" s="53"/>
      <c r="I4750" s="53"/>
      <c r="J4750" s="53">
        <f t="shared" si="79"/>
        <v>0</v>
      </c>
    </row>
    <row r="4751" spans="1:10" ht="18.75">
      <c r="A4751" s="52"/>
      <c r="B4751" s="53"/>
      <c r="C4751" s="53"/>
      <c r="D4751" s="53"/>
      <c r="E4751" s="53" t="str">
        <f>IFERROR(VLOOKUP(المبيعات!D4751,الاعدادات!$A$4:$B$5000,2,0),"")</f>
        <v/>
      </c>
      <c r="F4751" s="53"/>
      <c r="G4751" s="53"/>
      <c r="H4751" s="53"/>
      <c r="I4751" s="53"/>
      <c r="J4751" s="53">
        <f t="shared" si="79"/>
        <v>0</v>
      </c>
    </row>
    <row r="4752" spans="1:10" ht="18.75">
      <c r="A4752" s="52"/>
      <c r="B4752" s="53"/>
      <c r="C4752" s="53"/>
      <c r="D4752" s="53"/>
      <c r="E4752" s="53" t="str">
        <f>IFERROR(VLOOKUP(المبيعات!D4752,الاعدادات!$A$4:$B$5000,2,0),"")</f>
        <v/>
      </c>
      <c r="F4752" s="53"/>
      <c r="G4752" s="53"/>
      <c r="H4752" s="53"/>
      <c r="I4752" s="53"/>
      <c r="J4752" s="53">
        <f t="shared" si="79"/>
        <v>0</v>
      </c>
    </row>
    <row r="4753" spans="1:10" ht="18.75">
      <c r="A4753" s="52"/>
      <c r="B4753" s="53"/>
      <c r="C4753" s="53"/>
      <c r="D4753" s="53"/>
      <c r="E4753" s="53" t="str">
        <f>IFERROR(VLOOKUP(المبيعات!D4753,الاعدادات!$A$4:$B$5000,2,0),"")</f>
        <v/>
      </c>
      <c r="F4753" s="53"/>
      <c r="G4753" s="53"/>
      <c r="H4753" s="53"/>
      <c r="I4753" s="53"/>
      <c r="J4753" s="53">
        <f t="shared" si="79"/>
        <v>0</v>
      </c>
    </row>
    <row r="4754" spans="1:10" ht="18.75">
      <c r="A4754" s="52"/>
      <c r="B4754" s="53"/>
      <c r="C4754" s="53"/>
      <c r="D4754" s="53"/>
      <c r="E4754" s="53" t="str">
        <f>IFERROR(VLOOKUP(المبيعات!D4754,الاعدادات!$A$4:$B$5000,2,0),"")</f>
        <v/>
      </c>
      <c r="F4754" s="53"/>
      <c r="G4754" s="53"/>
      <c r="H4754" s="53"/>
      <c r="I4754" s="53"/>
      <c r="J4754" s="53">
        <f t="shared" si="79"/>
        <v>0</v>
      </c>
    </row>
    <row r="4755" spans="1:10" ht="18.75">
      <c r="A4755" s="52"/>
      <c r="B4755" s="53"/>
      <c r="C4755" s="53"/>
      <c r="D4755" s="53"/>
      <c r="E4755" s="53" t="str">
        <f>IFERROR(VLOOKUP(المبيعات!D4755,الاعدادات!$A$4:$B$5000,2,0),"")</f>
        <v/>
      </c>
      <c r="F4755" s="53"/>
      <c r="G4755" s="53"/>
      <c r="H4755" s="53"/>
      <c r="I4755" s="53"/>
      <c r="J4755" s="53">
        <f t="shared" si="79"/>
        <v>0</v>
      </c>
    </row>
    <row r="4756" spans="1:10" ht="18.75">
      <c r="A4756" s="52"/>
      <c r="B4756" s="53"/>
      <c r="C4756" s="53"/>
      <c r="D4756" s="53"/>
      <c r="E4756" s="53" t="str">
        <f>IFERROR(VLOOKUP(المبيعات!D4756,الاعدادات!$A$4:$B$5000,2,0),"")</f>
        <v/>
      </c>
      <c r="F4756" s="53"/>
      <c r="G4756" s="53"/>
      <c r="H4756" s="53"/>
      <c r="I4756" s="53"/>
      <c r="J4756" s="53">
        <f t="shared" si="79"/>
        <v>0</v>
      </c>
    </row>
    <row r="4757" spans="1:10" ht="18.75">
      <c r="A4757" s="52"/>
      <c r="B4757" s="53"/>
      <c r="C4757" s="53"/>
      <c r="D4757" s="53"/>
      <c r="E4757" s="53" t="str">
        <f>IFERROR(VLOOKUP(المبيعات!D4757,الاعدادات!$A$4:$B$5000,2,0),"")</f>
        <v/>
      </c>
      <c r="F4757" s="53"/>
      <c r="G4757" s="53"/>
      <c r="H4757" s="53"/>
      <c r="I4757" s="53"/>
      <c r="J4757" s="53">
        <f t="shared" si="79"/>
        <v>0</v>
      </c>
    </row>
    <row r="4758" spans="1:10" ht="18.75">
      <c r="A4758" s="52"/>
      <c r="B4758" s="53"/>
      <c r="C4758" s="53"/>
      <c r="D4758" s="53"/>
      <c r="E4758" s="53" t="str">
        <f>IFERROR(VLOOKUP(المبيعات!D4758,الاعدادات!$A$4:$B$5000,2,0),"")</f>
        <v/>
      </c>
      <c r="F4758" s="53"/>
      <c r="G4758" s="53"/>
      <c r="H4758" s="53"/>
      <c r="I4758" s="53"/>
      <c r="J4758" s="53">
        <f t="shared" si="79"/>
        <v>0</v>
      </c>
    </row>
    <row r="4759" spans="1:10" ht="18.75">
      <c r="A4759" s="52"/>
      <c r="B4759" s="53"/>
      <c r="C4759" s="53"/>
      <c r="D4759" s="53"/>
      <c r="E4759" s="53" t="str">
        <f>IFERROR(VLOOKUP(المبيعات!D4759,الاعدادات!$A$4:$B$5000,2,0),"")</f>
        <v/>
      </c>
      <c r="F4759" s="53"/>
      <c r="G4759" s="53"/>
      <c r="H4759" s="53"/>
      <c r="I4759" s="53"/>
      <c r="J4759" s="53">
        <f t="shared" si="79"/>
        <v>0</v>
      </c>
    </row>
    <row r="4760" spans="1:10" ht="18.75">
      <c r="A4760" s="52"/>
      <c r="B4760" s="53"/>
      <c r="C4760" s="53"/>
      <c r="D4760" s="53"/>
      <c r="E4760" s="53" t="str">
        <f>IFERROR(VLOOKUP(المبيعات!D4760,الاعدادات!$A$4:$B$5000,2,0),"")</f>
        <v/>
      </c>
      <c r="F4760" s="53"/>
      <c r="G4760" s="53"/>
      <c r="H4760" s="53"/>
      <c r="I4760" s="53"/>
      <c r="J4760" s="53">
        <f t="shared" si="79"/>
        <v>0</v>
      </c>
    </row>
    <row r="4761" spans="1:10" ht="18.75">
      <c r="A4761" s="52"/>
      <c r="B4761" s="53"/>
      <c r="C4761" s="53"/>
      <c r="D4761" s="53"/>
      <c r="E4761" s="53" t="str">
        <f>IFERROR(VLOOKUP(المبيعات!D4761,الاعدادات!$A$4:$B$5000,2,0),"")</f>
        <v/>
      </c>
      <c r="F4761" s="53"/>
      <c r="G4761" s="53"/>
      <c r="H4761" s="53"/>
      <c r="I4761" s="53"/>
      <c r="J4761" s="53">
        <f t="shared" si="79"/>
        <v>0</v>
      </c>
    </row>
    <row r="4762" spans="1:10" ht="18.75">
      <c r="A4762" s="52"/>
      <c r="B4762" s="53"/>
      <c r="C4762" s="53"/>
      <c r="D4762" s="53"/>
      <c r="E4762" s="53" t="str">
        <f>IFERROR(VLOOKUP(المبيعات!D4762,الاعدادات!$A$4:$B$5000,2,0),"")</f>
        <v/>
      </c>
      <c r="F4762" s="53"/>
      <c r="G4762" s="53"/>
      <c r="H4762" s="53"/>
      <c r="I4762" s="53"/>
      <c r="J4762" s="53">
        <f t="shared" si="79"/>
        <v>0</v>
      </c>
    </row>
    <row r="4763" spans="1:10" ht="18.75">
      <c r="A4763" s="52"/>
      <c r="B4763" s="53"/>
      <c r="C4763" s="53"/>
      <c r="D4763" s="53"/>
      <c r="E4763" s="53" t="str">
        <f>IFERROR(VLOOKUP(المبيعات!D4763,الاعدادات!$A$4:$B$5000,2,0),"")</f>
        <v/>
      </c>
      <c r="F4763" s="53"/>
      <c r="G4763" s="53"/>
      <c r="H4763" s="53"/>
      <c r="I4763" s="53"/>
      <c r="J4763" s="53">
        <f t="shared" si="79"/>
        <v>0</v>
      </c>
    </row>
    <row r="4764" spans="1:10" ht="18.75">
      <c r="A4764" s="52"/>
      <c r="B4764" s="53"/>
      <c r="C4764" s="53"/>
      <c r="D4764" s="53"/>
      <c r="E4764" s="53" t="str">
        <f>IFERROR(VLOOKUP(المبيعات!D4764,الاعدادات!$A$4:$B$5000,2,0),"")</f>
        <v/>
      </c>
      <c r="F4764" s="53"/>
      <c r="G4764" s="53"/>
      <c r="H4764" s="53"/>
      <c r="I4764" s="53"/>
      <c r="J4764" s="53">
        <f t="shared" si="79"/>
        <v>0</v>
      </c>
    </row>
    <row r="4765" spans="1:10" ht="18.75">
      <c r="A4765" s="52"/>
      <c r="B4765" s="53"/>
      <c r="C4765" s="53"/>
      <c r="D4765" s="53"/>
      <c r="E4765" s="53" t="str">
        <f>IFERROR(VLOOKUP(المبيعات!D4765,الاعدادات!$A$4:$B$5000,2,0),"")</f>
        <v/>
      </c>
      <c r="F4765" s="53"/>
      <c r="G4765" s="53"/>
      <c r="H4765" s="53"/>
      <c r="I4765" s="53"/>
      <c r="J4765" s="53">
        <f t="shared" si="79"/>
        <v>0</v>
      </c>
    </row>
    <row r="4766" spans="1:10" ht="18.75">
      <c r="A4766" s="52"/>
      <c r="B4766" s="53"/>
      <c r="C4766" s="53"/>
      <c r="D4766" s="53"/>
      <c r="E4766" s="53" t="str">
        <f>IFERROR(VLOOKUP(المبيعات!D4766,الاعدادات!$A$4:$B$5000,2,0),"")</f>
        <v/>
      </c>
      <c r="F4766" s="53"/>
      <c r="G4766" s="53"/>
      <c r="H4766" s="53"/>
      <c r="I4766" s="53"/>
      <c r="J4766" s="53">
        <f t="shared" si="79"/>
        <v>0</v>
      </c>
    </row>
    <row r="4767" spans="1:10" ht="18.75">
      <c r="A4767" s="52"/>
      <c r="B4767" s="53"/>
      <c r="C4767" s="53"/>
      <c r="D4767" s="53"/>
      <c r="E4767" s="53" t="str">
        <f>IFERROR(VLOOKUP(المبيعات!D4767,الاعدادات!$A$4:$B$5000,2,0),"")</f>
        <v/>
      </c>
      <c r="F4767" s="53"/>
      <c r="G4767" s="53"/>
      <c r="H4767" s="53"/>
      <c r="I4767" s="53"/>
      <c r="J4767" s="53">
        <f t="shared" si="79"/>
        <v>0</v>
      </c>
    </row>
    <row r="4768" spans="1:10" ht="18.75">
      <c r="A4768" s="52"/>
      <c r="B4768" s="53"/>
      <c r="C4768" s="53"/>
      <c r="D4768" s="53"/>
      <c r="E4768" s="53" t="str">
        <f>IFERROR(VLOOKUP(المبيعات!D4768,الاعدادات!$A$4:$B$5000,2,0),"")</f>
        <v/>
      </c>
      <c r="F4768" s="53"/>
      <c r="G4768" s="53"/>
      <c r="H4768" s="53"/>
      <c r="I4768" s="53"/>
      <c r="J4768" s="53">
        <f t="shared" si="79"/>
        <v>0</v>
      </c>
    </row>
    <row r="4769" spans="1:10" ht="18.75">
      <c r="A4769" s="52"/>
      <c r="B4769" s="53"/>
      <c r="C4769" s="53"/>
      <c r="D4769" s="53"/>
      <c r="E4769" s="53" t="str">
        <f>IFERROR(VLOOKUP(المبيعات!D4769,الاعدادات!$A$4:$B$5000,2,0),"")</f>
        <v/>
      </c>
      <c r="F4769" s="53"/>
      <c r="G4769" s="53"/>
      <c r="H4769" s="53"/>
      <c r="I4769" s="53"/>
      <c r="J4769" s="53">
        <f t="shared" si="79"/>
        <v>0</v>
      </c>
    </row>
    <row r="4770" spans="1:10" ht="18.75">
      <c r="A4770" s="52"/>
      <c r="B4770" s="53"/>
      <c r="C4770" s="53"/>
      <c r="D4770" s="53"/>
      <c r="E4770" s="53" t="str">
        <f>IFERROR(VLOOKUP(المبيعات!D4770,الاعدادات!$A$4:$B$5000,2,0),"")</f>
        <v/>
      </c>
      <c r="F4770" s="53"/>
      <c r="G4770" s="53"/>
      <c r="H4770" s="53"/>
      <c r="I4770" s="53"/>
      <c r="J4770" s="53">
        <f t="shared" si="79"/>
        <v>0</v>
      </c>
    </row>
    <row r="4771" spans="1:10" ht="18.75">
      <c r="A4771" s="52"/>
      <c r="B4771" s="53"/>
      <c r="C4771" s="53"/>
      <c r="D4771" s="53"/>
      <c r="E4771" s="53" t="str">
        <f>IFERROR(VLOOKUP(المبيعات!D4771,الاعدادات!$A$4:$B$5000,2,0),"")</f>
        <v/>
      </c>
      <c r="F4771" s="53"/>
      <c r="G4771" s="53"/>
      <c r="H4771" s="53"/>
      <c r="I4771" s="53"/>
      <c r="J4771" s="53">
        <f t="shared" si="79"/>
        <v>0</v>
      </c>
    </row>
    <row r="4772" spans="1:10" ht="18.75">
      <c r="A4772" s="52"/>
      <c r="B4772" s="53"/>
      <c r="C4772" s="53"/>
      <c r="D4772" s="53"/>
      <c r="E4772" s="53" t="str">
        <f>IFERROR(VLOOKUP(المبيعات!D4772,الاعدادات!$A$4:$B$5000,2,0),"")</f>
        <v/>
      </c>
      <c r="F4772" s="53"/>
      <c r="G4772" s="53"/>
      <c r="H4772" s="53"/>
      <c r="I4772" s="53"/>
      <c r="J4772" s="53">
        <f t="shared" si="79"/>
        <v>0</v>
      </c>
    </row>
    <row r="4773" spans="1:10" ht="18.75">
      <c r="A4773" s="52"/>
      <c r="B4773" s="53"/>
      <c r="C4773" s="53"/>
      <c r="D4773" s="53"/>
      <c r="E4773" s="53" t="str">
        <f>IFERROR(VLOOKUP(المبيعات!D4773,الاعدادات!$A$4:$B$5000,2,0),"")</f>
        <v/>
      </c>
      <c r="F4773" s="53"/>
      <c r="G4773" s="53"/>
      <c r="H4773" s="53"/>
      <c r="I4773" s="53"/>
      <c r="J4773" s="53">
        <f t="shared" si="79"/>
        <v>0</v>
      </c>
    </row>
    <row r="4774" spans="1:10" ht="18.75">
      <c r="A4774" s="52"/>
      <c r="B4774" s="53"/>
      <c r="C4774" s="53"/>
      <c r="D4774" s="53"/>
      <c r="E4774" s="53" t="str">
        <f>IFERROR(VLOOKUP(المبيعات!D4774,الاعدادات!$A$4:$B$5000,2,0),"")</f>
        <v/>
      </c>
      <c r="F4774" s="53"/>
      <c r="G4774" s="53"/>
      <c r="H4774" s="53"/>
      <c r="I4774" s="53"/>
      <c r="J4774" s="53">
        <f t="shared" si="79"/>
        <v>0</v>
      </c>
    </row>
    <row r="4775" spans="1:10" ht="18.75">
      <c r="A4775" s="52"/>
      <c r="B4775" s="53"/>
      <c r="C4775" s="53"/>
      <c r="D4775" s="53"/>
      <c r="E4775" s="53" t="str">
        <f>IFERROR(VLOOKUP(المبيعات!D4775,الاعدادات!$A$4:$B$5000,2,0),"")</f>
        <v/>
      </c>
      <c r="F4775" s="53"/>
      <c r="G4775" s="53"/>
      <c r="H4775" s="53"/>
      <c r="I4775" s="53"/>
      <c r="J4775" s="53">
        <f t="shared" si="79"/>
        <v>0</v>
      </c>
    </row>
    <row r="4776" spans="1:10" ht="18.75">
      <c r="A4776" s="52"/>
      <c r="B4776" s="53"/>
      <c r="C4776" s="53"/>
      <c r="D4776" s="53"/>
      <c r="E4776" s="53" t="str">
        <f>IFERROR(VLOOKUP(المبيعات!D4776,الاعدادات!$A$4:$B$5000,2,0),"")</f>
        <v/>
      </c>
      <c r="F4776" s="53"/>
      <c r="G4776" s="53"/>
      <c r="H4776" s="53"/>
      <c r="I4776" s="53"/>
      <c r="J4776" s="53">
        <f t="shared" si="79"/>
        <v>0</v>
      </c>
    </row>
    <row r="4777" spans="1:10" ht="18.75">
      <c r="A4777" s="52"/>
      <c r="B4777" s="53"/>
      <c r="C4777" s="53"/>
      <c r="D4777" s="53"/>
      <c r="E4777" s="53" t="str">
        <f>IFERROR(VLOOKUP(المبيعات!D4777,الاعدادات!$A$4:$B$5000,2,0),"")</f>
        <v/>
      </c>
      <c r="F4777" s="53"/>
      <c r="G4777" s="53"/>
      <c r="H4777" s="53"/>
      <c r="I4777" s="53"/>
      <c r="J4777" s="53">
        <f t="shared" si="79"/>
        <v>0</v>
      </c>
    </row>
    <row r="4778" spans="1:10" ht="18.75">
      <c r="A4778" s="52"/>
      <c r="B4778" s="53"/>
      <c r="C4778" s="53"/>
      <c r="D4778" s="53"/>
      <c r="E4778" s="53" t="str">
        <f>IFERROR(VLOOKUP(المبيعات!D4778,الاعدادات!$A$4:$B$5000,2,0),"")</f>
        <v/>
      </c>
      <c r="F4778" s="53"/>
      <c r="G4778" s="53"/>
      <c r="H4778" s="53"/>
      <c r="I4778" s="53"/>
      <c r="J4778" s="53">
        <f t="shared" si="79"/>
        <v>0</v>
      </c>
    </row>
    <row r="4779" spans="1:10" ht="18.75">
      <c r="A4779" s="52"/>
      <c r="B4779" s="53"/>
      <c r="C4779" s="53"/>
      <c r="D4779" s="53"/>
      <c r="E4779" s="53" t="str">
        <f>IFERROR(VLOOKUP(المبيعات!D4779,الاعدادات!$A$4:$B$5000,2,0),"")</f>
        <v/>
      </c>
      <c r="F4779" s="53"/>
      <c r="G4779" s="53"/>
      <c r="H4779" s="53"/>
      <c r="I4779" s="53"/>
      <c r="J4779" s="53">
        <f t="shared" si="79"/>
        <v>0</v>
      </c>
    </row>
    <row r="4780" spans="1:10" ht="18.75">
      <c r="A4780" s="52"/>
      <c r="B4780" s="53"/>
      <c r="C4780" s="53"/>
      <c r="D4780" s="53"/>
      <c r="E4780" s="53" t="str">
        <f>IFERROR(VLOOKUP(المبيعات!D4780,الاعدادات!$A$4:$B$5000,2,0),"")</f>
        <v/>
      </c>
      <c r="F4780" s="53"/>
      <c r="G4780" s="53"/>
      <c r="H4780" s="53"/>
      <c r="I4780" s="53"/>
      <c r="J4780" s="53">
        <f t="shared" si="79"/>
        <v>0</v>
      </c>
    </row>
    <row r="4781" spans="1:10" ht="18.75">
      <c r="A4781" s="52"/>
      <c r="B4781" s="53"/>
      <c r="C4781" s="53"/>
      <c r="D4781" s="53"/>
      <c r="E4781" s="53" t="str">
        <f>IFERROR(VLOOKUP(المبيعات!D4781,الاعدادات!$A$4:$B$5000,2,0),"")</f>
        <v/>
      </c>
      <c r="F4781" s="53"/>
      <c r="G4781" s="53"/>
      <c r="H4781" s="53"/>
      <c r="I4781" s="53"/>
      <c r="J4781" s="53">
        <f t="shared" si="79"/>
        <v>0</v>
      </c>
    </row>
    <row r="4782" spans="1:10" ht="18.75">
      <c r="A4782" s="52"/>
      <c r="B4782" s="53"/>
      <c r="C4782" s="53"/>
      <c r="D4782" s="53"/>
      <c r="E4782" s="53" t="str">
        <f>IFERROR(VLOOKUP(المبيعات!D4782,الاعدادات!$A$4:$B$5000,2,0),"")</f>
        <v/>
      </c>
      <c r="F4782" s="53"/>
      <c r="G4782" s="53"/>
      <c r="H4782" s="53"/>
      <c r="I4782" s="53"/>
      <c r="J4782" s="53">
        <f t="shared" si="79"/>
        <v>0</v>
      </c>
    </row>
    <row r="4783" spans="1:10" ht="18.75">
      <c r="A4783" s="52"/>
      <c r="B4783" s="53"/>
      <c r="C4783" s="53"/>
      <c r="D4783" s="53"/>
      <c r="E4783" s="53" t="str">
        <f>IFERROR(VLOOKUP(المبيعات!D4783,الاعدادات!$A$4:$B$5000,2,0),"")</f>
        <v/>
      </c>
      <c r="F4783" s="53"/>
      <c r="G4783" s="53"/>
      <c r="H4783" s="53"/>
      <c r="I4783" s="53"/>
      <c r="J4783" s="53">
        <f t="shared" si="79"/>
        <v>0</v>
      </c>
    </row>
    <row r="4784" spans="1:10" ht="18.75">
      <c r="A4784" s="52"/>
      <c r="B4784" s="53"/>
      <c r="C4784" s="53"/>
      <c r="D4784" s="53"/>
      <c r="E4784" s="53" t="str">
        <f>IFERROR(VLOOKUP(المبيعات!D4784,الاعدادات!$A$4:$B$5000,2,0),"")</f>
        <v/>
      </c>
      <c r="F4784" s="53"/>
      <c r="G4784" s="53"/>
      <c r="H4784" s="53"/>
      <c r="I4784" s="53"/>
      <c r="J4784" s="53">
        <f t="shared" si="79"/>
        <v>0</v>
      </c>
    </row>
    <row r="4785" spans="1:10" ht="18.75">
      <c r="A4785" s="52"/>
      <c r="B4785" s="53"/>
      <c r="C4785" s="53"/>
      <c r="D4785" s="53"/>
      <c r="E4785" s="53" t="str">
        <f>IFERROR(VLOOKUP(المبيعات!D4785,الاعدادات!$A$4:$B$5000,2,0),"")</f>
        <v/>
      </c>
      <c r="F4785" s="53"/>
      <c r="G4785" s="53"/>
      <c r="H4785" s="53"/>
      <c r="I4785" s="53"/>
      <c r="J4785" s="53">
        <f t="shared" si="79"/>
        <v>0</v>
      </c>
    </row>
    <row r="4786" spans="1:10" ht="18.75">
      <c r="A4786" s="52"/>
      <c r="B4786" s="53"/>
      <c r="C4786" s="53"/>
      <c r="D4786" s="53"/>
      <c r="E4786" s="53" t="str">
        <f>IFERROR(VLOOKUP(المبيعات!D4786,الاعدادات!$A$4:$B$5000,2,0),"")</f>
        <v/>
      </c>
      <c r="F4786" s="53"/>
      <c r="G4786" s="53"/>
      <c r="H4786" s="53"/>
      <c r="I4786" s="53"/>
      <c r="J4786" s="53">
        <f t="shared" si="79"/>
        <v>0</v>
      </c>
    </row>
    <row r="4787" spans="1:10" ht="18.75">
      <c r="A4787" s="52"/>
      <c r="B4787" s="53"/>
      <c r="C4787" s="53"/>
      <c r="D4787" s="53"/>
      <c r="E4787" s="53" t="str">
        <f>IFERROR(VLOOKUP(المبيعات!D4787,الاعدادات!$A$4:$B$5000,2,0),"")</f>
        <v/>
      </c>
      <c r="F4787" s="53"/>
      <c r="G4787" s="53"/>
      <c r="H4787" s="53"/>
      <c r="I4787" s="53"/>
      <c r="J4787" s="53">
        <f t="shared" si="79"/>
        <v>0</v>
      </c>
    </row>
    <row r="4788" spans="1:10" ht="18.75">
      <c r="A4788" s="52"/>
      <c r="B4788" s="53"/>
      <c r="C4788" s="53"/>
      <c r="D4788" s="53"/>
      <c r="E4788" s="53" t="str">
        <f>IFERROR(VLOOKUP(المبيعات!D4788,الاعدادات!$A$4:$B$5000,2,0),"")</f>
        <v/>
      </c>
      <c r="F4788" s="53"/>
      <c r="G4788" s="53"/>
      <c r="H4788" s="53"/>
      <c r="I4788" s="53"/>
      <c r="J4788" s="53">
        <f t="shared" si="79"/>
        <v>0</v>
      </c>
    </row>
    <row r="4789" spans="1:10" ht="18.75">
      <c r="A4789" s="52"/>
      <c r="B4789" s="53"/>
      <c r="C4789" s="53"/>
      <c r="D4789" s="53"/>
      <c r="E4789" s="53" t="str">
        <f>IFERROR(VLOOKUP(المبيعات!D4789,الاعدادات!$A$4:$B$5000,2,0),"")</f>
        <v/>
      </c>
      <c r="F4789" s="53"/>
      <c r="G4789" s="53"/>
      <c r="H4789" s="53"/>
      <c r="I4789" s="53"/>
      <c r="J4789" s="53">
        <f t="shared" si="79"/>
        <v>0</v>
      </c>
    </row>
    <row r="4790" spans="1:10" ht="18.75">
      <c r="A4790" s="52"/>
      <c r="B4790" s="53"/>
      <c r="C4790" s="53"/>
      <c r="D4790" s="53"/>
      <c r="E4790" s="53" t="str">
        <f>IFERROR(VLOOKUP(المبيعات!D4790,الاعدادات!$A$4:$B$5000,2,0),"")</f>
        <v/>
      </c>
      <c r="F4790" s="53"/>
      <c r="G4790" s="53"/>
      <c r="H4790" s="53"/>
      <c r="I4790" s="53"/>
      <c r="J4790" s="53">
        <f t="shared" si="79"/>
        <v>0</v>
      </c>
    </row>
    <row r="4791" spans="1:10" ht="18.75">
      <c r="A4791" s="52"/>
      <c r="B4791" s="53"/>
      <c r="C4791" s="53"/>
      <c r="D4791" s="53"/>
      <c r="E4791" s="53" t="str">
        <f>IFERROR(VLOOKUP(المبيعات!D4791,الاعدادات!$A$4:$B$5000,2,0),"")</f>
        <v/>
      </c>
      <c r="F4791" s="53"/>
      <c r="G4791" s="53"/>
      <c r="H4791" s="53"/>
      <c r="I4791" s="53"/>
      <c r="J4791" s="53">
        <f t="shared" si="79"/>
        <v>0</v>
      </c>
    </row>
    <row r="4792" spans="1:10" ht="18.75">
      <c r="A4792" s="52"/>
      <c r="B4792" s="53"/>
      <c r="C4792" s="53"/>
      <c r="D4792" s="53"/>
      <c r="E4792" s="53" t="str">
        <f>IFERROR(VLOOKUP(المبيعات!D4792,الاعدادات!$A$4:$B$5000,2,0),"")</f>
        <v/>
      </c>
      <c r="F4792" s="53"/>
      <c r="G4792" s="53"/>
      <c r="H4792" s="53"/>
      <c r="I4792" s="53"/>
      <c r="J4792" s="53">
        <f t="shared" si="79"/>
        <v>0</v>
      </c>
    </row>
    <row r="4793" spans="1:10" ht="18.75">
      <c r="A4793" s="52"/>
      <c r="B4793" s="53"/>
      <c r="C4793" s="53"/>
      <c r="D4793" s="53"/>
      <c r="E4793" s="53" t="str">
        <f>IFERROR(VLOOKUP(المبيعات!D4793,الاعدادات!$A$4:$B$5000,2,0),"")</f>
        <v/>
      </c>
      <c r="F4793" s="53"/>
      <c r="G4793" s="53"/>
      <c r="H4793" s="53"/>
      <c r="I4793" s="53"/>
      <c r="J4793" s="53">
        <f t="shared" si="79"/>
        <v>0</v>
      </c>
    </row>
    <row r="4794" spans="1:10" ht="18.75">
      <c r="A4794" s="52"/>
      <c r="B4794" s="53"/>
      <c r="C4794" s="53"/>
      <c r="D4794" s="53"/>
      <c r="E4794" s="53" t="str">
        <f>IFERROR(VLOOKUP(المبيعات!D4794,الاعدادات!$A$4:$B$5000,2,0),"")</f>
        <v/>
      </c>
      <c r="F4794" s="53"/>
      <c r="G4794" s="53"/>
      <c r="H4794" s="53"/>
      <c r="I4794" s="53"/>
      <c r="J4794" s="53">
        <f t="shared" si="79"/>
        <v>0</v>
      </c>
    </row>
    <row r="4795" spans="1:10" ht="18.75">
      <c r="A4795" s="52"/>
      <c r="B4795" s="53"/>
      <c r="C4795" s="53"/>
      <c r="D4795" s="53"/>
      <c r="E4795" s="53" t="str">
        <f>IFERROR(VLOOKUP(المبيعات!D4795,الاعدادات!$A$4:$B$5000,2,0),"")</f>
        <v/>
      </c>
      <c r="F4795" s="53"/>
      <c r="G4795" s="53"/>
      <c r="H4795" s="53"/>
      <c r="I4795" s="53"/>
      <c r="J4795" s="53">
        <f t="shared" si="79"/>
        <v>0</v>
      </c>
    </row>
    <row r="4796" spans="1:10" ht="18.75">
      <c r="A4796" s="52"/>
      <c r="B4796" s="53"/>
      <c r="C4796" s="53"/>
      <c r="D4796" s="53"/>
      <c r="E4796" s="53" t="str">
        <f>IFERROR(VLOOKUP(المبيعات!D4796,الاعدادات!$A$4:$B$5000,2,0),"")</f>
        <v/>
      </c>
      <c r="F4796" s="53"/>
      <c r="G4796" s="53"/>
      <c r="H4796" s="53"/>
      <c r="I4796" s="53"/>
      <c r="J4796" s="53">
        <f t="shared" si="79"/>
        <v>0</v>
      </c>
    </row>
    <row r="4797" spans="1:10" ht="18.75">
      <c r="A4797" s="52"/>
      <c r="B4797" s="53"/>
      <c r="C4797" s="53"/>
      <c r="D4797" s="53"/>
      <c r="E4797" s="53" t="str">
        <f>IFERROR(VLOOKUP(المبيعات!D4797,الاعدادات!$A$4:$B$5000,2,0),"")</f>
        <v/>
      </c>
      <c r="F4797" s="53"/>
      <c r="G4797" s="53"/>
      <c r="H4797" s="53"/>
      <c r="I4797" s="53"/>
      <c r="J4797" s="53">
        <f t="shared" si="79"/>
        <v>0</v>
      </c>
    </row>
    <row r="4798" spans="1:10" ht="18.75">
      <c r="A4798" s="52"/>
      <c r="B4798" s="53"/>
      <c r="C4798" s="53"/>
      <c r="D4798" s="53"/>
      <c r="E4798" s="53" t="str">
        <f>IFERROR(VLOOKUP(المبيعات!D4798,الاعدادات!$A$4:$B$5000,2,0),"")</f>
        <v/>
      </c>
      <c r="F4798" s="53"/>
      <c r="G4798" s="53"/>
      <c r="H4798" s="53"/>
      <c r="I4798" s="53"/>
      <c r="J4798" s="53">
        <f t="shared" si="79"/>
        <v>0</v>
      </c>
    </row>
    <row r="4799" spans="1:10" ht="18.75">
      <c r="A4799" s="52"/>
      <c r="B4799" s="53"/>
      <c r="C4799" s="53"/>
      <c r="D4799" s="53"/>
      <c r="E4799" s="53" t="str">
        <f>IFERROR(VLOOKUP(المبيعات!D4799,الاعدادات!$A$4:$B$5000,2,0),"")</f>
        <v/>
      </c>
      <c r="F4799" s="53"/>
      <c r="G4799" s="53"/>
      <c r="H4799" s="53"/>
      <c r="I4799" s="53"/>
      <c r="J4799" s="53">
        <f t="shared" si="79"/>
        <v>0</v>
      </c>
    </row>
    <row r="4800" spans="1:10" ht="18.75">
      <c r="A4800" s="52"/>
      <c r="B4800" s="53"/>
      <c r="C4800" s="53"/>
      <c r="D4800" s="53"/>
      <c r="E4800" s="53" t="str">
        <f>IFERROR(VLOOKUP(المبيعات!D4800,الاعدادات!$A$4:$B$5000,2,0),"")</f>
        <v/>
      </c>
      <c r="F4800" s="53"/>
      <c r="G4800" s="53"/>
      <c r="H4800" s="53"/>
      <c r="I4800" s="53"/>
      <c r="J4800" s="53">
        <f t="shared" si="79"/>
        <v>0</v>
      </c>
    </row>
    <row r="4801" spans="1:10" ht="18.75">
      <c r="A4801" s="52"/>
      <c r="B4801" s="53"/>
      <c r="C4801" s="53"/>
      <c r="D4801" s="53"/>
      <c r="E4801" s="53" t="str">
        <f>IFERROR(VLOOKUP(المبيعات!D4801,الاعدادات!$A$4:$B$5000,2,0),"")</f>
        <v/>
      </c>
      <c r="F4801" s="53"/>
      <c r="G4801" s="53"/>
      <c r="H4801" s="53"/>
      <c r="I4801" s="53"/>
      <c r="J4801" s="53">
        <f t="shared" si="79"/>
        <v>0</v>
      </c>
    </row>
    <row r="4802" spans="1:10" ht="18.75">
      <c r="A4802" s="52"/>
      <c r="B4802" s="53"/>
      <c r="C4802" s="53"/>
      <c r="D4802" s="53"/>
      <c r="E4802" s="53" t="str">
        <f>IFERROR(VLOOKUP(المبيعات!D4802,الاعدادات!$A$4:$B$5000,2,0),"")</f>
        <v/>
      </c>
      <c r="F4802" s="53"/>
      <c r="G4802" s="53"/>
      <c r="H4802" s="53"/>
      <c r="I4802" s="53"/>
      <c r="J4802" s="53">
        <f t="shared" si="79"/>
        <v>0</v>
      </c>
    </row>
    <row r="4803" spans="1:10" ht="18.75">
      <c r="A4803" s="52"/>
      <c r="B4803" s="53"/>
      <c r="C4803" s="53"/>
      <c r="D4803" s="53"/>
      <c r="E4803" s="53" t="str">
        <f>IFERROR(VLOOKUP(المبيعات!D4803,الاعدادات!$A$4:$B$5000,2,0),"")</f>
        <v/>
      </c>
      <c r="F4803" s="53"/>
      <c r="G4803" s="53"/>
      <c r="H4803" s="53"/>
      <c r="I4803" s="53"/>
      <c r="J4803" s="53">
        <f t="shared" si="79"/>
        <v>0</v>
      </c>
    </row>
    <row r="4804" spans="1:10" ht="18.75">
      <c r="A4804" s="52"/>
      <c r="B4804" s="53"/>
      <c r="C4804" s="53"/>
      <c r="D4804" s="53"/>
      <c r="E4804" s="53" t="str">
        <f>IFERROR(VLOOKUP(المبيعات!D4804,الاعدادات!$A$4:$B$5000,2,0),"")</f>
        <v/>
      </c>
      <c r="F4804" s="53"/>
      <c r="G4804" s="53"/>
      <c r="H4804" s="53"/>
      <c r="I4804" s="53"/>
      <c r="J4804" s="53">
        <f t="shared" si="79"/>
        <v>0</v>
      </c>
    </row>
    <row r="4805" spans="1:10" ht="18.75">
      <c r="A4805" s="52"/>
      <c r="B4805" s="53"/>
      <c r="C4805" s="53"/>
      <c r="D4805" s="53"/>
      <c r="E4805" s="53" t="str">
        <f>IFERROR(VLOOKUP(المبيعات!D4805,الاعدادات!$A$4:$B$5000,2,0),"")</f>
        <v/>
      </c>
      <c r="F4805" s="53"/>
      <c r="G4805" s="53"/>
      <c r="H4805" s="53"/>
      <c r="I4805" s="53"/>
      <c r="J4805" s="53">
        <f t="shared" ref="J4805:J4868" si="80">I4805*F4805</f>
        <v>0</v>
      </c>
    </row>
    <row r="4806" spans="1:10" ht="18.75">
      <c r="A4806" s="52"/>
      <c r="B4806" s="53"/>
      <c r="C4806" s="53"/>
      <c r="D4806" s="53"/>
      <c r="E4806" s="53" t="str">
        <f>IFERROR(VLOOKUP(المبيعات!D4806,الاعدادات!$A$4:$B$5000,2,0),"")</f>
        <v/>
      </c>
      <c r="F4806" s="53"/>
      <c r="G4806" s="53"/>
      <c r="H4806" s="53"/>
      <c r="I4806" s="53"/>
      <c r="J4806" s="53">
        <f t="shared" si="80"/>
        <v>0</v>
      </c>
    </row>
    <row r="4807" spans="1:10" ht="18.75">
      <c r="A4807" s="52"/>
      <c r="B4807" s="53"/>
      <c r="C4807" s="53"/>
      <c r="D4807" s="53"/>
      <c r="E4807" s="53" t="str">
        <f>IFERROR(VLOOKUP(المبيعات!D4807,الاعدادات!$A$4:$B$5000,2,0),"")</f>
        <v/>
      </c>
      <c r="F4807" s="53"/>
      <c r="G4807" s="53"/>
      <c r="H4807" s="53"/>
      <c r="I4807" s="53"/>
      <c r="J4807" s="53">
        <f t="shared" si="80"/>
        <v>0</v>
      </c>
    </row>
    <row r="4808" spans="1:10" ht="18.75">
      <c r="A4808" s="52"/>
      <c r="B4808" s="53"/>
      <c r="C4808" s="53"/>
      <c r="D4808" s="53"/>
      <c r="E4808" s="53" t="str">
        <f>IFERROR(VLOOKUP(المبيعات!D4808,الاعدادات!$A$4:$B$5000,2,0),"")</f>
        <v/>
      </c>
      <c r="F4808" s="53"/>
      <c r="G4808" s="53"/>
      <c r="H4808" s="53"/>
      <c r="I4808" s="53"/>
      <c r="J4808" s="53">
        <f t="shared" si="80"/>
        <v>0</v>
      </c>
    </row>
    <row r="4809" spans="1:10" ht="18.75">
      <c r="A4809" s="52"/>
      <c r="B4809" s="53"/>
      <c r="C4809" s="53"/>
      <c r="D4809" s="53"/>
      <c r="E4809" s="53" t="str">
        <f>IFERROR(VLOOKUP(المبيعات!D4809,الاعدادات!$A$4:$B$5000,2,0),"")</f>
        <v/>
      </c>
      <c r="F4809" s="53"/>
      <c r="G4809" s="53"/>
      <c r="H4809" s="53"/>
      <c r="I4809" s="53"/>
      <c r="J4809" s="53">
        <f t="shared" si="80"/>
        <v>0</v>
      </c>
    </row>
    <row r="4810" spans="1:10" ht="18.75">
      <c r="A4810" s="52"/>
      <c r="B4810" s="53"/>
      <c r="C4810" s="53"/>
      <c r="D4810" s="53"/>
      <c r="E4810" s="53" t="str">
        <f>IFERROR(VLOOKUP(المبيعات!D4810,الاعدادات!$A$4:$B$5000,2,0),"")</f>
        <v/>
      </c>
      <c r="F4810" s="53"/>
      <c r="G4810" s="53"/>
      <c r="H4810" s="53"/>
      <c r="I4810" s="53"/>
      <c r="J4810" s="53">
        <f t="shared" si="80"/>
        <v>0</v>
      </c>
    </row>
    <row r="4811" spans="1:10" ht="18.75">
      <c r="A4811" s="52"/>
      <c r="B4811" s="53"/>
      <c r="C4811" s="53"/>
      <c r="D4811" s="53"/>
      <c r="E4811" s="53" t="str">
        <f>IFERROR(VLOOKUP(المبيعات!D4811,الاعدادات!$A$4:$B$5000,2,0),"")</f>
        <v/>
      </c>
      <c r="F4811" s="53"/>
      <c r="G4811" s="53"/>
      <c r="H4811" s="53"/>
      <c r="I4811" s="53"/>
      <c r="J4811" s="53">
        <f t="shared" si="80"/>
        <v>0</v>
      </c>
    </row>
    <row r="4812" spans="1:10" ht="18.75">
      <c r="A4812" s="52"/>
      <c r="B4812" s="53"/>
      <c r="C4812" s="53"/>
      <c r="D4812" s="53"/>
      <c r="E4812" s="53" t="str">
        <f>IFERROR(VLOOKUP(المبيعات!D4812,الاعدادات!$A$4:$B$5000,2,0),"")</f>
        <v/>
      </c>
      <c r="F4812" s="53"/>
      <c r="G4812" s="53"/>
      <c r="H4812" s="53"/>
      <c r="I4812" s="53"/>
      <c r="J4812" s="53">
        <f t="shared" si="80"/>
        <v>0</v>
      </c>
    </row>
    <row r="4813" spans="1:10" ht="18.75">
      <c r="A4813" s="52"/>
      <c r="B4813" s="53"/>
      <c r="C4813" s="53"/>
      <c r="D4813" s="53"/>
      <c r="E4813" s="53" t="str">
        <f>IFERROR(VLOOKUP(المبيعات!D4813,الاعدادات!$A$4:$B$5000,2,0),"")</f>
        <v/>
      </c>
      <c r="F4813" s="53"/>
      <c r="G4813" s="53"/>
      <c r="H4813" s="53"/>
      <c r="I4813" s="53"/>
      <c r="J4813" s="53">
        <f t="shared" si="80"/>
        <v>0</v>
      </c>
    </row>
    <row r="4814" spans="1:10" ht="18.75">
      <c r="A4814" s="52"/>
      <c r="B4814" s="53"/>
      <c r="C4814" s="53"/>
      <c r="D4814" s="53"/>
      <c r="E4814" s="53" t="str">
        <f>IFERROR(VLOOKUP(المبيعات!D4814,الاعدادات!$A$4:$B$5000,2,0),"")</f>
        <v/>
      </c>
      <c r="F4814" s="53"/>
      <c r="G4814" s="53"/>
      <c r="H4814" s="53"/>
      <c r="I4814" s="53"/>
      <c r="J4814" s="53">
        <f t="shared" si="80"/>
        <v>0</v>
      </c>
    </row>
    <row r="4815" spans="1:10" ht="18.75">
      <c r="A4815" s="52"/>
      <c r="B4815" s="53"/>
      <c r="C4815" s="53"/>
      <c r="D4815" s="53"/>
      <c r="E4815" s="53" t="str">
        <f>IFERROR(VLOOKUP(المبيعات!D4815,الاعدادات!$A$4:$B$5000,2,0),"")</f>
        <v/>
      </c>
      <c r="F4815" s="53"/>
      <c r="G4815" s="53"/>
      <c r="H4815" s="53"/>
      <c r="I4815" s="53"/>
      <c r="J4815" s="53">
        <f t="shared" si="80"/>
        <v>0</v>
      </c>
    </row>
    <row r="4816" spans="1:10" ht="18.75">
      <c r="A4816" s="52"/>
      <c r="B4816" s="53"/>
      <c r="C4816" s="53"/>
      <c r="D4816" s="53"/>
      <c r="E4816" s="53" t="str">
        <f>IFERROR(VLOOKUP(المبيعات!D4816,الاعدادات!$A$4:$B$5000,2,0),"")</f>
        <v/>
      </c>
      <c r="F4816" s="53"/>
      <c r="G4816" s="53"/>
      <c r="H4816" s="53"/>
      <c r="I4816" s="53"/>
      <c r="J4816" s="53">
        <f t="shared" si="80"/>
        <v>0</v>
      </c>
    </row>
    <row r="4817" spans="1:10" ht="18.75">
      <c r="A4817" s="52"/>
      <c r="B4817" s="53"/>
      <c r="C4817" s="53"/>
      <c r="D4817" s="53"/>
      <c r="E4817" s="53" t="str">
        <f>IFERROR(VLOOKUP(المبيعات!D4817,الاعدادات!$A$4:$B$5000,2,0),"")</f>
        <v/>
      </c>
      <c r="F4817" s="53"/>
      <c r="G4817" s="53"/>
      <c r="H4817" s="53"/>
      <c r="I4817" s="53"/>
      <c r="J4817" s="53">
        <f t="shared" si="80"/>
        <v>0</v>
      </c>
    </row>
    <row r="4818" spans="1:10" ht="18.75">
      <c r="A4818" s="52"/>
      <c r="B4818" s="53"/>
      <c r="C4818" s="53"/>
      <c r="D4818" s="53"/>
      <c r="E4818" s="53" t="str">
        <f>IFERROR(VLOOKUP(المبيعات!D4818,الاعدادات!$A$4:$B$5000,2,0),"")</f>
        <v/>
      </c>
      <c r="F4818" s="53"/>
      <c r="G4818" s="53"/>
      <c r="H4818" s="53"/>
      <c r="I4818" s="53"/>
      <c r="J4818" s="53">
        <f t="shared" si="80"/>
        <v>0</v>
      </c>
    </row>
    <row r="4819" spans="1:10" ht="18.75">
      <c r="A4819" s="52"/>
      <c r="B4819" s="53"/>
      <c r="C4819" s="53"/>
      <c r="D4819" s="53"/>
      <c r="E4819" s="53" t="str">
        <f>IFERROR(VLOOKUP(المبيعات!D4819,الاعدادات!$A$4:$B$5000,2,0),"")</f>
        <v/>
      </c>
      <c r="F4819" s="53"/>
      <c r="G4819" s="53"/>
      <c r="H4819" s="53"/>
      <c r="I4819" s="53"/>
      <c r="J4819" s="53">
        <f t="shared" si="80"/>
        <v>0</v>
      </c>
    </row>
    <row r="4820" spans="1:10" ht="18.75">
      <c r="A4820" s="52"/>
      <c r="B4820" s="53"/>
      <c r="C4820" s="53"/>
      <c r="D4820" s="53"/>
      <c r="E4820" s="53" t="str">
        <f>IFERROR(VLOOKUP(المبيعات!D4820,الاعدادات!$A$4:$B$5000,2,0),"")</f>
        <v/>
      </c>
      <c r="F4820" s="53"/>
      <c r="G4820" s="53"/>
      <c r="H4820" s="53"/>
      <c r="I4820" s="53"/>
      <c r="J4820" s="53">
        <f t="shared" si="80"/>
        <v>0</v>
      </c>
    </row>
    <row r="4821" spans="1:10" ht="18.75">
      <c r="A4821" s="52"/>
      <c r="B4821" s="53"/>
      <c r="C4821" s="53"/>
      <c r="D4821" s="53"/>
      <c r="E4821" s="53" t="str">
        <f>IFERROR(VLOOKUP(المبيعات!D4821,الاعدادات!$A$4:$B$5000,2,0),"")</f>
        <v/>
      </c>
      <c r="F4821" s="53"/>
      <c r="G4821" s="53"/>
      <c r="H4821" s="53"/>
      <c r="I4821" s="53"/>
      <c r="J4821" s="53">
        <f t="shared" si="80"/>
        <v>0</v>
      </c>
    </row>
    <row r="4822" spans="1:10" ht="18.75">
      <c r="A4822" s="52"/>
      <c r="B4822" s="53"/>
      <c r="C4822" s="53"/>
      <c r="D4822" s="53"/>
      <c r="E4822" s="53" t="str">
        <f>IFERROR(VLOOKUP(المبيعات!D4822,الاعدادات!$A$4:$B$5000,2,0),"")</f>
        <v/>
      </c>
      <c r="F4822" s="53"/>
      <c r="G4822" s="53"/>
      <c r="H4822" s="53"/>
      <c r="I4822" s="53"/>
      <c r="J4822" s="53">
        <f t="shared" si="80"/>
        <v>0</v>
      </c>
    </row>
    <row r="4823" spans="1:10" ht="18.75">
      <c r="A4823" s="52"/>
      <c r="B4823" s="53"/>
      <c r="C4823" s="53"/>
      <c r="D4823" s="53"/>
      <c r="E4823" s="53" t="str">
        <f>IFERROR(VLOOKUP(المبيعات!D4823,الاعدادات!$A$4:$B$5000,2,0),"")</f>
        <v/>
      </c>
      <c r="F4823" s="53"/>
      <c r="G4823" s="53"/>
      <c r="H4823" s="53"/>
      <c r="I4823" s="53"/>
      <c r="J4823" s="53">
        <f t="shared" si="80"/>
        <v>0</v>
      </c>
    </row>
    <row r="4824" spans="1:10" ht="18.75">
      <c r="A4824" s="52"/>
      <c r="B4824" s="53"/>
      <c r="C4824" s="53"/>
      <c r="D4824" s="53"/>
      <c r="E4824" s="53" t="str">
        <f>IFERROR(VLOOKUP(المبيعات!D4824,الاعدادات!$A$4:$B$5000,2,0),"")</f>
        <v/>
      </c>
      <c r="F4824" s="53"/>
      <c r="G4824" s="53"/>
      <c r="H4824" s="53"/>
      <c r="I4824" s="53"/>
      <c r="J4824" s="53">
        <f t="shared" si="80"/>
        <v>0</v>
      </c>
    </row>
    <row r="4825" spans="1:10" ht="18.75">
      <c r="A4825" s="52"/>
      <c r="B4825" s="53"/>
      <c r="C4825" s="53"/>
      <c r="D4825" s="53"/>
      <c r="E4825" s="53" t="str">
        <f>IFERROR(VLOOKUP(المبيعات!D4825,الاعدادات!$A$4:$B$5000,2,0),"")</f>
        <v/>
      </c>
      <c r="F4825" s="53"/>
      <c r="G4825" s="53"/>
      <c r="H4825" s="53"/>
      <c r="I4825" s="53"/>
      <c r="J4825" s="53">
        <f t="shared" si="80"/>
        <v>0</v>
      </c>
    </row>
    <row r="4826" spans="1:10" ht="18.75">
      <c r="A4826" s="52"/>
      <c r="B4826" s="53"/>
      <c r="C4826" s="53"/>
      <c r="D4826" s="53"/>
      <c r="E4826" s="53" t="str">
        <f>IFERROR(VLOOKUP(المبيعات!D4826,الاعدادات!$A$4:$B$5000,2,0),"")</f>
        <v/>
      </c>
      <c r="F4826" s="53"/>
      <c r="G4826" s="53"/>
      <c r="H4826" s="53"/>
      <c r="I4826" s="53"/>
      <c r="J4826" s="53">
        <f t="shared" si="80"/>
        <v>0</v>
      </c>
    </row>
    <row r="4827" spans="1:10" ht="18.75">
      <c r="A4827" s="52"/>
      <c r="B4827" s="53"/>
      <c r="C4827" s="53"/>
      <c r="D4827" s="53"/>
      <c r="E4827" s="53" t="str">
        <f>IFERROR(VLOOKUP(المبيعات!D4827,الاعدادات!$A$4:$B$5000,2,0),"")</f>
        <v/>
      </c>
      <c r="F4827" s="53"/>
      <c r="G4827" s="53"/>
      <c r="H4827" s="53"/>
      <c r="I4827" s="53"/>
      <c r="J4827" s="53">
        <f t="shared" si="80"/>
        <v>0</v>
      </c>
    </row>
    <row r="4828" spans="1:10" ht="18.75">
      <c r="A4828" s="52"/>
      <c r="B4828" s="53"/>
      <c r="C4828" s="53"/>
      <c r="D4828" s="53"/>
      <c r="E4828" s="53" t="str">
        <f>IFERROR(VLOOKUP(المبيعات!D4828,الاعدادات!$A$4:$B$5000,2,0),"")</f>
        <v/>
      </c>
      <c r="F4828" s="53"/>
      <c r="G4828" s="53"/>
      <c r="H4828" s="53"/>
      <c r="I4828" s="53"/>
      <c r="J4828" s="53">
        <f t="shared" si="80"/>
        <v>0</v>
      </c>
    </row>
    <row r="4829" spans="1:10" ht="18.75">
      <c r="A4829" s="52"/>
      <c r="B4829" s="53"/>
      <c r="C4829" s="53"/>
      <c r="D4829" s="53"/>
      <c r="E4829" s="53" t="str">
        <f>IFERROR(VLOOKUP(المبيعات!D4829,الاعدادات!$A$4:$B$5000,2,0),"")</f>
        <v/>
      </c>
      <c r="F4829" s="53"/>
      <c r="G4829" s="53"/>
      <c r="H4829" s="53"/>
      <c r="I4829" s="53"/>
      <c r="J4829" s="53">
        <f t="shared" si="80"/>
        <v>0</v>
      </c>
    </row>
    <row r="4830" spans="1:10" ht="18.75">
      <c r="A4830" s="52"/>
      <c r="B4830" s="53"/>
      <c r="C4830" s="53"/>
      <c r="D4830" s="53"/>
      <c r="E4830" s="53" t="str">
        <f>IFERROR(VLOOKUP(المبيعات!D4830,الاعدادات!$A$4:$B$5000,2,0),"")</f>
        <v/>
      </c>
      <c r="F4830" s="53"/>
      <c r="G4830" s="53"/>
      <c r="H4830" s="53"/>
      <c r="I4830" s="53"/>
      <c r="J4830" s="53">
        <f t="shared" si="80"/>
        <v>0</v>
      </c>
    </row>
    <row r="4831" spans="1:10" ht="18.75">
      <c r="A4831" s="52"/>
      <c r="B4831" s="53"/>
      <c r="C4831" s="53"/>
      <c r="D4831" s="53"/>
      <c r="E4831" s="53" t="str">
        <f>IFERROR(VLOOKUP(المبيعات!D4831,الاعدادات!$A$4:$B$5000,2,0),"")</f>
        <v/>
      </c>
      <c r="F4831" s="53"/>
      <c r="G4831" s="53"/>
      <c r="H4831" s="53"/>
      <c r="I4831" s="53"/>
      <c r="J4831" s="53">
        <f t="shared" si="80"/>
        <v>0</v>
      </c>
    </row>
    <row r="4832" spans="1:10" ht="18.75">
      <c r="A4832" s="52"/>
      <c r="B4832" s="53"/>
      <c r="C4832" s="53"/>
      <c r="D4832" s="53"/>
      <c r="E4832" s="53" t="str">
        <f>IFERROR(VLOOKUP(المبيعات!D4832,الاعدادات!$A$4:$B$5000,2,0),"")</f>
        <v/>
      </c>
      <c r="F4832" s="53"/>
      <c r="G4832" s="53"/>
      <c r="H4832" s="53"/>
      <c r="I4832" s="53"/>
      <c r="J4832" s="53">
        <f t="shared" si="80"/>
        <v>0</v>
      </c>
    </row>
    <row r="4833" spans="1:10" ht="18.75">
      <c r="A4833" s="52"/>
      <c r="B4833" s="53"/>
      <c r="C4833" s="53"/>
      <c r="D4833" s="53"/>
      <c r="E4833" s="53" t="str">
        <f>IFERROR(VLOOKUP(المبيعات!D4833,الاعدادات!$A$4:$B$5000,2,0),"")</f>
        <v/>
      </c>
      <c r="F4833" s="53"/>
      <c r="G4833" s="53"/>
      <c r="H4833" s="53"/>
      <c r="I4833" s="53"/>
      <c r="J4833" s="53">
        <f t="shared" si="80"/>
        <v>0</v>
      </c>
    </row>
    <row r="4834" spans="1:10" ht="18.75">
      <c r="A4834" s="52"/>
      <c r="B4834" s="53"/>
      <c r="C4834" s="53"/>
      <c r="D4834" s="53"/>
      <c r="E4834" s="53" t="str">
        <f>IFERROR(VLOOKUP(المبيعات!D4834,الاعدادات!$A$4:$B$5000,2,0),"")</f>
        <v/>
      </c>
      <c r="F4834" s="53"/>
      <c r="G4834" s="53"/>
      <c r="H4834" s="53"/>
      <c r="I4834" s="53"/>
      <c r="J4834" s="53">
        <f t="shared" si="80"/>
        <v>0</v>
      </c>
    </row>
    <row r="4835" spans="1:10" ht="18.75">
      <c r="A4835" s="52"/>
      <c r="B4835" s="53"/>
      <c r="C4835" s="53"/>
      <c r="D4835" s="53"/>
      <c r="E4835" s="53" t="str">
        <f>IFERROR(VLOOKUP(المبيعات!D4835,الاعدادات!$A$4:$B$5000,2,0),"")</f>
        <v/>
      </c>
      <c r="F4835" s="53"/>
      <c r="G4835" s="53"/>
      <c r="H4835" s="53"/>
      <c r="I4835" s="53"/>
      <c r="J4835" s="53">
        <f t="shared" si="80"/>
        <v>0</v>
      </c>
    </row>
    <row r="4836" spans="1:10" ht="18.75">
      <c r="A4836" s="52"/>
      <c r="B4836" s="53"/>
      <c r="C4836" s="53"/>
      <c r="D4836" s="53"/>
      <c r="E4836" s="53" t="str">
        <f>IFERROR(VLOOKUP(المبيعات!D4836,الاعدادات!$A$4:$B$5000,2,0),"")</f>
        <v/>
      </c>
      <c r="F4836" s="53"/>
      <c r="G4836" s="53"/>
      <c r="H4836" s="53"/>
      <c r="I4836" s="53"/>
      <c r="J4836" s="53">
        <f t="shared" si="80"/>
        <v>0</v>
      </c>
    </row>
    <row r="4837" spans="1:10" ht="18.75">
      <c r="A4837" s="52"/>
      <c r="B4837" s="53"/>
      <c r="C4837" s="53"/>
      <c r="D4837" s="53"/>
      <c r="E4837" s="53" t="str">
        <f>IFERROR(VLOOKUP(المبيعات!D4837,الاعدادات!$A$4:$B$5000,2,0),"")</f>
        <v/>
      </c>
      <c r="F4837" s="53"/>
      <c r="G4837" s="53"/>
      <c r="H4837" s="53"/>
      <c r="I4837" s="53"/>
      <c r="J4837" s="53">
        <f t="shared" si="80"/>
        <v>0</v>
      </c>
    </row>
    <row r="4838" spans="1:10" ht="18.75">
      <c r="A4838" s="52"/>
      <c r="B4838" s="53"/>
      <c r="C4838" s="53"/>
      <c r="D4838" s="53"/>
      <c r="E4838" s="53" t="str">
        <f>IFERROR(VLOOKUP(المبيعات!D4838,الاعدادات!$A$4:$B$5000,2,0),"")</f>
        <v/>
      </c>
      <c r="F4838" s="53"/>
      <c r="G4838" s="53"/>
      <c r="H4838" s="53"/>
      <c r="I4838" s="53"/>
      <c r="J4838" s="53">
        <f t="shared" si="80"/>
        <v>0</v>
      </c>
    </row>
    <row r="4839" spans="1:10" ht="18.75">
      <c r="A4839" s="52"/>
      <c r="B4839" s="53"/>
      <c r="C4839" s="53"/>
      <c r="D4839" s="53"/>
      <c r="E4839" s="53" t="str">
        <f>IFERROR(VLOOKUP(المبيعات!D4839,الاعدادات!$A$4:$B$5000,2,0),"")</f>
        <v/>
      </c>
      <c r="F4839" s="53"/>
      <c r="G4839" s="53"/>
      <c r="H4839" s="53"/>
      <c r="I4839" s="53"/>
      <c r="J4839" s="53">
        <f t="shared" si="80"/>
        <v>0</v>
      </c>
    </row>
    <row r="4840" spans="1:10" ht="18.75">
      <c r="A4840" s="52"/>
      <c r="B4840" s="53"/>
      <c r="C4840" s="53"/>
      <c r="D4840" s="53"/>
      <c r="E4840" s="53" t="str">
        <f>IFERROR(VLOOKUP(المبيعات!D4840,الاعدادات!$A$4:$B$5000,2,0),"")</f>
        <v/>
      </c>
      <c r="F4840" s="53"/>
      <c r="G4840" s="53"/>
      <c r="H4840" s="53"/>
      <c r="I4840" s="53"/>
      <c r="J4840" s="53">
        <f t="shared" si="80"/>
        <v>0</v>
      </c>
    </row>
    <row r="4841" spans="1:10" ht="18.75">
      <c r="A4841" s="52"/>
      <c r="B4841" s="53"/>
      <c r="C4841" s="53"/>
      <c r="D4841" s="53"/>
      <c r="E4841" s="53" t="str">
        <f>IFERROR(VLOOKUP(المبيعات!D4841,الاعدادات!$A$4:$B$5000,2,0),"")</f>
        <v/>
      </c>
      <c r="F4841" s="53"/>
      <c r="G4841" s="53"/>
      <c r="H4841" s="53"/>
      <c r="I4841" s="53"/>
      <c r="J4841" s="53">
        <f t="shared" si="80"/>
        <v>0</v>
      </c>
    </row>
    <row r="4842" spans="1:10" ht="18.75">
      <c r="A4842" s="52"/>
      <c r="B4842" s="53"/>
      <c r="C4842" s="53"/>
      <c r="D4842" s="53"/>
      <c r="E4842" s="53" t="str">
        <f>IFERROR(VLOOKUP(المبيعات!D4842,الاعدادات!$A$4:$B$5000,2,0),"")</f>
        <v/>
      </c>
      <c r="F4842" s="53"/>
      <c r="G4842" s="53"/>
      <c r="H4842" s="53"/>
      <c r="I4842" s="53"/>
      <c r="J4842" s="53">
        <f t="shared" si="80"/>
        <v>0</v>
      </c>
    </row>
    <row r="4843" spans="1:10" ht="18.75">
      <c r="A4843" s="52"/>
      <c r="B4843" s="53"/>
      <c r="C4843" s="53"/>
      <c r="D4843" s="53"/>
      <c r="E4843" s="53" t="str">
        <f>IFERROR(VLOOKUP(المبيعات!D4843,الاعدادات!$A$4:$B$5000,2,0),"")</f>
        <v/>
      </c>
      <c r="F4843" s="53"/>
      <c r="G4843" s="53"/>
      <c r="H4843" s="53"/>
      <c r="I4843" s="53"/>
      <c r="J4843" s="53">
        <f t="shared" si="80"/>
        <v>0</v>
      </c>
    </row>
    <row r="4844" spans="1:10" ht="18.75">
      <c r="A4844" s="52"/>
      <c r="B4844" s="53"/>
      <c r="C4844" s="53"/>
      <c r="D4844" s="53"/>
      <c r="E4844" s="53" t="str">
        <f>IFERROR(VLOOKUP(المبيعات!D4844,الاعدادات!$A$4:$B$5000,2,0),"")</f>
        <v/>
      </c>
      <c r="F4844" s="53"/>
      <c r="G4844" s="53"/>
      <c r="H4844" s="53"/>
      <c r="I4844" s="53"/>
      <c r="J4844" s="53">
        <f t="shared" si="80"/>
        <v>0</v>
      </c>
    </row>
    <row r="4845" spans="1:10" ht="18.75">
      <c r="A4845" s="52"/>
      <c r="B4845" s="53"/>
      <c r="C4845" s="53"/>
      <c r="D4845" s="53"/>
      <c r="E4845" s="53" t="str">
        <f>IFERROR(VLOOKUP(المبيعات!D4845,الاعدادات!$A$4:$B$5000,2,0),"")</f>
        <v/>
      </c>
      <c r="F4845" s="53"/>
      <c r="G4845" s="53"/>
      <c r="H4845" s="53"/>
      <c r="I4845" s="53"/>
      <c r="J4845" s="53">
        <f t="shared" si="80"/>
        <v>0</v>
      </c>
    </row>
    <row r="4846" spans="1:10" ht="18.75">
      <c r="A4846" s="52"/>
      <c r="B4846" s="53"/>
      <c r="C4846" s="53"/>
      <c r="D4846" s="53"/>
      <c r="E4846" s="53" t="str">
        <f>IFERROR(VLOOKUP(المبيعات!D4846,الاعدادات!$A$4:$B$5000,2,0),"")</f>
        <v/>
      </c>
      <c r="F4846" s="53"/>
      <c r="G4846" s="53"/>
      <c r="H4846" s="53"/>
      <c r="I4846" s="53"/>
      <c r="J4846" s="53">
        <f t="shared" si="80"/>
        <v>0</v>
      </c>
    </row>
    <row r="4847" spans="1:10" ht="18.75">
      <c r="A4847" s="52"/>
      <c r="B4847" s="53"/>
      <c r="C4847" s="53"/>
      <c r="D4847" s="53"/>
      <c r="E4847" s="53" t="str">
        <f>IFERROR(VLOOKUP(المبيعات!D4847,الاعدادات!$A$4:$B$5000,2,0),"")</f>
        <v/>
      </c>
      <c r="F4847" s="53"/>
      <c r="G4847" s="53"/>
      <c r="H4847" s="53"/>
      <c r="I4847" s="53"/>
      <c r="J4847" s="53">
        <f t="shared" si="80"/>
        <v>0</v>
      </c>
    </row>
    <row r="4848" spans="1:10" ht="18.75">
      <c r="A4848" s="52"/>
      <c r="B4848" s="53"/>
      <c r="C4848" s="53"/>
      <c r="D4848" s="53"/>
      <c r="E4848" s="53" t="str">
        <f>IFERROR(VLOOKUP(المبيعات!D4848,الاعدادات!$A$4:$B$5000,2,0),"")</f>
        <v/>
      </c>
      <c r="F4848" s="53"/>
      <c r="G4848" s="53"/>
      <c r="H4848" s="53"/>
      <c r="I4848" s="53"/>
      <c r="J4848" s="53">
        <f t="shared" si="80"/>
        <v>0</v>
      </c>
    </row>
    <row r="4849" spans="1:10" ht="18.75">
      <c r="A4849" s="52"/>
      <c r="B4849" s="53"/>
      <c r="C4849" s="53"/>
      <c r="D4849" s="53"/>
      <c r="E4849" s="53" t="str">
        <f>IFERROR(VLOOKUP(المبيعات!D4849,الاعدادات!$A$4:$B$5000,2,0),"")</f>
        <v/>
      </c>
      <c r="F4849" s="53"/>
      <c r="G4849" s="53"/>
      <c r="H4849" s="53"/>
      <c r="I4849" s="53"/>
      <c r="J4849" s="53">
        <f t="shared" si="80"/>
        <v>0</v>
      </c>
    </row>
    <row r="4850" spans="1:10" ht="18.75">
      <c r="A4850" s="52"/>
      <c r="B4850" s="53"/>
      <c r="C4850" s="53"/>
      <c r="D4850" s="53"/>
      <c r="E4850" s="53" t="str">
        <f>IFERROR(VLOOKUP(المبيعات!D4850,الاعدادات!$A$4:$B$5000,2,0),"")</f>
        <v/>
      </c>
      <c r="F4850" s="53"/>
      <c r="G4850" s="53"/>
      <c r="H4850" s="53"/>
      <c r="I4850" s="53"/>
      <c r="J4850" s="53">
        <f t="shared" si="80"/>
        <v>0</v>
      </c>
    </row>
    <row r="4851" spans="1:10" ht="18.75">
      <c r="A4851" s="52"/>
      <c r="B4851" s="53"/>
      <c r="C4851" s="53"/>
      <c r="D4851" s="53"/>
      <c r="E4851" s="53" t="str">
        <f>IFERROR(VLOOKUP(المبيعات!D4851,الاعدادات!$A$4:$B$5000,2,0),"")</f>
        <v/>
      </c>
      <c r="F4851" s="53"/>
      <c r="G4851" s="53"/>
      <c r="H4851" s="53"/>
      <c r="I4851" s="53"/>
      <c r="J4851" s="53">
        <f t="shared" si="80"/>
        <v>0</v>
      </c>
    </row>
    <row r="4852" spans="1:10" ht="18.75">
      <c r="A4852" s="52"/>
      <c r="B4852" s="53"/>
      <c r="C4852" s="53"/>
      <c r="D4852" s="53"/>
      <c r="E4852" s="53" t="str">
        <f>IFERROR(VLOOKUP(المبيعات!D4852,الاعدادات!$A$4:$B$5000,2,0),"")</f>
        <v/>
      </c>
      <c r="F4852" s="53"/>
      <c r="G4852" s="53"/>
      <c r="H4852" s="53"/>
      <c r="I4852" s="53"/>
      <c r="J4852" s="53">
        <f t="shared" si="80"/>
        <v>0</v>
      </c>
    </row>
    <row r="4853" spans="1:10" ht="18.75">
      <c r="A4853" s="52"/>
      <c r="B4853" s="53"/>
      <c r="C4853" s="53"/>
      <c r="D4853" s="53"/>
      <c r="E4853" s="53" t="str">
        <f>IFERROR(VLOOKUP(المبيعات!D4853,الاعدادات!$A$4:$B$5000,2,0),"")</f>
        <v/>
      </c>
      <c r="F4853" s="53"/>
      <c r="G4853" s="53"/>
      <c r="H4853" s="53"/>
      <c r="I4853" s="53"/>
      <c r="J4853" s="53">
        <f t="shared" si="80"/>
        <v>0</v>
      </c>
    </row>
    <row r="4854" spans="1:10" ht="18.75">
      <c r="A4854" s="52"/>
      <c r="B4854" s="53"/>
      <c r="C4854" s="53"/>
      <c r="D4854" s="53"/>
      <c r="E4854" s="53" t="str">
        <f>IFERROR(VLOOKUP(المبيعات!D4854,الاعدادات!$A$4:$B$5000,2,0),"")</f>
        <v/>
      </c>
      <c r="F4854" s="53"/>
      <c r="G4854" s="53"/>
      <c r="H4854" s="53"/>
      <c r="I4854" s="53"/>
      <c r="J4854" s="53">
        <f t="shared" si="80"/>
        <v>0</v>
      </c>
    </row>
    <row r="4855" spans="1:10" ht="18.75">
      <c r="A4855" s="52"/>
      <c r="B4855" s="53"/>
      <c r="C4855" s="53"/>
      <c r="D4855" s="53"/>
      <c r="E4855" s="53" t="str">
        <f>IFERROR(VLOOKUP(المبيعات!D4855,الاعدادات!$A$4:$B$5000,2,0),"")</f>
        <v/>
      </c>
      <c r="F4855" s="53"/>
      <c r="G4855" s="53"/>
      <c r="H4855" s="53"/>
      <c r="I4855" s="53"/>
      <c r="J4855" s="53">
        <f t="shared" si="80"/>
        <v>0</v>
      </c>
    </row>
    <row r="4856" spans="1:10" ht="18.75">
      <c r="A4856" s="52"/>
      <c r="B4856" s="53"/>
      <c r="C4856" s="53"/>
      <c r="D4856" s="53"/>
      <c r="E4856" s="53" t="str">
        <f>IFERROR(VLOOKUP(المبيعات!D4856,الاعدادات!$A$4:$B$5000,2,0),"")</f>
        <v/>
      </c>
      <c r="F4856" s="53"/>
      <c r="G4856" s="53"/>
      <c r="H4856" s="53"/>
      <c r="I4856" s="53"/>
      <c r="J4856" s="53">
        <f t="shared" si="80"/>
        <v>0</v>
      </c>
    </row>
    <row r="4857" spans="1:10" ht="18.75">
      <c r="A4857" s="52"/>
      <c r="B4857" s="53"/>
      <c r="C4857" s="53"/>
      <c r="D4857" s="53"/>
      <c r="E4857" s="53" t="str">
        <f>IFERROR(VLOOKUP(المبيعات!D4857,الاعدادات!$A$4:$B$5000,2,0),"")</f>
        <v/>
      </c>
      <c r="F4857" s="53"/>
      <c r="G4857" s="53"/>
      <c r="H4857" s="53"/>
      <c r="I4857" s="53"/>
      <c r="J4857" s="53">
        <f t="shared" si="80"/>
        <v>0</v>
      </c>
    </row>
    <row r="4858" spans="1:10" ht="18.75">
      <c r="A4858" s="52"/>
      <c r="B4858" s="53"/>
      <c r="C4858" s="53"/>
      <c r="D4858" s="53"/>
      <c r="E4858" s="53" t="str">
        <f>IFERROR(VLOOKUP(المبيعات!D4858,الاعدادات!$A$4:$B$5000,2,0),"")</f>
        <v/>
      </c>
      <c r="F4858" s="53"/>
      <c r="G4858" s="53"/>
      <c r="H4858" s="53"/>
      <c r="I4858" s="53"/>
      <c r="J4858" s="53">
        <f t="shared" si="80"/>
        <v>0</v>
      </c>
    </row>
    <row r="4859" spans="1:10" ht="18.75">
      <c r="A4859" s="52"/>
      <c r="B4859" s="53"/>
      <c r="C4859" s="53"/>
      <c r="D4859" s="53"/>
      <c r="E4859" s="53" t="str">
        <f>IFERROR(VLOOKUP(المبيعات!D4859,الاعدادات!$A$4:$B$5000,2,0),"")</f>
        <v/>
      </c>
      <c r="F4859" s="53"/>
      <c r="G4859" s="53"/>
      <c r="H4859" s="53"/>
      <c r="I4859" s="53"/>
      <c r="J4859" s="53">
        <f t="shared" si="80"/>
        <v>0</v>
      </c>
    </row>
    <row r="4860" spans="1:10" ht="18.75">
      <c r="A4860" s="52"/>
      <c r="B4860" s="53"/>
      <c r="C4860" s="53"/>
      <c r="D4860" s="53"/>
      <c r="E4860" s="53" t="str">
        <f>IFERROR(VLOOKUP(المبيعات!D4860,الاعدادات!$A$4:$B$5000,2,0),"")</f>
        <v/>
      </c>
      <c r="F4860" s="53"/>
      <c r="G4860" s="53"/>
      <c r="H4860" s="53"/>
      <c r="I4860" s="53"/>
      <c r="J4860" s="53">
        <f t="shared" si="80"/>
        <v>0</v>
      </c>
    </row>
    <row r="4861" spans="1:10" ht="18.75">
      <c r="A4861" s="52"/>
      <c r="B4861" s="53"/>
      <c r="C4861" s="53"/>
      <c r="D4861" s="53"/>
      <c r="E4861" s="53" t="str">
        <f>IFERROR(VLOOKUP(المبيعات!D4861,الاعدادات!$A$4:$B$5000,2,0),"")</f>
        <v/>
      </c>
      <c r="F4861" s="53"/>
      <c r="G4861" s="53"/>
      <c r="H4861" s="53"/>
      <c r="I4861" s="53"/>
      <c r="J4861" s="53">
        <f t="shared" si="80"/>
        <v>0</v>
      </c>
    </row>
    <row r="4862" spans="1:10" ht="18.75">
      <c r="A4862" s="52"/>
      <c r="B4862" s="53"/>
      <c r="C4862" s="53"/>
      <c r="D4862" s="53"/>
      <c r="E4862" s="53" t="str">
        <f>IFERROR(VLOOKUP(المبيعات!D4862,الاعدادات!$A$4:$B$5000,2,0),"")</f>
        <v/>
      </c>
      <c r="F4862" s="53"/>
      <c r="G4862" s="53"/>
      <c r="H4862" s="53"/>
      <c r="I4862" s="53"/>
      <c r="J4862" s="53">
        <f t="shared" si="80"/>
        <v>0</v>
      </c>
    </row>
    <row r="4863" spans="1:10" ht="18.75">
      <c r="A4863" s="52"/>
      <c r="B4863" s="53"/>
      <c r="C4863" s="53"/>
      <c r="D4863" s="53"/>
      <c r="E4863" s="53" t="str">
        <f>IFERROR(VLOOKUP(المبيعات!D4863,الاعدادات!$A$4:$B$5000,2,0),"")</f>
        <v/>
      </c>
      <c r="F4863" s="53"/>
      <c r="G4863" s="53"/>
      <c r="H4863" s="53"/>
      <c r="I4863" s="53"/>
      <c r="J4863" s="53">
        <f t="shared" si="80"/>
        <v>0</v>
      </c>
    </row>
    <row r="4864" spans="1:10" ht="18.75">
      <c r="A4864" s="52"/>
      <c r="B4864" s="53"/>
      <c r="C4864" s="53"/>
      <c r="D4864" s="53"/>
      <c r="E4864" s="53" t="str">
        <f>IFERROR(VLOOKUP(المبيعات!D4864,الاعدادات!$A$4:$B$5000,2,0),"")</f>
        <v/>
      </c>
      <c r="F4864" s="53"/>
      <c r="G4864" s="53"/>
      <c r="H4864" s="53"/>
      <c r="I4864" s="53"/>
      <c r="J4864" s="53">
        <f t="shared" si="80"/>
        <v>0</v>
      </c>
    </row>
    <row r="4865" spans="1:10" ht="18.75">
      <c r="A4865" s="52"/>
      <c r="B4865" s="53"/>
      <c r="C4865" s="53"/>
      <c r="D4865" s="53"/>
      <c r="E4865" s="53" t="str">
        <f>IFERROR(VLOOKUP(المبيعات!D4865,الاعدادات!$A$4:$B$5000,2,0),"")</f>
        <v/>
      </c>
      <c r="F4865" s="53"/>
      <c r="G4865" s="53"/>
      <c r="H4865" s="53"/>
      <c r="I4865" s="53"/>
      <c r="J4865" s="53">
        <f t="shared" si="80"/>
        <v>0</v>
      </c>
    </row>
    <row r="4866" spans="1:10" ht="18.75">
      <c r="A4866" s="52"/>
      <c r="B4866" s="53"/>
      <c r="C4866" s="53"/>
      <c r="D4866" s="53"/>
      <c r="E4866" s="53" t="str">
        <f>IFERROR(VLOOKUP(المبيعات!D4866,الاعدادات!$A$4:$B$5000,2,0),"")</f>
        <v/>
      </c>
      <c r="F4866" s="53"/>
      <c r="G4866" s="53"/>
      <c r="H4866" s="53"/>
      <c r="I4866" s="53"/>
      <c r="J4866" s="53">
        <f t="shared" si="80"/>
        <v>0</v>
      </c>
    </row>
    <row r="4867" spans="1:10" ht="18.75">
      <c r="A4867" s="52"/>
      <c r="B4867" s="53"/>
      <c r="C4867" s="53"/>
      <c r="D4867" s="53"/>
      <c r="E4867" s="53" t="str">
        <f>IFERROR(VLOOKUP(المبيعات!D4867,الاعدادات!$A$4:$B$5000,2,0),"")</f>
        <v/>
      </c>
      <c r="F4867" s="53"/>
      <c r="G4867" s="53"/>
      <c r="H4867" s="53"/>
      <c r="I4867" s="53"/>
      <c r="J4867" s="53">
        <f t="shared" si="80"/>
        <v>0</v>
      </c>
    </row>
    <row r="4868" spans="1:10" ht="18.75">
      <c r="A4868" s="52"/>
      <c r="B4868" s="53"/>
      <c r="C4868" s="53"/>
      <c r="D4868" s="53"/>
      <c r="E4868" s="53" t="str">
        <f>IFERROR(VLOOKUP(المبيعات!D4868,الاعدادات!$A$4:$B$5000,2,0),"")</f>
        <v/>
      </c>
      <c r="F4868" s="53"/>
      <c r="G4868" s="53"/>
      <c r="H4868" s="53"/>
      <c r="I4868" s="53"/>
      <c r="J4868" s="53">
        <f t="shared" si="80"/>
        <v>0</v>
      </c>
    </row>
    <row r="4869" spans="1:10" ht="18.75">
      <c r="A4869" s="52"/>
      <c r="B4869" s="53"/>
      <c r="C4869" s="53"/>
      <c r="D4869" s="53"/>
      <c r="E4869" s="53" t="str">
        <f>IFERROR(VLOOKUP(المبيعات!D4869,الاعدادات!$A$4:$B$5000,2,0),"")</f>
        <v/>
      </c>
      <c r="F4869" s="53"/>
      <c r="G4869" s="53"/>
      <c r="H4869" s="53"/>
      <c r="I4869" s="53"/>
      <c r="J4869" s="53">
        <f t="shared" ref="J4869:J4932" si="81">I4869*F4869</f>
        <v>0</v>
      </c>
    </row>
    <row r="4870" spans="1:10" ht="18.75">
      <c r="A4870" s="52"/>
      <c r="B4870" s="53"/>
      <c r="C4870" s="53"/>
      <c r="D4870" s="53"/>
      <c r="E4870" s="53" t="str">
        <f>IFERROR(VLOOKUP(المبيعات!D4870,الاعدادات!$A$4:$B$5000,2,0),"")</f>
        <v/>
      </c>
      <c r="F4870" s="53"/>
      <c r="G4870" s="53"/>
      <c r="H4870" s="53"/>
      <c r="I4870" s="53"/>
      <c r="J4870" s="53">
        <f t="shared" si="81"/>
        <v>0</v>
      </c>
    </row>
    <row r="4871" spans="1:10" ht="18.75">
      <c r="A4871" s="52"/>
      <c r="B4871" s="53"/>
      <c r="C4871" s="53"/>
      <c r="D4871" s="53"/>
      <c r="E4871" s="53" t="str">
        <f>IFERROR(VLOOKUP(المبيعات!D4871,الاعدادات!$A$4:$B$5000,2,0),"")</f>
        <v/>
      </c>
      <c r="F4871" s="53"/>
      <c r="G4871" s="53"/>
      <c r="H4871" s="53"/>
      <c r="I4871" s="53"/>
      <c r="J4871" s="53">
        <f t="shared" si="81"/>
        <v>0</v>
      </c>
    </row>
    <row r="4872" spans="1:10" ht="18.75">
      <c r="A4872" s="52"/>
      <c r="B4872" s="53"/>
      <c r="C4872" s="53"/>
      <c r="D4872" s="53"/>
      <c r="E4872" s="53" t="str">
        <f>IFERROR(VLOOKUP(المبيعات!D4872,الاعدادات!$A$4:$B$5000,2,0),"")</f>
        <v/>
      </c>
      <c r="F4872" s="53"/>
      <c r="G4872" s="53"/>
      <c r="H4872" s="53"/>
      <c r="I4872" s="53"/>
      <c r="J4872" s="53">
        <f t="shared" si="81"/>
        <v>0</v>
      </c>
    </row>
    <row r="4873" spans="1:10" ht="18.75">
      <c r="A4873" s="52"/>
      <c r="B4873" s="53"/>
      <c r="C4873" s="53"/>
      <c r="D4873" s="53"/>
      <c r="E4873" s="53" t="str">
        <f>IFERROR(VLOOKUP(المبيعات!D4873,الاعدادات!$A$4:$B$5000,2,0),"")</f>
        <v/>
      </c>
      <c r="F4873" s="53"/>
      <c r="G4873" s="53"/>
      <c r="H4873" s="53"/>
      <c r="I4873" s="53"/>
      <c r="J4873" s="53">
        <f t="shared" si="81"/>
        <v>0</v>
      </c>
    </row>
    <row r="4874" spans="1:10" ht="18.75">
      <c r="A4874" s="52"/>
      <c r="B4874" s="53"/>
      <c r="C4874" s="53"/>
      <c r="D4874" s="53"/>
      <c r="E4874" s="53" t="str">
        <f>IFERROR(VLOOKUP(المبيعات!D4874,الاعدادات!$A$4:$B$5000,2,0),"")</f>
        <v/>
      </c>
      <c r="F4874" s="53"/>
      <c r="G4874" s="53"/>
      <c r="H4874" s="53"/>
      <c r="I4874" s="53"/>
      <c r="J4874" s="53">
        <f t="shared" si="81"/>
        <v>0</v>
      </c>
    </row>
    <row r="4875" spans="1:10" ht="18.75">
      <c r="A4875" s="52"/>
      <c r="B4875" s="53"/>
      <c r="C4875" s="53"/>
      <c r="D4875" s="53"/>
      <c r="E4875" s="53" t="str">
        <f>IFERROR(VLOOKUP(المبيعات!D4875,الاعدادات!$A$4:$B$5000,2,0),"")</f>
        <v/>
      </c>
      <c r="F4875" s="53"/>
      <c r="G4875" s="53"/>
      <c r="H4875" s="53"/>
      <c r="I4875" s="53"/>
      <c r="J4875" s="53">
        <f t="shared" si="81"/>
        <v>0</v>
      </c>
    </row>
    <row r="4876" spans="1:10" ht="18.75">
      <c r="A4876" s="52"/>
      <c r="B4876" s="53"/>
      <c r="C4876" s="53"/>
      <c r="D4876" s="53"/>
      <c r="E4876" s="53" t="str">
        <f>IFERROR(VLOOKUP(المبيعات!D4876,الاعدادات!$A$4:$B$5000,2,0),"")</f>
        <v/>
      </c>
      <c r="F4876" s="53"/>
      <c r="G4876" s="53"/>
      <c r="H4876" s="53"/>
      <c r="I4876" s="53"/>
      <c r="J4876" s="53">
        <f t="shared" si="81"/>
        <v>0</v>
      </c>
    </row>
    <row r="4877" spans="1:10" ht="18.75">
      <c r="A4877" s="52"/>
      <c r="B4877" s="53"/>
      <c r="C4877" s="53"/>
      <c r="D4877" s="53"/>
      <c r="E4877" s="53" t="str">
        <f>IFERROR(VLOOKUP(المبيعات!D4877,الاعدادات!$A$4:$B$5000,2,0),"")</f>
        <v/>
      </c>
      <c r="F4877" s="53"/>
      <c r="G4877" s="53"/>
      <c r="H4877" s="53"/>
      <c r="I4877" s="53"/>
      <c r="J4877" s="53">
        <f t="shared" si="81"/>
        <v>0</v>
      </c>
    </row>
    <row r="4878" spans="1:10" ht="18.75">
      <c r="A4878" s="52"/>
      <c r="B4878" s="53"/>
      <c r="C4878" s="53"/>
      <c r="D4878" s="53"/>
      <c r="E4878" s="53" t="str">
        <f>IFERROR(VLOOKUP(المبيعات!D4878,الاعدادات!$A$4:$B$5000,2,0),"")</f>
        <v/>
      </c>
      <c r="F4878" s="53"/>
      <c r="G4878" s="53"/>
      <c r="H4878" s="53"/>
      <c r="I4878" s="53"/>
      <c r="J4878" s="53">
        <f t="shared" si="81"/>
        <v>0</v>
      </c>
    </row>
    <row r="4879" spans="1:10" ht="18.75">
      <c r="A4879" s="52"/>
      <c r="B4879" s="53"/>
      <c r="C4879" s="53"/>
      <c r="D4879" s="53"/>
      <c r="E4879" s="53" t="str">
        <f>IFERROR(VLOOKUP(المبيعات!D4879,الاعدادات!$A$4:$B$5000,2,0),"")</f>
        <v/>
      </c>
      <c r="F4879" s="53"/>
      <c r="G4879" s="53"/>
      <c r="H4879" s="53"/>
      <c r="I4879" s="53"/>
      <c r="J4879" s="53">
        <f t="shared" si="81"/>
        <v>0</v>
      </c>
    </row>
    <row r="4880" spans="1:10" ht="18.75">
      <c r="A4880" s="52"/>
      <c r="B4880" s="53"/>
      <c r="C4880" s="53"/>
      <c r="D4880" s="53"/>
      <c r="E4880" s="53" t="str">
        <f>IFERROR(VLOOKUP(المبيعات!D4880,الاعدادات!$A$4:$B$5000,2,0),"")</f>
        <v/>
      </c>
      <c r="F4880" s="53"/>
      <c r="G4880" s="53"/>
      <c r="H4880" s="53"/>
      <c r="I4880" s="53"/>
      <c r="J4880" s="53">
        <f t="shared" si="81"/>
        <v>0</v>
      </c>
    </row>
    <row r="4881" spans="1:10" ht="18.75">
      <c r="A4881" s="52"/>
      <c r="B4881" s="53"/>
      <c r="C4881" s="53"/>
      <c r="D4881" s="53"/>
      <c r="E4881" s="53" t="str">
        <f>IFERROR(VLOOKUP(المبيعات!D4881,الاعدادات!$A$4:$B$5000,2,0),"")</f>
        <v/>
      </c>
      <c r="F4881" s="53"/>
      <c r="G4881" s="53"/>
      <c r="H4881" s="53"/>
      <c r="I4881" s="53"/>
      <c r="J4881" s="53">
        <f t="shared" si="81"/>
        <v>0</v>
      </c>
    </row>
    <row r="4882" spans="1:10" ht="18.75">
      <c r="A4882" s="52"/>
      <c r="B4882" s="53"/>
      <c r="C4882" s="53"/>
      <c r="D4882" s="53"/>
      <c r="E4882" s="53" t="str">
        <f>IFERROR(VLOOKUP(المبيعات!D4882,الاعدادات!$A$4:$B$5000,2,0),"")</f>
        <v/>
      </c>
      <c r="F4882" s="53"/>
      <c r="G4882" s="53"/>
      <c r="H4882" s="53"/>
      <c r="I4882" s="53"/>
      <c r="J4882" s="53">
        <f t="shared" si="81"/>
        <v>0</v>
      </c>
    </row>
    <row r="4883" spans="1:10" ht="18.75">
      <c r="A4883" s="52"/>
      <c r="B4883" s="53"/>
      <c r="C4883" s="53"/>
      <c r="D4883" s="53"/>
      <c r="E4883" s="53" t="str">
        <f>IFERROR(VLOOKUP(المبيعات!D4883,الاعدادات!$A$4:$B$5000,2,0),"")</f>
        <v/>
      </c>
      <c r="F4883" s="53"/>
      <c r="G4883" s="53"/>
      <c r="H4883" s="53"/>
      <c r="I4883" s="53"/>
      <c r="J4883" s="53">
        <f t="shared" si="81"/>
        <v>0</v>
      </c>
    </row>
    <row r="4884" spans="1:10" ht="18.75">
      <c r="A4884" s="52"/>
      <c r="B4884" s="53"/>
      <c r="C4884" s="53"/>
      <c r="D4884" s="53"/>
      <c r="E4884" s="53" t="str">
        <f>IFERROR(VLOOKUP(المبيعات!D4884,الاعدادات!$A$4:$B$5000,2,0),"")</f>
        <v/>
      </c>
      <c r="F4884" s="53"/>
      <c r="G4884" s="53"/>
      <c r="H4884" s="53"/>
      <c r="I4884" s="53"/>
      <c r="J4884" s="53">
        <f t="shared" si="81"/>
        <v>0</v>
      </c>
    </row>
    <row r="4885" spans="1:10" ht="18.75">
      <c r="A4885" s="52"/>
      <c r="B4885" s="53"/>
      <c r="C4885" s="53"/>
      <c r="D4885" s="53"/>
      <c r="E4885" s="53" t="str">
        <f>IFERROR(VLOOKUP(المبيعات!D4885,الاعدادات!$A$4:$B$5000,2,0),"")</f>
        <v/>
      </c>
      <c r="F4885" s="53"/>
      <c r="G4885" s="53"/>
      <c r="H4885" s="53"/>
      <c r="I4885" s="53"/>
      <c r="J4885" s="53">
        <f t="shared" si="81"/>
        <v>0</v>
      </c>
    </row>
    <row r="4886" spans="1:10" ht="18.75">
      <c r="A4886" s="52"/>
      <c r="B4886" s="53"/>
      <c r="C4886" s="53"/>
      <c r="D4886" s="53"/>
      <c r="E4886" s="53" t="str">
        <f>IFERROR(VLOOKUP(المبيعات!D4886,الاعدادات!$A$4:$B$5000,2,0),"")</f>
        <v/>
      </c>
      <c r="F4886" s="53"/>
      <c r="G4886" s="53"/>
      <c r="H4886" s="53"/>
      <c r="I4886" s="53"/>
      <c r="J4886" s="53">
        <f t="shared" si="81"/>
        <v>0</v>
      </c>
    </row>
    <row r="4887" spans="1:10" ht="18.75">
      <c r="A4887" s="52"/>
      <c r="B4887" s="53"/>
      <c r="C4887" s="53"/>
      <c r="D4887" s="53"/>
      <c r="E4887" s="53" t="str">
        <f>IFERROR(VLOOKUP(المبيعات!D4887,الاعدادات!$A$4:$B$5000,2,0),"")</f>
        <v/>
      </c>
      <c r="F4887" s="53"/>
      <c r="G4887" s="53"/>
      <c r="H4887" s="53"/>
      <c r="I4887" s="53"/>
      <c r="J4887" s="53">
        <f t="shared" si="81"/>
        <v>0</v>
      </c>
    </row>
    <row r="4888" spans="1:10" ht="18.75">
      <c r="A4888" s="52"/>
      <c r="B4888" s="53"/>
      <c r="C4888" s="53"/>
      <c r="D4888" s="53"/>
      <c r="E4888" s="53" t="str">
        <f>IFERROR(VLOOKUP(المبيعات!D4888,الاعدادات!$A$4:$B$5000,2,0),"")</f>
        <v/>
      </c>
      <c r="F4888" s="53"/>
      <c r="G4888" s="53"/>
      <c r="H4888" s="53"/>
      <c r="I4888" s="53"/>
      <c r="J4888" s="53">
        <f t="shared" si="81"/>
        <v>0</v>
      </c>
    </row>
    <row r="4889" spans="1:10" ht="18.75">
      <c r="A4889" s="52"/>
      <c r="B4889" s="53"/>
      <c r="C4889" s="53"/>
      <c r="D4889" s="53"/>
      <c r="E4889" s="53" t="str">
        <f>IFERROR(VLOOKUP(المبيعات!D4889,الاعدادات!$A$4:$B$5000,2,0),"")</f>
        <v/>
      </c>
      <c r="F4889" s="53"/>
      <c r="G4889" s="53"/>
      <c r="H4889" s="53"/>
      <c r="I4889" s="53"/>
      <c r="J4889" s="53">
        <f t="shared" si="81"/>
        <v>0</v>
      </c>
    </row>
    <row r="4890" spans="1:10" ht="18.75">
      <c r="A4890" s="52"/>
      <c r="B4890" s="53"/>
      <c r="C4890" s="53"/>
      <c r="D4890" s="53"/>
      <c r="E4890" s="53" t="str">
        <f>IFERROR(VLOOKUP(المبيعات!D4890,الاعدادات!$A$4:$B$5000,2,0),"")</f>
        <v/>
      </c>
      <c r="F4890" s="53"/>
      <c r="G4890" s="53"/>
      <c r="H4890" s="53"/>
      <c r="I4890" s="53"/>
      <c r="J4890" s="53">
        <f t="shared" si="81"/>
        <v>0</v>
      </c>
    </row>
    <row r="4891" spans="1:10" ht="18.75">
      <c r="A4891" s="52"/>
      <c r="B4891" s="53"/>
      <c r="C4891" s="53"/>
      <c r="D4891" s="53"/>
      <c r="E4891" s="53" t="str">
        <f>IFERROR(VLOOKUP(المبيعات!D4891,الاعدادات!$A$4:$B$5000,2,0),"")</f>
        <v/>
      </c>
      <c r="F4891" s="53"/>
      <c r="G4891" s="53"/>
      <c r="H4891" s="53"/>
      <c r="I4891" s="53"/>
      <c r="J4891" s="53">
        <f t="shared" si="81"/>
        <v>0</v>
      </c>
    </row>
    <row r="4892" spans="1:10" ht="18.75">
      <c r="A4892" s="52"/>
      <c r="B4892" s="53"/>
      <c r="C4892" s="53"/>
      <c r="D4892" s="53"/>
      <c r="E4892" s="53" t="str">
        <f>IFERROR(VLOOKUP(المبيعات!D4892,الاعدادات!$A$4:$B$5000,2,0),"")</f>
        <v/>
      </c>
      <c r="F4892" s="53"/>
      <c r="G4892" s="53"/>
      <c r="H4892" s="53"/>
      <c r="I4892" s="53"/>
      <c r="J4892" s="53">
        <f t="shared" si="81"/>
        <v>0</v>
      </c>
    </row>
    <row r="4893" spans="1:10" ht="18.75">
      <c r="A4893" s="52"/>
      <c r="B4893" s="53"/>
      <c r="C4893" s="53"/>
      <c r="D4893" s="53"/>
      <c r="E4893" s="53" t="str">
        <f>IFERROR(VLOOKUP(المبيعات!D4893,الاعدادات!$A$4:$B$5000,2,0),"")</f>
        <v/>
      </c>
      <c r="F4893" s="53"/>
      <c r="G4893" s="53"/>
      <c r="H4893" s="53"/>
      <c r="I4893" s="53"/>
      <c r="J4893" s="53">
        <f t="shared" si="81"/>
        <v>0</v>
      </c>
    </row>
    <row r="4894" spans="1:10" ht="18.75">
      <c r="A4894" s="52"/>
      <c r="B4894" s="53"/>
      <c r="C4894" s="53"/>
      <c r="D4894" s="53"/>
      <c r="E4894" s="53" t="str">
        <f>IFERROR(VLOOKUP(المبيعات!D4894,الاعدادات!$A$4:$B$5000,2,0),"")</f>
        <v/>
      </c>
      <c r="F4894" s="53"/>
      <c r="G4894" s="53"/>
      <c r="H4894" s="53"/>
      <c r="I4894" s="53"/>
      <c r="J4894" s="53">
        <f t="shared" si="81"/>
        <v>0</v>
      </c>
    </row>
    <row r="4895" spans="1:10" ht="18.75">
      <c r="A4895" s="52"/>
      <c r="B4895" s="53"/>
      <c r="C4895" s="53"/>
      <c r="D4895" s="53"/>
      <c r="E4895" s="53" t="str">
        <f>IFERROR(VLOOKUP(المبيعات!D4895,الاعدادات!$A$4:$B$5000,2,0),"")</f>
        <v/>
      </c>
      <c r="F4895" s="53"/>
      <c r="G4895" s="53"/>
      <c r="H4895" s="53"/>
      <c r="I4895" s="53"/>
      <c r="J4895" s="53">
        <f t="shared" si="81"/>
        <v>0</v>
      </c>
    </row>
    <row r="4896" spans="1:10" ht="18.75">
      <c r="A4896" s="52"/>
      <c r="B4896" s="53"/>
      <c r="C4896" s="53"/>
      <c r="D4896" s="53"/>
      <c r="E4896" s="53" t="str">
        <f>IFERROR(VLOOKUP(المبيعات!D4896,الاعدادات!$A$4:$B$5000,2,0),"")</f>
        <v/>
      </c>
      <c r="F4896" s="53"/>
      <c r="G4896" s="53"/>
      <c r="H4896" s="53"/>
      <c r="I4896" s="53"/>
      <c r="J4896" s="53">
        <f t="shared" si="81"/>
        <v>0</v>
      </c>
    </row>
    <row r="4897" spans="1:10" ht="18.75">
      <c r="A4897" s="52"/>
      <c r="B4897" s="53"/>
      <c r="C4897" s="53"/>
      <c r="D4897" s="53"/>
      <c r="E4897" s="53" t="str">
        <f>IFERROR(VLOOKUP(المبيعات!D4897,الاعدادات!$A$4:$B$5000,2,0),"")</f>
        <v/>
      </c>
      <c r="F4897" s="53"/>
      <c r="G4897" s="53"/>
      <c r="H4897" s="53"/>
      <c r="I4897" s="53"/>
      <c r="J4897" s="53">
        <f t="shared" si="81"/>
        <v>0</v>
      </c>
    </row>
    <row r="4898" spans="1:10" ht="18.75">
      <c r="A4898" s="52"/>
      <c r="B4898" s="53"/>
      <c r="C4898" s="53"/>
      <c r="D4898" s="53"/>
      <c r="E4898" s="53" t="str">
        <f>IFERROR(VLOOKUP(المبيعات!D4898,الاعدادات!$A$4:$B$5000,2,0),"")</f>
        <v/>
      </c>
      <c r="F4898" s="53"/>
      <c r="G4898" s="53"/>
      <c r="H4898" s="53"/>
      <c r="I4898" s="53"/>
      <c r="J4898" s="53">
        <f t="shared" si="81"/>
        <v>0</v>
      </c>
    </row>
    <row r="4899" spans="1:10" ht="18.75">
      <c r="A4899" s="52"/>
      <c r="B4899" s="53"/>
      <c r="C4899" s="53"/>
      <c r="D4899" s="53"/>
      <c r="E4899" s="53" t="str">
        <f>IFERROR(VLOOKUP(المبيعات!D4899,الاعدادات!$A$4:$B$5000,2,0),"")</f>
        <v/>
      </c>
      <c r="F4899" s="53"/>
      <c r="G4899" s="53"/>
      <c r="H4899" s="53"/>
      <c r="I4899" s="53"/>
      <c r="J4899" s="53">
        <f t="shared" si="81"/>
        <v>0</v>
      </c>
    </row>
    <row r="4900" spans="1:10" ht="18.75">
      <c r="A4900" s="52"/>
      <c r="B4900" s="53"/>
      <c r="C4900" s="53"/>
      <c r="D4900" s="53"/>
      <c r="E4900" s="53" t="str">
        <f>IFERROR(VLOOKUP(المبيعات!D4900,الاعدادات!$A$4:$B$5000,2,0),"")</f>
        <v/>
      </c>
      <c r="F4900" s="53"/>
      <c r="G4900" s="53"/>
      <c r="H4900" s="53"/>
      <c r="I4900" s="53"/>
      <c r="J4900" s="53">
        <f t="shared" si="81"/>
        <v>0</v>
      </c>
    </row>
    <row r="4901" spans="1:10" ht="18.75">
      <c r="A4901" s="52"/>
      <c r="B4901" s="53"/>
      <c r="C4901" s="53"/>
      <c r="D4901" s="53"/>
      <c r="E4901" s="53" t="str">
        <f>IFERROR(VLOOKUP(المبيعات!D4901,الاعدادات!$A$4:$B$5000,2,0),"")</f>
        <v/>
      </c>
      <c r="F4901" s="53"/>
      <c r="G4901" s="53"/>
      <c r="H4901" s="53"/>
      <c r="I4901" s="53"/>
      <c r="J4901" s="53">
        <f t="shared" si="81"/>
        <v>0</v>
      </c>
    </row>
    <row r="4902" spans="1:10" ht="18.75">
      <c r="A4902" s="52"/>
      <c r="B4902" s="53"/>
      <c r="C4902" s="53"/>
      <c r="D4902" s="53"/>
      <c r="E4902" s="53" t="str">
        <f>IFERROR(VLOOKUP(المبيعات!D4902,الاعدادات!$A$4:$B$5000,2,0),"")</f>
        <v/>
      </c>
      <c r="F4902" s="53"/>
      <c r="G4902" s="53"/>
      <c r="H4902" s="53"/>
      <c r="I4902" s="53"/>
      <c r="J4902" s="53">
        <f t="shared" si="81"/>
        <v>0</v>
      </c>
    </row>
    <row r="4903" spans="1:10" ht="18.75">
      <c r="A4903" s="52"/>
      <c r="B4903" s="53"/>
      <c r="C4903" s="53"/>
      <c r="D4903" s="53"/>
      <c r="E4903" s="53" t="str">
        <f>IFERROR(VLOOKUP(المبيعات!D4903,الاعدادات!$A$4:$B$5000,2,0),"")</f>
        <v/>
      </c>
      <c r="F4903" s="53"/>
      <c r="G4903" s="53"/>
      <c r="H4903" s="53"/>
      <c r="I4903" s="53"/>
      <c r="J4903" s="53">
        <f t="shared" si="81"/>
        <v>0</v>
      </c>
    </row>
    <row r="4904" spans="1:10" ht="18.75">
      <c r="A4904" s="52"/>
      <c r="B4904" s="53"/>
      <c r="C4904" s="53"/>
      <c r="D4904" s="53"/>
      <c r="E4904" s="53" t="str">
        <f>IFERROR(VLOOKUP(المبيعات!D4904,الاعدادات!$A$4:$B$5000,2,0),"")</f>
        <v/>
      </c>
      <c r="F4904" s="53"/>
      <c r="G4904" s="53"/>
      <c r="H4904" s="53"/>
      <c r="I4904" s="53"/>
      <c r="J4904" s="53">
        <f t="shared" si="81"/>
        <v>0</v>
      </c>
    </row>
    <row r="4905" spans="1:10" ht="18.75">
      <c r="A4905" s="52"/>
      <c r="B4905" s="53"/>
      <c r="C4905" s="53"/>
      <c r="D4905" s="53"/>
      <c r="E4905" s="53" t="str">
        <f>IFERROR(VLOOKUP(المبيعات!D4905,الاعدادات!$A$4:$B$5000,2,0),"")</f>
        <v/>
      </c>
      <c r="F4905" s="53"/>
      <c r="G4905" s="53"/>
      <c r="H4905" s="53"/>
      <c r="I4905" s="53"/>
      <c r="J4905" s="53">
        <f t="shared" si="81"/>
        <v>0</v>
      </c>
    </row>
    <row r="4906" spans="1:10" ht="18.75">
      <c r="A4906" s="52"/>
      <c r="B4906" s="53"/>
      <c r="C4906" s="53"/>
      <c r="D4906" s="53"/>
      <c r="E4906" s="53" t="str">
        <f>IFERROR(VLOOKUP(المبيعات!D4906,الاعدادات!$A$4:$B$5000,2,0),"")</f>
        <v/>
      </c>
      <c r="F4906" s="53"/>
      <c r="G4906" s="53"/>
      <c r="H4906" s="53"/>
      <c r="I4906" s="53"/>
      <c r="J4906" s="53">
        <f t="shared" si="81"/>
        <v>0</v>
      </c>
    </row>
    <row r="4907" spans="1:10" ht="18.75">
      <c r="A4907" s="52"/>
      <c r="B4907" s="53"/>
      <c r="C4907" s="53"/>
      <c r="D4907" s="53"/>
      <c r="E4907" s="53" t="str">
        <f>IFERROR(VLOOKUP(المبيعات!D4907,الاعدادات!$A$4:$B$5000,2,0),"")</f>
        <v/>
      </c>
      <c r="F4907" s="53"/>
      <c r="G4907" s="53"/>
      <c r="H4907" s="53"/>
      <c r="I4907" s="53"/>
      <c r="J4907" s="53">
        <f t="shared" si="81"/>
        <v>0</v>
      </c>
    </row>
    <row r="4908" spans="1:10" ht="18.75">
      <c r="A4908" s="52"/>
      <c r="B4908" s="53"/>
      <c r="C4908" s="53"/>
      <c r="D4908" s="53"/>
      <c r="E4908" s="53" t="str">
        <f>IFERROR(VLOOKUP(المبيعات!D4908,الاعدادات!$A$4:$B$5000,2,0),"")</f>
        <v/>
      </c>
      <c r="F4908" s="53"/>
      <c r="G4908" s="53"/>
      <c r="H4908" s="53"/>
      <c r="I4908" s="53"/>
      <c r="J4908" s="53">
        <f t="shared" si="81"/>
        <v>0</v>
      </c>
    </row>
    <row r="4909" spans="1:10" ht="18.75">
      <c r="A4909" s="52"/>
      <c r="B4909" s="53"/>
      <c r="C4909" s="53"/>
      <c r="D4909" s="53"/>
      <c r="E4909" s="53" t="str">
        <f>IFERROR(VLOOKUP(المبيعات!D4909,الاعدادات!$A$4:$B$5000,2,0),"")</f>
        <v/>
      </c>
      <c r="F4909" s="53"/>
      <c r="G4909" s="53"/>
      <c r="H4909" s="53"/>
      <c r="I4909" s="53"/>
      <c r="J4909" s="53">
        <f t="shared" si="81"/>
        <v>0</v>
      </c>
    </row>
    <row r="4910" spans="1:10" ht="18.75">
      <c r="A4910" s="52"/>
      <c r="B4910" s="53"/>
      <c r="C4910" s="53"/>
      <c r="D4910" s="53"/>
      <c r="E4910" s="53" t="str">
        <f>IFERROR(VLOOKUP(المبيعات!D4910,الاعدادات!$A$4:$B$5000,2,0),"")</f>
        <v/>
      </c>
      <c r="F4910" s="53"/>
      <c r="G4910" s="53"/>
      <c r="H4910" s="53"/>
      <c r="I4910" s="53"/>
      <c r="J4910" s="53">
        <f t="shared" si="81"/>
        <v>0</v>
      </c>
    </row>
    <row r="4911" spans="1:10" ht="18.75">
      <c r="A4911" s="52"/>
      <c r="B4911" s="53"/>
      <c r="C4911" s="53"/>
      <c r="D4911" s="53"/>
      <c r="E4911" s="53" t="str">
        <f>IFERROR(VLOOKUP(المبيعات!D4911,الاعدادات!$A$4:$B$5000,2,0),"")</f>
        <v/>
      </c>
      <c r="F4911" s="53"/>
      <c r="G4911" s="53"/>
      <c r="H4911" s="53"/>
      <c r="I4911" s="53"/>
      <c r="J4911" s="53">
        <f t="shared" si="81"/>
        <v>0</v>
      </c>
    </row>
    <row r="4912" spans="1:10" ht="18.75">
      <c r="A4912" s="52"/>
      <c r="B4912" s="53"/>
      <c r="C4912" s="53"/>
      <c r="D4912" s="53"/>
      <c r="E4912" s="53" t="str">
        <f>IFERROR(VLOOKUP(المبيعات!D4912,الاعدادات!$A$4:$B$5000,2,0),"")</f>
        <v/>
      </c>
      <c r="F4912" s="53"/>
      <c r="G4912" s="53"/>
      <c r="H4912" s="53"/>
      <c r="I4912" s="53"/>
      <c r="J4912" s="53">
        <f t="shared" si="81"/>
        <v>0</v>
      </c>
    </row>
    <row r="4913" spans="1:10" ht="18.75">
      <c r="A4913" s="52"/>
      <c r="B4913" s="53"/>
      <c r="C4913" s="53"/>
      <c r="D4913" s="53"/>
      <c r="E4913" s="53" t="str">
        <f>IFERROR(VLOOKUP(المبيعات!D4913,الاعدادات!$A$4:$B$5000,2,0),"")</f>
        <v/>
      </c>
      <c r="F4913" s="53"/>
      <c r="G4913" s="53"/>
      <c r="H4913" s="53"/>
      <c r="I4913" s="53"/>
      <c r="J4913" s="53">
        <f t="shared" si="81"/>
        <v>0</v>
      </c>
    </row>
    <row r="4914" spans="1:10" ht="18.75">
      <c r="A4914" s="52"/>
      <c r="B4914" s="53"/>
      <c r="C4914" s="53"/>
      <c r="D4914" s="53"/>
      <c r="E4914" s="53" t="str">
        <f>IFERROR(VLOOKUP(المبيعات!D4914,الاعدادات!$A$4:$B$5000,2,0),"")</f>
        <v/>
      </c>
      <c r="F4914" s="53"/>
      <c r="G4914" s="53"/>
      <c r="H4914" s="53"/>
      <c r="I4914" s="53"/>
      <c r="J4914" s="53">
        <f t="shared" si="81"/>
        <v>0</v>
      </c>
    </row>
    <row r="4915" spans="1:10" ht="18.75">
      <c r="A4915" s="52"/>
      <c r="B4915" s="53"/>
      <c r="C4915" s="53"/>
      <c r="D4915" s="53"/>
      <c r="E4915" s="53" t="str">
        <f>IFERROR(VLOOKUP(المبيعات!D4915,الاعدادات!$A$4:$B$5000,2,0),"")</f>
        <v/>
      </c>
      <c r="F4915" s="53"/>
      <c r="G4915" s="53"/>
      <c r="H4915" s="53"/>
      <c r="I4915" s="53"/>
      <c r="J4915" s="53">
        <f t="shared" si="81"/>
        <v>0</v>
      </c>
    </row>
    <row r="4916" spans="1:10" ht="18.75">
      <c r="A4916" s="52"/>
      <c r="B4916" s="53"/>
      <c r="C4916" s="53"/>
      <c r="D4916" s="53"/>
      <c r="E4916" s="53" t="str">
        <f>IFERROR(VLOOKUP(المبيعات!D4916,الاعدادات!$A$4:$B$5000,2,0),"")</f>
        <v/>
      </c>
      <c r="F4916" s="53"/>
      <c r="G4916" s="53"/>
      <c r="H4916" s="53"/>
      <c r="I4916" s="53"/>
      <c r="J4916" s="53">
        <f t="shared" si="81"/>
        <v>0</v>
      </c>
    </row>
    <row r="4917" spans="1:10" ht="18.75">
      <c r="A4917" s="52"/>
      <c r="B4917" s="53"/>
      <c r="C4917" s="53"/>
      <c r="D4917" s="53"/>
      <c r="E4917" s="53" t="str">
        <f>IFERROR(VLOOKUP(المبيعات!D4917,الاعدادات!$A$4:$B$5000,2,0),"")</f>
        <v/>
      </c>
      <c r="F4917" s="53"/>
      <c r="G4917" s="53"/>
      <c r="H4917" s="53"/>
      <c r="I4917" s="53"/>
      <c r="J4917" s="53">
        <f t="shared" si="81"/>
        <v>0</v>
      </c>
    </row>
    <row r="4918" spans="1:10" ht="18.75">
      <c r="A4918" s="52"/>
      <c r="B4918" s="53"/>
      <c r="C4918" s="53"/>
      <c r="D4918" s="53"/>
      <c r="E4918" s="53" t="str">
        <f>IFERROR(VLOOKUP(المبيعات!D4918,الاعدادات!$A$4:$B$5000,2,0),"")</f>
        <v/>
      </c>
      <c r="F4918" s="53"/>
      <c r="G4918" s="53"/>
      <c r="H4918" s="53"/>
      <c r="I4918" s="53"/>
      <c r="J4918" s="53">
        <f t="shared" si="81"/>
        <v>0</v>
      </c>
    </row>
    <row r="4919" spans="1:10" ht="18.75">
      <c r="A4919" s="52"/>
      <c r="B4919" s="53"/>
      <c r="C4919" s="53"/>
      <c r="D4919" s="53"/>
      <c r="E4919" s="53" t="str">
        <f>IFERROR(VLOOKUP(المبيعات!D4919,الاعدادات!$A$4:$B$5000,2,0),"")</f>
        <v/>
      </c>
      <c r="F4919" s="53"/>
      <c r="G4919" s="53"/>
      <c r="H4919" s="53"/>
      <c r="I4919" s="53"/>
      <c r="J4919" s="53">
        <f t="shared" si="81"/>
        <v>0</v>
      </c>
    </row>
    <row r="4920" spans="1:10" ht="18.75">
      <c r="A4920" s="52"/>
      <c r="B4920" s="53"/>
      <c r="C4920" s="53"/>
      <c r="D4920" s="53"/>
      <c r="E4920" s="53" t="str">
        <f>IFERROR(VLOOKUP(المبيعات!D4920,الاعدادات!$A$4:$B$5000,2,0),"")</f>
        <v/>
      </c>
      <c r="F4920" s="53"/>
      <c r="G4920" s="53"/>
      <c r="H4920" s="53"/>
      <c r="I4920" s="53"/>
      <c r="J4920" s="53">
        <f t="shared" si="81"/>
        <v>0</v>
      </c>
    </row>
    <row r="4921" spans="1:10" ht="18.75">
      <c r="A4921" s="52"/>
      <c r="B4921" s="53"/>
      <c r="C4921" s="53"/>
      <c r="D4921" s="53"/>
      <c r="E4921" s="53" t="str">
        <f>IFERROR(VLOOKUP(المبيعات!D4921,الاعدادات!$A$4:$B$5000,2,0),"")</f>
        <v/>
      </c>
      <c r="F4921" s="53"/>
      <c r="G4921" s="53"/>
      <c r="H4921" s="53"/>
      <c r="I4921" s="53"/>
      <c r="J4921" s="53">
        <f t="shared" si="81"/>
        <v>0</v>
      </c>
    </row>
    <row r="4922" spans="1:10" ht="18.75">
      <c r="A4922" s="52"/>
      <c r="B4922" s="53"/>
      <c r="C4922" s="53"/>
      <c r="D4922" s="53"/>
      <c r="E4922" s="53" t="str">
        <f>IFERROR(VLOOKUP(المبيعات!D4922,الاعدادات!$A$4:$B$5000,2,0),"")</f>
        <v/>
      </c>
      <c r="F4922" s="53"/>
      <c r="G4922" s="53"/>
      <c r="H4922" s="53"/>
      <c r="I4922" s="53"/>
      <c r="J4922" s="53">
        <f t="shared" si="81"/>
        <v>0</v>
      </c>
    </row>
    <row r="4923" spans="1:10" ht="18.75">
      <c r="A4923" s="52"/>
      <c r="B4923" s="53"/>
      <c r="C4923" s="53"/>
      <c r="D4923" s="53"/>
      <c r="E4923" s="53" t="str">
        <f>IFERROR(VLOOKUP(المبيعات!D4923,الاعدادات!$A$4:$B$5000,2,0),"")</f>
        <v/>
      </c>
      <c r="F4923" s="53"/>
      <c r="G4923" s="53"/>
      <c r="H4923" s="53"/>
      <c r="I4923" s="53"/>
      <c r="J4923" s="53">
        <f t="shared" si="81"/>
        <v>0</v>
      </c>
    </row>
    <row r="4924" spans="1:10" ht="18.75">
      <c r="A4924" s="52"/>
      <c r="B4924" s="53"/>
      <c r="C4924" s="53"/>
      <c r="D4924" s="53"/>
      <c r="E4924" s="53" t="str">
        <f>IFERROR(VLOOKUP(المبيعات!D4924,الاعدادات!$A$4:$B$5000,2,0),"")</f>
        <v/>
      </c>
      <c r="F4924" s="53"/>
      <c r="G4924" s="53"/>
      <c r="H4924" s="53"/>
      <c r="I4924" s="53"/>
      <c r="J4924" s="53">
        <f t="shared" si="81"/>
        <v>0</v>
      </c>
    </row>
    <row r="4925" spans="1:10" ht="18.75">
      <c r="A4925" s="52"/>
      <c r="B4925" s="53"/>
      <c r="C4925" s="53"/>
      <c r="D4925" s="53"/>
      <c r="E4925" s="53" t="str">
        <f>IFERROR(VLOOKUP(المبيعات!D4925,الاعدادات!$A$4:$B$5000,2,0),"")</f>
        <v/>
      </c>
      <c r="F4925" s="53"/>
      <c r="G4925" s="53"/>
      <c r="H4925" s="53"/>
      <c r="I4925" s="53"/>
      <c r="J4925" s="53">
        <f t="shared" si="81"/>
        <v>0</v>
      </c>
    </row>
    <row r="4926" spans="1:10" ht="18.75">
      <c r="A4926" s="52"/>
      <c r="B4926" s="53"/>
      <c r="C4926" s="53"/>
      <c r="D4926" s="53"/>
      <c r="E4926" s="53" t="str">
        <f>IFERROR(VLOOKUP(المبيعات!D4926,الاعدادات!$A$4:$B$5000,2,0),"")</f>
        <v/>
      </c>
      <c r="F4926" s="53"/>
      <c r="G4926" s="53"/>
      <c r="H4926" s="53"/>
      <c r="I4926" s="53"/>
      <c r="J4926" s="53">
        <f t="shared" si="81"/>
        <v>0</v>
      </c>
    </row>
    <row r="4927" spans="1:10" ht="18.75">
      <c r="A4927" s="52"/>
      <c r="B4927" s="53"/>
      <c r="C4927" s="53"/>
      <c r="D4927" s="53"/>
      <c r="E4927" s="53" t="str">
        <f>IFERROR(VLOOKUP(المبيعات!D4927,الاعدادات!$A$4:$B$5000,2,0),"")</f>
        <v/>
      </c>
      <c r="F4927" s="53"/>
      <c r="G4927" s="53"/>
      <c r="H4927" s="53"/>
      <c r="I4927" s="53"/>
      <c r="J4927" s="53">
        <f t="shared" si="81"/>
        <v>0</v>
      </c>
    </row>
    <row r="4928" spans="1:10" ht="18.75">
      <c r="A4928" s="52"/>
      <c r="B4928" s="53"/>
      <c r="C4928" s="53"/>
      <c r="D4928" s="53"/>
      <c r="E4928" s="53" t="str">
        <f>IFERROR(VLOOKUP(المبيعات!D4928,الاعدادات!$A$4:$B$5000,2,0),"")</f>
        <v/>
      </c>
      <c r="F4928" s="53"/>
      <c r="G4928" s="53"/>
      <c r="H4928" s="53"/>
      <c r="I4928" s="53"/>
      <c r="J4928" s="53">
        <f t="shared" si="81"/>
        <v>0</v>
      </c>
    </row>
    <row r="4929" spans="1:10" ht="18.75">
      <c r="A4929" s="52"/>
      <c r="B4929" s="53"/>
      <c r="C4929" s="53"/>
      <c r="D4929" s="53"/>
      <c r="E4929" s="53" t="str">
        <f>IFERROR(VLOOKUP(المبيعات!D4929,الاعدادات!$A$4:$B$5000,2,0),"")</f>
        <v/>
      </c>
      <c r="F4929" s="53"/>
      <c r="G4929" s="53"/>
      <c r="H4929" s="53"/>
      <c r="I4929" s="53"/>
      <c r="J4929" s="53">
        <f t="shared" si="81"/>
        <v>0</v>
      </c>
    </row>
    <row r="4930" spans="1:10" ht="18.75">
      <c r="A4930" s="52"/>
      <c r="B4930" s="53"/>
      <c r="C4930" s="53"/>
      <c r="D4930" s="53"/>
      <c r="E4930" s="53" t="str">
        <f>IFERROR(VLOOKUP(المبيعات!D4930,الاعدادات!$A$4:$B$5000,2,0),"")</f>
        <v/>
      </c>
      <c r="F4930" s="53"/>
      <c r="G4930" s="53"/>
      <c r="H4930" s="53"/>
      <c r="I4930" s="53"/>
      <c r="J4930" s="53">
        <f t="shared" si="81"/>
        <v>0</v>
      </c>
    </row>
    <row r="4931" spans="1:10" ht="18.75">
      <c r="A4931" s="52"/>
      <c r="B4931" s="53"/>
      <c r="C4931" s="53"/>
      <c r="D4931" s="53"/>
      <c r="E4931" s="53" t="str">
        <f>IFERROR(VLOOKUP(المبيعات!D4931,الاعدادات!$A$4:$B$5000,2,0),"")</f>
        <v/>
      </c>
      <c r="F4931" s="53"/>
      <c r="G4931" s="53"/>
      <c r="H4931" s="53"/>
      <c r="I4931" s="53"/>
      <c r="J4931" s="53">
        <f t="shared" si="81"/>
        <v>0</v>
      </c>
    </row>
    <row r="4932" spans="1:10" ht="18.75">
      <c r="A4932" s="52"/>
      <c r="B4932" s="53"/>
      <c r="C4932" s="53"/>
      <c r="D4932" s="53"/>
      <c r="E4932" s="53" t="str">
        <f>IFERROR(VLOOKUP(المبيعات!D4932,الاعدادات!$A$4:$B$5000,2,0),"")</f>
        <v/>
      </c>
      <c r="F4932" s="53"/>
      <c r="G4932" s="53"/>
      <c r="H4932" s="53"/>
      <c r="I4932" s="53"/>
      <c r="J4932" s="53">
        <f t="shared" si="81"/>
        <v>0</v>
      </c>
    </row>
    <row r="4933" spans="1:10" ht="18.75">
      <c r="A4933" s="52"/>
      <c r="B4933" s="53"/>
      <c r="C4933" s="53"/>
      <c r="D4933" s="53"/>
      <c r="E4933" s="53" t="str">
        <f>IFERROR(VLOOKUP(المبيعات!D4933,الاعدادات!$A$4:$B$5000,2,0),"")</f>
        <v/>
      </c>
      <c r="F4933" s="53"/>
      <c r="G4933" s="53"/>
      <c r="H4933" s="53"/>
      <c r="I4933" s="53"/>
      <c r="J4933" s="53">
        <f t="shared" ref="J4933:J4996" si="82">I4933*F4933</f>
        <v>0</v>
      </c>
    </row>
    <row r="4934" spans="1:10" ht="18.75">
      <c r="A4934" s="52"/>
      <c r="B4934" s="53"/>
      <c r="C4934" s="53"/>
      <c r="D4934" s="53"/>
      <c r="E4934" s="53" t="str">
        <f>IFERROR(VLOOKUP(المبيعات!D4934,الاعدادات!$A$4:$B$5000,2,0),"")</f>
        <v/>
      </c>
      <c r="F4934" s="53"/>
      <c r="G4934" s="53"/>
      <c r="H4934" s="53"/>
      <c r="I4934" s="53"/>
      <c r="J4934" s="53">
        <f t="shared" si="82"/>
        <v>0</v>
      </c>
    </row>
    <row r="4935" spans="1:10" ht="18.75">
      <c r="A4935" s="52"/>
      <c r="B4935" s="53"/>
      <c r="C4935" s="53"/>
      <c r="D4935" s="53"/>
      <c r="E4935" s="53" t="str">
        <f>IFERROR(VLOOKUP(المبيعات!D4935,الاعدادات!$A$4:$B$5000,2,0),"")</f>
        <v/>
      </c>
      <c r="F4935" s="53"/>
      <c r="G4935" s="53"/>
      <c r="H4935" s="53"/>
      <c r="I4935" s="53"/>
      <c r="J4935" s="53">
        <f t="shared" si="82"/>
        <v>0</v>
      </c>
    </row>
    <row r="4936" spans="1:10" ht="18.75">
      <c r="A4936" s="52"/>
      <c r="B4936" s="53"/>
      <c r="C4936" s="53"/>
      <c r="D4936" s="53"/>
      <c r="E4936" s="53" t="str">
        <f>IFERROR(VLOOKUP(المبيعات!D4936,الاعدادات!$A$4:$B$5000,2,0),"")</f>
        <v/>
      </c>
      <c r="F4936" s="53"/>
      <c r="G4936" s="53"/>
      <c r="H4936" s="53"/>
      <c r="I4936" s="53"/>
      <c r="J4936" s="53">
        <f t="shared" si="82"/>
        <v>0</v>
      </c>
    </row>
    <row r="4937" spans="1:10" ht="18.75">
      <c r="A4937" s="52"/>
      <c r="B4937" s="53"/>
      <c r="C4937" s="53"/>
      <c r="D4937" s="53"/>
      <c r="E4937" s="53" t="str">
        <f>IFERROR(VLOOKUP(المبيعات!D4937,الاعدادات!$A$4:$B$5000,2,0),"")</f>
        <v/>
      </c>
      <c r="F4937" s="53"/>
      <c r="G4937" s="53"/>
      <c r="H4937" s="53"/>
      <c r="I4937" s="53"/>
      <c r="J4937" s="53">
        <f t="shared" si="82"/>
        <v>0</v>
      </c>
    </row>
    <row r="4938" spans="1:10" ht="18.75">
      <c r="A4938" s="52"/>
      <c r="B4938" s="53"/>
      <c r="C4938" s="53"/>
      <c r="D4938" s="53"/>
      <c r="E4938" s="53" t="str">
        <f>IFERROR(VLOOKUP(المبيعات!D4938,الاعدادات!$A$4:$B$5000,2,0),"")</f>
        <v/>
      </c>
      <c r="F4938" s="53"/>
      <c r="G4938" s="53"/>
      <c r="H4938" s="53"/>
      <c r="I4938" s="53"/>
      <c r="J4938" s="53">
        <f t="shared" si="82"/>
        <v>0</v>
      </c>
    </row>
    <row r="4939" spans="1:10" ht="18.75">
      <c r="A4939" s="52"/>
      <c r="B4939" s="53"/>
      <c r="C4939" s="53"/>
      <c r="D4939" s="53"/>
      <c r="E4939" s="53" t="str">
        <f>IFERROR(VLOOKUP(المبيعات!D4939,الاعدادات!$A$4:$B$5000,2,0),"")</f>
        <v/>
      </c>
      <c r="F4939" s="53"/>
      <c r="G4939" s="53"/>
      <c r="H4939" s="53"/>
      <c r="I4939" s="53"/>
      <c r="J4939" s="53">
        <f t="shared" si="82"/>
        <v>0</v>
      </c>
    </row>
    <row r="4940" spans="1:10" ht="18.75">
      <c r="A4940" s="52"/>
      <c r="B4940" s="53"/>
      <c r="C4940" s="53"/>
      <c r="D4940" s="53"/>
      <c r="E4940" s="53" t="str">
        <f>IFERROR(VLOOKUP(المبيعات!D4940,الاعدادات!$A$4:$B$5000,2,0),"")</f>
        <v/>
      </c>
      <c r="F4940" s="53"/>
      <c r="G4940" s="53"/>
      <c r="H4940" s="53"/>
      <c r="I4940" s="53"/>
      <c r="J4940" s="53">
        <f t="shared" si="82"/>
        <v>0</v>
      </c>
    </row>
    <row r="4941" spans="1:10" ht="18.75">
      <c r="A4941" s="52"/>
      <c r="B4941" s="53"/>
      <c r="C4941" s="53"/>
      <c r="D4941" s="53"/>
      <c r="E4941" s="53" t="str">
        <f>IFERROR(VLOOKUP(المبيعات!D4941,الاعدادات!$A$4:$B$5000,2,0),"")</f>
        <v/>
      </c>
      <c r="F4941" s="53"/>
      <c r="G4941" s="53"/>
      <c r="H4941" s="53"/>
      <c r="I4941" s="53"/>
      <c r="J4941" s="53">
        <f t="shared" si="82"/>
        <v>0</v>
      </c>
    </row>
    <row r="4942" spans="1:10" ht="18.75">
      <c r="A4942" s="52"/>
      <c r="B4942" s="53"/>
      <c r="C4942" s="53"/>
      <c r="D4942" s="53"/>
      <c r="E4942" s="53" t="str">
        <f>IFERROR(VLOOKUP(المبيعات!D4942,الاعدادات!$A$4:$B$5000,2,0),"")</f>
        <v/>
      </c>
      <c r="F4942" s="53"/>
      <c r="G4942" s="53"/>
      <c r="H4942" s="53"/>
      <c r="I4942" s="53"/>
      <c r="J4942" s="53">
        <f t="shared" si="82"/>
        <v>0</v>
      </c>
    </row>
    <row r="4943" spans="1:10" ht="18.75">
      <c r="A4943" s="52"/>
      <c r="B4943" s="53"/>
      <c r="C4943" s="53"/>
      <c r="D4943" s="53"/>
      <c r="E4943" s="53" t="str">
        <f>IFERROR(VLOOKUP(المبيعات!D4943,الاعدادات!$A$4:$B$5000,2,0),"")</f>
        <v/>
      </c>
      <c r="F4943" s="53"/>
      <c r="G4943" s="53"/>
      <c r="H4943" s="53"/>
      <c r="I4943" s="53"/>
      <c r="J4943" s="53">
        <f t="shared" si="82"/>
        <v>0</v>
      </c>
    </row>
    <row r="4944" spans="1:10" ht="18.75">
      <c r="A4944" s="52"/>
      <c r="B4944" s="53"/>
      <c r="C4944" s="53"/>
      <c r="D4944" s="53"/>
      <c r="E4944" s="53" t="str">
        <f>IFERROR(VLOOKUP(المبيعات!D4944,الاعدادات!$A$4:$B$5000,2,0),"")</f>
        <v/>
      </c>
      <c r="F4944" s="53"/>
      <c r="G4944" s="53"/>
      <c r="H4944" s="53"/>
      <c r="I4944" s="53"/>
      <c r="J4944" s="53">
        <f t="shared" si="82"/>
        <v>0</v>
      </c>
    </row>
    <row r="4945" spans="1:10" ht="18.75">
      <c r="A4945" s="52"/>
      <c r="B4945" s="53"/>
      <c r="C4945" s="53"/>
      <c r="D4945" s="53"/>
      <c r="E4945" s="53" t="str">
        <f>IFERROR(VLOOKUP(المبيعات!D4945,الاعدادات!$A$4:$B$5000,2,0),"")</f>
        <v/>
      </c>
      <c r="F4945" s="53"/>
      <c r="G4945" s="53"/>
      <c r="H4945" s="53"/>
      <c r="I4945" s="53"/>
      <c r="J4945" s="53">
        <f t="shared" si="82"/>
        <v>0</v>
      </c>
    </row>
    <row r="4946" spans="1:10" ht="18.75">
      <c r="A4946" s="52"/>
      <c r="B4946" s="53"/>
      <c r="C4946" s="53"/>
      <c r="D4946" s="53"/>
      <c r="E4946" s="53" t="str">
        <f>IFERROR(VLOOKUP(المبيعات!D4946,الاعدادات!$A$4:$B$5000,2,0),"")</f>
        <v/>
      </c>
      <c r="F4946" s="53"/>
      <c r="G4946" s="53"/>
      <c r="H4946" s="53"/>
      <c r="I4946" s="53"/>
      <c r="J4946" s="53">
        <f t="shared" si="82"/>
        <v>0</v>
      </c>
    </row>
    <row r="4947" spans="1:10" ht="18.75">
      <c r="A4947" s="52"/>
      <c r="B4947" s="53"/>
      <c r="C4947" s="53"/>
      <c r="D4947" s="53"/>
      <c r="E4947" s="53" t="str">
        <f>IFERROR(VLOOKUP(المبيعات!D4947,الاعدادات!$A$4:$B$5000,2,0),"")</f>
        <v/>
      </c>
      <c r="F4947" s="53"/>
      <c r="G4947" s="53"/>
      <c r="H4947" s="53"/>
      <c r="I4947" s="53"/>
      <c r="J4947" s="53">
        <f t="shared" si="82"/>
        <v>0</v>
      </c>
    </row>
    <row r="4948" spans="1:10" ht="18.75">
      <c r="A4948" s="52"/>
      <c r="B4948" s="53"/>
      <c r="C4948" s="53"/>
      <c r="D4948" s="53"/>
      <c r="E4948" s="53" t="str">
        <f>IFERROR(VLOOKUP(المبيعات!D4948,الاعدادات!$A$4:$B$5000,2,0),"")</f>
        <v/>
      </c>
      <c r="F4948" s="53"/>
      <c r="G4948" s="53"/>
      <c r="H4948" s="53"/>
      <c r="I4948" s="53"/>
      <c r="J4948" s="53">
        <f t="shared" si="82"/>
        <v>0</v>
      </c>
    </row>
    <row r="4949" spans="1:10" ht="18.75">
      <c r="A4949" s="52"/>
      <c r="B4949" s="53"/>
      <c r="C4949" s="53"/>
      <c r="D4949" s="53"/>
      <c r="E4949" s="53" t="str">
        <f>IFERROR(VLOOKUP(المبيعات!D4949,الاعدادات!$A$4:$B$5000,2,0),"")</f>
        <v/>
      </c>
      <c r="F4949" s="53"/>
      <c r="G4949" s="53"/>
      <c r="H4949" s="53"/>
      <c r="I4949" s="53"/>
      <c r="J4949" s="53">
        <f t="shared" si="82"/>
        <v>0</v>
      </c>
    </row>
    <row r="4950" spans="1:10" ht="18.75">
      <c r="A4950" s="52"/>
      <c r="B4950" s="53"/>
      <c r="C4950" s="53"/>
      <c r="D4950" s="53"/>
      <c r="E4950" s="53" t="str">
        <f>IFERROR(VLOOKUP(المبيعات!D4950,الاعدادات!$A$4:$B$5000,2,0),"")</f>
        <v/>
      </c>
      <c r="F4950" s="53"/>
      <c r="G4950" s="53"/>
      <c r="H4950" s="53"/>
      <c r="I4950" s="53"/>
      <c r="J4950" s="53">
        <f t="shared" si="82"/>
        <v>0</v>
      </c>
    </row>
    <row r="4951" spans="1:10" ht="18.75">
      <c r="A4951" s="52"/>
      <c r="B4951" s="53"/>
      <c r="C4951" s="53"/>
      <c r="D4951" s="53"/>
      <c r="E4951" s="53" t="str">
        <f>IFERROR(VLOOKUP(المبيعات!D4951,الاعدادات!$A$4:$B$5000,2,0),"")</f>
        <v/>
      </c>
      <c r="F4951" s="53"/>
      <c r="G4951" s="53"/>
      <c r="H4951" s="53"/>
      <c r="I4951" s="53"/>
      <c r="J4951" s="53">
        <f t="shared" si="82"/>
        <v>0</v>
      </c>
    </row>
    <row r="4952" spans="1:10" ht="18.75">
      <c r="A4952" s="52"/>
      <c r="B4952" s="53"/>
      <c r="C4952" s="53"/>
      <c r="D4952" s="53"/>
      <c r="E4952" s="53" t="str">
        <f>IFERROR(VLOOKUP(المبيعات!D4952,الاعدادات!$A$4:$B$5000,2,0),"")</f>
        <v/>
      </c>
      <c r="F4952" s="53"/>
      <c r="G4952" s="53"/>
      <c r="H4952" s="53"/>
      <c r="I4952" s="53"/>
      <c r="J4952" s="53">
        <f t="shared" si="82"/>
        <v>0</v>
      </c>
    </row>
    <row r="4953" spans="1:10" ht="18.75">
      <c r="A4953" s="52"/>
      <c r="B4953" s="53"/>
      <c r="C4953" s="53"/>
      <c r="D4953" s="53"/>
      <c r="E4953" s="53" t="str">
        <f>IFERROR(VLOOKUP(المبيعات!D4953,الاعدادات!$A$4:$B$5000,2,0),"")</f>
        <v/>
      </c>
      <c r="F4953" s="53"/>
      <c r="G4953" s="53"/>
      <c r="H4953" s="53"/>
      <c r="I4953" s="53"/>
      <c r="J4953" s="53">
        <f t="shared" si="82"/>
        <v>0</v>
      </c>
    </row>
    <row r="4954" spans="1:10" ht="18.75">
      <c r="A4954" s="52"/>
      <c r="B4954" s="53"/>
      <c r="C4954" s="53"/>
      <c r="D4954" s="53"/>
      <c r="E4954" s="53" t="str">
        <f>IFERROR(VLOOKUP(المبيعات!D4954,الاعدادات!$A$4:$B$5000,2,0),"")</f>
        <v/>
      </c>
      <c r="F4954" s="53"/>
      <c r="G4954" s="53"/>
      <c r="H4954" s="53"/>
      <c r="I4954" s="53"/>
      <c r="J4954" s="53">
        <f t="shared" si="82"/>
        <v>0</v>
      </c>
    </row>
    <row r="4955" spans="1:10" ht="18.75">
      <c r="A4955" s="52"/>
      <c r="B4955" s="53"/>
      <c r="C4955" s="53"/>
      <c r="D4955" s="53"/>
      <c r="E4955" s="53" t="str">
        <f>IFERROR(VLOOKUP(المبيعات!D4955,الاعدادات!$A$4:$B$5000,2,0),"")</f>
        <v/>
      </c>
      <c r="F4955" s="53"/>
      <c r="G4955" s="53"/>
      <c r="H4955" s="53"/>
      <c r="I4955" s="53"/>
      <c r="J4955" s="53">
        <f t="shared" si="82"/>
        <v>0</v>
      </c>
    </row>
    <row r="4956" spans="1:10" ht="18.75">
      <c r="A4956" s="52"/>
      <c r="B4956" s="53"/>
      <c r="C4956" s="53"/>
      <c r="D4956" s="53"/>
      <c r="E4956" s="53" t="str">
        <f>IFERROR(VLOOKUP(المبيعات!D4956,الاعدادات!$A$4:$B$5000,2,0),"")</f>
        <v/>
      </c>
      <c r="F4956" s="53"/>
      <c r="G4956" s="53"/>
      <c r="H4956" s="53"/>
      <c r="I4956" s="53"/>
      <c r="J4956" s="53">
        <f t="shared" si="82"/>
        <v>0</v>
      </c>
    </row>
    <row r="4957" spans="1:10" ht="18.75">
      <c r="A4957" s="52"/>
      <c r="B4957" s="53"/>
      <c r="C4957" s="53"/>
      <c r="D4957" s="53"/>
      <c r="E4957" s="53" t="str">
        <f>IFERROR(VLOOKUP(المبيعات!D4957,الاعدادات!$A$4:$B$5000,2,0),"")</f>
        <v/>
      </c>
      <c r="F4957" s="53"/>
      <c r="G4957" s="53"/>
      <c r="H4957" s="53"/>
      <c r="I4957" s="53"/>
      <c r="J4957" s="53">
        <f t="shared" si="82"/>
        <v>0</v>
      </c>
    </row>
    <row r="4958" spans="1:10" ht="18.75">
      <c r="A4958" s="52"/>
      <c r="B4958" s="53"/>
      <c r="C4958" s="53"/>
      <c r="D4958" s="53"/>
      <c r="E4958" s="53" t="str">
        <f>IFERROR(VLOOKUP(المبيعات!D4958,الاعدادات!$A$4:$B$5000,2,0),"")</f>
        <v/>
      </c>
      <c r="F4958" s="53"/>
      <c r="G4958" s="53"/>
      <c r="H4958" s="53"/>
      <c r="I4958" s="53"/>
      <c r="J4958" s="53">
        <f t="shared" si="82"/>
        <v>0</v>
      </c>
    </row>
    <row r="4959" spans="1:10" ht="18.75">
      <c r="A4959" s="52"/>
      <c r="B4959" s="53"/>
      <c r="C4959" s="53"/>
      <c r="D4959" s="53"/>
      <c r="E4959" s="53" t="str">
        <f>IFERROR(VLOOKUP(المبيعات!D4959,الاعدادات!$A$4:$B$5000,2,0),"")</f>
        <v/>
      </c>
      <c r="F4959" s="53"/>
      <c r="G4959" s="53"/>
      <c r="H4959" s="53"/>
      <c r="I4959" s="53"/>
      <c r="J4959" s="53">
        <f t="shared" si="82"/>
        <v>0</v>
      </c>
    </row>
    <row r="4960" spans="1:10" ht="18.75">
      <c r="A4960" s="52"/>
      <c r="B4960" s="53"/>
      <c r="C4960" s="53"/>
      <c r="D4960" s="53"/>
      <c r="E4960" s="53" t="str">
        <f>IFERROR(VLOOKUP(المبيعات!D4960,الاعدادات!$A$4:$B$5000,2,0),"")</f>
        <v/>
      </c>
      <c r="F4960" s="53"/>
      <c r="G4960" s="53"/>
      <c r="H4960" s="53"/>
      <c r="I4960" s="53"/>
      <c r="J4960" s="53">
        <f t="shared" si="82"/>
        <v>0</v>
      </c>
    </row>
    <row r="4961" spans="1:10" ht="18.75">
      <c r="A4961" s="52"/>
      <c r="B4961" s="53"/>
      <c r="C4961" s="53"/>
      <c r="D4961" s="53"/>
      <c r="E4961" s="53" t="str">
        <f>IFERROR(VLOOKUP(المبيعات!D4961,الاعدادات!$A$4:$B$5000,2,0),"")</f>
        <v/>
      </c>
      <c r="F4961" s="53"/>
      <c r="G4961" s="53"/>
      <c r="H4961" s="53"/>
      <c r="I4961" s="53"/>
      <c r="J4961" s="53">
        <f t="shared" si="82"/>
        <v>0</v>
      </c>
    </row>
    <row r="4962" spans="1:10" ht="18.75">
      <c r="A4962" s="52"/>
      <c r="B4962" s="53"/>
      <c r="C4962" s="53"/>
      <c r="D4962" s="53"/>
      <c r="E4962" s="53" t="str">
        <f>IFERROR(VLOOKUP(المبيعات!D4962,الاعدادات!$A$4:$B$5000,2,0),"")</f>
        <v/>
      </c>
      <c r="F4962" s="53"/>
      <c r="G4962" s="53"/>
      <c r="H4962" s="53"/>
      <c r="I4962" s="53"/>
      <c r="J4962" s="53">
        <f t="shared" si="82"/>
        <v>0</v>
      </c>
    </row>
    <row r="4963" spans="1:10" ht="18.75">
      <c r="A4963" s="52"/>
      <c r="B4963" s="53"/>
      <c r="C4963" s="53"/>
      <c r="D4963" s="53"/>
      <c r="E4963" s="53" t="str">
        <f>IFERROR(VLOOKUP(المبيعات!D4963,الاعدادات!$A$4:$B$5000,2,0),"")</f>
        <v/>
      </c>
      <c r="F4963" s="53"/>
      <c r="G4963" s="53"/>
      <c r="H4963" s="53"/>
      <c r="I4963" s="53"/>
      <c r="J4963" s="53">
        <f t="shared" si="82"/>
        <v>0</v>
      </c>
    </row>
    <row r="4964" spans="1:10" ht="18.75">
      <c r="A4964" s="52"/>
      <c r="B4964" s="53"/>
      <c r="C4964" s="53"/>
      <c r="D4964" s="53"/>
      <c r="E4964" s="53" t="str">
        <f>IFERROR(VLOOKUP(المبيعات!D4964,الاعدادات!$A$4:$B$5000,2,0),"")</f>
        <v/>
      </c>
      <c r="F4964" s="53"/>
      <c r="G4964" s="53"/>
      <c r="H4964" s="53"/>
      <c r="I4964" s="53"/>
      <c r="J4964" s="53">
        <f t="shared" si="82"/>
        <v>0</v>
      </c>
    </row>
    <row r="4965" spans="1:10" ht="18.75">
      <c r="A4965" s="52"/>
      <c r="B4965" s="53"/>
      <c r="C4965" s="53"/>
      <c r="D4965" s="53"/>
      <c r="E4965" s="53" t="str">
        <f>IFERROR(VLOOKUP(المبيعات!D4965,الاعدادات!$A$4:$B$5000,2,0),"")</f>
        <v/>
      </c>
      <c r="F4965" s="53"/>
      <c r="G4965" s="53"/>
      <c r="H4965" s="53"/>
      <c r="I4965" s="53"/>
      <c r="J4965" s="53">
        <f t="shared" si="82"/>
        <v>0</v>
      </c>
    </row>
    <row r="4966" spans="1:10" ht="18.75">
      <c r="A4966" s="52"/>
      <c r="B4966" s="53"/>
      <c r="C4966" s="53"/>
      <c r="D4966" s="53"/>
      <c r="E4966" s="53" t="str">
        <f>IFERROR(VLOOKUP(المبيعات!D4966,الاعدادات!$A$4:$B$5000,2,0),"")</f>
        <v/>
      </c>
      <c r="F4966" s="53"/>
      <c r="G4966" s="53"/>
      <c r="H4966" s="53"/>
      <c r="I4966" s="53"/>
      <c r="J4966" s="53">
        <f t="shared" si="82"/>
        <v>0</v>
      </c>
    </row>
    <row r="4967" spans="1:10" ht="18.75">
      <c r="A4967" s="52"/>
      <c r="B4967" s="53"/>
      <c r="C4967" s="53"/>
      <c r="D4967" s="53"/>
      <c r="E4967" s="53" t="str">
        <f>IFERROR(VLOOKUP(المبيعات!D4967,الاعدادات!$A$4:$B$5000,2,0),"")</f>
        <v/>
      </c>
      <c r="F4967" s="53"/>
      <c r="G4967" s="53"/>
      <c r="H4967" s="53"/>
      <c r="I4967" s="53"/>
      <c r="J4967" s="53">
        <f t="shared" si="82"/>
        <v>0</v>
      </c>
    </row>
    <row r="4968" spans="1:10" ht="18.75">
      <c r="A4968" s="52"/>
      <c r="B4968" s="53"/>
      <c r="C4968" s="53"/>
      <c r="D4968" s="53"/>
      <c r="E4968" s="53" t="str">
        <f>IFERROR(VLOOKUP(المبيعات!D4968,الاعدادات!$A$4:$B$5000,2,0),"")</f>
        <v/>
      </c>
      <c r="F4968" s="53"/>
      <c r="G4968" s="53"/>
      <c r="H4968" s="53"/>
      <c r="I4968" s="53"/>
      <c r="J4968" s="53">
        <f t="shared" si="82"/>
        <v>0</v>
      </c>
    </row>
    <row r="4969" spans="1:10" ht="18.75">
      <c r="A4969" s="52"/>
      <c r="B4969" s="53"/>
      <c r="C4969" s="53"/>
      <c r="D4969" s="53"/>
      <c r="E4969" s="53" t="str">
        <f>IFERROR(VLOOKUP(المبيعات!D4969,الاعدادات!$A$4:$B$5000,2,0),"")</f>
        <v/>
      </c>
      <c r="F4969" s="53"/>
      <c r="G4969" s="53"/>
      <c r="H4969" s="53"/>
      <c r="I4969" s="53"/>
      <c r="J4969" s="53">
        <f t="shared" si="82"/>
        <v>0</v>
      </c>
    </row>
    <row r="4970" spans="1:10" ht="18.75">
      <c r="A4970" s="52"/>
      <c r="B4970" s="53"/>
      <c r="C4970" s="53"/>
      <c r="D4970" s="53"/>
      <c r="E4970" s="53" t="str">
        <f>IFERROR(VLOOKUP(المبيعات!D4970,الاعدادات!$A$4:$B$5000,2,0),"")</f>
        <v/>
      </c>
      <c r="F4970" s="53"/>
      <c r="G4970" s="53"/>
      <c r="H4970" s="53"/>
      <c r="I4970" s="53"/>
      <c r="J4970" s="53">
        <f t="shared" si="82"/>
        <v>0</v>
      </c>
    </row>
    <row r="4971" spans="1:10" ht="18.75">
      <c r="A4971" s="52"/>
      <c r="B4971" s="53"/>
      <c r="C4971" s="53"/>
      <c r="D4971" s="53"/>
      <c r="E4971" s="53" t="str">
        <f>IFERROR(VLOOKUP(المبيعات!D4971,الاعدادات!$A$4:$B$5000,2,0),"")</f>
        <v/>
      </c>
      <c r="F4971" s="53"/>
      <c r="G4971" s="53"/>
      <c r="H4971" s="53"/>
      <c r="I4971" s="53"/>
      <c r="J4971" s="53">
        <f t="shared" si="82"/>
        <v>0</v>
      </c>
    </row>
    <row r="4972" spans="1:10" ht="18.75">
      <c r="A4972" s="52"/>
      <c r="B4972" s="53"/>
      <c r="C4972" s="53"/>
      <c r="D4972" s="53"/>
      <c r="E4972" s="53" t="str">
        <f>IFERROR(VLOOKUP(المبيعات!D4972,الاعدادات!$A$4:$B$5000,2,0),"")</f>
        <v/>
      </c>
      <c r="F4972" s="53"/>
      <c r="G4972" s="53"/>
      <c r="H4972" s="53"/>
      <c r="I4972" s="53"/>
      <c r="J4972" s="53">
        <f t="shared" si="82"/>
        <v>0</v>
      </c>
    </row>
    <row r="4973" spans="1:10" ht="18.75">
      <c r="A4973" s="52"/>
      <c r="B4973" s="53"/>
      <c r="C4973" s="53"/>
      <c r="D4973" s="53"/>
      <c r="E4973" s="53" t="str">
        <f>IFERROR(VLOOKUP(المبيعات!D4973,الاعدادات!$A$4:$B$5000,2,0),"")</f>
        <v/>
      </c>
      <c r="F4973" s="53"/>
      <c r="G4973" s="53"/>
      <c r="H4973" s="53"/>
      <c r="I4973" s="53"/>
      <c r="J4973" s="53">
        <f t="shared" si="82"/>
        <v>0</v>
      </c>
    </row>
    <row r="4974" spans="1:10" ht="18.75">
      <c r="A4974" s="52"/>
      <c r="B4974" s="53"/>
      <c r="C4974" s="53"/>
      <c r="D4974" s="53"/>
      <c r="E4974" s="53" t="str">
        <f>IFERROR(VLOOKUP(المبيعات!D4974,الاعدادات!$A$4:$B$5000,2,0),"")</f>
        <v/>
      </c>
      <c r="F4974" s="53"/>
      <c r="G4974" s="53"/>
      <c r="H4974" s="53"/>
      <c r="I4974" s="53"/>
      <c r="J4974" s="53">
        <f t="shared" si="82"/>
        <v>0</v>
      </c>
    </row>
    <row r="4975" spans="1:10" ht="18.75">
      <c r="A4975" s="52"/>
      <c r="B4975" s="53"/>
      <c r="C4975" s="53"/>
      <c r="D4975" s="53"/>
      <c r="E4975" s="53" t="str">
        <f>IFERROR(VLOOKUP(المبيعات!D4975,الاعدادات!$A$4:$B$5000,2,0),"")</f>
        <v/>
      </c>
      <c r="F4975" s="53"/>
      <c r="G4975" s="53"/>
      <c r="H4975" s="53"/>
      <c r="I4975" s="53"/>
      <c r="J4975" s="53">
        <f t="shared" si="82"/>
        <v>0</v>
      </c>
    </row>
    <row r="4976" spans="1:10" ht="18.75">
      <c r="A4976" s="52"/>
      <c r="B4976" s="53"/>
      <c r="C4976" s="53"/>
      <c r="D4976" s="53"/>
      <c r="E4976" s="53" t="str">
        <f>IFERROR(VLOOKUP(المبيعات!D4976,الاعدادات!$A$4:$B$5000,2,0),"")</f>
        <v/>
      </c>
      <c r="F4976" s="53"/>
      <c r="G4976" s="53"/>
      <c r="H4976" s="53"/>
      <c r="I4976" s="53"/>
      <c r="J4976" s="53">
        <f t="shared" si="82"/>
        <v>0</v>
      </c>
    </row>
    <row r="4977" spans="1:10" ht="18.75">
      <c r="A4977" s="52"/>
      <c r="B4977" s="53"/>
      <c r="C4977" s="53"/>
      <c r="D4977" s="53"/>
      <c r="E4977" s="53" t="str">
        <f>IFERROR(VLOOKUP(المبيعات!D4977,الاعدادات!$A$4:$B$5000,2,0),"")</f>
        <v/>
      </c>
      <c r="F4977" s="53"/>
      <c r="G4977" s="53"/>
      <c r="H4977" s="53"/>
      <c r="I4977" s="53"/>
      <c r="J4977" s="53">
        <f t="shared" si="82"/>
        <v>0</v>
      </c>
    </row>
    <row r="4978" spans="1:10" ht="18.75">
      <c r="A4978" s="52"/>
      <c r="B4978" s="53"/>
      <c r="C4978" s="53"/>
      <c r="D4978" s="53"/>
      <c r="E4978" s="53" t="str">
        <f>IFERROR(VLOOKUP(المبيعات!D4978,الاعدادات!$A$4:$B$5000,2,0),"")</f>
        <v/>
      </c>
      <c r="F4978" s="53"/>
      <c r="G4978" s="53"/>
      <c r="H4978" s="53"/>
      <c r="I4978" s="53"/>
      <c r="J4978" s="53">
        <f t="shared" si="82"/>
        <v>0</v>
      </c>
    </row>
    <row r="4979" spans="1:10" ht="18.75">
      <c r="A4979" s="52"/>
      <c r="B4979" s="53"/>
      <c r="C4979" s="53"/>
      <c r="D4979" s="53"/>
      <c r="E4979" s="53" t="str">
        <f>IFERROR(VLOOKUP(المبيعات!D4979,الاعدادات!$A$4:$B$5000,2,0),"")</f>
        <v/>
      </c>
      <c r="F4979" s="53"/>
      <c r="G4979" s="53"/>
      <c r="H4979" s="53"/>
      <c r="I4979" s="53"/>
      <c r="J4979" s="53">
        <f t="shared" si="82"/>
        <v>0</v>
      </c>
    </row>
    <row r="4980" spans="1:10" ht="18.75">
      <c r="A4980" s="52"/>
      <c r="B4980" s="53"/>
      <c r="C4980" s="53"/>
      <c r="D4980" s="53"/>
      <c r="E4980" s="53" t="str">
        <f>IFERROR(VLOOKUP(المبيعات!D4980,الاعدادات!$A$4:$B$5000,2,0),"")</f>
        <v/>
      </c>
      <c r="F4980" s="53"/>
      <c r="G4980" s="53"/>
      <c r="H4980" s="53"/>
      <c r="I4980" s="53"/>
      <c r="J4980" s="53">
        <f t="shared" si="82"/>
        <v>0</v>
      </c>
    </row>
    <row r="4981" spans="1:10" ht="18.75">
      <c r="A4981" s="52"/>
      <c r="B4981" s="53"/>
      <c r="C4981" s="53"/>
      <c r="D4981" s="53"/>
      <c r="E4981" s="53" t="str">
        <f>IFERROR(VLOOKUP(المبيعات!D4981,الاعدادات!$A$4:$B$5000,2,0),"")</f>
        <v/>
      </c>
      <c r="F4981" s="53"/>
      <c r="G4981" s="53"/>
      <c r="H4981" s="53"/>
      <c r="I4981" s="53"/>
      <c r="J4981" s="53">
        <f t="shared" si="82"/>
        <v>0</v>
      </c>
    </row>
    <row r="4982" spans="1:10" ht="18.75">
      <c r="A4982" s="52"/>
      <c r="B4982" s="53"/>
      <c r="C4982" s="53"/>
      <c r="D4982" s="53"/>
      <c r="E4982" s="53" t="str">
        <f>IFERROR(VLOOKUP(المبيعات!D4982,الاعدادات!$A$4:$B$5000,2,0),"")</f>
        <v/>
      </c>
      <c r="F4982" s="53"/>
      <c r="G4982" s="53"/>
      <c r="H4982" s="53"/>
      <c r="I4982" s="53"/>
      <c r="J4982" s="53">
        <f t="shared" si="82"/>
        <v>0</v>
      </c>
    </row>
    <row r="4983" spans="1:10" ht="18.75">
      <c r="A4983" s="52"/>
      <c r="B4983" s="53"/>
      <c r="C4983" s="53"/>
      <c r="D4983" s="53"/>
      <c r="E4983" s="53" t="str">
        <f>IFERROR(VLOOKUP(المبيعات!D4983,الاعدادات!$A$4:$B$5000,2,0),"")</f>
        <v/>
      </c>
      <c r="F4983" s="53"/>
      <c r="G4983" s="53"/>
      <c r="H4983" s="53"/>
      <c r="I4983" s="53"/>
      <c r="J4983" s="53">
        <f t="shared" si="82"/>
        <v>0</v>
      </c>
    </row>
    <row r="4984" spans="1:10" ht="18.75">
      <c r="A4984" s="52"/>
      <c r="B4984" s="53"/>
      <c r="C4984" s="53"/>
      <c r="D4984" s="53"/>
      <c r="E4984" s="53" t="str">
        <f>IFERROR(VLOOKUP(المبيعات!D4984,الاعدادات!$A$4:$B$5000,2,0),"")</f>
        <v/>
      </c>
      <c r="F4984" s="53"/>
      <c r="G4984" s="53"/>
      <c r="H4984" s="53"/>
      <c r="I4984" s="53"/>
      <c r="J4984" s="53">
        <f t="shared" si="82"/>
        <v>0</v>
      </c>
    </row>
    <row r="4985" spans="1:10" ht="18.75">
      <c r="A4985" s="52"/>
      <c r="B4985" s="53"/>
      <c r="C4985" s="53"/>
      <c r="D4985" s="53"/>
      <c r="E4985" s="53" t="str">
        <f>IFERROR(VLOOKUP(المبيعات!D4985,الاعدادات!$A$4:$B$5000,2,0),"")</f>
        <v/>
      </c>
      <c r="F4985" s="53"/>
      <c r="G4985" s="53"/>
      <c r="H4985" s="53"/>
      <c r="I4985" s="53"/>
      <c r="J4985" s="53">
        <f t="shared" si="82"/>
        <v>0</v>
      </c>
    </row>
    <row r="4986" spans="1:10" ht="18.75">
      <c r="A4986" s="52"/>
      <c r="B4986" s="53"/>
      <c r="C4986" s="53"/>
      <c r="D4986" s="53"/>
      <c r="E4986" s="53" t="str">
        <f>IFERROR(VLOOKUP(المبيعات!D4986,الاعدادات!$A$4:$B$5000,2,0),"")</f>
        <v/>
      </c>
      <c r="F4986" s="53"/>
      <c r="G4986" s="53"/>
      <c r="H4986" s="53"/>
      <c r="I4986" s="53"/>
      <c r="J4986" s="53">
        <f t="shared" si="82"/>
        <v>0</v>
      </c>
    </row>
    <row r="4987" spans="1:10" ht="18.75">
      <c r="A4987" s="52"/>
      <c r="B4987" s="53"/>
      <c r="C4987" s="53"/>
      <c r="D4987" s="53"/>
      <c r="E4987" s="53" t="str">
        <f>IFERROR(VLOOKUP(المبيعات!D4987,الاعدادات!$A$4:$B$5000,2,0),"")</f>
        <v/>
      </c>
      <c r="F4987" s="53"/>
      <c r="G4987" s="53"/>
      <c r="H4987" s="53"/>
      <c r="I4987" s="53"/>
      <c r="J4987" s="53">
        <f t="shared" si="82"/>
        <v>0</v>
      </c>
    </row>
    <row r="4988" spans="1:10" ht="18.75">
      <c r="A4988" s="52"/>
      <c r="B4988" s="53"/>
      <c r="C4988" s="53"/>
      <c r="D4988" s="53"/>
      <c r="E4988" s="53" t="str">
        <f>IFERROR(VLOOKUP(المبيعات!D4988,الاعدادات!$A$4:$B$5000,2,0),"")</f>
        <v/>
      </c>
      <c r="F4988" s="53"/>
      <c r="G4988" s="53"/>
      <c r="H4988" s="53"/>
      <c r="I4988" s="53"/>
      <c r="J4988" s="53">
        <f t="shared" si="82"/>
        <v>0</v>
      </c>
    </row>
    <row r="4989" spans="1:10" ht="18.75">
      <c r="A4989" s="52"/>
      <c r="B4989" s="53"/>
      <c r="C4989" s="53"/>
      <c r="D4989" s="53"/>
      <c r="E4989" s="53" t="str">
        <f>IFERROR(VLOOKUP(المبيعات!D4989,الاعدادات!$A$4:$B$5000,2,0),"")</f>
        <v/>
      </c>
      <c r="F4989" s="53"/>
      <c r="G4989" s="53"/>
      <c r="H4989" s="53"/>
      <c r="I4989" s="53"/>
      <c r="J4989" s="53">
        <f t="shared" si="82"/>
        <v>0</v>
      </c>
    </row>
    <row r="4990" spans="1:10" ht="18.75">
      <c r="A4990" s="52"/>
      <c r="B4990" s="53"/>
      <c r="C4990" s="53"/>
      <c r="D4990" s="53"/>
      <c r="E4990" s="53" t="str">
        <f>IFERROR(VLOOKUP(المبيعات!D4990,الاعدادات!$A$4:$B$5000,2,0),"")</f>
        <v/>
      </c>
      <c r="F4990" s="53"/>
      <c r="G4990" s="53"/>
      <c r="H4990" s="53"/>
      <c r="I4990" s="53"/>
      <c r="J4990" s="53">
        <f t="shared" si="82"/>
        <v>0</v>
      </c>
    </row>
    <row r="4991" spans="1:10" ht="18.75">
      <c r="A4991" s="52"/>
      <c r="B4991" s="53"/>
      <c r="C4991" s="53"/>
      <c r="D4991" s="53"/>
      <c r="E4991" s="53" t="str">
        <f>IFERROR(VLOOKUP(المبيعات!D4991,الاعدادات!$A$4:$B$5000,2,0),"")</f>
        <v/>
      </c>
      <c r="F4991" s="53"/>
      <c r="G4991" s="53"/>
      <c r="H4991" s="53"/>
      <c r="I4991" s="53"/>
      <c r="J4991" s="53">
        <f t="shared" si="82"/>
        <v>0</v>
      </c>
    </row>
    <row r="4992" spans="1:10" ht="18.75">
      <c r="A4992" s="52"/>
      <c r="B4992" s="53"/>
      <c r="C4992" s="53"/>
      <c r="D4992" s="53"/>
      <c r="E4992" s="53" t="str">
        <f>IFERROR(VLOOKUP(المبيعات!D4992,الاعدادات!$A$4:$B$5000,2,0),"")</f>
        <v/>
      </c>
      <c r="F4992" s="53"/>
      <c r="G4992" s="53"/>
      <c r="H4992" s="53"/>
      <c r="I4992" s="53"/>
      <c r="J4992" s="53">
        <f t="shared" si="82"/>
        <v>0</v>
      </c>
    </row>
    <row r="4993" spans="1:10" ht="18.75">
      <c r="A4993" s="52"/>
      <c r="B4993" s="53"/>
      <c r="C4993" s="53"/>
      <c r="D4993" s="53"/>
      <c r="E4993" s="53" t="str">
        <f>IFERROR(VLOOKUP(المبيعات!D4993,الاعدادات!$A$4:$B$5000,2,0),"")</f>
        <v/>
      </c>
      <c r="F4993" s="53"/>
      <c r="G4993" s="53"/>
      <c r="H4993" s="53"/>
      <c r="I4993" s="53"/>
      <c r="J4993" s="53">
        <f t="shared" si="82"/>
        <v>0</v>
      </c>
    </row>
    <row r="4994" spans="1:10" ht="18.75">
      <c r="A4994" s="52"/>
      <c r="B4994" s="53"/>
      <c r="C4994" s="53"/>
      <c r="D4994" s="53"/>
      <c r="E4994" s="53" t="str">
        <f>IFERROR(VLOOKUP(المبيعات!D4994,الاعدادات!$A$4:$B$5000,2,0),"")</f>
        <v/>
      </c>
      <c r="F4994" s="53"/>
      <c r="G4994" s="53"/>
      <c r="H4994" s="53"/>
      <c r="I4994" s="53"/>
      <c r="J4994" s="53">
        <f t="shared" si="82"/>
        <v>0</v>
      </c>
    </row>
    <row r="4995" spans="1:10" ht="18.75">
      <c r="A4995" s="52"/>
      <c r="B4995" s="53"/>
      <c r="C4995" s="53"/>
      <c r="D4995" s="53"/>
      <c r="E4995" s="53" t="str">
        <f>IFERROR(VLOOKUP(المبيعات!D4995,الاعدادات!$A$4:$B$5000,2,0),"")</f>
        <v/>
      </c>
      <c r="F4995" s="53"/>
      <c r="G4995" s="53"/>
      <c r="H4995" s="53"/>
      <c r="I4995" s="53"/>
      <c r="J4995" s="53">
        <f t="shared" si="82"/>
        <v>0</v>
      </c>
    </row>
    <row r="4996" spans="1:10" ht="18.75">
      <c r="A4996" s="52"/>
      <c r="B4996" s="53"/>
      <c r="C4996" s="53"/>
      <c r="D4996" s="53"/>
      <c r="E4996" s="53" t="str">
        <f>IFERROR(VLOOKUP(المبيعات!D4996,الاعدادات!$A$4:$B$5000,2,0),"")</f>
        <v/>
      </c>
      <c r="F4996" s="53"/>
      <c r="G4996" s="53"/>
      <c r="H4996" s="53"/>
      <c r="I4996" s="53"/>
      <c r="J4996" s="53">
        <f t="shared" si="82"/>
        <v>0</v>
      </c>
    </row>
    <row r="4997" spans="1:10" ht="18.75">
      <c r="A4997" s="52"/>
      <c r="B4997" s="53"/>
      <c r="C4997" s="53"/>
      <c r="D4997" s="53"/>
      <c r="E4997" s="53" t="str">
        <f>IFERROR(VLOOKUP(المبيعات!D4997,الاعدادات!$A$4:$B$5000,2,0),"")</f>
        <v/>
      </c>
      <c r="F4997" s="53"/>
      <c r="G4997" s="53"/>
      <c r="H4997" s="53"/>
      <c r="I4997" s="53"/>
      <c r="J4997" s="53">
        <f>I4997*F4997</f>
        <v>0</v>
      </c>
    </row>
    <row r="4998" spans="1:10" ht="18.75">
      <c r="A4998" s="52"/>
      <c r="B4998" s="53"/>
      <c r="C4998" s="53"/>
      <c r="D4998" s="53"/>
      <c r="E4998" s="53" t="str">
        <f>IFERROR(VLOOKUP(المبيعات!D4998,الاعدادات!$A$4:$B$5000,2,0),"")</f>
        <v/>
      </c>
      <c r="F4998" s="53"/>
      <c r="G4998" s="53"/>
      <c r="H4998" s="53"/>
      <c r="I4998" s="53"/>
      <c r="J4998" s="53">
        <f>I4998*F4998</f>
        <v>0</v>
      </c>
    </row>
    <row r="4999" spans="1:10" ht="18.75">
      <c r="A4999" s="52"/>
      <c r="B4999" s="53"/>
      <c r="C4999" s="53"/>
      <c r="D4999" s="53"/>
      <c r="E4999" s="53" t="str">
        <f>IFERROR(VLOOKUP(المبيعات!D4999,الاعدادات!$A$4:$B$5000,2,0),"")</f>
        <v/>
      </c>
      <c r="F4999" s="53"/>
      <c r="G4999" s="53"/>
      <c r="H4999" s="53"/>
      <c r="I4999" s="53"/>
      <c r="J4999" s="53">
        <f>I4999*F4999</f>
        <v>0</v>
      </c>
    </row>
    <row r="5000" spans="1:10" ht="18.75">
      <c r="A5000" s="52"/>
      <c r="B5000" s="53"/>
      <c r="C5000" s="53"/>
      <c r="D5000" s="53"/>
      <c r="E5000" s="53" t="str">
        <f>IFERROR(VLOOKUP(المبيعات!D5000,الاعدادات!$A$4:$B$5000,2,0),"")</f>
        <v/>
      </c>
      <c r="F5000" s="53"/>
      <c r="G5000" s="53"/>
      <c r="H5000" s="53"/>
      <c r="I5000" s="53"/>
      <c r="J5000" s="53">
        <f>I5000*F5000</f>
        <v>0</v>
      </c>
    </row>
  </sheetData>
  <mergeCells count="1">
    <mergeCell ref="A1:J2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696"/>
  <sheetViews>
    <sheetView rightToLeft="1" workbookViewId="0">
      <pane ySplit="3" topLeftCell="A681" activePane="bottomLeft" state="frozen"/>
      <selection pane="bottomLeft" activeCell="E692" sqref="E692"/>
    </sheetView>
  </sheetViews>
  <sheetFormatPr defaultRowHeight="15"/>
  <cols>
    <col min="1" max="6" width="14.7109375" customWidth="1"/>
    <col min="7" max="8" width="14.7109375" hidden="1" customWidth="1"/>
    <col min="9" max="9" width="14.7109375" customWidth="1"/>
    <col min="10" max="10" width="12.42578125" customWidth="1"/>
  </cols>
  <sheetData>
    <row r="1" spans="1:10" ht="30.75" customHeight="1">
      <c r="A1" s="69" t="s">
        <v>21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ht="30.75" customHeight="1">
      <c r="A2" s="70"/>
      <c r="B2" s="70"/>
      <c r="C2" s="70"/>
      <c r="D2" s="70"/>
      <c r="E2" s="70"/>
      <c r="F2" s="70"/>
      <c r="G2" s="70"/>
      <c r="H2" s="70"/>
      <c r="I2" s="70"/>
      <c r="J2" s="70"/>
    </row>
    <row r="3" spans="1:10" ht="21">
      <c r="A3" s="10" t="s">
        <v>5</v>
      </c>
      <c r="B3" s="11" t="s">
        <v>22</v>
      </c>
      <c r="C3" s="11" t="s">
        <v>23</v>
      </c>
      <c r="D3" s="11" t="s">
        <v>24</v>
      </c>
      <c r="E3" s="11" t="s">
        <v>9</v>
      </c>
      <c r="F3" s="12" t="s">
        <v>18</v>
      </c>
      <c r="G3" s="37" t="s">
        <v>10</v>
      </c>
      <c r="H3" s="37" t="s">
        <v>54</v>
      </c>
      <c r="I3" s="36" t="s">
        <v>25</v>
      </c>
      <c r="J3" s="35" t="s">
        <v>55</v>
      </c>
    </row>
    <row r="4" spans="1:10" ht="18.75">
      <c r="A4" s="44"/>
      <c r="B4" s="6"/>
      <c r="C4" s="6"/>
      <c r="D4" s="6"/>
      <c r="E4" s="6" t="str">
        <f>IFERROR(VLOOKUP(D4,الاعدادات!$A$4:$B$5000,2,0),"")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.75">
      <c r="A5" s="44"/>
      <c r="B5" s="6"/>
      <c r="C5" s="6"/>
      <c r="D5" s="6"/>
      <c r="E5" s="6" t="str">
        <f>IFERROR(VLOOKUP(D5,الاعدادات!$A$4:$B$5000,2,0),"")</f>
        <v/>
      </c>
      <c r="F5" s="6"/>
      <c r="G5" s="27">
        <v>2</v>
      </c>
      <c r="H5" s="27">
        <f>SUMIF($D$4:$D$500,G5,$F$4:$F$500)</f>
        <v>0</v>
      </c>
      <c r="I5" s="6"/>
      <c r="J5" s="6">
        <f t="shared" ref="J5:J68" si="0">I5*F5</f>
        <v>0</v>
      </c>
    </row>
    <row r="6" spans="1:10" ht="18.75">
      <c r="A6" s="44"/>
      <c r="B6" s="6"/>
      <c r="C6" s="6"/>
      <c r="D6" s="6"/>
      <c r="E6" s="6" t="str">
        <f>IFERROR(VLOOKUP(D6,الاعدادات!$A$4:$B$5000,2,0),"")</f>
        <v/>
      </c>
      <c r="F6" s="6"/>
      <c r="G6" s="27">
        <v>3</v>
      </c>
      <c r="H6" s="27">
        <f t="shared" ref="H6:H69" si="1">SUMIF($D$4:$D$500,G6,$F$4:$F$500)</f>
        <v>0</v>
      </c>
      <c r="I6" s="6"/>
      <c r="J6" s="6">
        <f t="shared" si="0"/>
        <v>0</v>
      </c>
    </row>
    <row r="7" spans="1:10" ht="18.75">
      <c r="A7" s="44"/>
      <c r="B7" s="6"/>
      <c r="C7" s="6"/>
      <c r="D7" s="6"/>
      <c r="E7" s="6" t="str">
        <f>IFERROR(VLOOKUP(D7,الاعدادات!$A$4:$B$5000,2,0),"")</f>
        <v/>
      </c>
      <c r="F7" s="6"/>
      <c r="G7" s="27">
        <v>4</v>
      </c>
      <c r="H7" s="27">
        <f t="shared" si="1"/>
        <v>0</v>
      </c>
      <c r="I7" s="6"/>
      <c r="J7" s="6">
        <f t="shared" si="0"/>
        <v>0</v>
      </c>
    </row>
    <row r="8" spans="1:10" ht="18.75">
      <c r="A8" s="44"/>
      <c r="B8" s="6"/>
      <c r="C8" s="6"/>
      <c r="D8" s="6"/>
      <c r="E8" s="6" t="str">
        <f>IFERROR(VLOOKUP(D8,الاعدادات!$A$4:$B$5000,2,0),"")</f>
        <v/>
      </c>
      <c r="F8" s="6"/>
      <c r="G8" s="27">
        <v>5</v>
      </c>
      <c r="H8" s="27">
        <f t="shared" si="1"/>
        <v>0</v>
      </c>
      <c r="I8" s="6"/>
      <c r="J8" s="6">
        <f t="shared" si="0"/>
        <v>0</v>
      </c>
    </row>
    <row r="9" spans="1:10" ht="18.75">
      <c r="A9" s="44"/>
      <c r="B9" s="6"/>
      <c r="C9" s="6"/>
      <c r="D9" s="6"/>
      <c r="E9" s="6" t="str">
        <f>IFERROR(VLOOKUP(D9,الاعدادات!$A$4:$B$5000,2,0),"")</f>
        <v/>
      </c>
      <c r="F9" s="6"/>
      <c r="G9" s="27">
        <v>6</v>
      </c>
      <c r="H9" s="27">
        <f t="shared" si="1"/>
        <v>0</v>
      </c>
      <c r="I9" s="6"/>
      <c r="J9" s="6">
        <f t="shared" si="0"/>
        <v>0</v>
      </c>
    </row>
    <row r="10" spans="1:10" ht="18.75">
      <c r="A10" s="44"/>
      <c r="B10" s="6"/>
      <c r="C10" s="6"/>
      <c r="D10" s="6"/>
      <c r="E10" s="6" t="str">
        <f>IFERROR(VLOOKUP(D10,الاعدادات!$A$4:$B$5000,2,0),"")</f>
        <v/>
      </c>
      <c r="F10" s="6"/>
      <c r="G10" s="27">
        <v>7</v>
      </c>
      <c r="H10" s="27">
        <f t="shared" si="1"/>
        <v>0</v>
      </c>
      <c r="I10" s="6"/>
      <c r="J10" s="6">
        <f t="shared" si="0"/>
        <v>0</v>
      </c>
    </row>
    <row r="11" spans="1:10" ht="18.75">
      <c r="A11" s="44"/>
      <c r="B11" s="6"/>
      <c r="C11" s="6"/>
      <c r="D11" s="6"/>
      <c r="E11" s="6" t="str">
        <f>IFERROR(VLOOKUP(D11,الاعدادات!$A$4:$B$5000,2,0),"")</f>
        <v/>
      </c>
      <c r="F11" s="6"/>
      <c r="G11" s="27">
        <v>8</v>
      </c>
      <c r="H11" s="27">
        <f t="shared" si="1"/>
        <v>0</v>
      </c>
      <c r="I11" s="6"/>
      <c r="J11" s="6">
        <f t="shared" si="0"/>
        <v>0</v>
      </c>
    </row>
    <row r="12" spans="1:10" ht="18.75">
      <c r="A12" s="44"/>
      <c r="B12" s="6"/>
      <c r="C12" s="6"/>
      <c r="D12" s="6"/>
      <c r="E12" s="6" t="str">
        <f>IFERROR(VLOOKUP(D12,الاعدادات!$A$4:$B$5000,2,0),"")</f>
        <v/>
      </c>
      <c r="F12" s="6"/>
      <c r="G12" s="27">
        <v>9</v>
      </c>
      <c r="H12" s="27">
        <f t="shared" si="1"/>
        <v>0</v>
      </c>
      <c r="I12" s="6"/>
      <c r="J12" s="6">
        <f t="shared" si="0"/>
        <v>0</v>
      </c>
    </row>
    <row r="13" spans="1:10" ht="18.75">
      <c r="A13" s="44"/>
      <c r="B13" s="6"/>
      <c r="C13" s="6"/>
      <c r="D13" s="6"/>
      <c r="E13" s="6" t="str">
        <f>IFERROR(VLOOKUP(D13,الاعدادات!$A$4:$B$5000,2,0),"")</f>
        <v/>
      </c>
      <c r="F13" s="6"/>
      <c r="G13" s="27">
        <v>10</v>
      </c>
      <c r="H13" s="27">
        <f t="shared" si="1"/>
        <v>0</v>
      </c>
      <c r="I13" s="6"/>
      <c r="J13" s="6">
        <f t="shared" si="0"/>
        <v>0</v>
      </c>
    </row>
    <row r="14" spans="1:10" ht="18.75">
      <c r="A14" s="44"/>
      <c r="B14" s="6"/>
      <c r="C14" s="6"/>
      <c r="D14" s="6"/>
      <c r="E14" s="6" t="str">
        <f>IFERROR(VLOOKUP(D14,الاعدادات!$A$4:$B$5000,2,0),"")</f>
        <v/>
      </c>
      <c r="F14" s="6"/>
      <c r="G14" s="27">
        <v>11</v>
      </c>
      <c r="H14" s="27">
        <f t="shared" si="1"/>
        <v>0</v>
      </c>
      <c r="I14" s="6"/>
      <c r="J14" s="6">
        <f t="shared" si="0"/>
        <v>0</v>
      </c>
    </row>
    <row r="15" spans="1:10" ht="18.75">
      <c r="A15" s="44"/>
      <c r="B15" s="6"/>
      <c r="C15" s="6"/>
      <c r="D15" s="6"/>
      <c r="E15" s="6" t="str">
        <f>IFERROR(VLOOKUP(D15,الاعدادات!$A$4:$B$5000,2,0),"")</f>
        <v/>
      </c>
      <c r="F15" s="6"/>
      <c r="G15" s="27">
        <v>12</v>
      </c>
      <c r="H15" s="27">
        <f t="shared" si="1"/>
        <v>0</v>
      </c>
      <c r="I15" s="6"/>
      <c r="J15" s="6">
        <f t="shared" si="0"/>
        <v>0</v>
      </c>
    </row>
    <row r="16" spans="1:10" ht="18.75">
      <c r="A16" s="44"/>
      <c r="B16" s="6"/>
      <c r="C16" s="6"/>
      <c r="D16" s="6"/>
      <c r="E16" s="6" t="str">
        <f>IFERROR(VLOOKUP(D16,الاعدادات!$A$4:$B$5000,2,0),"")</f>
        <v/>
      </c>
      <c r="F16" s="6"/>
      <c r="G16" s="27">
        <v>13</v>
      </c>
      <c r="H16" s="27">
        <f t="shared" si="1"/>
        <v>0</v>
      </c>
      <c r="I16" s="6"/>
      <c r="J16" s="6">
        <f t="shared" si="0"/>
        <v>0</v>
      </c>
    </row>
    <row r="17" spans="1:10" ht="18.75">
      <c r="A17" s="44"/>
      <c r="B17" s="6"/>
      <c r="C17" s="6"/>
      <c r="D17" s="6"/>
      <c r="E17" s="6" t="str">
        <f>IFERROR(VLOOKUP(D17,الاعدادات!$A$4:$B$5000,2,0),"")</f>
        <v/>
      </c>
      <c r="F17" s="6"/>
      <c r="G17" s="27">
        <v>14</v>
      </c>
      <c r="H17" s="27">
        <f t="shared" si="1"/>
        <v>0</v>
      </c>
      <c r="I17" s="6"/>
      <c r="J17" s="6">
        <f t="shared" si="0"/>
        <v>0</v>
      </c>
    </row>
    <row r="18" spans="1:10" ht="18.75">
      <c r="A18" s="44"/>
      <c r="B18" s="6"/>
      <c r="C18" s="6"/>
      <c r="D18" s="6"/>
      <c r="E18" s="6" t="str">
        <f>IFERROR(VLOOKUP(D18,الاعدادات!$A$4:$B$5000,2,0),"")</f>
        <v/>
      </c>
      <c r="F18" s="6"/>
      <c r="G18" s="27">
        <v>15</v>
      </c>
      <c r="H18" s="27">
        <f t="shared" si="1"/>
        <v>0</v>
      </c>
      <c r="I18" s="6"/>
      <c r="J18" s="6">
        <f t="shared" si="0"/>
        <v>0</v>
      </c>
    </row>
    <row r="19" spans="1:10" ht="18.75">
      <c r="A19" s="44"/>
      <c r="B19" s="6"/>
      <c r="C19" s="6"/>
      <c r="D19" s="6"/>
      <c r="E19" s="6" t="str">
        <f>IFERROR(VLOOKUP(D19,الاعدادات!$A$4:$B$5000,2,0),"")</f>
        <v/>
      </c>
      <c r="F19" s="6"/>
      <c r="G19" s="27">
        <v>16</v>
      </c>
      <c r="H19" s="27">
        <f t="shared" si="1"/>
        <v>0</v>
      </c>
      <c r="I19" s="6"/>
      <c r="J19" s="6">
        <f t="shared" si="0"/>
        <v>0</v>
      </c>
    </row>
    <row r="20" spans="1:10" ht="18.75">
      <c r="A20" s="44"/>
      <c r="B20" s="6"/>
      <c r="C20" s="6"/>
      <c r="D20" s="6"/>
      <c r="E20" s="6" t="str">
        <f>IFERROR(VLOOKUP(D20,الاعدادات!$A$4:$B$5000,2,0),"")</f>
        <v/>
      </c>
      <c r="F20" s="6"/>
      <c r="G20" s="27">
        <v>17</v>
      </c>
      <c r="H20" s="27">
        <f t="shared" si="1"/>
        <v>0</v>
      </c>
      <c r="I20" s="6"/>
      <c r="J20" s="6">
        <f t="shared" si="0"/>
        <v>0</v>
      </c>
    </row>
    <row r="21" spans="1:10" ht="18.75">
      <c r="A21" s="44"/>
      <c r="B21" s="6"/>
      <c r="C21" s="6"/>
      <c r="D21" s="6"/>
      <c r="E21" s="6" t="str">
        <f>IFERROR(VLOOKUP(D21,الاعدادات!$A$4:$B$5000,2,0),"")</f>
        <v/>
      </c>
      <c r="F21" s="6"/>
      <c r="G21" s="27">
        <v>18</v>
      </c>
      <c r="H21" s="27">
        <f t="shared" si="1"/>
        <v>0</v>
      </c>
      <c r="I21" s="6"/>
      <c r="J21" s="6">
        <f t="shared" si="0"/>
        <v>0</v>
      </c>
    </row>
    <row r="22" spans="1:10" ht="18.75">
      <c r="A22" s="44"/>
      <c r="B22" s="6"/>
      <c r="C22" s="6"/>
      <c r="D22" s="6"/>
      <c r="E22" s="6" t="str">
        <f>IFERROR(VLOOKUP(D22,الاعدادات!$A$4:$B$5000,2,0),"")</f>
        <v/>
      </c>
      <c r="F22" s="6"/>
      <c r="G22" s="27">
        <v>19</v>
      </c>
      <c r="H22" s="27">
        <f t="shared" si="1"/>
        <v>0</v>
      </c>
      <c r="I22" s="6"/>
      <c r="J22" s="6">
        <f t="shared" si="0"/>
        <v>0</v>
      </c>
    </row>
    <row r="23" spans="1:10" ht="18.75">
      <c r="A23" s="44"/>
      <c r="B23" s="6"/>
      <c r="C23" s="6"/>
      <c r="D23" s="6"/>
      <c r="E23" s="6" t="str">
        <f>IFERROR(VLOOKUP(D23,الاعدادات!$A$4:$B$5000,2,0),"")</f>
        <v/>
      </c>
      <c r="F23" s="6"/>
      <c r="G23" s="27">
        <v>20</v>
      </c>
      <c r="H23" s="27">
        <f t="shared" si="1"/>
        <v>0</v>
      </c>
      <c r="I23" s="6"/>
      <c r="J23" s="6">
        <f t="shared" si="0"/>
        <v>0</v>
      </c>
    </row>
    <row r="24" spans="1:10" ht="18.75">
      <c r="A24" s="44"/>
      <c r="B24" s="6"/>
      <c r="C24" s="6"/>
      <c r="D24" s="6"/>
      <c r="E24" s="6" t="str">
        <f>IFERROR(VLOOKUP(D24,الاعدادات!$A$4:$B$5000,2,0),"")</f>
        <v/>
      </c>
      <c r="F24" s="6"/>
      <c r="G24" s="27">
        <v>21</v>
      </c>
      <c r="H24" s="27">
        <f t="shared" si="1"/>
        <v>0</v>
      </c>
      <c r="I24" s="6"/>
      <c r="J24" s="6">
        <f t="shared" si="0"/>
        <v>0</v>
      </c>
    </row>
    <row r="25" spans="1:10" ht="18.75">
      <c r="A25" s="44"/>
      <c r="B25" s="6"/>
      <c r="C25" s="6"/>
      <c r="D25" s="6"/>
      <c r="E25" s="6" t="str">
        <f>IFERROR(VLOOKUP(D25,الاعدادات!$A$4:$B$5000,2,0),"")</f>
        <v/>
      </c>
      <c r="F25" s="6"/>
      <c r="G25" s="27">
        <v>22</v>
      </c>
      <c r="H25" s="27">
        <f t="shared" si="1"/>
        <v>0</v>
      </c>
      <c r="I25" s="6"/>
      <c r="J25" s="6">
        <f t="shared" si="0"/>
        <v>0</v>
      </c>
    </row>
    <row r="26" spans="1:10" ht="18.75">
      <c r="A26" s="44"/>
      <c r="B26" s="6"/>
      <c r="C26" s="6"/>
      <c r="D26" s="6"/>
      <c r="E26" s="6" t="str">
        <f>IFERROR(VLOOKUP(D26,الاعدادات!$A$4:$B$5000,2,0),"")</f>
        <v/>
      </c>
      <c r="F26" s="6"/>
      <c r="G26" s="27">
        <v>23</v>
      </c>
      <c r="H26" s="27">
        <f t="shared" si="1"/>
        <v>0</v>
      </c>
      <c r="I26" s="6"/>
      <c r="J26" s="6">
        <f t="shared" si="0"/>
        <v>0</v>
      </c>
    </row>
    <row r="27" spans="1:10" ht="18.75">
      <c r="A27" s="44"/>
      <c r="B27" s="6"/>
      <c r="C27" s="6"/>
      <c r="D27" s="6"/>
      <c r="E27" s="6" t="str">
        <f>IFERROR(VLOOKUP(D27,الاعدادات!$A$4:$B$5000,2,0),"")</f>
        <v/>
      </c>
      <c r="F27" s="6"/>
      <c r="G27" s="27">
        <v>24</v>
      </c>
      <c r="H27" s="27">
        <f t="shared" si="1"/>
        <v>0</v>
      </c>
      <c r="I27" s="6"/>
      <c r="J27" s="6">
        <f t="shared" si="0"/>
        <v>0</v>
      </c>
    </row>
    <row r="28" spans="1:10" ht="18.75">
      <c r="A28" s="44"/>
      <c r="B28" s="6"/>
      <c r="C28" s="6"/>
      <c r="D28" s="6"/>
      <c r="E28" s="6" t="str">
        <f>IFERROR(VLOOKUP(D28,الاعدادات!$A$4:$B$5000,2,0),"")</f>
        <v/>
      </c>
      <c r="F28" s="6"/>
      <c r="G28" s="27">
        <v>25</v>
      </c>
      <c r="H28" s="27">
        <f t="shared" si="1"/>
        <v>0</v>
      </c>
      <c r="I28" s="6"/>
      <c r="J28" s="6">
        <f t="shared" si="0"/>
        <v>0</v>
      </c>
    </row>
    <row r="29" spans="1:10" ht="18.75">
      <c r="A29" s="44"/>
      <c r="B29" s="6"/>
      <c r="C29" s="6"/>
      <c r="D29" s="6"/>
      <c r="E29" s="6" t="str">
        <f>IFERROR(VLOOKUP(D29,الاعدادات!$A$4:$B$5000,2,0),"")</f>
        <v/>
      </c>
      <c r="F29" s="6"/>
      <c r="G29" s="27">
        <v>26</v>
      </c>
      <c r="H29" s="27">
        <f t="shared" si="1"/>
        <v>0</v>
      </c>
      <c r="I29" s="6"/>
      <c r="J29" s="6">
        <f t="shared" si="0"/>
        <v>0</v>
      </c>
    </row>
    <row r="30" spans="1:10" ht="18.75">
      <c r="A30" s="44"/>
      <c r="B30" s="6"/>
      <c r="C30" s="6"/>
      <c r="D30" s="6"/>
      <c r="E30" s="6" t="str">
        <f>IFERROR(VLOOKUP(D30,الاعدادات!$A$4:$B$5000,2,0),"")</f>
        <v/>
      </c>
      <c r="F30" s="6"/>
      <c r="G30" s="27">
        <v>27</v>
      </c>
      <c r="H30" s="27">
        <f t="shared" si="1"/>
        <v>0</v>
      </c>
      <c r="I30" s="6"/>
      <c r="J30" s="6">
        <f t="shared" si="0"/>
        <v>0</v>
      </c>
    </row>
    <row r="31" spans="1:10" ht="18.75">
      <c r="A31" s="44"/>
      <c r="B31" s="6"/>
      <c r="C31" s="6"/>
      <c r="D31" s="6"/>
      <c r="E31" s="6" t="str">
        <f>IFERROR(VLOOKUP(D31,الاعدادات!$A$4:$B$5000,2,0),"")</f>
        <v/>
      </c>
      <c r="F31" s="6"/>
      <c r="G31" s="27">
        <v>28</v>
      </c>
      <c r="H31" s="27">
        <f t="shared" si="1"/>
        <v>0</v>
      </c>
      <c r="I31" s="6"/>
      <c r="J31" s="6">
        <f t="shared" si="0"/>
        <v>0</v>
      </c>
    </row>
    <row r="32" spans="1:10" ht="18.75">
      <c r="A32" s="44"/>
      <c r="B32" s="6"/>
      <c r="C32" s="6"/>
      <c r="D32" s="6"/>
      <c r="E32" s="6" t="str">
        <f>IFERROR(VLOOKUP(D32,الاعدادات!$A$4:$B$5000,2,0),"")</f>
        <v/>
      </c>
      <c r="F32" s="6"/>
      <c r="G32" s="27">
        <v>29</v>
      </c>
      <c r="H32" s="27">
        <f t="shared" si="1"/>
        <v>0</v>
      </c>
      <c r="I32" s="6"/>
      <c r="J32" s="6">
        <f t="shared" si="0"/>
        <v>0</v>
      </c>
    </row>
    <row r="33" spans="1:10" ht="18.75">
      <c r="A33" s="44"/>
      <c r="B33" s="6"/>
      <c r="C33" s="6"/>
      <c r="D33" s="6"/>
      <c r="E33" s="6" t="str">
        <f>IFERROR(VLOOKUP(D33,الاعدادات!$A$4:$B$5000,2,0),"")</f>
        <v/>
      </c>
      <c r="F33" s="6"/>
      <c r="G33" s="27">
        <v>30</v>
      </c>
      <c r="H33" s="27">
        <f t="shared" si="1"/>
        <v>0</v>
      </c>
      <c r="I33" s="6"/>
      <c r="J33" s="6">
        <f t="shared" si="0"/>
        <v>0</v>
      </c>
    </row>
    <row r="34" spans="1:10" ht="18.75">
      <c r="A34" s="44"/>
      <c r="B34" s="6"/>
      <c r="C34" s="6"/>
      <c r="D34" s="6"/>
      <c r="E34" s="6" t="str">
        <f>IFERROR(VLOOKUP(D34,الاعدادات!$A$4:$B$5000,2,0),"")</f>
        <v/>
      </c>
      <c r="F34" s="6"/>
      <c r="G34" s="27">
        <v>31</v>
      </c>
      <c r="H34" s="27">
        <f t="shared" si="1"/>
        <v>0</v>
      </c>
      <c r="I34" s="6"/>
      <c r="J34" s="6">
        <f t="shared" si="0"/>
        <v>0</v>
      </c>
    </row>
    <row r="35" spans="1:10" ht="18.75">
      <c r="A35" s="44"/>
      <c r="B35" s="6"/>
      <c r="C35" s="6"/>
      <c r="D35" s="6"/>
      <c r="E35" s="6" t="str">
        <f>IFERROR(VLOOKUP(D35,الاعدادات!$A$4:$B$5000,2,0),"")</f>
        <v/>
      </c>
      <c r="F35" s="6"/>
      <c r="G35" s="27">
        <v>32</v>
      </c>
      <c r="H35" s="27">
        <f t="shared" si="1"/>
        <v>0</v>
      </c>
      <c r="I35" s="6"/>
      <c r="J35" s="6">
        <f t="shared" si="0"/>
        <v>0</v>
      </c>
    </row>
    <row r="36" spans="1:10" ht="18.75">
      <c r="A36" s="44"/>
      <c r="B36" s="6"/>
      <c r="C36" s="6"/>
      <c r="D36" s="6"/>
      <c r="E36" s="6" t="str">
        <f>IFERROR(VLOOKUP(D36,الاعدادات!$A$4:$B$5000,2,0),"")</f>
        <v/>
      </c>
      <c r="F36" s="6"/>
      <c r="G36" s="27">
        <v>33</v>
      </c>
      <c r="H36" s="27">
        <f t="shared" si="1"/>
        <v>0</v>
      </c>
      <c r="I36" s="6"/>
      <c r="J36" s="6">
        <f t="shared" si="0"/>
        <v>0</v>
      </c>
    </row>
    <row r="37" spans="1:10" ht="18.75">
      <c r="A37" s="44"/>
      <c r="B37" s="6"/>
      <c r="C37" s="6"/>
      <c r="D37" s="6"/>
      <c r="E37" s="6" t="str">
        <f>IFERROR(VLOOKUP(D37,الاعدادات!$A$4:$B$5000,2,0),"")</f>
        <v/>
      </c>
      <c r="F37" s="6"/>
      <c r="G37" s="27">
        <v>34</v>
      </c>
      <c r="H37" s="27">
        <f t="shared" si="1"/>
        <v>0</v>
      </c>
      <c r="I37" s="6"/>
      <c r="J37" s="6">
        <f t="shared" si="0"/>
        <v>0</v>
      </c>
    </row>
    <row r="38" spans="1:10" ht="18.75">
      <c r="A38" s="44"/>
      <c r="B38" s="6"/>
      <c r="C38" s="6"/>
      <c r="D38" s="6"/>
      <c r="E38" s="6" t="str">
        <f>IFERROR(VLOOKUP(D38,الاعدادات!$A$4:$B$5000,2,0),"")</f>
        <v/>
      </c>
      <c r="F38" s="6"/>
      <c r="G38" s="27">
        <v>35</v>
      </c>
      <c r="H38" s="27">
        <f t="shared" si="1"/>
        <v>0</v>
      </c>
      <c r="I38" s="6"/>
      <c r="J38" s="6">
        <f t="shared" si="0"/>
        <v>0</v>
      </c>
    </row>
    <row r="39" spans="1:10" ht="18.75">
      <c r="A39" s="44"/>
      <c r="B39" s="6"/>
      <c r="C39" s="6"/>
      <c r="D39" s="6"/>
      <c r="E39" s="6" t="str">
        <f>IFERROR(VLOOKUP(D39,الاعدادات!$A$4:$B$5000,2,0),"")</f>
        <v/>
      </c>
      <c r="F39" s="6"/>
      <c r="G39" s="27">
        <v>36</v>
      </c>
      <c r="H39" s="27">
        <f t="shared" si="1"/>
        <v>0</v>
      </c>
      <c r="I39" s="6"/>
      <c r="J39" s="6">
        <f t="shared" si="0"/>
        <v>0</v>
      </c>
    </row>
    <row r="40" spans="1:10" ht="18.75">
      <c r="A40" s="44"/>
      <c r="B40" s="6"/>
      <c r="C40" s="6"/>
      <c r="D40" s="6"/>
      <c r="E40" s="6" t="str">
        <f>IFERROR(VLOOKUP(D40,الاعدادات!$A$4:$B$5000,2,0),"")</f>
        <v/>
      </c>
      <c r="F40" s="6"/>
      <c r="G40" s="27">
        <v>37</v>
      </c>
      <c r="H40" s="27">
        <f t="shared" si="1"/>
        <v>0</v>
      </c>
      <c r="I40" s="6"/>
      <c r="J40" s="6">
        <f t="shared" si="0"/>
        <v>0</v>
      </c>
    </row>
    <row r="41" spans="1:10" ht="18.75">
      <c r="A41" s="44"/>
      <c r="B41" s="6"/>
      <c r="C41" s="6"/>
      <c r="D41" s="6"/>
      <c r="E41" s="6" t="str">
        <f>IFERROR(VLOOKUP(D41,الاعدادات!$A$4:$B$5000,2,0),"")</f>
        <v/>
      </c>
      <c r="F41" s="6"/>
      <c r="G41" s="27">
        <v>38</v>
      </c>
      <c r="H41" s="27">
        <f t="shared" si="1"/>
        <v>0</v>
      </c>
      <c r="I41" s="6"/>
      <c r="J41" s="6">
        <f t="shared" si="0"/>
        <v>0</v>
      </c>
    </row>
    <row r="42" spans="1:10" ht="18.75">
      <c r="A42" s="44"/>
      <c r="B42" s="6"/>
      <c r="C42" s="6"/>
      <c r="D42" s="6"/>
      <c r="E42" s="6" t="str">
        <f>IFERROR(VLOOKUP(D42,الاعدادات!$A$4:$B$5000,2,0),"")</f>
        <v/>
      </c>
      <c r="F42" s="6"/>
      <c r="G42" s="27">
        <v>39</v>
      </c>
      <c r="H42" s="27">
        <f t="shared" si="1"/>
        <v>0</v>
      </c>
      <c r="I42" s="6"/>
      <c r="J42" s="6">
        <f t="shared" si="0"/>
        <v>0</v>
      </c>
    </row>
    <row r="43" spans="1:10" ht="18.75">
      <c r="A43" s="44"/>
      <c r="B43" s="6"/>
      <c r="C43" s="6"/>
      <c r="D43" s="6"/>
      <c r="E43" s="6" t="str">
        <f>IFERROR(VLOOKUP(D43,الاعدادات!$A$4:$B$5000,2,0),"")</f>
        <v/>
      </c>
      <c r="F43" s="6"/>
      <c r="G43" s="27">
        <v>40</v>
      </c>
      <c r="H43" s="27">
        <f t="shared" si="1"/>
        <v>0</v>
      </c>
      <c r="I43" s="6"/>
      <c r="J43" s="6">
        <f t="shared" si="0"/>
        <v>0</v>
      </c>
    </row>
    <row r="44" spans="1:10" ht="18.75">
      <c r="A44" s="44"/>
      <c r="B44" s="6"/>
      <c r="C44" s="6"/>
      <c r="D44" s="6"/>
      <c r="E44" s="6" t="str">
        <f>IFERROR(VLOOKUP(D44,الاعدادات!$A$4:$B$5000,2,0),"")</f>
        <v/>
      </c>
      <c r="F44" s="6"/>
      <c r="G44" s="27">
        <v>41</v>
      </c>
      <c r="H44" s="27">
        <f t="shared" si="1"/>
        <v>0</v>
      </c>
      <c r="I44" s="6"/>
      <c r="J44" s="6">
        <f t="shared" si="0"/>
        <v>0</v>
      </c>
    </row>
    <row r="45" spans="1:10" ht="18.75">
      <c r="A45" s="44"/>
      <c r="B45" s="6"/>
      <c r="C45" s="6"/>
      <c r="D45" s="6"/>
      <c r="E45" s="6" t="str">
        <f>IFERROR(VLOOKUP(D45,الاعدادات!$A$4:$B$5000,2,0),"")</f>
        <v/>
      </c>
      <c r="F45" s="6"/>
      <c r="G45" s="27">
        <v>42</v>
      </c>
      <c r="H45" s="27">
        <f t="shared" si="1"/>
        <v>0</v>
      </c>
      <c r="I45" s="6"/>
      <c r="J45" s="6">
        <f t="shared" si="0"/>
        <v>0</v>
      </c>
    </row>
    <row r="46" spans="1:10" ht="18.75">
      <c r="A46" s="44"/>
      <c r="B46" s="6"/>
      <c r="C46" s="6"/>
      <c r="D46" s="6"/>
      <c r="E46" s="6" t="str">
        <f>IFERROR(VLOOKUP(D46,الاعدادات!$A$4:$B$5000,2,0),"")</f>
        <v/>
      </c>
      <c r="F46" s="6"/>
      <c r="G46" s="27">
        <v>43</v>
      </c>
      <c r="H46" s="27">
        <f t="shared" si="1"/>
        <v>0</v>
      </c>
      <c r="I46" s="6"/>
      <c r="J46" s="6">
        <f t="shared" si="0"/>
        <v>0</v>
      </c>
    </row>
    <row r="47" spans="1:10" ht="18.75">
      <c r="A47" s="44"/>
      <c r="B47" s="6"/>
      <c r="C47" s="6"/>
      <c r="D47" s="6"/>
      <c r="E47" s="6" t="str">
        <f>IFERROR(VLOOKUP(D47,الاعدادات!$A$4:$B$5000,2,0),"")</f>
        <v/>
      </c>
      <c r="F47" s="6"/>
      <c r="G47" s="27">
        <v>44</v>
      </c>
      <c r="H47" s="27">
        <f t="shared" si="1"/>
        <v>0</v>
      </c>
      <c r="I47" s="6"/>
      <c r="J47" s="6">
        <f t="shared" si="0"/>
        <v>0</v>
      </c>
    </row>
    <row r="48" spans="1:10" ht="18.75">
      <c r="A48" s="44"/>
      <c r="B48" s="6"/>
      <c r="C48" s="6"/>
      <c r="D48" s="6"/>
      <c r="E48" s="6" t="str">
        <f>IFERROR(VLOOKUP(D48,الاعدادات!$A$4:$B$5000,2,0),"")</f>
        <v/>
      </c>
      <c r="F48" s="6"/>
      <c r="G48" s="27">
        <v>45</v>
      </c>
      <c r="H48" s="27">
        <f t="shared" si="1"/>
        <v>0</v>
      </c>
      <c r="I48" s="6"/>
      <c r="J48" s="6">
        <f t="shared" si="0"/>
        <v>0</v>
      </c>
    </row>
    <row r="49" spans="1:10" ht="18.75">
      <c r="A49" s="44"/>
      <c r="B49" s="6"/>
      <c r="C49" s="6"/>
      <c r="D49" s="6"/>
      <c r="E49" s="6" t="str">
        <f>IFERROR(VLOOKUP(D49,الاعدادات!$A$4:$B$5000,2,0),"")</f>
        <v/>
      </c>
      <c r="F49" s="6"/>
      <c r="G49" s="27">
        <v>46</v>
      </c>
      <c r="H49" s="27">
        <f t="shared" si="1"/>
        <v>0</v>
      </c>
      <c r="I49" s="6"/>
      <c r="J49" s="6">
        <f t="shared" si="0"/>
        <v>0</v>
      </c>
    </row>
    <row r="50" spans="1:10" ht="18.75">
      <c r="A50" s="44"/>
      <c r="B50" s="6"/>
      <c r="C50" s="6"/>
      <c r="D50" s="6"/>
      <c r="E50" s="6" t="str">
        <f>IFERROR(VLOOKUP(D50,الاعدادات!$A$4:$B$5000,2,0),"")</f>
        <v/>
      </c>
      <c r="F50" s="6"/>
      <c r="G50" s="27">
        <v>47</v>
      </c>
      <c r="H50" s="27">
        <f t="shared" si="1"/>
        <v>0</v>
      </c>
      <c r="I50" s="6"/>
      <c r="J50" s="6">
        <f t="shared" si="0"/>
        <v>0</v>
      </c>
    </row>
    <row r="51" spans="1:10" ht="18.75">
      <c r="A51" s="44"/>
      <c r="B51" s="6"/>
      <c r="C51" s="6"/>
      <c r="D51" s="6"/>
      <c r="E51" s="6" t="str">
        <f>IFERROR(VLOOKUP(D51,الاعدادات!$A$4:$B$5000,2,0),"")</f>
        <v/>
      </c>
      <c r="F51" s="6"/>
      <c r="G51" s="27">
        <v>48</v>
      </c>
      <c r="H51" s="27">
        <f t="shared" si="1"/>
        <v>0</v>
      </c>
      <c r="I51" s="6"/>
      <c r="J51" s="6">
        <f t="shared" si="0"/>
        <v>0</v>
      </c>
    </row>
    <row r="52" spans="1:10" ht="18.75">
      <c r="A52" s="44"/>
      <c r="B52" s="6"/>
      <c r="C52" s="6"/>
      <c r="D52" s="6"/>
      <c r="E52" s="6" t="str">
        <f>IFERROR(VLOOKUP(D52,الاعدادات!$A$4:$B$5000,2,0),"")</f>
        <v/>
      </c>
      <c r="F52" s="6"/>
      <c r="G52" s="27">
        <v>49</v>
      </c>
      <c r="H52" s="27">
        <f t="shared" si="1"/>
        <v>0</v>
      </c>
      <c r="I52" s="6"/>
      <c r="J52" s="6">
        <f t="shared" si="0"/>
        <v>0</v>
      </c>
    </row>
    <row r="53" spans="1:10" ht="18.75">
      <c r="A53" s="44"/>
      <c r="B53" s="6"/>
      <c r="C53" s="6"/>
      <c r="D53" s="6"/>
      <c r="E53" s="6" t="str">
        <f>IFERROR(VLOOKUP(D53,الاعدادات!$A$4:$B$5000,2,0),"")</f>
        <v/>
      </c>
      <c r="F53" s="6"/>
      <c r="G53" s="27">
        <v>50</v>
      </c>
      <c r="H53" s="27">
        <f t="shared" si="1"/>
        <v>0</v>
      </c>
      <c r="I53" s="6"/>
      <c r="J53" s="6">
        <f t="shared" si="0"/>
        <v>0</v>
      </c>
    </row>
    <row r="54" spans="1:10" ht="18.75">
      <c r="A54" s="44"/>
      <c r="B54" s="6"/>
      <c r="C54" s="6"/>
      <c r="D54" s="6"/>
      <c r="E54" s="6" t="str">
        <f>IFERROR(VLOOKUP(D54,الاعدادات!$A$4:$B$5000,2,0),"")</f>
        <v/>
      </c>
      <c r="F54" s="6"/>
      <c r="G54" s="27">
        <v>51</v>
      </c>
      <c r="H54" s="27">
        <f t="shared" si="1"/>
        <v>0</v>
      </c>
      <c r="I54" s="6"/>
      <c r="J54" s="6">
        <f t="shared" si="0"/>
        <v>0</v>
      </c>
    </row>
    <row r="55" spans="1:10" ht="18.75">
      <c r="A55" s="44"/>
      <c r="B55" s="6"/>
      <c r="C55" s="6"/>
      <c r="D55" s="6"/>
      <c r="E55" s="6" t="str">
        <f>IFERROR(VLOOKUP(D55,الاعدادات!$A$4:$B$5000,2,0),"")</f>
        <v/>
      </c>
      <c r="F55" s="6"/>
      <c r="G55" s="27">
        <v>52</v>
      </c>
      <c r="H55" s="27">
        <f t="shared" si="1"/>
        <v>0</v>
      </c>
      <c r="I55" s="6"/>
      <c r="J55" s="6">
        <f t="shared" si="0"/>
        <v>0</v>
      </c>
    </row>
    <row r="56" spans="1:10" ht="18.75">
      <c r="A56" s="44"/>
      <c r="B56" s="6"/>
      <c r="C56" s="6"/>
      <c r="D56" s="6"/>
      <c r="E56" s="6" t="str">
        <f>IFERROR(VLOOKUP(D56,الاعدادات!$A$4:$B$5000,2,0),"")</f>
        <v/>
      </c>
      <c r="F56" s="6"/>
      <c r="G56" s="27">
        <v>53</v>
      </c>
      <c r="H56" s="27">
        <f t="shared" si="1"/>
        <v>0</v>
      </c>
      <c r="I56" s="6"/>
      <c r="J56" s="6">
        <f t="shared" si="0"/>
        <v>0</v>
      </c>
    </row>
    <row r="57" spans="1:10" ht="18.75">
      <c r="A57" s="44"/>
      <c r="B57" s="6"/>
      <c r="C57" s="6"/>
      <c r="D57" s="6"/>
      <c r="E57" s="6" t="str">
        <f>IFERROR(VLOOKUP(D57,الاعدادات!$A$4:$B$5000,2,0),"")</f>
        <v/>
      </c>
      <c r="F57" s="6"/>
      <c r="G57" s="27">
        <v>54</v>
      </c>
      <c r="H57" s="27">
        <f t="shared" si="1"/>
        <v>0</v>
      </c>
      <c r="I57" s="6"/>
      <c r="J57" s="6">
        <f t="shared" si="0"/>
        <v>0</v>
      </c>
    </row>
    <row r="58" spans="1:10" ht="18.75">
      <c r="A58" s="44"/>
      <c r="B58" s="6"/>
      <c r="C58" s="6"/>
      <c r="D58" s="6"/>
      <c r="E58" s="6" t="str">
        <f>IFERROR(VLOOKUP(D58,الاعدادات!$A$4:$B$5000,2,0),"")</f>
        <v/>
      </c>
      <c r="F58" s="6"/>
      <c r="G58" s="27">
        <v>55</v>
      </c>
      <c r="H58" s="27">
        <f t="shared" si="1"/>
        <v>0</v>
      </c>
      <c r="I58" s="6"/>
      <c r="J58" s="6">
        <f t="shared" si="0"/>
        <v>0</v>
      </c>
    </row>
    <row r="59" spans="1:10" ht="18.75">
      <c r="A59" s="44"/>
      <c r="B59" s="6"/>
      <c r="C59" s="6"/>
      <c r="D59" s="6"/>
      <c r="E59" s="6" t="str">
        <f>IFERROR(VLOOKUP(D59,الاعدادات!$A$4:$B$5000,2,0),"")</f>
        <v/>
      </c>
      <c r="F59" s="6"/>
      <c r="G59" s="27">
        <v>56</v>
      </c>
      <c r="H59" s="27">
        <f t="shared" si="1"/>
        <v>0</v>
      </c>
      <c r="I59" s="6"/>
      <c r="J59" s="6">
        <f t="shared" si="0"/>
        <v>0</v>
      </c>
    </row>
    <row r="60" spans="1:10" ht="18.75">
      <c r="A60" s="44"/>
      <c r="B60" s="6"/>
      <c r="C60" s="6"/>
      <c r="D60" s="6"/>
      <c r="E60" s="6" t="str">
        <f>IFERROR(VLOOKUP(D60,الاعدادات!$A$4:$B$5000,2,0),"")</f>
        <v/>
      </c>
      <c r="F60" s="6"/>
      <c r="G60" s="27">
        <v>57</v>
      </c>
      <c r="H60" s="27">
        <f t="shared" si="1"/>
        <v>0</v>
      </c>
      <c r="I60" s="6"/>
      <c r="J60" s="6">
        <f t="shared" si="0"/>
        <v>0</v>
      </c>
    </row>
    <row r="61" spans="1:10" ht="18.75">
      <c r="A61" s="44"/>
      <c r="B61" s="6"/>
      <c r="C61" s="6"/>
      <c r="D61" s="6"/>
      <c r="E61" s="6" t="str">
        <f>IFERROR(VLOOKUP(D61,الاعدادات!$A$4:$B$5000,2,0),"")</f>
        <v/>
      </c>
      <c r="F61" s="6"/>
      <c r="G61" s="27">
        <v>58</v>
      </c>
      <c r="H61" s="27">
        <f t="shared" si="1"/>
        <v>0</v>
      </c>
      <c r="I61" s="6"/>
      <c r="J61" s="6">
        <f t="shared" si="0"/>
        <v>0</v>
      </c>
    </row>
    <row r="62" spans="1:10" ht="18.75">
      <c r="A62" s="44"/>
      <c r="B62" s="6"/>
      <c r="C62" s="6"/>
      <c r="D62" s="6"/>
      <c r="E62" s="6" t="str">
        <f>IFERROR(VLOOKUP(D62,الاعدادات!$A$4:$B$5000,2,0),"")</f>
        <v/>
      </c>
      <c r="F62" s="6"/>
      <c r="G62" s="27">
        <v>59</v>
      </c>
      <c r="H62" s="27">
        <f t="shared" si="1"/>
        <v>0</v>
      </c>
      <c r="I62" s="6"/>
      <c r="J62" s="6">
        <f t="shared" si="0"/>
        <v>0</v>
      </c>
    </row>
    <row r="63" spans="1:10" ht="18.75">
      <c r="A63" s="44"/>
      <c r="B63" s="6"/>
      <c r="C63" s="6"/>
      <c r="D63" s="6"/>
      <c r="E63" s="6" t="str">
        <f>IFERROR(VLOOKUP(D63,الاعدادات!$A$4:$B$5000,2,0),"")</f>
        <v/>
      </c>
      <c r="F63" s="6"/>
      <c r="G63" s="27">
        <v>60</v>
      </c>
      <c r="H63" s="27">
        <f t="shared" si="1"/>
        <v>0</v>
      </c>
      <c r="I63" s="6"/>
      <c r="J63" s="6">
        <f t="shared" si="0"/>
        <v>0</v>
      </c>
    </row>
    <row r="64" spans="1:10" ht="18.75">
      <c r="A64" s="44"/>
      <c r="B64" s="6"/>
      <c r="C64" s="6"/>
      <c r="D64" s="6"/>
      <c r="E64" s="6" t="str">
        <f>IFERROR(VLOOKUP(D64,الاعدادات!$A$4:$B$5000,2,0),"")</f>
        <v/>
      </c>
      <c r="F64" s="6"/>
      <c r="G64" s="27">
        <v>61</v>
      </c>
      <c r="H64" s="27">
        <f t="shared" si="1"/>
        <v>0</v>
      </c>
      <c r="I64" s="6"/>
      <c r="J64" s="6">
        <f t="shared" si="0"/>
        <v>0</v>
      </c>
    </row>
    <row r="65" spans="1:10" ht="18.75">
      <c r="A65" s="44"/>
      <c r="B65" s="6"/>
      <c r="C65" s="6"/>
      <c r="D65" s="6"/>
      <c r="E65" s="6" t="str">
        <f>IFERROR(VLOOKUP(D65,الاعدادات!$A$4:$B$5000,2,0),"")</f>
        <v/>
      </c>
      <c r="F65" s="6"/>
      <c r="G65" s="27">
        <v>62</v>
      </c>
      <c r="H65" s="27">
        <f t="shared" si="1"/>
        <v>0</v>
      </c>
      <c r="I65" s="6"/>
      <c r="J65" s="6">
        <f t="shared" si="0"/>
        <v>0</v>
      </c>
    </row>
    <row r="66" spans="1:10" ht="18.75">
      <c r="A66" s="44"/>
      <c r="B66" s="6"/>
      <c r="C66" s="6"/>
      <c r="D66" s="6"/>
      <c r="E66" s="6" t="str">
        <f>IFERROR(VLOOKUP(D66,الاعدادات!$A$4:$B$5000,2,0),"")</f>
        <v/>
      </c>
      <c r="F66" s="6"/>
      <c r="G66" s="27">
        <v>63</v>
      </c>
      <c r="H66" s="27">
        <f t="shared" si="1"/>
        <v>0</v>
      </c>
      <c r="I66" s="6"/>
      <c r="J66" s="6">
        <f t="shared" si="0"/>
        <v>0</v>
      </c>
    </row>
    <row r="67" spans="1:10" ht="18.75">
      <c r="A67" s="44"/>
      <c r="B67" s="6"/>
      <c r="C67" s="6"/>
      <c r="D67" s="6"/>
      <c r="E67" s="6" t="str">
        <f>IFERROR(VLOOKUP(D67,الاعدادات!$A$4:$B$5000,2,0),"")</f>
        <v/>
      </c>
      <c r="F67" s="6"/>
      <c r="G67" s="27">
        <v>64</v>
      </c>
      <c r="H67" s="27">
        <f t="shared" si="1"/>
        <v>0</v>
      </c>
      <c r="I67" s="6"/>
      <c r="J67" s="6">
        <f t="shared" si="0"/>
        <v>0</v>
      </c>
    </row>
    <row r="68" spans="1:10" ht="18.75">
      <c r="A68" s="44"/>
      <c r="B68" s="6"/>
      <c r="C68" s="6"/>
      <c r="D68" s="6"/>
      <c r="E68" s="6" t="str">
        <f>IFERROR(VLOOKUP(D68,الاعدادات!$A$4:$B$5000,2,0),"")</f>
        <v/>
      </c>
      <c r="F68" s="6"/>
      <c r="G68" s="27">
        <v>65</v>
      </c>
      <c r="H68" s="27">
        <f t="shared" si="1"/>
        <v>0</v>
      </c>
      <c r="I68" s="6"/>
      <c r="J68" s="6">
        <f t="shared" si="0"/>
        <v>0</v>
      </c>
    </row>
    <row r="69" spans="1:10" ht="18.75">
      <c r="A69" s="44"/>
      <c r="B69" s="6"/>
      <c r="C69" s="6"/>
      <c r="D69" s="6"/>
      <c r="E69" s="6" t="str">
        <f>IFERROR(VLOOKUP(D69,الاعدادات!$A$4:$B$5000,2,0),"")</f>
        <v/>
      </c>
      <c r="F69" s="6"/>
      <c r="G69" s="27">
        <v>66</v>
      </c>
      <c r="H69" s="27">
        <f t="shared" si="1"/>
        <v>0</v>
      </c>
      <c r="I69" s="6"/>
      <c r="J69" s="6">
        <f t="shared" ref="J69:J132" si="2">I69*F69</f>
        <v>0</v>
      </c>
    </row>
    <row r="70" spans="1:10" ht="18.75">
      <c r="A70" s="44"/>
      <c r="B70" s="6"/>
      <c r="C70" s="6"/>
      <c r="D70" s="6"/>
      <c r="E70" s="6" t="str">
        <f>IFERROR(VLOOKUP(D70,الاعدادات!$A$4:$B$5000,2,0),"")</f>
        <v/>
      </c>
      <c r="F70" s="6"/>
      <c r="G70" s="27">
        <v>67</v>
      </c>
      <c r="H70" s="27">
        <f t="shared" ref="H70:H133" si="3">SUMIF($D$4:$D$500,G70,$F$4:$F$500)</f>
        <v>0</v>
      </c>
      <c r="I70" s="6"/>
      <c r="J70" s="6">
        <f t="shared" si="2"/>
        <v>0</v>
      </c>
    </row>
    <row r="71" spans="1:10" ht="18.75">
      <c r="A71" s="44"/>
      <c r="B71" s="6"/>
      <c r="C71" s="6"/>
      <c r="D71" s="6"/>
      <c r="E71" s="6" t="str">
        <f>IFERROR(VLOOKUP(D71,الاعدادات!$A$4:$B$5000,2,0),"")</f>
        <v/>
      </c>
      <c r="F71" s="6"/>
      <c r="G71" s="27">
        <v>68</v>
      </c>
      <c r="H71" s="27">
        <f t="shared" si="3"/>
        <v>0</v>
      </c>
      <c r="I71" s="6"/>
      <c r="J71" s="6">
        <f t="shared" si="2"/>
        <v>0</v>
      </c>
    </row>
    <row r="72" spans="1:10" ht="18.75">
      <c r="A72" s="44"/>
      <c r="B72" s="6"/>
      <c r="C72" s="6"/>
      <c r="D72" s="6"/>
      <c r="E72" s="6" t="str">
        <f>IFERROR(VLOOKUP(D72,الاعدادات!$A$4:$B$5000,2,0),"")</f>
        <v/>
      </c>
      <c r="F72" s="6"/>
      <c r="G72" s="27">
        <v>69</v>
      </c>
      <c r="H72" s="27">
        <f t="shared" si="3"/>
        <v>0</v>
      </c>
      <c r="I72" s="6"/>
      <c r="J72" s="6">
        <f t="shared" si="2"/>
        <v>0</v>
      </c>
    </row>
    <row r="73" spans="1:10" ht="18.75">
      <c r="A73" s="44"/>
      <c r="B73" s="6"/>
      <c r="C73" s="6"/>
      <c r="D73" s="6"/>
      <c r="E73" s="6" t="str">
        <f>IFERROR(VLOOKUP(D73,الاعدادات!$A$4:$B$5000,2,0),"")</f>
        <v/>
      </c>
      <c r="F73" s="6"/>
      <c r="G73" s="27">
        <v>70</v>
      </c>
      <c r="H73" s="27">
        <f t="shared" si="3"/>
        <v>0</v>
      </c>
      <c r="I73" s="6"/>
      <c r="J73" s="6">
        <f t="shared" si="2"/>
        <v>0</v>
      </c>
    </row>
    <row r="74" spans="1:10" ht="18.75">
      <c r="A74" s="44"/>
      <c r="B74" s="6"/>
      <c r="C74" s="6"/>
      <c r="D74" s="6"/>
      <c r="E74" s="6" t="str">
        <f>IFERROR(VLOOKUP(D74,الاعدادات!$A$4:$B$5000,2,0),"")</f>
        <v/>
      </c>
      <c r="F74" s="6"/>
      <c r="G74" s="27">
        <v>71</v>
      </c>
      <c r="H74" s="27">
        <f t="shared" si="3"/>
        <v>0</v>
      </c>
      <c r="I74" s="6"/>
      <c r="J74" s="6">
        <f t="shared" si="2"/>
        <v>0</v>
      </c>
    </row>
    <row r="75" spans="1:10" ht="18.75">
      <c r="A75" s="44"/>
      <c r="B75" s="6"/>
      <c r="C75" s="6"/>
      <c r="D75" s="6"/>
      <c r="E75" s="6" t="str">
        <f>IFERROR(VLOOKUP(D75,الاعدادات!$A$4:$B$5000,2,0),"")</f>
        <v/>
      </c>
      <c r="F75" s="6"/>
      <c r="G75" s="27">
        <v>72</v>
      </c>
      <c r="H75" s="27">
        <f t="shared" si="3"/>
        <v>0</v>
      </c>
      <c r="I75" s="6"/>
      <c r="J75" s="6">
        <f t="shared" si="2"/>
        <v>0</v>
      </c>
    </row>
    <row r="76" spans="1:10" ht="18.75">
      <c r="A76" s="44"/>
      <c r="B76" s="6"/>
      <c r="C76" s="6"/>
      <c r="D76" s="6"/>
      <c r="E76" s="6" t="str">
        <f>IFERROR(VLOOKUP(D76,الاعدادات!$A$4:$B$5000,2,0),"")</f>
        <v/>
      </c>
      <c r="F76" s="6"/>
      <c r="G76" s="27">
        <v>73</v>
      </c>
      <c r="H76" s="27">
        <f t="shared" si="3"/>
        <v>0</v>
      </c>
      <c r="I76" s="6"/>
      <c r="J76" s="6">
        <f t="shared" si="2"/>
        <v>0</v>
      </c>
    </row>
    <row r="77" spans="1:10" ht="18.75">
      <c r="A77" s="44"/>
      <c r="B77" s="6"/>
      <c r="C77" s="6"/>
      <c r="D77" s="6"/>
      <c r="E77" s="6" t="str">
        <f>IFERROR(VLOOKUP(D77,الاعدادات!$A$4:$B$5000,2,0),"")</f>
        <v/>
      </c>
      <c r="F77" s="6"/>
      <c r="G77" s="27">
        <v>74</v>
      </c>
      <c r="H77" s="27">
        <f t="shared" si="3"/>
        <v>0</v>
      </c>
      <c r="I77" s="6"/>
      <c r="J77" s="6">
        <f t="shared" si="2"/>
        <v>0</v>
      </c>
    </row>
    <row r="78" spans="1:10" ht="18.75">
      <c r="A78" s="44"/>
      <c r="B78" s="6"/>
      <c r="C78" s="6"/>
      <c r="D78" s="6"/>
      <c r="E78" s="6" t="str">
        <f>IFERROR(VLOOKUP(D78,الاعدادات!$A$4:$B$5000,2,0),"")</f>
        <v/>
      </c>
      <c r="F78" s="6"/>
      <c r="G78" s="27">
        <v>75</v>
      </c>
      <c r="H78" s="27">
        <f t="shared" si="3"/>
        <v>0</v>
      </c>
      <c r="I78" s="6"/>
      <c r="J78" s="6">
        <f t="shared" si="2"/>
        <v>0</v>
      </c>
    </row>
    <row r="79" spans="1:10" ht="18.75">
      <c r="A79" s="44"/>
      <c r="B79" s="6"/>
      <c r="C79" s="6"/>
      <c r="D79" s="6"/>
      <c r="E79" s="6" t="str">
        <f>IFERROR(VLOOKUP(D79,الاعدادات!$A$4:$B$5000,2,0),"")</f>
        <v/>
      </c>
      <c r="F79" s="6"/>
      <c r="G79" s="27">
        <v>76</v>
      </c>
      <c r="H79" s="27">
        <f t="shared" si="3"/>
        <v>0</v>
      </c>
      <c r="I79" s="6"/>
      <c r="J79" s="6">
        <f t="shared" si="2"/>
        <v>0</v>
      </c>
    </row>
    <row r="80" spans="1:10" ht="18.75">
      <c r="A80" s="44"/>
      <c r="B80" s="6"/>
      <c r="C80" s="6"/>
      <c r="D80" s="6"/>
      <c r="E80" s="6" t="str">
        <f>IFERROR(VLOOKUP(D80,الاعدادات!$A$4:$B$5000,2,0),"")</f>
        <v/>
      </c>
      <c r="F80" s="6"/>
      <c r="G80" s="27">
        <v>77</v>
      </c>
      <c r="H80" s="27">
        <f t="shared" si="3"/>
        <v>0</v>
      </c>
      <c r="I80" s="6"/>
      <c r="J80" s="6">
        <f t="shared" si="2"/>
        <v>0</v>
      </c>
    </row>
    <row r="81" spans="1:10" ht="18.75">
      <c r="A81" s="44"/>
      <c r="B81" s="6"/>
      <c r="C81" s="6"/>
      <c r="D81" s="6"/>
      <c r="E81" s="6" t="str">
        <f>IFERROR(VLOOKUP(D81,الاعدادات!$A$4:$B$5000,2,0),"")</f>
        <v/>
      </c>
      <c r="F81" s="6"/>
      <c r="G81" s="27">
        <v>78</v>
      </c>
      <c r="H81" s="27">
        <f t="shared" si="3"/>
        <v>0</v>
      </c>
      <c r="I81" s="6"/>
      <c r="J81" s="6">
        <f t="shared" si="2"/>
        <v>0</v>
      </c>
    </row>
    <row r="82" spans="1:10" ht="18.75">
      <c r="A82" s="44"/>
      <c r="B82" s="6"/>
      <c r="C82" s="6"/>
      <c r="D82" s="6"/>
      <c r="E82" s="6" t="str">
        <f>IFERROR(VLOOKUP(D82,الاعدادات!$A$4:$B$5000,2,0),"")</f>
        <v/>
      </c>
      <c r="F82" s="6"/>
      <c r="G82" s="27">
        <v>79</v>
      </c>
      <c r="H82" s="27">
        <f t="shared" si="3"/>
        <v>0</v>
      </c>
      <c r="I82" s="6"/>
      <c r="J82" s="6">
        <f t="shared" si="2"/>
        <v>0</v>
      </c>
    </row>
    <row r="83" spans="1:10" ht="18.75">
      <c r="A83" s="44"/>
      <c r="B83" s="6"/>
      <c r="C83" s="6"/>
      <c r="D83" s="6"/>
      <c r="E83" s="6" t="str">
        <f>IFERROR(VLOOKUP(D83,الاعدادات!$A$4:$B$5000,2,0),"")</f>
        <v/>
      </c>
      <c r="F83" s="6"/>
      <c r="G83" s="27">
        <v>80</v>
      </c>
      <c r="H83" s="27">
        <f t="shared" si="3"/>
        <v>0</v>
      </c>
      <c r="I83" s="6"/>
      <c r="J83" s="6">
        <f t="shared" si="2"/>
        <v>0</v>
      </c>
    </row>
    <row r="84" spans="1:10" ht="18.75">
      <c r="A84" s="44"/>
      <c r="B84" s="6"/>
      <c r="C84" s="6"/>
      <c r="D84" s="6"/>
      <c r="E84" s="6" t="str">
        <f>IFERROR(VLOOKUP(D84,الاعدادات!$A$4:$B$5000,2,0),"")</f>
        <v/>
      </c>
      <c r="F84" s="6"/>
      <c r="G84" s="27">
        <v>81</v>
      </c>
      <c r="H84" s="27">
        <f t="shared" si="3"/>
        <v>0</v>
      </c>
      <c r="I84" s="6"/>
      <c r="J84" s="6">
        <f t="shared" si="2"/>
        <v>0</v>
      </c>
    </row>
    <row r="85" spans="1:10" ht="18.75">
      <c r="A85" s="44"/>
      <c r="B85" s="6"/>
      <c r="C85" s="6"/>
      <c r="D85" s="6"/>
      <c r="E85" s="6" t="str">
        <f>IFERROR(VLOOKUP(D85,الاعدادات!$A$4:$B$5000,2,0),"")</f>
        <v/>
      </c>
      <c r="F85" s="6"/>
      <c r="G85" s="27">
        <v>82</v>
      </c>
      <c r="H85" s="27">
        <f t="shared" si="3"/>
        <v>0</v>
      </c>
      <c r="I85" s="6"/>
      <c r="J85" s="6">
        <f t="shared" si="2"/>
        <v>0</v>
      </c>
    </row>
    <row r="86" spans="1:10" ht="18.75">
      <c r="A86" s="44"/>
      <c r="B86" s="6"/>
      <c r="C86" s="6"/>
      <c r="D86" s="6"/>
      <c r="E86" s="6" t="str">
        <f>IFERROR(VLOOKUP(D86,الاعدادات!$A$4:$B$5000,2,0),"")</f>
        <v/>
      </c>
      <c r="F86" s="6"/>
      <c r="G86" s="27">
        <v>83</v>
      </c>
      <c r="H86" s="27">
        <f t="shared" si="3"/>
        <v>0</v>
      </c>
      <c r="I86" s="6"/>
      <c r="J86" s="6">
        <f t="shared" si="2"/>
        <v>0</v>
      </c>
    </row>
    <row r="87" spans="1:10" ht="18.75">
      <c r="A87" s="44"/>
      <c r="B87" s="6"/>
      <c r="C87" s="6"/>
      <c r="D87" s="6"/>
      <c r="E87" s="6" t="str">
        <f>IFERROR(VLOOKUP(D87,الاعدادات!$A$4:$B$5000,2,0),"")</f>
        <v/>
      </c>
      <c r="F87" s="6"/>
      <c r="G87" s="27">
        <v>84</v>
      </c>
      <c r="H87" s="27">
        <f t="shared" si="3"/>
        <v>0</v>
      </c>
      <c r="I87" s="6"/>
      <c r="J87" s="6">
        <f t="shared" si="2"/>
        <v>0</v>
      </c>
    </row>
    <row r="88" spans="1:10" ht="18.75">
      <c r="A88" s="44"/>
      <c r="B88" s="6"/>
      <c r="C88" s="6"/>
      <c r="D88" s="6"/>
      <c r="E88" s="6" t="str">
        <f>IFERROR(VLOOKUP(D88,الاعدادات!$A$4:$B$5000,2,0),"")</f>
        <v/>
      </c>
      <c r="F88" s="6"/>
      <c r="G88" s="27">
        <v>85</v>
      </c>
      <c r="H88" s="27">
        <f t="shared" si="3"/>
        <v>0</v>
      </c>
      <c r="I88" s="6"/>
      <c r="J88" s="6">
        <f t="shared" si="2"/>
        <v>0</v>
      </c>
    </row>
    <row r="89" spans="1:10" ht="18.75">
      <c r="A89" s="44"/>
      <c r="B89" s="6"/>
      <c r="C89" s="6"/>
      <c r="D89" s="6"/>
      <c r="E89" s="6" t="str">
        <f>IFERROR(VLOOKUP(D89,الاعدادات!$A$4:$B$5000,2,0),"")</f>
        <v/>
      </c>
      <c r="F89" s="6"/>
      <c r="G89" s="27">
        <v>86</v>
      </c>
      <c r="H89" s="27">
        <f t="shared" si="3"/>
        <v>0</v>
      </c>
      <c r="I89" s="6"/>
      <c r="J89" s="6">
        <f t="shared" si="2"/>
        <v>0</v>
      </c>
    </row>
    <row r="90" spans="1:10" ht="18.75">
      <c r="A90" s="44"/>
      <c r="B90" s="6"/>
      <c r="C90" s="6"/>
      <c r="D90" s="6"/>
      <c r="E90" s="6" t="str">
        <f>IFERROR(VLOOKUP(D90,الاعدادات!$A$4:$B$5000,2,0),"")</f>
        <v/>
      </c>
      <c r="F90" s="6"/>
      <c r="G90" s="27">
        <v>87</v>
      </c>
      <c r="H90" s="27">
        <f t="shared" si="3"/>
        <v>0</v>
      </c>
      <c r="I90" s="6"/>
      <c r="J90" s="6">
        <f t="shared" si="2"/>
        <v>0</v>
      </c>
    </row>
    <row r="91" spans="1:10" ht="18.75">
      <c r="A91" s="44"/>
      <c r="B91" s="6"/>
      <c r="C91" s="6"/>
      <c r="D91" s="6"/>
      <c r="E91" s="6" t="str">
        <f>IFERROR(VLOOKUP(D91,الاعدادات!$A$4:$B$5000,2,0),"")</f>
        <v/>
      </c>
      <c r="F91" s="6"/>
      <c r="G91" s="27">
        <v>88</v>
      </c>
      <c r="H91" s="27">
        <f t="shared" si="3"/>
        <v>0</v>
      </c>
      <c r="I91" s="6"/>
      <c r="J91" s="6">
        <f t="shared" si="2"/>
        <v>0</v>
      </c>
    </row>
    <row r="92" spans="1:10" ht="18.75">
      <c r="A92" s="44"/>
      <c r="B92" s="6"/>
      <c r="C92" s="6"/>
      <c r="D92" s="6"/>
      <c r="E92" s="6" t="str">
        <f>IFERROR(VLOOKUP(D92,الاعدادات!$A$4:$B$5000,2,0),"")</f>
        <v/>
      </c>
      <c r="F92" s="6"/>
      <c r="G92" s="27">
        <v>89</v>
      </c>
      <c r="H92" s="27">
        <f t="shared" si="3"/>
        <v>0</v>
      </c>
      <c r="I92" s="6"/>
      <c r="J92" s="6">
        <f t="shared" si="2"/>
        <v>0</v>
      </c>
    </row>
    <row r="93" spans="1:10" ht="18.75">
      <c r="A93" s="44"/>
      <c r="B93" s="6"/>
      <c r="C93" s="6"/>
      <c r="D93" s="6"/>
      <c r="E93" s="6" t="str">
        <f>IFERROR(VLOOKUP(D93,الاعدادات!$A$4:$B$5000,2,0),"")</f>
        <v/>
      </c>
      <c r="F93" s="6"/>
      <c r="G93" s="27">
        <v>90</v>
      </c>
      <c r="H93" s="27">
        <f t="shared" si="3"/>
        <v>0</v>
      </c>
      <c r="I93" s="6"/>
      <c r="J93" s="6">
        <f t="shared" si="2"/>
        <v>0</v>
      </c>
    </row>
    <row r="94" spans="1:10" ht="18.75">
      <c r="A94" s="44"/>
      <c r="B94" s="6"/>
      <c r="C94" s="6"/>
      <c r="D94" s="6"/>
      <c r="E94" s="6" t="str">
        <f>IFERROR(VLOOKUP(D94,الاعدادات!$A$4:$B$5000,2,0),"")</f>
        <v/>
      </c>
      <c r="F94" s="6"/>
      <c r="G94" s="27">
        <v>91</v>
      </c>
      <c r="H94" s="27">
        <f t="shared" si="3"/>
        <v>0</v>
      </c>
      <c r="I94" s="6"/>
      <c r="J94" s="6">
        <f t="shared" si="2"/>
        <v>0</v>
      </c>
    </row>
    <row r="95" spans="1:10" ht="18.75">
      <c r="A95" s="44"/>
      <c r="B95" s="6"/>
      <c r="C95" s="6"/>
      <c r="D95" s="6"/>
      <c r="E95" s="6" t="str">
        <f>IFERROR(VLOOKUP(D95,الاعدادات!$A$4:$B$5000,2,0),"")</f>
        <v/>
      </c>
      <c r="F95" s="6"/>
      <c r="G95" s="27">
        <v>92</v>
      </c>
      <c r="H95" s="27">
        <f t="shared" si="3"/>
        <v>0</v>
      </c>
      <c r="I95" s="6"/>
      <c r="J95" s="6">
        <f t="shared" si="2"/>
        <v>0</v>
      </c>
    </row>
    <row r="96" spans="1:10" ht="18.75">
      <c r="A96" s="44"/>
      <c r="B96" s="6"/>
      <c r="C96" s="6"/>
      <c r="D96" s="6"/>
      <c r="E96" s="6" t="str">
        <f>IFERROR(VLOOKUP(D96,الاعدادات!$A$4:$B$5000,2,0),"")</f>
        <v/>
      </c>
      <c r="F96" s="6"/>
      <c r="G96" s="27">
        <v>93</v>
      </c>
      <c r="H96" s="27">
        <f t="shared" si="3"/>
        <v>0</v>
      </c>
      <c r="I96" s="6"/>
      <c r="J96" s="6">
        <f t="shared" si="2"/>
        <v>0</v>
      </c>
    </row>
    <row r="97" spans="1:10" ht="18.75">
      <c r="A97" s="44"/>
      <c r="B97" s="6"/>
      <c r="C97" s="6"/>
      <c r="D97" s="6"/>
      <c r="E97" s="6" t="str">
        <f>IFERROR(VLOOKUP(D97,الاعدادات!$A$4:$B$5000,2,0),"")</f>
        <v/>
      </c>
      <c r="F97" s="6"/>
      <c r="G97" s="27">
        <v>94</v>
      </c>
      <c r="H97" s="27">
        <f t="shared" si="3"/>
        <v>0</v>
      </c>
      <c r="I97" s="6"/>
      <c r="J97" s="6">
        <f t="shared" si="2"/>
        <v>0</v>
      </c>
    </row>
    <row r="98" spans="1:10" ht="18.75">
      <c r="A98" s="44"/>
      <c r="B98" s="6"/>
      <c r="C98" s="6"/>
      <c r="D98" s="6"/>
      <c r="E98" s="6" t="str">
        <f>IFERROR(VLOOKUP(D98,الاعدادات!$A$4:$B$5000,2,0),"")</f>
        <v/>
      </c>
      <c r="F98" s="6"/>
      <c r="G98" s="27">
        <v>95</v>
      </c>
      <c r="H98" s="27">
        <f t="shared" si="3"/>
        <v>0</v>
      </c>
      <c r="I98" s="6"/>
      <c r="J98" s="6">
        <f t="shared" si="2"/>
        <v>0</v>
      </c>
    </row>
    <row r="99" spans="1:10" ht="18.75">
      <c r="A99" s="44"/>
      <c r="B99" s="6"/>
      <c r="C99" s="6"/>
      <c r="D99" s="6"/>
      <c r="E99" s="6" t="str">
        <f>IFERROR(VLOOKUP(D99,الاعدادات!$A$4:$B$5000,2,0),"")</f>
        <v/>
      </c>
      <c r="F99" s="6"/>
      <c r="G99" s="27">
        <v>96</v>
      </c>
      <c r="H99" s="27">
        <f t="shared" si="3"/>
        <v>0</v>
      </c>
      <c r="I99" s="6"/>
      <c r="J99" s="6">
        <f t="shared" si="2"/>
        <v>0</v>
      </c>
    </row>
    <row r="100" spans="1:10" ht="18.75">
      <c r="A100" s="44"/>
      <c r="B100" s="6"/>
      <c r="C100" s="6"/>
      <c r="D100" s="6"/>
      <c r="E100" s="6" t="str">
        <f>IFERROR(VLOOKUP(D100,الاعدادات!$A$4:$B$5000,2,0),"")</f>
        <v/>
      </c>
      <c r="F100" s="6"/>
      <c r="G100" s="27">
        <v>97</v>
      </c>
      <c r="H100" s="27">
        <f t="shared" si="3"/>
        <v>0</v>
      </c>
      <c r="I100" s="6"/>
      <c r="J100" s="6">
        <f t="shared" si="2"/>
        <v>0</v>
      </c>
    </row>
    <row r="101" spans="1:10" ht="18.75">
      <c r="A101" s="44"/>
      <c r="B101" s="6"/>
      <c r="C101" s="6"/>
      <c r="D101" s="6"/>
      <c r="E101" s="6" t="str">
        <f>IFERROR(VLOOKUP(D101,الاعدادات!$A$4:$B$5000,2,0),"")</f>
        <v/>
      </c>
      <c r="F101" s="6"/>
      <c r="G101" s="27">
        <v>98</v>
      </c>
      <c r="H101" s="27">
        <f t="shared" si="3"/>
        <v>0</v>
      </c>
      <c r="I101" s="6"/>
      <c r="J101" s="6">
        <f t="shared" si="2"/>
        <v>0</v>
      </c>
    </row>
    <row r="102" spans="1:10" ht="18.75">
      <c r="A102" s="44"/>
      <c r="B102" s="6"/>
      <c r="C102" s="6"/>
      <c r="D102" s="6"/>
      <c r="E102" s="6" t="str">
        <f>IFERROR(VLOOKUP(D102,الاعدادات!$A$4:$B$5000,2,0),"")</f>
        <v/>
      </c>
      <c r="F102" s="6"/>
      <c r="G102" s="27">
        <v>99</v>
      </c>
      <c r="H102" s="27">
        <f t="shared" si="3"/>
        <v>0</v>
      </c>
      <c r="I102" s="6"/>
      <c r="J102" s="6">
        <f t="shared" si="2"/>
        <v>0</v>
      </c>
    </row>
    <row r="103" spans="1:10" ht="18.75">
      <c r="A103" s="44"/>
      <c r="B103" s="6"/>
      <c r="C103" s="6"/>
      <c r="D103" s="6"/>
      <c r="E103" s="6" t="str">
        <f>IFERROR(VLOOKUP(D103,الاعدادات!$A$4:$B$5000,2,0),"")</f>
        <v/>
      </c>
      <c r="F103" s="6"/>
      <c r="G103" s="27">
        <v>100</v>
      </c>
      <c r="H103" s="27">
        <f t="shared" si="3"/>
        <v>0</v>
      </c>
      <c r="I103" s="6"/>
      <c r="J103" s="6">
        <f t="shared" si="2"/>
        <v>0</v>
      </c>
    </row>
    <row r="104" spans="1:10" ht="18.75">
      <c r="A104" s="44"/>
      <c r="B104" s="6"/>
      <c r="C104" s="6"/>
      <c r="D104" s="6"/>
      <c r="E104" s="6" t="str">
        <f>IFERROR(VLOOKUP(D104,الاعدادات!$A$4:$B$5000,2,0),"")</f>
        <v/>
      </c>
      <c r="F104" s="6"/>
      <c r="G104" s="27">
        <v>101</v>
      </c>
      <c r="H104" s="27">
        <f t="shared" si="3"/>
        <v>0</v>
      </c>
      <c r="I104" s="6"/>
      <c r="J104" s="6">
        <f t="shared" si="2"/>
        <v>0</v>
      </c>
    </row>
    <row r="105" spans="1:10" ht="18.75">
      <c r="A105" s="44"/>
      <c r="B105" s="6"/>
      <c r="C105" s="6"/>
      <c r="D105" s="6"/>
      <c r="E105" s="6" t="str">
        <f>IFERROR(VLOOKUP(D105,الاعدادات!$A$4:$B$5000,2,0),"")</f>
        <v/>
      </c>
      <c r="F105" s="6"/>
      <c r="G105" s="27">
        <v>102</v>
      </c>
      <c r="H105" s="27">
        <f t="shared" si="3"/>
        <v>0</v>
      </c>
      <c r="I105" s="6"/>
      <c r="J105" s="6">
        <f t="shared" si="2"/>
        <v>0</v>
      </c>
    </row>
    <row r="106" spans="1:10" ht="18.75">
      <c r="A106" s="44"/>
      <c r="B106" s="6"/>
      <c r="C106" s="6"/>
      <c r="D106" s="6"/>
      <c r="E106" s="6" t="str">
        <f>IFERROR(VLOOKUP(D106,الاعدادات!$A$4:$B$5000,2,0),"")</f>
        <v/>
      </c>
      <c r="F106" s="6"/>
      <c r="G106" s="27">
        <v>103</v>
      </c>
      <c r="H106" s="27">
        <f t="shared" si="3"/>
        <v>0</v>
      </c>
      <c r="I106" s="6"/>
      <c r="J106" s="6">
        <f t="shared" si="2"/>
        <v>0</v>
      </c>
    </row>
    <row r="107" spans="1:10" ht="18.75">
      <c r="A107" s="44"/>
      <c r="B107" s="6"/>
      <c r="C107" s="6"/>
      <c r="D107" s="6"/>
      <c r="E107" s="6" t="str">
        <f>IFERROR(VLOOKUP(D107,الاعدادات!$A$4:$B$5000,2,0),"")</f>
        <v/>
      </c>
      <c r="F107" s="6"/>
      <c r="G107" s="27">
        <v>104</v>
      </c>
      <c r="H107" s="27">
        <f t="shared" si="3"/>
        <v>0</v>
      </c>
      <c r="I107" s="6"/>
      <c r="J107" s="6">
        <f t="shared" si="2"/>
        <v>0</v>
      </c>
    </row>
    <row r="108" spans="1:10" ht="18.75">
      <c r="A108" s="44"/>
      <c r="B108" s="6"/>
      <c r="C108" s="6"/>
      <c r="D108" s="6"/>
      <c r="E108" s="6" t="str">
        <f>IFERROR(VLOOKUP(D108,الاعدادات!$A$4:$B$5000,2,0),"")</f>
        <v/>
      </c>
      <c r="F108" s="6"/>
      <c r="G108" s="27">
        <v>105</v>
      </c>
      <c r="H108" s="27">
        <f t="shared" si="3"/>
        <v>0</v>
      </c>
      <c r="I108" s="6"/>
      <c r="J108" s="6">
        <f t="shared" si="2"/>
        <v>0</v>
      </c>
    </row>
    <row r="109" spans="1:10" ht="18.75">
      <c r="A109" s="44"/>
      <c r="B109" s="6"/>
      <c r="C109" s="6"/>
      <c r="D109" s="6"/>
      <c r="E109" s="6" t="str">
        <f>IFERROR(VLOOKUP(D109,الاعدادات!$A$4:$B$5000,2,0),"")</f>
        <v/>
      </c>
      <c r="F109" s="6"/>
      <c r="G109" s="27">
        <v>106</v>
      </c>
      <c r="H109" s="27">
        <f t="shared" si="3"/>
        <v>0</v>
      </c>
      <c r="I109" s="6"/>
      <c r="J109" s="6">
        <f t="shared" si="2"/>
        <v>0</v>
      </c>
    </row>
    <row r="110" spans="1:10" ht="18.75">
      <c r="A110" s="44"/>
      <c r="B110" s="6"/>
      <c r="C110" s="6"/>
      <c r="D110" s="6"/>
      <c r="E110" s="6" t="str">
        <f>IFERROR(VLOOKUP(D110,الاعدادات!$A$4:$B$5000,2,0),"")</f>
        <v/>
      </c>
      <c r="F110" s="6"/>
      <c r="G110" s="27">
        <v>107</v>
      </c>
      <c r="H110" s="27">
        <f t="shared" si="3"/>
        <v>0</v>
      </c>
      <c r="I110" s="6"/>
      <c r="J110" s="6">
        <f t="shared" si="2"/>
        <v>0</v>
      </c>
    </row>
    <row r="111" spans="1:10" ht="18.75">
      <c r="A111" s="44"/>
      <c r="B111" s="6"/>
      <c r="C111" s="6"/>
      <c r="D111" s="6"/>
      <c r="E111" s="6" t="str">
        <f>IFERROR(VLOOKUP(D111,الاعدادات!$A$4:$B$5000,2,0),"")</f>
        <v/>
      </c>
      <c r="F111" s="6"/>
      <c r="G111" s="27">
        <v>108</v>
      </c>
      <c r="H111" s="27">
        <f t="shared" si="3"/>
        <v>0</v>
      </c>
      <c r="I111" s="6"/>
      <c r="J111" s="6">
        <f t="shared" si="2"/>
        <v>0</v>
      </c>
    </row>
    <row r="112" spans="1:10" ht="18.75">
      <c r="A112" s="44"/>
      <c r="B112" s="6"/>
      <c r="C112" s="6"/>
      <c r="D112" s="6"/>
      <c r="E112" s="6" t="str">
        <f>IFERROR(VLOOKUP(D112,الاعدادات!$A$4:$B$5000,2,0),"")</f>
        <v/>
      </c>
      <c r="F112" s="6"/>
      <c r="G112" s="27">
        <v>109</v>
      </c>
      <c r="H112" s="27">
        <f t="shared" si="3"/>
        <v>0</v>
      </c>
      <c r="I112" s="6"/>
      <c r="J112" s="6">
        <f t="shared" si="2"/>
        <v>0</v>
      </c>
    </row>
    <row r="113" spans="1:10" ht="18.75">
      <c r="A113" s="44"/>
      <c r="B113" s="6"/>
      <c r="C113" s="6"/>
      <c r="D113" s="6"/>
      <c r="E113" s="6" t="str">
        <f>IFERROR(VLOOKUP(D113,الاعدادات!$A$4:$B$5000,2,0),"")</f>
        <v/>
      </c>
      <c r="F113" s="6"/>
      <c r="G113" s="27">
        <v>110</v>
      </c>
      <c r="H113" s="27">
        <f t="shared" si="3"/>
        <v>0</v>
      </c>
      <c r="I113" s="6"/>
      <c r="J113" s="6">
        <f t="shared" si="2"/>
        <v>0</v>
      </c>
    </row>
    <row r="114" spans="1:10" ht="18.75">
      <c r="A114" s="44"/>
      <c r="B114" s="6"/>
      <c r="C114" s="6"/>
      <c r="D114" s="6"/>
      <c r="E114" s="6" t="str">
        <f>IFERROR(VLOOKUP(D114,الاعدادات!$A$4:$B$5000,2,0),"")</f>
        <v/>
      </c>
      <c r="F114" s="6"/>
      <c r="G114" s="27">
        <v>111</v>
      </c>
      <c r="H114" s="27">
        <f t="shared" si="3"/>
        <v>0</v>
      </c>
      <c r="I114" s="6"/>
      <c r="J114" s="6">
        <f t="shared" si="2"/>
        <v>0</v>
      </c>
    </row>
    <row r="115" spans="1:10" ht="18.75">
      <c r="A115" s="44"/>
      <c r="B115" s="6"/>
      <c r="C115" s="6"/>
      <c r="D115" s="6"/>
      <c r="E115" s="6" t="str">
        <f>IFERROR(VLOOKUP(D115,الاعدادات!$A$4:$B$5000,2,0),"")</f>
        <v/>
      </c>
      <c r="F115" s="6"/>
      <c r="G115" s="27">
        <v>112</v>
      </c>
      <c r="H115" s="27">
        <f t="shared" si="3"/>
        <v>0</v>
      </c>
      <c r="I115" s="6"/>
      <c r="J115" s="6">
        <f t="shared" si="2"/>
        <v>0</v>
      </c>
    </row>
    <row r="116" spans="1:10" ht="18.75">
      <c r="A116" s="44"/>
      <c r="B116" s="6"/>
      <c r="C116" s="6"/>
      <c r="D116" s="6"/>
      <c r="E116" s="6" t="str">
        <f>IFERROR(VLOOKUP(D116,الاعدادات!$A$4:$B$5000,2,0),"")</f>
        <v/>
      </c>
      <c r="F116" s="6"/>
      <c r="G116" s="27">
        <v>113</v>
      </c>
      <c r="H116" s="27">
        <f t="shared" si="3"/>
        <v>0</v>
      </c>
      <c r="I116" s="6"/>
      <c r="J116" s="6">
        <f t="shared" si="2"/>
        <v>0</v>
      </c>
    </row>
    <row r="117" spans="1:10" ht="18.75">
      <c r="A117" s="44"/>
      <c r="B117" s="6"/>
      <c r="C117" s="6"/>
      <c r="D117" s="6"/>
      <c r="E117" s="6" t="str">
        <f>IFERROR(VLOOKUP(D117,الاعدادات!$A$4:$B$5000,2,0),"")</f>
        <v/>
      </c>
      <c r="F117" s="6"/>
      <c r="G117" s="27">
        <v>114</v>
      </c>
      <c r="H117" s="27">
        <f t="shared" si="3"/>
        <v>0</v>
      </c>
      <c r="I117" s="6"/>
      <c r="J117" s="6">
        <f t="shared" si="2"/>
        <v>0</v>
      </c>
    </row>
    <row r="118" spans="1:10" ht="18.75">
      <c r="A118" s="44"/>
      <c r="B118" s="6"/>
      <c r="C118" s="6"/>
      <c r="D118" s="6"/>
      <c r="E118" s="6" t="str">
        <f>IFERROR(VLOOKUP(D118,الاعدادات!$A$4:$B$5000,2,0),"")</f>
        <v/>
      </c>
      <c r="F118" s="6"/>
      <c r="G118" s="27">
        <v>115</v>
      </c>
      <c r="H118" s="27">
        <f t="shared" si="3"/>
        <v>0</v>
      </c>
      <c r="I118" s="6"/>
      <c r="J118" s="6">
        <f t="shared" si="2"/>
        <v>0</v>
      </c>
    </row>
    <row r="119" spans="1:10" ht="18.75">
      <c r="A119" s="44"/>
      <c r="B119" s="6"/>
      <c r="C119" s="6"/>
      <c r="D119" s="6"/>
      <c r="E119" s="6" t="str">
        <f>IFERROR(VLOOKUP(D119,الاعدادات!$A$4:$B$5000,2,0),"")</f>
        <v/>
      </c>
      <c r="F119" s="6"/>
      <c r="G119" s="27">
        <v>116</v>
      </c>
      <c r="H119" s="27">
        <f t="shared" si="3"/>
        <v>0</v>
      </c>
      <c r="I119" s="6"/>
      <c r="J119" s="6">
        <f t="shared" si="2"/>
        <v>0</v>
      </c>
    </row>
    <row r="120" spans="1:10" ht="18.75">
      <c r="A120" s="44"/>
      <c r="B120" s="6"/>
      <c r="C120" s="6"/>
      <c r="D120" s="6"/>
      <c r="E120" s="6" t="str">
        <f>IFERROR(VLOOKUP(D120,الاعدادات!$A$4:$B$5000,2,0),"")</f>
        <v/>
      </c>
      <c r="F120" s="6"/>
      <c r="G120" s="27">
        <v>117</v>
      </c>
      <c r="H120" s="27">
        <f t="shared" si="3"/>
        <v>0</v>
      </c>
      <c r="I120" s="6"/>
      <c r="J120" s="6">
        <f t="shared" si="2"/>
        <v>0</v>
      </c>
    </row>
    <row r="121" spans="1:10" ht="18.75">
      <c r="A121" s="44"/>
      <c r="B121" s="6"/>
      <c r="C121" s="6"/>
      <c r="D121" s="6"/>
      <c r="E121" s="6" t="str">
        <f>IFERROR(VLOOKUP(D121,الاعدادات!$A$4:$B$5000,2,0),"")</f>
        <v/>
      </c>
      <c r="F121" s="6"/>
      <c r="G121" s="27">
        <v>118</v>
      </c>
      <c r="H121" s="27">
        <f t="shared" si="3"/>
        <v>0</v>
      </c>
      <c r="I121" s="6"/>
      <c r="J121" s="6">
        <f t="shared" si="2"/>
        <v>0</v>
      </c>
    </row>
    <row r="122" spans="1:10" ht="18.75">
      <c r="A122" s="44"/>
      <c r="B122" s="6"/>
      <c r="C122" s="6"/>
      <c r="D122" s="6"/>
      <c r="E122" s="6" t="str">
        <f>IFERROR(VLOOKUP(D122,الاعدادات!$A$4:$B$5000,2,0),"")</f>
        <v/>
      </c>
      <c r="F122" s="6"/>
      <c r="G122" s="27">
        <v>119</v>
      </c>
      <c r="H122" s="27">
        <f t="shared" si="3"/>
        <v>0</v>
      </c>
      <c r="I122" s="6"/>
      <c r="J122" s="6">
        <f t="shared" si="2"/>
        <v>0</v>
      </c>
    </row>
    <row r="123" spans="1:10" ht="18.75">
      <c r="A123" s="44"/>
      <c r="B123" s="6"/>
      <c r="C123" s="6"/>
      <c r="D123" s="6"/>
      <c r="E123" s="6" t="str">
        <f>IFERROR(VLOOKUP(D123,الاعدادات!$A$4:$B$5000,2,0),"")</f>
        <v/>
      </c>
      <c r="F123" s="6"/>
      <c r="G123" s="27">
        <v>120</v>
      </c>
      <c r="H123" s="27">
        <f t="shared" si="3"/>
        <v>0</v>
      </c>
      <c r="I123" s="6"/>
      <c r="J123" s="6">
        <f t="shared" si="2"/>
        <v>0</v>
      </c>
    </row>
    <row r="124" spans="1:10" ht="18.75">
      <c r="A124" s="44"/>
      <c r="B124" s="6"/>
      <c r="C124" s="6"/>
      <c r="D124" s="6"/>
      <c r="E124" s="6" t="str">
        <f>IFERROR(VLOOKUP(D124,الاعدادات!$A$4:$B$5000,2,0),"")</f>
        <v/>
      </c>
      <c r="F124" s="6"/>
      <c r="G124" s="27">
        <v>121</v>
      </c>
      <c r="H124" s="27">
        <f t="shared" si="3"/>
        <v>0</v>
      </c>
      <c r="I124" s="6"/>
      <c r="J124" s="6">
        <f t="shared" si="2"/>
        <v>0</v>
      </c>
    </row>
    <row r="125" spans="1:10" ht="18.75">
      <c r="A125" s="44"/>
      <c r="B125" s="6"/>
      <c r="C125" s="6"/>
      <c r="D125" s="6"/>
      <c r="E125" s="6" t="str">
        <f>IFERROR(VLOOKUP(D125,الاعدادات!$A$4:$B$5000,2,0),"")</f>
        <v/>
      </c>
      <c r="F125" s="6"/>
      <c r="G125" s="27">
        <v>122</v>
      </c>
      <c r="H125" s="27">
        <f t="shared" si="3"/>
        <v>0</v>
      </c>
      <c r="I125" s="6"/>
      <c r="J125" s="6">
        <f t="shared" si="2"/>
        <v>0</v>
      </c>
    </row>
    <row r="126" spans="1:10" ht="18.75">
      <c r="A126" s="44"/>
      <c r="B126" s="6"/>
      <c r="C126" s="6"/>
      <c r="D126" s="6"/>
      <c r="E126" s="6" t="str">
        <f>IFERROR(VLOOKUP(D126,الاعدادات!$A$4:$B$5000,2,0),"")</f>
        <v/>
      </c>
      <c r="F126" s="6"/>
      <c r="G126" s="27">
        <v>123</v>
      </c>
      <c r="H126" s="27">
        <f t="shared" si="3"/>
        <v>0</v>
      </c>
      <c r="I126" s="6"/>
      <c r="J126" s="6">
        <f t="shared" si="2"/>
        <v>0</v>
      </c>
    </row>
    <row r="127" spans="1:10" ht="18.75">
      <c r="A127" s="44"/>
      <c r="B127" s="6"/>
      <c r="C127" s="6"/>
      <c r="D127" s="6"/>
      <c r="E127" s="6" t="str">
        <f>IFERROR(VLOOKUP(D127,الاعدادات!$A$4:$B$5000,2,0),"")</f>
        <v/>
      </c>
      <c r="F127" s="6"/>
      <c r="G127" s="27">
        <v>124</v>
      </c>
      <c r="H127" s="27">
        <f t="shared" si="3"/>
        <v>0</v>
      </c>
      <c r="I127" s="6"/>
      <c r="J127" s="6">
        <f t="shared" si="2"/>
        <v>0</v>
      </c>
    </row>
    <row r="128" spans="1:10" ht="18.75">
      <c r="A128" s="44"/>
      <c r="B128" s="6"/>
      <c r="C128" s="6"/>
      <c r="D128" s="6"/>
      <c r="E128" s="6" t="str">
        <f>IFERROR(VLOOKUP(D128,الاعدادات!$A$4:$B$5000,2,0),"")</f>
        <v/>
      </c>
      <c r="F128" s="6"/>
      <c r="G128" s="27">
        <v>125</v>
      </c>
      <c r="H128" s="27">
        <f t="shared" si="3"/>
        <v>0</v>
      </c>
      <c r="I128" s="6"/>
      <c r="J128" s="6">
        <f t="shared" si="2"/>
        <v>0</v>
      </c>
    </row>
    <row r="129" spans="1:10" ht="18.75">
      <c r="A129" s="44"/>
      <c r="B129" s="6"/>
      <c r="C129" s="6"/>
      <c r="D129" s="6"/>
      <c r="E129" s="6" t="str">
        <f>IFERROR(VLOOKUP(D129,الاعدادات!$A$4:$B$5000,2,0),"")</f>
        <v/>
      </c>
      <c r="F129" s="6"/>
      <c r="G129" s="27">
        <v>126</v>
      </c>
      <c r="H129" s="27">
        <f t="shared" si="3"/>
        <v>0</v>
      </c>
      <c r="I129" s="6"/>
      <c r="J129" s="6">
        <f t="shared" si="2"/>
        <v>0</v>
      </c>
    </row>
    <row r="130" spans="1:10" ht="18.75">
      <c r="A130" s="44"/>
      <c r="B130" s="6"/>
      <c r="C130" s="6"/>
      <c r="D130" s="6"/>
      <c r="E130" s="6" t="str">
        <f>IFERROR(VLOOKUP(D130,الاعدادات!$A$4:$B$5000,2,0),"")</f>
        <v/>
      </c>
      <c r="F130" s="6"/>
      <c r="G130" s="27">
        <v>127</v>
      </c>
      <c r="H130" s="27">
        <f t="shared" si="3"/>
        <v>0</v>
      </c>
      <c r="I130" s="6"/>
      <c r="J130" s="6">
        <f t="shared" si="2"/>
        <v>0</v>
      </c>
    </row>
    <row r="131" spans="1:10" ht="18.75">
      <c r="A131" s="44"/>
      <c r="B131" s="6"/>
      <c r="C131" s="6"/>
      <c r="D131" s="6"/>
      <c r="E131" s="6" t="str">
        <f>IFERROR(VLOOKUP(D131,الاعدادات!$A$4:$B$5000,2,0),"")</f>
        <v/>
      </c>
      <c r="F131" s="6"/>
      <c r="G131" s="27">
        <v>128</v>
      </c>
      <c r="H131" s="27">
        <f t="shared" si="3"/>
        <v>0</v>
      </c>
      <c r="I131" s="6"/>
      <c r="J131" s="6">
        <f t="shared" si="2"/>
        <v>0</v>
      </c>
    </row>
    <row r="132" spans="1:10" ht="18.75">
      <c r="A132" s="44"/>
      <c r="B132" s="6"/>
      <c r="C132" s="6"/>
      <c r="D132" s="6"/>
      <c r="E132" s="6" t="str">
        <f>IFERROR(VLOOKUP(D132,الاعدادات!$A$4:$B$5000,2,0),"")</f>
        <v/>
      </c>
      <c r="F132" s="6"/>
      <c r="G132" s="27">
        <v>129</v>
      </c>
      <c r="H132" s="27">
        <f t="shared" si="3"/>
        <v>0</v>
      </c>
      <c r="I132" s="6"/>
      <c r="J132" s="6">
        <f t="shared" si="2"/>
        <v>0</v>
      </c>
    </row>
    <row r="133" spans="1:10" ht="18.75">
      <c r="A133" s="44"/>
      <c r="B133" s="6"/>
      <c r="C133" s="6"/>
      <c r="D133" s="6"/>
      <c r="E133" s="6" t="str">
        <f>IFERROR(VLOOKUP(D133,الاعدادات!$A$4:$B$5000,2,0),"")</f>
        <v/>
      </c>
      <c r="F133" s="6"/>
      <c r="G133" s="27">
        <v>130</v>
      </c>
      <c r="H133" s="27">
        <f t="shared" si="3"/>
        <v>0</v>
      </c>
      <c r="I133" s="6"/>
      <c r="J133" s="6">
        <f t="shared" ref="J133:J196" si="4">I133*F133</f>
        <v>0</v>
      </c>
    </row>
    <row r="134" spans="1:10" ht="18.75">
      <c r="A134" s="44"/>
      <c r="B134" s="6"/>
      <c r="C134" s="6"/>
      <c r="D134" s="6"/>
      <c r="E134" s="6" t="str">
        <f>IFERROR(VLOOKUP(D134,الاعدادات!$A$4:$B$5000,2,0),"")</f>
        <v/>
      </c>
      <c r="F134" s="6"/>
      <c r="G134" s="27">
        <v>131</v>
      </c>
      <c r="H134" s="27">
        <f t="shared" ref="H134:H197" si="5">SUMIF($D$4:$D$500,G134,$F$4:$F$500)</f>
        <v>0</v>
      </c>
      <c r="I134" s="6"/>
      <c r="J134" s="6">
        <f t="shared" si="4"/>
        <v>0</v>
      </c>
    </row>
    <row r="135" spans="1:10" ht="18.75">
      <c r="A135" s="44"/>
      <c r="B135" s="6"/>
      <c r="C135" s="6"/>
      <c r="D135" s="6"/>
      <c r="E135" s="6" t="str">
        <f>IFERROR(VLOOKUP(D135,الاعدادات!$A$4:$B$5000,2,0),"")</f>
        <v/>
      </c>
      <c r="F135" s="6"/>
      <c r="G135" s="27">
        <v>132</v>
      </c>
      <c r="H135" s="27">
        <f t="shared" si="5"/>
        <v>0</v>
      </c>
      <c r="I135" s="6"/>
      <c r="J135" s="6">
        <f t="shared" si="4"/>
        <v>0</v>
      </c>
    </row>
    <row r="136" spans="1:10" ht="18.75">
      <c r="A136" s="44"/>
      <c r="B136" s="6"/>
      <c r="C136" s="6"/>
      <c r="D136" s="6"/>
      <c r="E136" s="6" t="str">
        <f>IFERROR(VLOOKUP(D136,الاعدادات!$A$4:$B$5000,2,0),"")</f>
        <v/>
      </c>
      <c r="F136" s="6"/>
      <c r="G136" s="27">
        <v>133</v>
      </c>
      <c r="H136" s="27">
        <f t="shared" si="5"/>
        <v>0</v>
      </c>
      <c r="I136" s="6"/>
      <c r="J136" s="6">
        <f t="shared" si="4"/>
        <v>0</v>
      </c>
    </row>
    <row r="137" spans="1:10" ht="18.75">
      <c r="A137" s="44"/>
      <c r="B137" s="6"/>
      <c r="C137" s="6"/>
      <c r="D137" s="6"/>
      <c r="E137" s="6" t="str">
        <f>IFERROR(VLOOKUP(D137,الاعدادات!$A$4:$B$5000,2,0),"")</f>
        <v/>
      </c>
      <c r="F137" s="6"/>
      <c r="G137" s="27">
        <v>134</v>
      </c>
      <c r="H137" s="27">
        <f t="shared" si="5"/>
        <v>0</v>
      </c>
      <c r="I137" s="6"/>
      <c r="J137" s="6">
        <f t="shared" si="4"/>
        <v>0</v>
      </c>
    </row>
    <row r="138" spans="1:10" ht="18.75">
      <c r="A138" s="44"/>
      <c r="B138" s="6"/>
      <c r="C138" s="6"/>
      <c r="D138" s="6"/>
      <c r="E138" s="6" t="str">
        <f>IFERROR(VLOOKUP(D138,الاعدادات!$A$4:$B$5000,2,0),"")</f>
        <v/>
      </c>
      <c r="F138" s="6"/>
      <c r="G138" s="27">
        <v>135</v>
      </c>
      <c r="H138" s="27">
        <f t="shared" si="5"/>
        <v>0</v>
      </c>
      <c r="I138" s="6"/>
      <c r="J138" s="6">
        <f t="shared" si="4"/>
        <v>0</v>
      </c>
    </row>
    <row r="139" spans="1:10" ht="18.75">
      <c r="A139" s="44"/>
      <c r="B139" s="6"/>
      <c r="C139" s="6"/>
      <c r="D139" s="6"/>
      <c r="E139" s="6" t="str">
        <f>IFERROR(VLOOKUP(D139,الاعدادات!$A$4:$B$5000,2,0),"")</f>
        <v/>
      </c>
      <c r="F139" s="6"/>
      <c r="G139" s="27">
        <v>136</v>
      </c>
      <c r="H139" s="27">
        <f t="shared" si="5"/>
        <v>0</v>
      </c>
      <c r="I139" s="6"/>
      <c r="J139" s="6">
        <f t="shared" si="4"/>
        <v>0</v>
      </c>
    </row>
    <row r="140" spans="1:10" ht="18.75">
      <c r="A140" s="44"/>
      <c r="B140" s="6"/>
      <c r="C140" s="6"/>
      <c r="D140" s="6"/>
      <c r="E140" s="6" t="str">
        <f>IFERROR(VLOOKUP(D140,الاعدادات!$A$4:$B$5000,2,0),"")</f>
        <v/>
      </c>
      <c r="F140" s="6"/>
      <c r="G140" s="27">
        <v>137</v>
      </c>
      <c r="H140" s="27">
        <f t="shared" si="5"/>
        <v>0</v>
      </c>
      <c r="I140" s="6"/>
      <c r="J140" s="6">
        <f t="shared" si="4"/>
        <v>0</v>
      </c>
    </row>
    <row r="141" spans="1:10" ht="18.75">
      <c r="A141" s="44"/>
      <c r="B141" s="6"/>
      <c r="C141" s="6"/>
      <c r="D141" s="6"/>
      <c r="E141" s="6" t="str">
        <f>IFERROR(VLOOKUP(D141,الاعدادات!$A$4:$B$5000,2,0),"")</f>
        <v/>
      </c>
      <c r="F141" s="6"/>
      <c r="G141" s="27">
        <v>138</v>
      </c>
      <c r="H141" s="27">
        <f t="shared" si="5"/>
        <v>0</v>
      </c>
      <c r="I141" s="6"/>
      <c r="J141" s="6">
        <f t="shared" si="4"/>
        <v>0</v>
      </c>
    </row>
    <row r="142" spans="1:10" ht="18.75">
      <c r="A142" s="44"/>
      <c r="B142" s="6"/>
      <c r="C142" s="6"/>
      <c r="D142" s="6"/>
      <c r="E142" s="6" t="str">
        <f>IFERROR(VLOOKUP(D142,الاعدادات!$A$4:$B$5000,2,0),"")</f>
        <v/>
      </c>
      <c r="F142" s="6"/>
      <c r="G142" s="27">
        <v>139</v>
      </c>
      <c r="H142" s="27">
        <f t="shared" si="5"/>
        <v>0</v>
      </c>
      <c r="I142" s="6"/>
      <c r="J142" s="6">
        <f t="shared" si="4"/>
        <v>0</v>
      </c>
    </row>
    <row r="143" spans="1:10" ht="18.75">
      <c r="A143" s="44"/>
      <c r="B143" s="6"/>
      <c r="C143" s="6"/>
      <c r="D143" s="6"/>
      <c r="E143" s="6" t="str">
        <f>IFERROR(VLOOKUP(D143,الاعدادات!$A$4:$B$5000,2,0),"")</f>
        <v/>
      </c>
      <c r="F143" s="6"/>
      <c r="G143" s="27">
        <v>140</v>
      </c>
      <c r="H143" s="27">
        <f t="shared" si="5"/>
        <v>0</v>
      </c>
      <c r="I143" s="6"/>
      <c r="J143" s="6">
        <f t="shared" si="4"/>
        <v>0</v>
      </c>
    </row>
    <row r="144" spans="1:10" ht="18.75">
      <c r="A144" s="44"/>
      <c r="B144" s="6"/>
      <c r="C144" s="6"/>
      <c r="D144" s="6"/>
      <c r="E144" s="6" t="str">
        <f>IFERROR(VLOOKUP(D144,الاعدادات!$A$4:$B$5000,2,0),"")</f>
        <v/>
      </c>
      <c r="F144" s="6"/>
      <c r="G144" s="27">
        <v>141</v>
      </c>
      <c r="H144" s="27">
        <f t="shared" si="5"/>
        <v>0</v>
      </c>
      <c r="I144" s="6"/>
      <c r="J144" s="6">
        <f t="shared" si="4"/>
        <v>0</v>
      </c>
    </row>
    <row r="145" spans="1:10" ht="18.75">
      <c r="A145" s="44"/>
      <c r="B145" s="6"/>
      <c r="C145" s="6"/>
      <c r="D145" s="6"/>
      <c r="E145" s="6" t="str">
        <f>IFERROR(VLOOKUP(D145,الاعدادات!$A$4:$B$5000,2,0),"")</f>
        <v/>
      </c>
      <c r="F145" s="6"/>
      <c r="G145" s="27">
        <v>142</v>
      </c>
      <c r="H145" s="27">
        <f t="shared" si="5"/>
        <v>0</v>
      </c>
      <c r="I145" s="6"/>
      <c r="J145" s="6">
        <f t="shared" si="4"/>
        <v>0</v>
      </c>
    </row>
    <row r="146" spans="1:10" ht="18.75">
      <c r="A146" s="44"/>
      <c r="B146" s="6"/>
      <c r="C146" s="6"/>
      <c r="D146" s="6"/>
      <c r="E146" s="6" t="str">
        <f>IFERROR(VLOOKUP(D146,الاعدادات!$A$4:$B$5000,2,0),"")</f>
        <v/>
      </c>
      <c r="F146" s="6"/>
      <c r="G146" s="27">
        <v>143</v>
      </c>
      <c r="H146" s="27">
        <f t="shared" si="5"/>
        <v>0</v>
      </c>
      <c r="I146" s="6"/>
      <c r="J146" s="6">
        <f t="shared" si="4"/>
        <v>0</v>
      </c>
    </row>
    <row r="147" spans="1:10" ht="18.75">
      <c r="A147" s="44"/>
      <c r="B147" s="6"/>
      <c r="C147" s="6"/>
      <c r="D147" s="6"/>
      <c r="E147" s="6" t="str">
        <f>IFERROR(VLOOKUP(D147,الاعدادات!$A$4:$B$5000,2,0),"")</f>
        <v/>
      </c>
      <c r="F147" s="6"/>
      <c r="G147" s="27">
        <v>144</v>
      </c>
      <c r="H147" s="27">
        <f t="shared" si="5"/>
        <v>0</v>
      </c>
      <c r="I147" s="6"/>
      <c r="J147" s="6">
        <f t="shared" si="4"/>
        <v>0</v>
      </c>
    </row>
    <row r="148" spans="1:10" ht="18.75">
      <c r="A148" s="44"/>
      <c r="B148" s="6"/>
      <c r="C148" s="6"/>
      <c r="D148" s="6"/>
      <c r="E148" s="6" t="str">
        <f>IFERROR(VLOOKUP(D148,الاعدادات!$A$4:$B$5000,2,0),"")</f>
        <v/>
      </c>
      <c r="F148" s="6"/>
      <c r="G148" s="27">
        <v>145</v>
      </c>
      <c r="H148" s="27">
        <f t="shared" si="5"/>
        <v>0</v>
      </c>
      <c r="I148" s="6"/>
      <c r="J148" s="6">
        <f t="shared" si="4"/>
        <v>0</v>
      </c>
    </row>
    <row r="149" spans="1:10" ht="18.75">
      <c r="A149" s="44"/>
      <c r="B149" s="6"/>
      <c r="C149" s="6"/>
      <c r="D149" s="6"/>
      <c r="E149" s="6" t="str">
        <f>IFERROR(VLOOKUP(D149,الاعدادات!$A$4:$B$5000,2,0),"")</f>
        <v/>
      </c>
      <c r="F149" s="6"/>
      <c r="G149" s="27">
        <v>146</v>
      </c>
      <c r="H149" s="27">
        <f t="shared" si="5"/>
        <v>0</v>
      </c>
      <c r="I149" s="6"/>
      <c r="J149" s="6">
        <f t="shared" si="4"/>
        <v>0</v>
      </c>
    </row>
    <row r="150" spans="1:10" ht="18.75">
      <c r="A150" s="44"/>
      <c r="B150" s="6"/>
      <c r="C150" s="6"/>
      <c r="D150" s="6"/>
      <c r="E150" s="6" t="str">
        <f>IFERROR(VLOOKUP(D150,الاعدادات!$A$4:$B$5000,2,0),"")</f>
        <v/>
      </c>
      <c r="F150" s="6"/>
      <c r="G150" s="27">
        <v>147</v>
      </c>
      <c r="H150" s="27">
        <f t="shared" si="5"/>
        <v>0</v>
      </c>
      <c r="I150" s="6"/>
      <c r="J150" s="6">
        <f t="shared" si="4"/>
        <v>0</v>
      </c>
    </row>
    <row r="151" spans="1:10" ht="18.75">
      <c r="A151" s="44"/>
      <c r="B151" s="6"/>
      <c r="C151" s="6"/>
      <c r="D151" s="6"/>
      <c r="E151" s="6" t="str">
        <f>IFERROR(VLOOKUP(D151,الاعدادات!$A$4:$B$5000,2,0),"")</f>
        <v/>
      </c>
      <c r="F151" s="6"/>
      <c r="G151" s="27">
        <v>148</v>
      </c>
      <c r="H151" s="27">
        <f t="shared" si="5"/>
        <v>0</v>
      </c>
      <c r="I151" s="6"/>
      <c r="J151" s="6">
        <f t="shared" si="4"/>
        <v>0</v>
      </c>
    </row>
    <row r="152" spans="1:10" ht="18.75">
      <c r="A152" s="44"/>
      <c r="B152" s="6"/>
      <c r="C152" s="6"/>
      <c r="D152" s="6"/>
      <c r="E152" s="6" t="str">
        <f>IFERROR(VLOOKUP(D152,الاعدادات!$A$4:$B$5000,2,0),"")</f>
        <v/>
      </c>
      <c r="F152" s="6"/>
      <c r="G152" s="27">
        <v>149</v>
      </c>
      <c r="H152" s="27">
        <f t="shared" si="5"/>
        <v>0</v>
      </c>
      <c r="I152" s="6"/>
      <c r="J152" s="6">
        <f t="shared" si="4"/>
        <v>0</v>
      </c>
    </row>
    <row r="153" spans="1:10" ht="18.75">
      <c r="A153" s="44"/>
      <c r="B153" s="6"/>
      <c r="C153" s="6"/>
      <c r="D153" s="6"/>
      <c r="E153" s="6" t="str">
        <f>IFERROR(VLOOKUP(D153,الاعدادات!$A$4:$B$5000,2,0),"")</f>
        <v/>
      </c>
      <c r="F153" s="6"/>
      <c r="G153" s="27">
        <v>150</v>
      </c>
      <c r="H153" s="27">
        <f t="shared" si="5"/>
        <v>0</v>
      </c>
      <c r="I153" s="6"/>
      <c r="J153" s="6">
        <f t="shared" si="4"/>
        <v>0</v>
      </c>
    </row>
    <row r="154" spans="1:10" ht="18.75">
      <c r="A154" s="44"/>
      <c r="B154" s="6"/>
      <c r="C154" s="6"/>
      <c r="D154" s="6"/>
      <c r="E154" s="6" t="str">
        <f>IFERROR(VLOOKUP(D154,الاعدادات!$A$4:$B$5000,2,0),"")</f>
        <v/>
      </c>
      <c r="F154" s="6"/>
      <c r="G154" s="27">
        <v>151</v>
      </c>
      <c r="H154" s="27">
        <f t="shared" si="5"/>
        <v>0</v>
      </c>
      <c r="I154" s="6"/>
      <c r="J154" s="6">
        <f t="shared" si="4"/>
        <v>0</v>
      </c>
    </row>
    <row r="155" spans="1:10" ht="18.75">
      <c r="A155" s="44"/>
      <c r="B155" s="6"/>
      <c r="C155" s="6"/>
      <c r="D155" s="6"/>
      <c r="E155" s="6" t="str">
        <f>IFERROR(VLOOKUP(D155,الاعدادات!$A$4:$B$5000,2,0),"")</f>
        <v/>
      </c>
      <c r="F155" s="6"/>
      <c r="G155" s="27">
        <v>152</v>
      </c>
      <c r="H155" s="27">
        <f t="shared" si="5"/>
        <v>0</v>
      </c>
      <c r="I155" s="6"/>
      <c r="J155" s="6">
        <f t="shared" si="4"/>
        <v>0</v>
      </c>
    </row>
    <row r="156" spans="1:10" ht="18.75">
      <c r="A156" s="44"/>
      <c r="B156" s="6"/>
      <c r="C156" s="6"/>
      <c r="D156" s="6"/>
      <c r="E156" s="6" t="str">
        <f>IFERROR(VLOOKUP(D156,الاعدادات!$A$4:$B$5000,2,0),"")</f>
        <v/>
      </c>
      <c r="F156" s="6"/>
      <c r="G156" s="27">
        <v>153</v>
      </c>
      <c r="H156" s="27">
        <f t="shared" si="5"/>
        <v>0</v>
      </c>
      <c r="I156" s="6"/>
      <c r="J156" s="6">
        <f t="shared" si="4"/>
        <v>0</v>
      </c>
    </row>
    <row r="157" spans="1:10" ht="18.75">
      <c r="A157" s="44"/>
      <c r="B157" s="6"/>
      <c r="C157" s="6"/>
      <c r="D157" s="6"/>
      <c r="E157" s="6" t="str">
        <f>IFERROR(VLOOKUP(D157,الاعدادات!$A$4:$B$5000,2,0),"")</f>
        <v/>
      </c>
      <c r="F157" s="6"/>
      <c r="G157" s="27">
        <v>154</v>
      </c>
      <c r="H157" s="27">
        <f t="shared" si="5"/>
        <v>0</v>
      </c>
      <c r="I157" s="6"/>
      <c r="J157" s="6">
        <f t="shared" si="4"/>
        <v>0</v>
      </c>
    </row>
    <row r="158" spans="1:10" ht="18.75">
      <c r="A158" s="44"/>
      <c r="B158" s="6"/>
      <c r="C158" s="6"/>
      <c r="D158" s="6"/>
      <c r="E158" s="6" t="str">
        <f>IFERROR(VLOOKUP(D158,الاعدادات!$A$4:$B$5000,2,0),"")</f>
        <v/>
      </c>
      <c r="F158" s="6"/>
      <c r="G158" s="27">
        <v>155</v>
      </c>
      <c r="H158" s="27">
        <f t="shared" si="5"/>
        <v>0</v>
      </c>
      <c r="I158" s="6"/>
      <c r="J158" s="6">
        <f t="shared" si="4"/>
        <v>0</v>
      </c>
    </row>
    <row r="159" spans="1:10" ht="18.75">
      <c r="A159" s="44"/>
      <c r="B159" s="6"/>
      <c r="C159" s="6"/>
      <c r="D159" s="6"/>
      <c r="E159" s="6" t="str">
        <f>IFERROR(VLOOKUP(D159,الاعدادات!$A$4:$B$5000,2,0),"")</f>
        <v/>
      </c>
      <c r="F159" s="6"/>
      <c r="G159" s="27">
        <v>156</v>
      </c>
      <c r="H159" s="27">
        <f t="shared" si="5"/>
        <v>0</v>
      </c>
      <c r="I159" s="6"/>
      <c r="J159" s="6">
        <f t="shared" si="4"/>
        <v>0</v>
      </c>
    </row>
    <row r="160" spans="1:10" ht="18.75">
      <c r="A160" s="44"/>
      <c r="B160" s="6"/>
      <c r="C160" s="6"/>
      <c r="D160" s="6"/>
      <c r="E160" s="6" t="str">
        <f>IFERROR(VLOOKUP(D160,الاعدادات!$A$4:$B$5000,2,0),"")</f>
        <v/>
      </c>
      <c r="F160" s="6"/>
      <c r="G160" s="27">
        <v>157</v>
      </c>
      <c r="H160" s="27">
        <f t="shared" si="5"/>
        <v>0</v>
      </c>
      <c r="I160" s="6"/>
      <c r="J160" s="6">
        <f t="shared" si="4"/>
        <v>0</v>
      </c>
    </row>
    <row r="161" spans="1:10" ht="18.75">
      <c r="A161" s="44"/>
      <c r="B161" s="6"/>
      <c r="C161" s="6"/>
      <c r="D161" s="6"/>
      <c r="E161" s="6" t="str">
        <f>IFERROR(VLOOKUP(D161,الاعدادات!$A$4:$B$5000,2,0),"")</f>
        <v/>
      </c>
      <c r="F161" s="6"/>
      <c r="G161" s="27">
        <v>158</v>
      </c>
      <c r="H161" s="27">
        <f t="shared" si="5"/>
        <v>0</v>
      </c>
      <c r="I161" s="6"/>
      <c r="J161" s="6">
        <f t="shared" si="4"/>
        <v>0</v>
      </c>
    </row>
    <row r="162" spans="1:10" ht="18.75">
      <c r="A162" s="44"/>
      <c r="B162" s="6"/>
      <c r="C162" s="6"/>
      <c r="D162" s="6"/>
      <c r="E162" s="6" t="str">
        <f>IFERROR(VLOOKUP(D162,الاعدادات!$A$4:$B$5000,2,0),"")</f>
        <v/>
      </c>
      <c r="F162" s="6"/>
      <c r="G162" s="27">
        <v>159</v>
      </c>
      <c r="H162" s="27">
        <f t="shared" si="5"/>
        <v>0</v>
      </c>
      <c r="I162" s="6"/>
      <c r="J162" s="6">
        <f t="shared" si="4"/>
        <v>0</v>
      </c>
    </row>
    <row r="163" spans="1:10" ht="18.75">
      <c r="A163" s="44"/>
      <c r="B163" s="6"/>
      <c r="C163" s="6"/>
      <c r="D163" s="6"/>
      <c r="E163" s="6" t="str">
        <f>IFERROR(VLOOKUP(D163,الاعدادات!$A$4:$B$5000,2,0),"")</f>
        <v/>
      </c>
      <c r="F163" s="6"/>
      <c r="G163" s="27">
        <v>160</v>
      </c>
      <c r="H163" s="27">
        <f t="shared" si="5"/>
        <v>0</v>
      </c>
      <c r="I163" s="6"/>
      <c r="J163" s="6">
        <f t="shared" si="4"/>
        <v>0</v>
      </c>
    </row>
    <row r="164" spans="1:10" ht="18.75">
      <c r="A164" s="44"/>
      <c r="B164" s="6"/>
      <c r="C164" s="6"/>
      <c r="D164" s="6"/>
      <c r="E164" s="6" t="str">
        <f>IFERROR(VLOOKUP(D164,الاعدادات!$A$4:$B$5000,2,0),"")</f>
        <v/>
      </c>
      <c r="F164" s="6"/>
      <c r="G164" s="27">
        <v>161</v>
      </c>
      <c r="H164" s="27">
        <f t="shared" si="5"/>
        <v>0</v>
      </c>
      <c r="I164" s="6"/>
      <c r="J164" s="6">
        <f t="shared" si="4"/>
        <v>0</v>
      </c>
    </row>
    <row r="165" spans="1:10" ht="18.75">
      <c r="A165" s="44"/>
      <c r="B165" s="6"/>
      <c r="C165" s="6"/>
      <c r="D165" s="6"/>
      <c r="E165" s="6" t="str">
        <f>IFERROR(VLOOKUP(D165,الاعدادات!$A$4:$B$5000,2,0),"")</f>
        <v/>
      </c>
      <c r="F165" s="6"/>
      <c r="G165" s="27">
        <v>162</v>
      </c>
      <c r="H165" s="27">
        <f t="shared" si="5"/>
        <v>0</v>
      </c>
      <c r="I165" s="6"/>
      <c r="J165" s="6">
        <f t="shared" si="4"/>
        <v>0</v>
      </c>
    </row>
    <row r="166" spans="1:10" ht="18.75">
      <c r="A166" s="44"/>
      <c r="B166" s="6"/>
      <c r="C166" s="6"/>
      <c r="D166" s="6"/>
      <c r="E166" s="6" t="str">
        <f>IFERROR(VLOOKUP(D166,الاعدادات!$A$4:$B$5000,2,0),"")</f>
        <v/>
      </c>
      <c r="F166" s="6"/>
      <c r="G166" s="27">
        <v>163</v>
      </c>
      <c r="H166" s="27">
        <f t="shared" si="5"/>
        <v>0</v>
      </c>
      <c r="I166" s="6"/>
      <c r="J166" s="6">
        <f t="shared" si="4"/>
        <v>0</v>
      </c>
    </row>
    <row r="167" spans="1:10" ht="18.75">
      <c r="A167" s="44"/>
      <c r="B167" s="6"/>
      <c r="C167" s="6"/>
      <c r="D167" s="6"/>
      <c r="E167" s="6" t="str">
        <f>IFERROR(VLOOKUP(D167,الاعدادات!$A$4:$B$5000,2,0),"")</f>
        <v/>
      </c>
      <c r="F167" s="6"/>
      <c r="G167" s="27">
        <v>164</v>
      </c>
      <c r="H167" s="27">
        <f t="shared" si="5"/>
        <v>0</v>
      </c>
      <c r="I167" s="6"/>
      <c r="J167" s="6">
        <f t="shared" si="4"/>
        <v>0</v>
      </c>
    </row>
    <row r="168" spans="1:10" ht="18.75">
      <c r="A168" s="44"/>
      <c r="B168" s="6"/>
      <c r="C168" s="6"/>
      <c r="D168" s="6"/>
      <c r="E168" s="6" t="str">
        <f>IFERROR(VLOOKUP(D168,الاعدادات!$A$4:$B$5000,2,0),"")</f>
        <v/>
      </c>
      <c r="F168" s="6"/>
      <c r="G168" s="27">
        <v>165</v>
      </c>
      <c r="H168" s="27">
        <f t="shared" si="5"/>
        <v>0</v>
      </c>
      <c r="I168" s="6"/>
      <c r="J168" s="6">
        <f t="shared" si="4"/>
        <v>0</v>
      </c>
    </row>
    <row r="169" spans="1:10" ht="18.75">
      <c r="A169" s="44"/>
      <c r="B169" s="6"/>
      <c r="C169" s="6"/>
      <c r="D169" s="6"/>
      <c r="E169" s="6" t="str">
        <f>IFERROR(VLOOKUP(D169,الاعدادات!$A$4:$B$5000,2,0),"")</f>
        <v/>
      </c>
      <c r="F169" s="6"/>
      <c r="G169" s="27">
        <v>166</v>
      </c>
      <c r="H169" s="27">
        <f t="shared" si="5"/>
        <v>0</v>
      </c>
      <c r="I169" s="6"/>
      <c r="J169" s="6">
        <f t="shared" si="4"/>
        <v>0</v>
      </c>
    </row>
    <row r="170" spans="1:10" ht="18.75">
      <c r="A170" s="44"/>
      <c r="B170" s="6"/>
      <c r="C170" s="6"/>
      <c r="D170" s="6"/>
      <c r="E170" s="6" t="str">
        <f>IFERROR(VLOOKUP(D170,الاعدادات!$A$4:$B$5000,2,0),"")</f>
        <v/>
      </c>
      <c r="F170" s="6"/>
      <c r="G170" s="27">
        <v>167</v>
      </c>
      <c r="H170" s="27">
        <f t="shared" si="5"/>
        <v>0</v>
      </c>
      <c r="I170" s="6"/>
      <c r="J170" s="6">
        <f t="shared" si="4"/>
        <v>0</v>
      </c>
    </row>
    <row r="171" spans="1:10" ht="18.75">
      <c r="A171" s="44"/>
      <c r="B171" s="6"/>
      <c r="C171" s="6"/>
      <c r="D171" s="6"/>
      <c r="E171" s="6" t="str">
        <f>IFERROR(VLOOKUP(D171,الاعدادات!$A$4:$B$5000,2,0),"")</f>
        <v/>
      </c>
      <c r="F171" s="6"/>
      <c r="G171" s="27">
        <v>168</v>
      </c>
      <c r="H171" s="27">
        <f t="shared" si="5"/>
        <v>0</v>
      </c>
      <c r="I171" s="6"/>
      <c r="J171" s="6">
        <f t="shared" si="4"/>
        <v>0</v>
      </c>
    </row>
    <row r="172" spans="1:10" ht="18.75">
      <c r="A172" s="44"/>
      <c r="B172" s="6"/>
      <c r="C172" s="6"/>
      <c r="D172" s="6"/>
      <c r="E172" s="6" t="str">
        <f>IFERROR(VLOOKUP(D172,الاعدادات!$A$4:$B$5000,2,0),"")</f>
        <v/>
      </c>
      <c r="F172" s="6"/>
      <c r="G172" s="27">
        <v>169</v>
      </c>
      <c r="H172" s="27">
        <f t="shared" si="5"/>
        <v>0</v>
      </c>
      <c r="I172" s="6"/>
      <c r="J172" s="6">
        <f t="shared" si="4"/>
        <v>0</v>
      </c>
    </row>
    <row r="173" spans="1:10" ht="18.75">
      <c r="A173" s="44"/>
      <c r="B173" s="6"/>
      <c r="C173" s="6"/>
      <c r="D173" s="6"/>
      <c r="E173" s="6" t="str">
        <f>IFERROR(VLOOKUP(D173,الاعدادات!$A$4:$B$5000,2,0),"")</f>
        <v/>
      </c>
      <c r="F173" s="6"/>
      <c r="G173" s="27">
        <v>170</v>
      </c>
      <c r="H173" s="27">
        <f t="shared" si="5"/>
        <v>0</v>
      </c>
      <c r="I173" s="6"/>
      <c r="J173" s="6">
        <f t="shared" si="4"/>
        <v>0</v>
      </c>
    </row>
    <row r="174" spans="1:10" ht="18.75">
      <c r="A174" s="44"/>
      <c r="B174" s="6"/>
      <c r="C174" s="6"/>
      <c r="D174" s="6"/>
      <c r="E174" s="6" t="str">
        <f>IFERROR(VLOOKUP(D174,الاعدادات!$A$4:$B$5000,2,0),"")</f>
        <v/>
      </c>
      <c r="F174" s="6"/>
      <c r="G174" s="27">
        <v>171</v>
      </c>
      <c r="H174" s="27">
        <f t="shared" si="5"/>
        <v>0</v>
      </c>
      <c r="I174" s="6"/>
      <c r="J174" s="6">
        <f t="shared" si="4"/>
        <v>0</v>
      </c>
    </row>
    <row r="175" spans="1:10" ht="18.75">
      <c r="A175" s="44"/>
      <c r="B175" s="6"/>
      <c r="C175" s="6"/>
      <c r="D175" s="6"/>
      <c r="E175" s="6" t="str">
        <f>IFERROR(VLOOKUP(D175,الاعدادات!$A$4:$B$5000,2,0),"")</f>
        <v/>
      </c>
      <c r="F175" s="6"/>
      <c r="G175" s="27">
        <v>172</v>
      </c>
      <c r="H175" s="27">
        <f t="shared" si="5"/>
        <v>0</v>
      </c>
      <c r="I175" s="6"/>
      <c r="J175" s="6">
        <f t="shared" si="4"/>
        <v>0</v>
      </c>
    </row>
    <row r="176" spans="1:10" ht="18.75">
      <c r="A176" s="44"/>
      <c r="B176" s="6"/>
      <c r="C176" s="6"/>
      <c r="D176" s="6"/>
      <c r="E176" s="6" t="str">
        <f>IFERROR(VLOOKUP(D176,الاعدادات!$A$4:$B$5000,2,0),"")</f>
        <v/>
      </c>
      <c r="F176" s="6"/>
      <c r="G176" s="27">
        <v>173</v>
      </c>
      <c r="H176" s="27">
        <f t="shared" si="5"/>
        <v>0</v>
      </c>
      <c r="I176" s="6"/>
      <c r="J176" s="6">
        <f t="shared" si="4"/>
        <v>0</v>
      </c>
    </row>
    <row r="177" spans="1:10" ht="18.75">
      <c r="A177" s="44"/>
      <c r="B177" s="6"/>
      <c r="C177" s="6"/>
      <c r="D177" s="6"/>
      <c r="E177" s="6" t="str">
        <f>IFERROR(VLOOKUP(D177,الاعدادات!$A$4:$B$5000,2,0),"")</f>
        <v/>
      </c>
      <c r="F177" s="6"/>
      <c r="G177" s="27">
        <v>174</v>
      </c>
      <c r="H177" s="27">
        <f t="shared" si="5"/>
        <v>0</v>
      </c>
      <c r="I177" s="6"/>
      <c r="J177" s="6">
        <f t="shared" si="4"/>
        <v>0</v>
      </c>
    </row>
    <row r="178" spans="1:10" ht="18.75">
      <c r="A178" s="44"/>
      <c r="B178" s="6"/>
      <c r="C178" s="6"/>
      <c r="D178" s="6"/>
      <c r="E178" s="6" t="str">
        <f>IFERROR(VLOOKUP(D178,الاعدادات!$A$4:$B$5000,2,0),"")</f>
        <v/>
      </c>
      <c r="F178" s="6"/>
      <c r="G178" s="27">
        <v>175</v>
      </c>
      <c r="H178" s="27">
        <f t="shared" si="5"/>
        <v>0</v>
      </c>
      <c r="I178" s="6"/>
      <c r="J178" s="6">
        <f t="shared" si="4"/>
        <v>0</v>
      </c>
    </row>
    <row r="179" spans="1:10" ht="18.75">
      <c r="A179" s="44"/>
      <c r="B179" s="6"/>
      <c r="C179" s="6"/>
      <c r="D179" s="6"/>
      <c r="E179" s="6" t="str">
        <f>IFERROR(VLOOKUP(D179,الاعدادات!$A$4:$B$5000,2,0),"")</f>
        <v/>
      </c>
      <c r="F179" s="6"/>
      <c r="G179" s="27">
        <v>176</v>
      </c>
      <c r="H179" s="27">
        <f t="shared" si="5"/>
        <v>0</v>
      </c>
      <c r="I179" s="6"/>
      <c r="J179" s="6">
        <f t="shared" si="4"/>
        <v>0</v>
      </c>
    </row>
    <row r="180" spans="1:10" ht="18.75">
      <c r="A180" s="44"/>
      <c r="B180" s="6"/>
      <c r="C180" s="6"/>
      <c r="D180" s="6"/>
      <c r="E180" s="6" t="str">
        <f>IFERROR(VLOOKUP(D180,الاعدادات!$A$4:$B$5000,2,0),"")</f>
        <v/>
      </c>
      <c r="F180" s="6"/>
      <c r="G180" s="27">
        <v>177</v>
      </c>
      <c r="H180" s="27">
        <f t="shared" si="5"/>
        <v>0</v>
      </c>
      <c r="I180" s="6"/>
      <c r="J180" s="6">
        <f t="shared" si="4"/>
        <v>0</v>
      </c>
    </row>
    <row r="181" spans="1:10" ht="18.75">
      <c r="A181" s="44"/>
      <c r="B181" s="6"/>
      <c r="C181" s="6"/>
      <c r="D181" s="6"/>
      <c r="E181" s="6" t="str">
        <f>IFERROR(VLOOKUP(D181,الاعدادات!$A$4:$B$5000,2,0),"")</f>
        <v/>
      </c>
      <c r="F181" s="6"/>
      <c r="G181" s="27">
        <v>178</v>
      </c>
      <c r="H181" s="27">
        <f t="shared" si="5"/>
        <v>0</v>
      </c>
      <c r="I181" s="6"/>
      <c r="J181" s="6">
        <f t="shared" si="4"/>
        <v>0</v>
      </c>
    </row>
    <row r="182" spans="1:10" ht="18.75">
      <c r="A182" s="44"/>
      <c r="B182" s="6"/>
      <c r="C182" s="6"/>
      <c r="D182" s="6"/>
      <c r="E182" s="6" t="str">
        <f>IFERROR(VLOOKUP(D182,الاعدادات!$A$4:$B$5000,2,0),"")</f>
        <v/>
      </c>
      <c r="F182" s="6"/>
      <c r="G182" s="27">
        <v>179</v>
      </c>
      <c r="H182" s="27">
        <f t="shared" si="5"/>
        <v>0</v>
      </c>
      <c r="I182" s="6"/>
      <c r="J182" s="6">
        <f t="shared" si="4"/>
        <v>0</v>
      </c>
    </row>
    <row r="183" spans="1:10" ht="18.75">
      <c r="A183" s="44"/>
      <c r="B183" s="6"/>
      <c r="C183" s="6"/>
      <c r="D183" s="6"/>
      <c r="E183" s="6" t="str">
        <f>IFERROR(VLOOKUP(D183,الاعدادات!$A$4:$B$5000,2,0),"")</f>
        <v/>
      </c>
      <c r="F183" s="6"/>
      <c r="G183" s="27">
        <v>180</v>
      </c>
      <c r="H183" s="27">
        <f t="shared" si="5"/>
        <v>0</v>
      </c>
      <c r="I183" s="6"/>
      <c r="J183" s="6">
        <f t="shared" si="4"/>
        <v>0</v>
      </c>
    </row>
    <row r="184" spans="1:10" ht="18.75">
      <c r="A184" s="44"/>
      <c r="B184" s="6"/>
      <c r="C184" s="6"/>
      <c r="D184" s="6"/>
      <c r="E184" s="6" t="str">
        <f>IFERROR(VLOOKUP(D184,الاعدادات!$A$4:$B$5000,2,0),"")</f>
        <v/>
      </c>
      <c r="F184" s="6"/>
      <c r="G184" s="27">
        <v>181</v>
      </c>
      <c r="H184" s="27">
        <f t="shared" si="5"/>
        <v>0</v>
      </c>
      <c r="I184" s="6"/>
      <c r="J184" s="6">
        <f t="shared" si="4"/>
        <v>0</v>
      </c>
    </row>
    <row r="185" spans="1:10" ht="18.75">
      <c r="A185" s="44"/>
      <c r="B185" s="6"/>
      <c r="C185" s="6"/>
      <c r="D185" s="6"/>
      <c r="E185" s="6" t="str">
        <f>IFERROR(VLOOKUP(D185,الاعدادات!$A$4:$B$5000,2,0),"")</f>
        <v/>
      </c>
      <c r="F185" s="6"/>
      <c r="G185" s="27">
        <v>182</v>
      </c>
      <c r="H185" s="27">
        <f t="shared" si="5"/>
        <v>0</v>
      </c>
      <c r="I185" s="6"/>
      <c r="J185" s="6">
        <f t="shared" si="4"/>
        <v>0</v>
      </c>
    </row>
    <row r="186" spans="1:10" ht="18.75">
      <c r="A186" s="44"/>
      <c r="B186" s="6"/>
      <c r="C186" s="6"/>
      <c r="D186" s="6"/>
      <c r="E186" s="6" t="str">
        <f>IFERROR(VLOOKUP(D186,الاعدادات!$A$4:$B$5000,2,0),"")</f>
        <v/>
      </c>
      <c r="F186" s="6"/>
      <c r="G186" s="27">
        <v>183</v>
      </c>
      <c r="H186" s="27">
        <f t="shared" si="5"/>
        <v>0</v>
      </c>
      <c r="I186" s="6"/>
      <c r="J186" s="6">
        <f t="shared" si="4"/>
        <v>0</v>
      </c>
    </row>
    <row r="187" spans="1:10" ht="18.75">
      <c r="A187" s="44"/>
      <c r="B187" s="6"/>
      <c r="C187" s="6"/>
      <c r="D187" s="6"/>
      <c r="E187" s="6" t="str">
        <f>IFERROR(VLOOKUP(D187,الاعدادات!$A$4:$B$5000,2,0),"")</f>
        <v/>
      </c>
      <c r="F187" s="6"/>
      <c r="G187" s="27">
        <v>184</v>
      </c>
      <c r="H187" s="27">
        <f t="shared" si="5"/>
        <v>0</v>
      </c>
      <c r="I187" s="6"/>
      <c r="J187" s="6">
        <f t="shared" si="4"/>
        <v>0</v>
      </c>
    </row>
    <row r="188" spans="1:10" ht="18.75">
      <c r="A188" s="44"/>
      <c r="B188" s="6"/>
      <c r="C188" s="6"/>
      <c r="D188" s="6"/>
      <c r="E188" s="6" t="str">
        <f>IFERROR(VLOOKUP(D188,الاعدادات!$A$4:$B$5000,2,0),"")</f>
        <v/>
      </c>
      <c r="F188" s="6"/>
      <c r="G188" s="27">
        <v>185</v>
      </c>
      <c r="H188" s="27">
        <f t="shared" si="5"/>
        <v>0</v>
      </c>
      <c r="I188" s="6"/>
      <c r="J188" s="6">
        <f t="shared" si="4"/>
        <v>0</v>
      </c>
    </row>
    <row r="189" spans="1:10" ht="18.75">
      <c r="A189" s="44"/>
      <c r="B189" s="6"/>
      <c r="C189" s="6"/>
      <c r="D189" s="6"/>
      <c r="E189" s="6" t="str">
        <f>IFERROR(VLOOKUP(D189,الاعدادات!$A$4:$B$5000,2,0),"")</f>
        <v/>
      </c>
      <c r="F189" s="6"/>
      <c r="G189" s="27">
        <v>186</v>
      </c>
      <c r="H189" s="27">
        <f t="shared" si="5"/>
        <v>0</v>
      </c>
      <c r="I189" s="6"/>
      <c r="J189" s="6">
        <f t="shared" si="4"/>
        <v>0</v>
      </c>
    </row>
    <row r="190" spans="1:10" ht="18.75">
      <c r="A190" s="44"/>
      <c r="B190" s="6"/>
      <c r="C190" s="6"/>
      <c r="D190" s="6"/>
      <c r="E190" s="6" t="str">
        <f>IFERROR(VLOOKUP(D190,الاعدادات!$A$4:$B$5000,2,0),"")</f>
        <v/>
      </c>
      <c r="F190" s="6"/>
      <c r="G190" s="27">
        <v>187</v>
      </c>
      <c r="H190" s="27">
        <f t="shared" si="5"/>
        <v>0</v>
      </c>
      <c r="I190" s="6"/>
      <c r="J190" s="6">
        <f t="shared" si="4"/>
        <v>0</v>
      </c>
    </row>
    <row r="191" spans="1:10" ht="18.75">
      <c r="A191" s="44"/>
      <c r="B191" s="6"/>
      <c r="C191" s="6"/>
      <c r="D191" s="6"/>
      <c r="E191" s="6" t="str">
        <f>IFERROR(VLOOKUP(D191,الاعدادات!$A$4:$B$5000,2,0),"")</f>
        <v/>
      </c>
      <c r="F191" s="6"/>
      <c r="G191" s="27">
        <v>188</v>
      </c>
      <c r="H191" s="27">
        <f t="shared" si="5"/>
        <v>0</v>
      </c>
      <c r="I191" s="6"/>
      <c r="J191" s="6">
        <f t="shared" si="4"/>
        <v>0</v>
      </c>
    </row>
    <row r="192" spans="1:10" ht="18.75">
      <c r="A192" s="44"/>
      <c r="B192" s="6"/>
      <c r="C192" s="6"/>
      <c r="D192" s="6"/>
      <c r="E192" s="6" t="str">
        <f>IFERROR(VLOOKUP(D192,الاعدادات!$A$4:$B$5000,2,0),"")</f>
        <v/>
      </c>
      <c r="F192" s="6"/>
      <c r="G192" s="27">
        <v>189</v>
      </c>
      <c r="H192" s="27">
        <f t="shared" si="5"/>
        <v>0</v>
      </c>
      <c r="I192" s="6"/>
      <c r="J192" s="6">
        <f t="shared" si="4"/>
        <v>0</v>
      </c>
    </row>
    <row r="193" spans="1:10" ht="18.75">
      <c r="A193" s="44"/>
      <c r="B193" s="6"/>
      <c r="C193" s="6"/>
      <c r="D193" s="6"/>
      <c r="E193" s="6" t="str">
        <f>IFERROR(VLOOKUP(D193,الاعدادات!$A$4:$B$5000,2,0),"")</f>
        <v/>
      </c>
      <c r="F193" s="6"/>
      <c r="G193" s="27">
        <v>190</v>
      </c>
      <c r="H193" s="27">
        <f t="shared" si="5"/>
        <v>0</v>
      </c>
      <c r="I193" s="6"/>
      <c r="J193" s="6">
        <f t="shared" si="4"/>
        <v>0</v>
      </c>
    </row>
    <row r="194" spans="1:10" ht="18.75">
      <c r="A194" s="44"/>
      <c r="B194" s="6"/>
      <c r="C194" s="6"/>
      <c r="D194" s="6"/>
      <c r="E194" s="6" t="str">
        <f>IFERROR(VLOOKUP(D194,الاعدادات!$A$4:$B$5000,2,0),"")</f>
        <v/>
      </c>
      <c r="F194" s="6"/>
      <c r="G194" s="27">
        <v>191</v>
      </c>
      <c r="H194" s="27">
        <f t="shared" si="5"/>
        <v>0</v>
      </c>
      <c r="I194" s="6"/>
      <c r="J194" s="6">
        <f t="shared" si="4"/>
        <v>0</v>
      </c>
    </row>
    <row r="195" spans="1:10" ht="18.75">
      <c r="A195" s="44"/>
      <c r="B195" s="6"/>
      <c r="C195" s="6"/>
      <c r="D195" s="6"/>
      <c r="E195" s="6" t="str">
        <f>IFERROR(VLOOKUP(D195,الاعدادات!$A$4:$B$5000,2,0),"")</f>
        <v/>
      </c>
      <c r="F195" s="6"/>
      <c r="G195" s="27">
        <v>192</v>
      </c>
      <c r="H195" s="27">
        <f t="shared" si="5"/>
        <v>0</v>
      </c>
      <c r="I195" s="6"/>
      <c r="J195" s="6">
        <f t="shared" si="4"/>
        <v>0</v>
      </c>
    </row>
    <row r="196" spans="1:10" ht="18.75">
      <c r="A196" s="44"/>
      <c r="B196" s="6"/>
      <c r="C196" s="6"/>
      <c r="D196" s="6"/>
      <c r="E196" s="6" t="str">
        <f>IFERROR(VLOOKUP(D196,الاعدادات!$A$4:$B$5000,2,0),"")</f>
        <v/>
      </c>
      <c r="F196" s="6"/>
      <c r="G196" s="27">
        <v>193</v>
      </c>
      <c r="H196" s="27">
        <f t="shared" si="5"/>
        <v>0</v>
      </c>
      <c r="I196" s="6"/>
      <c r="J196" s="6">
        <f t="shared" si="4"/>
        <v>0</v>
      </c>
    </row>
    <row r="197" spans="1:10" ht="18.75">
      <c r="A197" s="44"/>
      <c r="B197" s="6"/>
      <c r="C197" s="6"/>
      <c r="D197" s="6"/>
      <c r="E197" s="6" t="str">
        <f>IFERROR(VLOOKUP(D197,الاعدادات!$A$4:$B$5000,2,0),"")</f>
        <v/>
      </c>
      <c r="F197" s="6"/>
      <c r="G197" s="27">
        <v>194</v>
      </c>
      <c r="H197" s="27">
        <f t="shared" si="5"/>
        <v>0</v>
      </c>
      <c r="I197" s="6"/>
      <c r="J197" s="6">
        <f t="shared" ref="J197:J260" si="6">I197*F197</f>
        <v>0</v>
      </c>
    </row>
    <row r="198" spans="1:10" ht="18.75">
      <c r="A198" s="44"/>
      <c r="B198" s="6"/>
      <c r="C198" s="6"/>
      <c r="D198" s="6"/>
      <c r="E198" s="6" t="str">
        <f>IFERROR(VLOOKUP(D198,الاعدادات!$A$4:$B$5000,2,0),"")</f>
        <v/>
      </c>
      <c r="F198" s="6"/>
      <c r="G198" s="27">
        <v>195</v>
      </c>
      <c r="H198" s="27">
        <f t="shared" ref="H198:H261" si="7">SUMIF($D$4:$D$500,G198,$F$4:$F$500)</f>
        <v>0</v>
      </c>
      <c r="I198" s="6"/>
      <c r="J198" s="6">
        <f t="shared" si="6"/>
        <v>0</v>
      </c>
    </row>
    <row r="199" spans="1:10" ht="18.75">
      <c r="A199" s="44"/>
      <c r="B199" s="6"/>
      <c r="C199" s="6"/>
      <c r="D199" s="6"/>
      <c r="E199" s="6" t="str">
        <f>IFERROR(VLOOKUP(D199,الاعدادات!$A$4:$B$5000,2,0),"")</f>
        <v/>
      </c>
      <c r="F199" s="6"/>
      <c r="G199" s="27">
        <v>196</v>
      </c>
      <c r="H199" s="27">
        <f t="shared" si="7"/>
        <v>0</v>
      </c>
      <c r="I199" s="6"/>
      <c r="J199" s="6">
        <f t="shared" si="6"/>
        <v>0</v>
      </c>
    </row>
    <row r="200" spans="1:10" ht="18.75">
      <c r="A200" s="44"/>
      <c r="B200" s="6"/>
      <c r="C200" s="6"/>
      <c r="D200" s="6"/>
      <c r="E200" s="6" t="str">
        <f>IFERROR(VLOOKUP(D200,الاعدادات!$A$4:$B$5000,2,0),"")</f>
        <v/>
      </c>
      <c r="F200" s="6"/>
      <c r="G200" s="27">
        <v>197</v>
      </c>
      <c r="H200" s="27">
        <f t="shared" si="7"/>
        <v>0</v>
      </c>
      <c r="I200" s="6"/>
      <c r="J200" s="6">
        <f t="shared" si="6"/>
        <v>0</v>
      </c>
    </row>
    <row r="201" spans="1:10" ht="18.75">
      <c r="A201" s="44"/>
      <c r="B201" s="6"/>
      <c r="C201" s="6"/>
      <c r="D201" s="6"/>
      <c r="E201" s="6" t="str">
        <f>IFERROR(VLOOKUP(D201,الاعدادات!$A$4:$B$5000,2,0),"")</f>
        <v/>
      </c>
      <c r="F201" s="6"/>
      <c r="G201" s="27">
        <v>198</v>
      </c>
      <c r="H201" s="27">
        <f t="shared" si="7"/>
        <v>0</v>
      </c>
      <c r="I201" s="6"/>
      <c r="J201" s="6">
        <f t="shared" si="6"/>
        <v>0</v>
      </c>
    </row>
    <row r="202" spans="1:10" ht="18.75">
      <c r="A202" s="44"/>
      <c r="B202" s="6"/>
      <c r="C202" s="6"/>
      <c r="D202" s="6"/>
      <c r="E202" s="6" t="str">
        <f>IFERROR(VLOOKUP(D202,الاعدادات!$A$4:$B$5000,2,0),"")</f>
        <v/>
      </c>
      <c r="F202" s="6"/>
      <c r="G202" s="27">
        <v>199</v>
      </c>
      <c r="H202" s="27">
        <f t="shared" si="7"/>
        <v>0</v>
      </c>
      <c r="I202" s="6"/>
      <c r="J202" s="6">
        <f t="shared" si="6"/>
        <v>0</v>
      </c>
    </row>
    <row r="203" spans="1:10" ht="18.75">
      <c r="A203" s="44"/>
      <c r="B203" s="6"/>
      <c r="C203" s="6"/>
      <c r="D203" s="6"/>
      <c r="E203" s="6" t="str">
        <f>IFERROR(VLOOKUP(D203,الاعدادات!$A$4:$B$5000,2,0),"")</f>
        <v/>
      </c>
      <c r="F203" s="6"/>
      <c r="G203" s="27">
        <v>200</v>
      </c>
      <c r="H203" s="27">
        <f t="shared" si="7"/>
        <v>0</v>
      </c>
      <c r="I203" s="6"/>
      <c r="J203" s="6">
        <f t="shared" si="6"/>
        <v>0</v>
      </c>
    </row>
    <row r="204" spans="1:10" ht="18.75">
      <c r="A204" s="44"/>
      <c r="B204" s="6"/>
      <c r="C204" s="6"/>
      <c r="D204" s="6"/>
      <c r="E204" s="6" t="str">
        <f>IFERROR(VLOOKUP(D204,الاعدادات!$A$4:$B$5000,2,0),"")</f>
        <v/>
      </c>
      <c r="F204" s="6"/>
      <c r="G204" s="27">
        <v>201</v>
      </c>
      <c r="H204" s="27">
        <f t="shared" si="7"/>
        <v>0</v>
      </c>
      <c r="I204" s="6"/>
      <c r="J204" s="6">
        <f t="shared" si="6"/>
        <v>0</v>
      </c>
    </row>
    <row r="205" spans="1:10" ht="18.75">
      <c r="A205" s="44"/>
      <c r="B205" s="6"/>
      <c r="C205" s="6"/>
      <c r="D205" s="6"/>
      <c r="E205" s="6" t="str">
        <f>IFERROR(VLOOKUP(D205,الاعدادات!$A$4:$B$5000,2,0),"")</f>
        <v/>
      </c>
      <c r="F205" s="6"/>
      <c r="G205" s="27">
        <v>202</v>
      </c>
      <c r="H205" s="27">
        <f t="shared" si="7"/>
        <v>0</v>
      </c>
      <c r="I205" s="6"/>
      <c r="J205" s="6">
        <f t="shared" si="6"/>
        <v>0</v>
      </c>
    </row>
    <row r="206" spans="1:10" ht="18.75">
      <c r="A206" s="44"/>
      <c r="B206" s="6"/>
      <c r="C206" s="6"/>
      <c r="D206" s="6"/>
      <c r="E206" s="6" t="str">
        <f>IFERROR(VLOOKUP(D206,الاعدادات!$A$4:$B$5000,2,0),"")</f>
        <v/>
      </c>
      <c r="F206" s="6"/>
      <c r="G206" s="27">
        <v>203</v>
      </c>
      <c r="H206" s="27">
        <f t="shared" si="7"/>
        <v>0</v>
      </c>
      <c r="I206" s="6"/>
      <c r="J206" s="6">
        <f t="shared" si="6"/>
        <v>0</v>
      </c>
    </row>
    <row r="207" spans="1:10" ht="18.75">
      <c r="A207" s="44"/>
      <c r="B207" s="6"/>
      <c r="C207" s="6"/>
      <c r="D207" s="6"/>
      <c r="E207" s="6" t="str">
        <f>IFERROR(VLOOKUP(D207,الاعدادات!$A$4:$B$5000,2,0),"")</f>
        <v/>
      </c>
      <c r="F207" s="6"/>
      <c r="G207" s="27">
        <v>204</v>
      </c>
      <c r="H207" s="27">
        <f t="shared" si="7"/>
        <v>0</v>
      </c>
      <c r="I207" s="6"/>
      <c r="J207" s="6">
        <f t="shared" si="6"/>
        <v>0</v>
      </c>
    </row>
    <row r="208" spans="1:10" ht="18.75">
      <c r="A208" s="44"/>
      <c r="B208" s="6"/>
      <c r="C208" s="6"/>
      <c r="D208" s="6"/>
      <c r="E208" s="6" t="str">
        <f>IFERROR(VLOOKUP(D208,الاعدادات!$A$4:$B$5000,2,0),"")</f>
        <v/>
      </c>
      <c r="F208" s="6"/>
      <c r="G208" s="27">
        <v>205</v>
      </c>
      <c r="H208" s="27">
        <f t="shared" si="7"/>
        <v>0</v>
      </c>
      <c r="I208" s="6"/>
      <c r="J208" s="6">
        <f t="shared" si="6"/>
        <v>0</v>
      </c>
    </row>
    <row r="209" spans="1:10" ht="18.75">
      <c r="A209" s="44"/>
      <c r="B209" s="6"/>
      <c r="C209" s="6"/>
      <c r="D209" s="6"/>
      <c r="E209" s="6" t="str">
        <f>IFERROR(VLOOKUP(D209,الاعدادات!$A$4:$B$5000,2,0),"")</f>
        <v/>
      </c>
      <c r="F209" s="6"/>
      <c r="G209" s="27">
        <v>206</v>
      </c>
      <c r="H209" s="27">
        <f t="shared" si="7"/>
        <v>0</v>
      </c>
      <c r="I209" s="6"/>
      <c r="J209" s="6">
        <f t="shared" si="6"/>
        <v>0</v>
      </c>
    </row>
    <row r="210" spans="1:10" ht="18.75">
      <c r="A210" s="44"/>
      <c r="B210" s="6"/>
      <c r="C210" s="6"/>
      <c r="D210" s="6"/>
      <c r="E210" s="6" t="str">
        <f>IFERROR(VLOOKUP(D210,الاعدادات!$A$4:$B$5000,2,0),"")</f>
        <v/>
      </c>
      <c r="F210" s="6"/>
      <c r="G210" s="27">
        <v>207</v>
      </c>
      <c r="H210" s="27">
        <f t="shared" si="7"/>
        <v>0</v>
      </c>
      <c r="I210" s="6"/>
      <c r="J210" s="6">
        <f t="shared" si="6"/>
        <v>0</v>
      </c>
    </row>
    <row r="211" spans="1:10" ht="18.75">
      <c r="A211" s="44"/>
      <c r="B211" s="6"/>
      <c r="C211" s="6"/>
      <c r="D211" s="6"/>
      <c r="E211" s="6" t="str">
        <f>IFERROR(VLOOKUP(D211,الاعدادات!$A$4:$B$5000,2,0),"")</f>
        <v/>
      </c>
      <c r="F211" s="6"/>
      <c r="G211" s="27">
        <v>208</v>
      </c>
      <c r="H211" s="27">
        <f t="shared" si="7"/>
        <v>0</v>
      </c>
      <c r="I211" s="6"/>
      <c r="J211" s="6">
        <f t="shared" si="6"/>
        <v>0</v>
      </c>
    </row>
    <row r="212" spans="1:10" ht="18.75">
      <c r="A212" s="44"/>
      <c r="B212" s="6"/>
      <c r="C212" s="6"/>
      <c r="D212" s="6"/>
      <c r="E212" s="6" t="str">
        <f>IFERROR(VLOOKUP(D212,الاعدادات!$A$4:$B$5000,2,0),"")</f>
        <v/>
      </c>
      <c r="F212" s="6"/>
      <c r="G212" s="27">
        <v>209</v>
      </c>
      <c r="H212" s="27">
        <f t="shared" si="7"/>
        <v>0</v>
      </c>
      <c r="I212" s="6"/>
      <c r="J212" s="6">
        <f t="shared" si="6"/>
        <v>0</v>
      </c>
    </row>
    <row r="213" spans="1:10" ht="18.75">
      <c r="A213" s="44"/>
      <c r="B213" s="6"/>
      <c r="C213" s="6"/>
      <c r="D213" s="6"/>
      <c r="E213" s="6" t="str">
        <f>IFERROR(VLOOKUP(D213,الاعدادات!$A$4:$B$5000,2,0),"")</f>
        <v/>
      </c>
      <c r="F213" s="6"/>
      <c r="G213" s="27">
        <v>210</v>
      </c>
      <c r="H213" s="27">
        <f t="shared" si="7"/>
        <v>0</v>
      </c>
      <c r="I213" s="6"/>
      <c r="J213" s="6">
        <f t="shared" si="6"/>
        <v>0</v>
      </c>
    </row>
    <row r="214" spans="1:10" ht="18.75">
      <c r="A214" s="44"/>
      <c r="B214" s="6"/>
      <c r="C214" s="6"/>
      <c r="D214" s="6"/>
      <c r="E214" s="6" t="str">
        <f>IFERROR(VLOOKUP(D214,الاعدادات!$A$4:$B$5000,2,0),"")</f>
        <v/>
      </c>
      <c r="F214" s="6"/>
      <c r="G214" s="27">
        <v>211</v>
      </c>
      <c r="H214" s="27">
        <f t="shared" si="7"/>
        <v>0</v>
      </c>
      <c r="I214" s="6"/>
      <c r="J214" s="6">
        <f t="shared" si="6"/>
        <v>0</v>
      </c>
    </row>
    <row r="215" spans="1:10" ht="18.75">
      <c r="A215" s="44"/>
      <c r="B215" s="6"/>
      <c r="C215" s="6"/>
      <c r="D215" s="6"/>
      <c r="E215" s="6" t="str">
        <f>IFERROR(VLOOKUP(D215,الاعدادات!$A$4:$B$5000,2,0),"")</f>
        <v/>
      </c>
      <c r="F215" s="6"/>
      <c r="G215" s="27">
        <v>212</v>
      </c>
      <c r="H215" s="27">
        <f t="shared" si="7"/>
        <v>0</v>
      </c>
      <c r="I215" s="6"/>
      <c r="J215" s="6">
        <f t="shared" si="6"/>
        <v>0</v>
      </c>
    </row>
    <row r="216" spans="1:10" ht="18.75">
      <c r="A216" s="44"/>
      <c r="B216" s="6"/>
      <c r="C216" s="6"/>
      <c r="D216" s="6"/>
      <c r="E216" s="6" t="str">
        <f>IFERROR(VLOOKUP(D216,الاعدادات!$A$4:$B$5000,2,0),"")</f>
        <v/>
      </c>
      <c r="F216" s="6"/>
      <c r="G216" s="27">
        <v>213</v>
      </c>
      <c r="H216" s="27">
        <f t="shared" si="7"/>
        <v>0</v>
      </c>
      <c r="I216" s="6"/>
      <c r="J216" s="6">
        <f t="shared" si="6"/>
        <v>0</v>
      </c>
    </row>
    <row r="217" spans="1:10" ht="18.75">
      <c r="A217" s="44"/>
      <c r="B217" s="6"/>
      <c r="C217" s="6"/>
      <c r="D217" s="6"/>
      <c r="E217" s="6" t="str">
        <f>IFERROR(VLOOKUP(D217,الاعدادات!$A$4:$B$5000,2,0),"")</f>
        <v/>
      </c>
      <c r="F217" s="6"/>
      <c r="G217" s="27">
        <v>214</v>
      </c>
      <c r="H217" s="27">
        <f t="shared" si="7"/>
        <v>0</v>
      </c>
      <c r="I217" s="6"/>
      <c r="J217" s="6">
        <f t="shared" si="6"/>
        <v>0</v>
      </c>
    </row>
    <row r="218" spans="1:10" ht="18.75">
      <c r="A218" s="44"/>
      <c r="B218" s="6"/>
      <c r="C218" s="6"/>
      <c r="D218" s="6"/>
      <c r="E218" s="6" t="str">
        <f>IFERROR(VLOOKUP(D218,الاعدادات!$A$4:$B$5000,2,0),"")</f>
        <v/>
      </c>
      <c r="F218" s="6"/>
      <c r="G218" s="27">
        <v>215</v>
      </c>
      <c r="H218" s="27">
        <f t="shared" si="7"/>
        <v>0</v>
      </c>
      <c r="I218" s="6"/>
      <c r="J218" s="6">
        <f t="shared" si="6"/>
        <v>0</v>
      </c>
    </row>
    <row r="219" spans="1:10" ht="18.75">
      <c r="A219" s="44"/>
      <c r="B219" s="6"/>
      <c r="C219" s="6"/>
      <c r="D219" s="6"/>
      <c r="E219" s="6" t="str">
        <f>IFERROR(VLOOKUP(D219,الاعدادات!$A$4:$B$5000,2,0),"")</f>
        <v/>
      </c>
      <c r="F219" s="6"/>
      <c r="G219" s="27">
        <v>216</v>
      </c>
      <c r="H219" s="27">
        <f t="shared" si="7"/>
        <v>0</v>
      </c>
      <c r="I219" s="6"/>
      <c r="J219" s="6">
        <f t="shared" si="6"/>
        <v>0</v>
      </c>
    </row>
    <row r="220" spans="1:10" ht="18.75">
      <c r="A220" s="44"/>
      <c r="B220" s="6"/>
      <c r="C220" s="6"/>
      <c r="D220" s="6"/>
      <c r="E220" s="6" t="str">
        <f>IFERROR(VLOOKUP(D220,الاعدادات!$A$4:$B$5000,2,0),"")</f>
        <v/>
      </c>
      <c r="F220" s="6"/>
      <c r="G220" s="27">
        <v>217</v>
      </c>
      <c r="H220" s="27">
        <f t="shared" si="7"/>
        <v>0</v>
      </c>
      <c r="I220" s="6"/>
      <c r="J220" s="6">
        <f t="shared" si="6"/>
        <v>0</v>
      </c>
    </row>
    <row r="221" spans="1:10" ht="18.75">
      <c r="A221" s="44"/>
      <c r="B221" s="6"/>
      <c r="C221" s="6"/>
      <c r="D221" s="6"/>
      <c r="E221" s="6" t="str">
        <f>IFERROR(VLOOKUP(D221,الاعدادات!$A$4:$B$5000,2,0),"")</f>
        <v/>
      </c>
      <c r="F221" s="6"/>
      <c r="G221" s="27">
        <v>218</v>
      </c>
      <c r="H221" s="27">
        <f t="shared" si="7"/>
        <v>0</v>
      </c>
      <c r="I221" s="6"/>
      <c r="J221" s="6">
        <f t="shared" si="6"/>
        <v>0</v>
      </c>
    </row>
    <row r="222" spans="1:10" ht="18.75">
      <c r="A222" s="44"/>
      <c r="B222" s="6"/>
      <c r="C222" s="6"/>
      <c r="D222" s="6"/>
      <c r="E222" s="6" t="str">
        <f>IFERROR(VLOOKUP(D222,الاعدادات!$A$4:$B$5000,2,0),"")</f>
        <v/>
      </c>
      <c r="F222" s="6"/>
      <c r="G222" s="27">
        <v>219</v>
      </c>
      <c r="H222" s="27">
        <f t="shared" si="7"/>
        <v>0</v>
      </c>
      <c r="I222" s="6"/>
      <c r="J222" s="6">
        <f t="shared" si="6"/>
        <v>0</v>
      </c>
    </row>
    <row r="223" spans="1:10" ht="18.75">
      <c r="A223" s="44"/>
      <c r="B223" s="6"/>
      <c r="C223" s="6"/>
      <c r="D223" s="6"/>
      <c r="E223" s="6" t="str">
        <f>IFERROR(VLOOKUP(D223,الاعدادات!$A$4:$B$5000,2,0),"")</f>
        <v/>
      </c>
      <c r="F223" s="6"/>
      <c r="G223" s="27">
        <v>220</v>
      </c>
      <c r="H223" s="27">
        <f t="shared" si="7"/>
        <v>0</v>
      </c>
      <c r="I223" s="6"/>
      <c r="J223" s="6">
        <f t="shared" si="6"/>
        <v>0</v>
      </c>
    </row>
    <row r="224" spans="1:10" ht="18.75">
      <c r="A224" s="44"/>
      <c r="B224" s="6"/>
      <c r="C224" s="6"/>
      <c r="D224" s="6"/>
      <c r="E224" s="6" t="str">
        <f>IFERROR(VLOOKUP(D224,الاعدادات!$A$4:$B$5000,2,0),"")</f>
        <v/>
      </c>
      <c r="F224" s="6"/>
      <c r="G224" s="27">
        <v>221</v>
      </c>
      <c r="H224" s="27">
        <f t="shared" si="7"/>
        <v>0</v>
      </c>
      <c r="I224" s="6"/>
      <c r="J224" s="6">
        <f t="shared" si="6"/>
        <v>0</v>
      </c>
    </row>
    <row r="225" spans="1:10" ht="18.75">
      <c r="A225" s="44"/>
      <c r="B225" s="6"/>
      <c r="C225" s="6"/>
      <c r="D225" s="6"/>
      <c r="E225" s="6" t="str">
        <f>IFERROR(VLOOKUP(D225,الاعدادات!$A$4:$B$5000,2,0),"")</f>
        <v/>
      </c>
      <c r="F225" s="6"/>
      <c r="G225" s="27">
        <v>222</v>
      </c>
      <c r="H225" s="27">
        <f t="shared" si="7"/>
        <v>0</v>
      </c>
      <c r="I225" s="6"/>
      <c r="J225" s="6">
        <f t="shared" si="6"/>
        <v>0</v>
      </c>
    </row>
    <row r="226" spans="1:10" ht="18.75">
      <c r="A226" s="44"/>
      <c r="B226" s="6"/>
      <c r="C226" s="6"/>
      <c r="D226" s="6"/>
      <c r="E226" s="6" t="str">
        <f>IFERROR(VLOOKUP(D226,الاعدادات!$A$4:$B$5000,2,0),"")</f>
        <v/>
      </c>
      <c r="F226" s="6"/>
      <c r="G226" s="27">
        <v>223</v>
      </c>
      <c r="H226" s="27">
        <f t="shared" si="7"/>
        <v>0</v>
      </c>
      <c r="I226" s="6"/>
      <c r="J226" s="6">
        <f t="shared" si="6"/>
        <v>0</v>
      </c>
    </row>
    <row r="227" spans="1:10" ht="18.75">
      <c r="A227" s="44"/>
      <c r="B227" s="6"/>
      <c r="C227" s="6"/>
      <c r="D227" s="6"/>
      <c r="E227" s="6" t="str">
        <f>IFERROR(VLOOKUP(D227,الاعدادات!$A$4:$B$5000,2,0),"")</f>
        <v/>
      </c>
      <c r="F227" s="6"/>
      <c r="G227" s="27">
        <v>224</v>
      </c>
      <c r="H227" s="27">
        <f t="shared" si="7"/>
        <v>0</v>
      </c>
      <c r="I227" s="6"/>
      <c r="J227" s="6">
        <f t="shared" si="6"/>
        <v>0</v>
      </c>
    </row>
    <row r="228" spans="1:10" ht="18.75">
      <c r="A228" s="44"/>
      <c r="B228" s="6"/>
      <c r="C228" s="6"/>
      <c r="D228" s="6"/>
      <c r="E228" s="6" t="str">
        <f>IFERROR(VLOOKUP(D228,الاعدادات!$A$4:$B$5000,2,0),"")</f>
        <v/>
      </c>
      <c r="F228" s="6"/>
      <c r="G228" s="27">
        <v>225</v>
      </c>
      <c r="H228" s="27">
        <f t="shared" si="7"/>
        <v>0</v>
      </c>
      <c r="I228" s="6"/>
      <c r="J228" s="6">
        <f t="shared" si="6"/>
        <v>0</v>
      </c>
    </row>
    <row r="229" spans="1:10" ht="18.75">
      <c r="A229" s="44"/>
      <c r="B229" s="6"/>
      <c r="C229" s="6"/>
      <c r="D229" s="6"/>
      <c r="E229" s="6" t="str">
        <f>IFERROR(VLOOKUP(D229,الاعدادات!$A$4:$B$5000,2,0),"")</f>
        <v/>
      </c>
      <c r="F229" s="6"/>
      <c r="G229" s="27">
        <v>226</v>
      </c>
      <c r="H229" s="27">
        <f t="shared" si="7"/>
        <v>0</v>
      </c>
      <c r="I229" s="6"/>
      <c r="J229" s="6">
        <f t="shared" si="6"/>
        <v>0</v>
      </c>
    </row>
    <row r="230" spans="1:10" ht="18.75">
      <c r="A230" s="44"/>
      <c r="B230" s="6"/>
      <c r="C230" s="6"/>
      <c r="D230" s="6"/>
      <c r="E230" s="6" t="str">
        <f>IFERROR(VLOOKUP(D230,الاعدادات!$A$4:$B$5000,2,0),"")</f>
        <v/>
      </c>
      <c r="F230" s="6"/>
      <c r="G230" s="27">
        <v>227</v>
      </c>
      <c r="H230" s="27">
        <f t="shared" si="7"/>
        <v>0</v>
      </c>
      <c r="I230" s="6"/>
      <c r="J230" s="6">
        <f t="shared" si="6"/>
        <v>0</v>
      </c>
    </row>
    <row r="231" spans="1:10" ht="18.75">
      <c r="A231" s="44"/>
      <c r="B231" s="6"/>
      <c r="C231" s="6"/>
      <c r="D231" s="6"/>
      <c r="E231" s="6" t="str">
        <f>IFERROR(VLOOKUP(D231,الاعدادات!$A$4:$B$5000,2,0),"")</f>
        <v/>
      </c>
      <c r="F231" s="6"/>
      <c r="G231" s="27">
        <v>228</v>
      </c>
      <c r="H231" s="27">
        <f t="shared" si="7"/>
        <v>0</v>
      </c>
      <c r="I231" s="6"/>
      <c r="J231" s="6">
        <f t="shared" si="6"/>
        <v>0</v>
      </c>
    </row>
    <row r="232" spans="1:10" ht="18.75">
      <c r="A232" s="44"/>
      <c r="B232" s="6"/>
      <c r="C232" s="6"/>
      <c r="D232" s="6"/>
      <c r="E232" s="6" t="str">
        <f>IFERROR(VLOOKUP(D232,الاعدادات!$A$4:$B$5000,2,0),"")</f>
        <v/>
      </c>
      <c r="F232" s="6"/>
      <c r="G232" s="27">
        <v>229</v>
      </c>
      <c r="H232" s="27">
        <f t="shared" si="7"/>
        <v>0</v>
      </c>
      <c r="I232" s="6"/>
      <c r="J232" s="6">
        <f t="shared" si="6"/>
        <v>0</v>
      </c>
    </row>
    <row r="233" spans="1:10" ht="18.75">
      <c r="A233" s="44"/>
      <c r="B233" s="6"/>
      <c r="C233" s="6"/>
      <c r="D233" s="6"/>
      <c r="E233" s="6" t="str">
        <f>IFERROR(VLOOKUP(D233,الاعدادات!$A$4:$B$5000,2,0),"")</f>
        <v/>
      </c>
      <c r="F233" s="6"/>
      <c r="G233" s="27">
        <v>230</v>
      </c>
      <c r="H233" s="27">
        <f t="shared" si="7"/>
        <v>0</v>
      </c>
      <c r="I233" s="6"/>
      <c r="J233" s="6">
        <f t="shared" si="6"/>
        <v>0</v>
      </c>
    </row>
    <row r="234" spans="1:10" ht="18.75">
      <c r="A234" s="44"/>
      <c r="B234" s="6"/>
      <c r="C234" s="6"/>
      <c r="D234" s="6"/>
      <c r="E234" s="6" t="str">
        <f>IFERROR(VLOOKUP(D234,الاعدادات!$A$4:$B$5000,2,0),"")</f>
        <v/>
      </c>
      <c r="F234" s="6"/>
      <c r="G234" s="27">
        <v>231</v>
      </c>
      <c r="H234" s="27">
        <f t="shared" si="7"/>
        <v>0</v>
      </c>
      <c r="I234" s="6"/>
      <c r="J234" s="6">
        <f t="shared" si="6"/>
        <v>0</v>
      </c>
    </row>
    <row r="235" spans="1:10" ht="18.75">
      <c r="A235" s="44"/>
      <c r="B235" s="6"/>
      <c r="C235" s="6"/>
      <c r="D235" s="6"/>
      <c r="E235" s="6" t="str">
        <f>IFERROR(VLOOKUP(D235,الاعدادات!$A$4:$B$5000,2,0),"")</f>
        <v/>
      </c>
      <c r="F235" s="6"/>
      <c r="G235" s="27">
        <v>232</v>
      </c>
      <c r="H235" s="27">
        <f t="shared" si="7"/>
        <v>0</v>
      </c>
      <c r="I235" s="6"/>
      <c r="J235" s="6">
        <f t="shared" si="6"/>
        <v>0</v>
      </c>
    </row>
    <row r="236" spans="1:10" ht="18.75">
      <c r="A236" s="44"/>
      <c r="B236" s="6"/>
      <c r="C236" s="6"/>
      <c r="D236" s="6"/>
      <c r="E236" s="6" t="str">
        <f>IFERROR(VLOOKUP(D236,الاعدادات!$A$4:$B$5000,2,0),"")</f>
        <v/>
      </c>
      <c r="F236" s="6"/>
      <c r="G236" s="27">
        <v>233</v>
      </c>
      <c r="H236" s="27">
        <f t="shared" si="7"/>
        <v>0</v>
      </c>
      <c r="I236" s="6"/>
      <c r="J236" s="6">
        <f t="shared" si="6"/>
        <v>0</v>
      </c>
    </row>
    <row r="237" spans="1:10" ht="18.75">
      <c r="A237" s="44"/>
      <c r="B237" s="6"/>
      <c r="C237" s="6"/>
      <c r="D237" s="6"/>
      <c r="E237" s="6" t="str">
        <f>IFERROR(VLOOKUP(D237,الاعدادات!$A$4:$B$5000,2,0),"")</f>
        <v/>
      </c>
      <c r="F237" s="6"/>
      <c r="G237" s="27">
        <v>234</v>
      </c>
      <c r="H237" s="27">
        <f t="shared" si="7"/>
        <v>0</v>
      </c>
      <c r="I237" s="6"/>
      <c r="J237" s="6">
        <f t="shared" si="6"/>
        <v>0</v>
      </c>
    </row>
    <row r="238" spans="1:10" ht="18.75">
      <c r="A238" s="44"/>
      <c r="B238" s="6"/>
      <c r="C238" s="6"/>
      <c r="D238" s="6"/>
      <c r="E238" s="6" t="str">
        <f>IFERROR(VLOOKUP(D238,الاعدادات!$A$4:$B$5000,2,0),"")</f>
        <v/>
      </c>
      <c r="F238" s="6"/>
      <c r="G238" s="27">
        <v>235</v>
      </c>
      <c r="H238" s="27">
        <f t="shared" si="7"/>
        <v>0</v>
      </c>
      <c r="I238" s="6"/>
      <c r="J238" s="6">
        <f t="shared" si="6"/>
        <v>0</v>
      </c>
    </row>
    <row r="239" spans="1:10" ht="18.75">
      <c r="A239" s="44"/>
      <c r="B239" s="6"/>
      <c r="C239" s="6"/>
      <c r="D239" s="6"/>
      <c r="E239" s="6" t="str">
        <f>IFERROR(VLOOKUP(D239,الاعدادات!$A$4:$B$5000,2,0),"")</f>
        <v/>
      </c>
      <c r="F239" s="6"/>
      <c r="G239" s="27">
        <v>236</v>
      </c>
      <c r="H239" s="27">
        <f t="shared" si="7"/>
        <v>0</v>
      </c>
      <c r="I239" s="6"/>
      <c r="J239" s="6">
        <f t="shared" si="6"/>
        <v>0</v>
      </c>
    </row>
    <row r="240" spans="1:10" ht="18.75">
      <c r="A240" s="44"/>
      <c r="B240" s="6"/>
      <c r="C240" s="6"/>
      <c r="D240" s="6"/>
      <c r="E240" s="6" t="str">
        <f>IFERROR(VLOOKUP(D240,الاعدادات!$A$4:$B$5000,2,0),"")</f>
        <v/>
      </c>
      <c r="F240" s="6"/>
      <c r="G240" s="27">
        <v>237</v>
      </c>
      <c r="H240" s="27">
        <f t="shared" si="7"/>
        <v>0</v>
      </c>
      <c r="I240" s="6"/>
      <c r="J240" s="6">
        <f t="shared" si="6"/>
        <v>0</v>
      </c>
    </row>
    <row r="241" spans="1:10" ht="18.75">
      <c r="A241" s="44"/>
      <c r="B241" s="6"/>
      <c r="C241" s="6"/>
      <c r="D241" s="6"/>
      <c r="E241" s="6" t="str">
        <f>IFERROR(VLOOKUP(D241,الاعدادات!$A$4:$B$5000,2,0),"")</f>
        <v/>
      </c>
      <c r="F241" s="6"/>
      <c r="G241" s="27">
        <v>238</v>
      </c>
      <c r="H241" s="27">
        <f t="shared" si="7"/>
        <v>0</v>
      </c>
      <c r="I241" s="6"/>
      <c r="J241" s="6">
        <f t="shared" si="6"/>
        <v>0</v>
      </c>
    </row>
    <row r="242" spans="1:10" ht="18.75">
      <c r="A242" s="44"/>
      <c r="B242" s="6"/>
      <c r="C242" s="6"/>
      <c r="D242" s="6"/>
      <c r="E242" s="6" t="str">
        <f>IFERROR(VLOOKUP(D242,الاعدادات!$A$4:$B$5000,2,0),"")</f>
        <v/>
      </c>
      <c r="F242" s="6"/>
      <c r="G242" s="27">
        <v>239</v>
      </c>
      <c r="H242" s="27">
        <f t="shared" si="7"/>
        <v>0</v>
      </c>
      <c r="I242" s="6"/>
      <c r="J242" s="6">
        <f t="shared" si="6"/>
        <v>0</v>
      </c>
    </row>
    <row r="243" spans="1:10" ht="18.75">
      <c r="A243" s="44"/>
      <c r="B243" s="6"/>
      <c r="C243" s="6"/>
      <c r="D243" s="6"/>
      <c r="E243" s="6" t="str">
        <f>IFERROR(VLOOKUP(D243,الاعدادات!$A$4:$B$5000,2,0),"")</f>
        <v/>
      </c>
      <c r="F243" s="6"/>
      <c r="G243" s="27">
        <v>240</v>
      </c>
      <c r="H243" s="27">
        <f t="shared" si="7"/>
        <v>0</v>
      </c>
      <c r="I243" s="6"/>
      <c r="J243" s="6">
        <f t="shared" si="6"/>
        <v>0</v>
      </c>
    </row>
    <row r="244" spans="1:10" ht="18.75">
      <c r="A244" s="44"/>
      <c r="B244" s="6"/>
      <c r="C244" s="6"/>
      <c r="D244" s="6"/>
      <c r="E244" s="6" t="str">
        <f>IFERROR(VLOOKUP(D244,الاعدادات!$A$4:$B$5000,2,0),"")</f>
        <v/>
      </c>
      <c r="F244" s="6"/>
      <c r="G244" s="27">
        <v>241</v>
      </c>
      <c r="H244" s="27">
        <f t="shared" si="7"/>
        <v>0</v>
      </c>
      <c r="I244" s="6"/>
      <c r="J244" s="6">
        <f t="shared" si="6"/>
        <v>0</v>
      </c>
    </row>
    <row r="245" spans="1:10" ht="18.75">
      <c r="A245" s="44"/>
      <c r="B245" s="6"/>
      <c r="C245" s="6"/>
      <c r="D245" s="6"/>
      <c r="E245" s="6" t="str">
        <f>IFERROR(VLOOKUP(D245,الاعدادات!$A$4:$B$5000,2,0),"")</f>
        <v/>
      </c>
      <c r="F245" s="6"/>
      <c r="G245" s="27">
        <v>242</v>
      </c>
      <c r="H245" s="27">
        <f t="shared" si="7"/>
        <v>0</v>
      </c>
      <c r="I245" s="6"/>
      <c r="J245" s="6">
        <f t="shared" si="6"/>
        <v>0</v>
      </c>
    </row>
    <row r="246" spans="1:10" ht="18.75">
      <c r="A246" s="44"/>
      <c r="B246" s="6"/>
      <c r="C246" s="6"/>
      <c r="D246" s="6"/>
      <c r="E246" s="6" t="str">
        <f>IFERROR(VLOOKUP(D246,الاعدادات!$A$4:$B$5000,2,0),"")</f>
        <v/>
      </c>
      <c r="F246" s="6"/>
      <c r="G246" s="27">
        <v>243</v>
      </c>
      <c r="H246" s="27">
        <f t="shared" si="7"/>
        <v>0</v>
      </c>
      <c r="I246" s="6"/>
      <c r="J246" s="6">
        <f t="shared" si="6"/>
        <v>0</v>
      </c>
    </row>
    <row r="247" spans="1:10" ht="18.75">
      <c r="A247" s="44"/>
      <c r="B247" s="6"/>
      <c r="C247" s="6"/>
      <c r="D247" s="6"/>
      <c r="E247" s="6" t="str">
        <f>IFERROR(VLOOKUP(D247,الاعدادات!$A$4:$B$5000,2,0),"")</f>
        <v/>
      </c>
      <c r="F247" s="6"/>
      <c r="G247" s="27">
        <v>244</v>
      </c>
      <c r="H247" s="27">
        <f t="shared" si="7"/>
        <v>0</v>
      </c>
      <c r="I247" s="6"/>
      <c r="J247" s="6">
        <f t="shared" si="6"/>
        <v>0</v>
      </c>
    </row>
    <row r="248" spans="1:10" ht="18.75">
      <c r="A248" s="44"/>
      <c r="B248" s="6"/>
      <c r="C248" s="6"/>
      <c r="D248" s="6"/>
      <c r="E248" s="6" t="str">
        <f>IFERROR(VLOOKUP(D248,الاعدادات!$A$4:$B$5000,2,0),"")</f>
        <v/>
      </c>
      <c r="F248" s="6"/>
      <c r="G248" s="27">
        <v>245</v>
      </c>
      <c r="H248" s="27">
        <f t="shared" si="7"/>
        <v>0</v>
      </c>
      <c r="I248" s="6"/>
      <c r="J248" s="6">
        <f t="shared" si="6"/>
        <v>0</v>
      </c>
    </row>
    <row r="249" spans="1:10" ht="18.75">
      <c r="A249" s="44"/>
      <c r="B249" s="6"/>
      <c r="C249" s="6"/>
      <c r="D249" s="6"/>
      <c r="E249" s="6" t="str">
        <f>IFERROR(VLOOKUP(D249,الاعدادات!$A$4:$B$5000,2,0),"")</f>
        <v/>
      </c>
      <c r="F249" s="6"/>
      <c r="G249" s="27">
        <v>246</v>
      </c>
      <c r="H249" s="27">
        <f t="shared" si="7"/>
        <v>0</v>
      </c>
      <c r="I249" s="6"/>
      <c r="J249" s="6">
        <f t="shared" si="6"/>
        <v>0</v>
      </c>
    </row>
    <row r="250" spans="1:10" ht="18.75">
      <c r="A250" s="44"/>
      <c r="B250" s="6"/>
      <c r="C250" s="6"/>
      <c r="D250" s="6"/>
      <c r="E250" s="6" t="str">
        <f>IFERROR(VLOOKUP(D250,الاعدادات!$A$4:$B$5000,2,0),"")</f>
        <v/>
      </c>
      <c r="F250" s="6"/>
      <c r="G250" s="27">
        <v>247</v>
      </c>
      <c r="H250" s="27">
        <f t="shared" si="7"/>
        <v>0</v>
      </c>
      <c r="I250" s="6"/>
      <c r="J250" s="6">
        <f t="shared" si="6"/>
        <v>0</v>
      </c>
    </row>
    <row r="251" spans="1:10" ht="18.75">
      <c r="A251" s="44"/>
      <c r="B251" s="6"/>
      <c r="C251" s="6"/>
      <c r="D251" s="6"/>
      <c r="E251" s="6" t="str">
        <f>IFERROR(VLOOKUP(D251,الاعدادات!$A$4:$B$5000,2,0),"")</f>
        <v/>
      </c>
      <c r="F251" s="6"/>
      <c r="G251" s="27">
        <v>248</v>
      </c>
      <c r="H251" s="27">
        <f t="shared" si="7"/>
        <v>0</v>
      </c>
      <c r="I251" s="6"/>
      <c r="J251" s="6">
        <f t="shared" si="6"/>
        <v>0</v>
      </c>
    </row>
    <row r="252" spans="1:10" ht="18.75">
      <c r="A252" s="44"/>
      <c r="B252" s="6"/>
      <c r="C252" s="6"/>
      <c r="D252" s="6"/>
      <c r="E252" s="6" t="str">
        <f>IFERROR(VLOOKUP(D252,الاعدادات!$A$4:$B$5000,2,0),"")</f>
        <v/>
      </c>
      <c r="F252" s="6"/>
      <c r="G252" s="27">
        <v>249</v>
      </c>
      <c r="H252" s="27">
        <f t="shared" si="7"/>
        <v>0</v>
      </c>
      <c r="I252" s="6"/>
      <c r="J252" s="6">
        <f t="shared" si="6"/>
        <v>0</v>
      </c>
    </row>
    <row r="253" spans="1:10" ht="18.75">
      <c r="A253" s="44"/>
      <c r="B253" s="6"/>
      <c r="C253" s="6"/>
      <c r="D253" s="6"/>
      <c r="E253" s="6" t="str">
        <f>IFERROR(VLOOKUP(D253,الاعدادات!$A$4:$B$5000,2,0),"")</f>
        <v/>
      </c>
      <c r="F253" s="6"/>
      <c r="G253" s="27">
        <v>250</v>
      </c>
      <c r="H253" s="27">
        <f t="shared" si="7"/>
        <v>0</v>
      </c>
      <c r="I253" s="6"/>
      <c r="J253" s="6">
        <f t="shared" si="6"/>
        <v>0</v>
      </c>
    </row>
    <row r="254" spans="1:10" ht="18.75">
      <c r="A254" s="44"/>
      <c r="B254" s="6"/>
      <c r="C254" s="6"/>
      <c r="D254" s="6"/>
      <c r="E254" s="6" t="str">
        <f>IFERROR(VLOOKUP(D254,الاعدادات!$A$4:$B$5000,2,0),"")</f>
        <v/>
      </c>
      <c r="F254" s="6"/>
      <c r="G254" s="27">
        <v>251</v>
      </c>
      <c r="H254" s="27">
        <f t="shared" si="7"/>
        <v>0</v>
      </c>
      <c r="I254" s="6"/>
      <c r="J254" s="6">
        <f t="shared" si="6"/>
        <v>0</v>
      </c>
    </row>
    <row r="255" spans="1:10" ht="18.75">
      <c r="A255" s="44"/>
      <c r="B255" s="6"/>
      <c r="C255" s="6"/>
      <c r="D255" s="6"/>
      <c r="E255" s="6" t="str">
        <f>IFERROR(VLOOKUP(D255,الاعدادات!$A$4:$B$5000,2,0),"")</f>
        <v/>
      </c>
      <c r="F255" s="6"/>
      <c r="G255" s="27">
        <v>252</v>
      </c>
      <c r="H255" s="27">
        <f t="shared" si="7"/>
        <v>0</v>
      </c>
      <c r="I255" s="6"/>
      <c r="J255" s="6">
        <f t="shared" si="6"/>
        <v>0</v>
      </c>
    </row>
    <row r="256" spans="1:10" ht="18.75">
      <c r="A256" s="44"/>
      <c r="B256" s="6"/>
      <c r="C256" s="6"/>
      <c r="D256" s="6"/>
      <c r="E256" s="6" t="str">
        <f>IFERROR(VLOOKUP(D256,الاعدادات!$A$4:$B$5000,2,0),"")</f>
        <v/>
      </c>
      <c r="F256" s="6"/>
      <c r="G256" s="27">
        <v>253</v>
      </c>
      <c r="H256" s="27">
        <f t="shared" si="7"/>
        <v>0</v>
      </c>
      <c r="I256" s="6"/>
      <c r="J256" s="6">
        <f t="shared" si="6"/>
        <v>0</v>
      </c>
    </row>
    <row r="257" spans="1:10" ht="18.75">
      <c r="A257" s="44"/>
      <c r="B257" s="6"/>
      <c r="C257" s="6"/>
      <c r="D257" s="6"/>
      <c r="E257" s="6" t="str">
        <f>IFERROR(VLOOKUP(D257,الاعدادات!$A$4:$B$5000,2,0),"")</f>
        <v/>
      </c>
      <c r="F257" s="6"/>
      <c r="G257" s="27">
        <v>254</v>
      </c>
      <c r="H257" s="27">
        <f t="shared" si="7"/>
        <v>0</v>
      </c>
      <c r="I257" s="6"/>
      <c r="J257" s="6">
        <f t="shared" si="6"/>
        <v>0</v>
      </c>
    </row>
    <row r="258" spans="1:10" ht="18.75">
      <c r="A258" s="44"/>
      <c r="B258" s="6"/>
      <c r="C258" s="6"/>
      <c r="D258" s="6"/>
      <c r="E258" s="6" t="str">
        <f>IFERROR(VLOOKUP(D258,الاعدادات!$A$4:$B$5000,2,0),"")</f>
        <v/>
      </c>
      <c r="F258" s="6"/>
      <c r="G258" s="27">
        <v>255</v>
      </c>
      <c r="H258" s="27">
        <f t="shared" si="7"/>
        <v>0</v>
      </c>
      <c r="I258" s="6"/>
      <c r="J258" s="6">
        <f t="shared" si="6"/>
        <v>0</v>
      </c>
    </row>
    <row r="259" spans="1:10" ht="18.75">
      <c r="A259" s="44"/>
      <c r="B259" s="6"/>
      <c r="C259" s="6"/>
      <c r="D259" s="6"/>
      <c r="E259" s="6" t="str">
        <f>IFERROR(VLOOKUP(D259,الاعدادات!$A$4:$B$5000,2,0),"")</f>
        <v/>
      </c>
      <c r="F259" s="6"/>
      <c r="G259" s="27">
        <v>256</v>
      </c>
      <c r="H259" s="27">
        <f t="shared" si="7"/>
        <v>0</v>
      </c>
      <c r="I259" s="6"/>
      <c r="J259" s="6">
        <f t="shared" si="6"/>
        <v>0</v>
      </c>
    </row>
    <row r="260" spans="1:10" ht="18.75">
      <c r="A260" s="44"/>
      <c r="B260" s="6"/>
      <c r="C260" s="6"/>
      <c r="D260" s="6"/>
      <c r="E260" s="6" t="str">
        <f>IFERROR(VLOOKUP(D260,الاعدادات!$A$4:$B$5000,2,0),"")</f>
        <v/>
      </c>
      <c r="F260" s="6"/>
      <c r="G260" s="27">
        <v>257</v>
      </c>
      <c r="H260" s="27">
        <f t="shared" si="7"/>
        <v>0</v>
      </c>
      <c r="I260" s="6"/>
      <c r="J260" s="6">
        <f t="shared" si="6"/>
        <v>0</v>
      </c>
    </row>
    <row r="261" spans="1:10" ht="18.75">
      <c r="A261" s="44"/>
      <c r="B261" s="6"/>
      <c r="C261" s="6"/>
      <c r="D261" s="6"/>
      <c r="E261" s="6" t="str">
        <f>IFERROR(VLOOKUP(D261,الاعدادات!$A$4:$B$5000,2,0),"")</f>
        <v/>
      </c>
      <c r="F261" s="6"/>
      <c r="G261" s="27">
        <v>258</v>
      </c>
      <c r="H261" s="27">
        <f t="shared" si="7"/>
        <v>0</v>
      </c>
      <c r="I261" s="6"/>
      <c r="J261" s="6">
        <f t="shared" ref="J261:J300" si="8">I261*F261</f>
        <v>0</v>
      </c>
    </row>
    <row r="262" spans="1:10" ht="18.75">
      <c r="A262" s="44"/>
      <c r="B262" s="6"/>
      <c r="C262" s="6"/>
      <c r="D262" s="6"/>
      <c r="E262" s="6" t="str">
        <f>IFERROR(VLOOKUP(D262,الاعدادات!$A$4:$B$5000,2,0),"")</f>
        <v/>
      </c>
      <c r="F262" s="6"/>
      <c r="G262" s="27">
        <v>259</v>
      </c>
      <c r="H262" s="27">
        <f t="shared" ref="H262:H300" si="9">SUMIF($D$4:$D$500,G262,$F$4:$F$500)</f>
        <v>0</v>
      </c>
      <c r="I262" s="6"/>
      <c r="J262" s="6">
        <f t="shared" si="8"/>
        <v>0</v>
      </c>
    </row>
    <row r="263" spans="1:10" ht="18.75">
      <c r="A263" s="44"/>
      <c r="B263" s="6"/>
      <c r="C263" s="6"/>
      <c r="D263" s="6"/>
      <c r="E263" s="6" t="str">
        <f>IFERROR(VLOOKUP(D263,الاعدادات!$A$4:$B$5000,2,0),"")</f>
        <v/>
      </c>
      <c r="F263" s="6"/>
      <c r="G263" s="27">
        <v>260</v>
      </c>
      <c r="H263" s="27">
        <f t="shared" si="9"/>
        <v>0</v>
      </c>
      <c r="I263" s="6"/>
      <c r="J263" s="6">
        <f t="shared" si="8"/>
        <v>0</v>
      </c>
    </row>
    <row r="264" spans="1:10" ht="18.75">
      <c r="A264" s="44"/>
      <c r="B264" s="6"/>
      <c r="C264" s="6"/>
      <c r="D264" s="6"/>
      <c r="E264" s="6" t="str">
        <f>IFERROR(VLOOKUP(D264,الاعدادات!$A$4:$B$5000,2,0),"")</f>
        <v/>
      </c>
      <c r="F264" s="6"/>
      <c r="G264" s="27">
        <v>261</v>
      </c>
      <c r="H264" s="27">
        <f t="shared" si="9"/>
        <v>0</v>
      </c>
      <c r="I264" s="6"/>
      <c r="J264" s="6">
        <f t="shared" si="8"/>
        <v>0</v>
      </c>
    </row>
    <row r="265" spans="1:10" ht="18.75">
      <c r="A265" s="44"/>
      <c r="B265" s="6"/>
      <c r="C265" s="6"/>
      <c r="D265" s="6"/>
      <c r="E265" s="6" t="str">
        <f>IFERROR(VLOOKUP(D265,الاعدادات!$A$4:$B$5000,2,0),"")</f>
        <v/>
      </c>
      <c r="F265" s="6"/>
      <c r="G265" s="27">
        <v>262</v>
      </c>
      <c r="H265" s="27">
        <f t="shared" si="9"/>
        <v>0</v>
      </c>
      <c r="I265" s="6"/>
      <c r="J265" s="6">
        <f t="shared" si="8"/>
        <v>0</v>
      </c>
    </row>
    <row r="266" spans="1:10" ht="18.75">
      <c r="A266" s="44"/>
      <c r="B266" s="6"/>
      <c r="C266" s="6"/>
      <c r="D266" s="6"/>
      <c r="E266" s="6" t="str">
        <f>IFERROR(VLOOKUP(D266,الاعدادات!$A$4:$B$5000,2,0),"")</f>
        <v/>
      </c>
      <c r="F266" s="6"/>
      <c r="G266" s="27">
        <v>263</v>
      </c>
      <c r="H266" s="27">
        <f t="shared" si="9"/>
        <v>0</v>
      </c>
      <c r="I266" s="6"/>
      <c r="J266" s="6">
        <f t="shared" si="8"/>
        <v>0</v>
      </c>
    </row>
    <row r="267" spans="1:10" ht="18.75">
      <c r="A267" s="44"/>
      <c r="B267" s="6"/>
      <c r="C267" s="6"/>
      <c r="D267" s="6"/>
      <c r="E267" s="6" t="str">
        <f>IFERROR(VLOOKUP(D267,الاعدادات!$A$4:$B$5000,2,0),"")</f>
        <v/>
      </c>
      <c r="F267" s="6"/>
      <c r="G267" s="27">
        <v>264</v>
      </c>
      <c r="H267" s="27">
        <f t="shared" si="9"/>
        <v>0</v>
      </c>
      <c r="I267" s="6"/>
      <c r="J267" s="6">
        <f t="shared" si="8"/>
        <v>0</v>
      </c>
    </row>
    <row r="268" spans="1:10" ht="18.75">
      <c r="A268" s="44"/>
      <c r="B268" s="6"/>
      <c r="C268" s="6"/>
      <c r="D268" s="6"/>
      <c r="E268" s="6" t="str">
        <f>IFERROR(VLOOKUP(D268,الاعدادات!$A$4:$B$5000,2,0),"")</f>
        <v/>
      </c>
      <c r="F268" s="6"/>
      <c r="G268" s="27">
        <v>265</v>
      </c>
      <c r="H268" s="27">
        <f t="shared" si="9"/>
        <v>0</v>
      </c>
      <c r="I268" s="6"/>
      <c r="J268" s="6">
        <f t="shared" si="8"/>
        <v>0</v>
      </c>
    </row>
    <row r="269" spans="1:10" ht="18.75">
      <c r="A269" s="44"/>
      <c r="B269" s="6"/>
      <c r="C269" s="6"/>
      <c r="D269" s="6"/>
      <c r="E269" s="6" t="str">
        <f>IFERROR(VLOOKUP(D269,الاعدادات!$A$4:$B$5000,2,0),"")</f>
        <v/>
      </c>
      <c r="F269" s="6"/>
      <c r="G269" s="27">
        <v>266</v>
      </c>
      <c r="H269" s="27">
        <f t="shared" si="9"/>
        <v>0</v>
      </c>
      <c r="I269" s="6"/>
      <c r="J269" s="6">
        <f t="shared" si="8"/>
        <v>0</v>
      </c>
    </row>
    <row r="270" spans="1:10" ht="18.75">
      <c r="A270" s="44"/>
      <c r="B270" s="6"/>
      <c r="C270" s="6"/>
      <c r="D270" s="6"/>
      <c r="E270" s="6" t="str">
        <f>IFERROR(VLOOKUP(D270,الاعدادات!$A$4:$B$5000,2,0),"")</f>
        <v/>
      </c>
      <c r="F270" s="6"/>
      <c r="G270" s="27">
        <v>267</v>
      </c>
      <c r="H270" s="27">
        <f t="shared" si="9"/>
        <v>0</v>
      </c>
      <c r="I270" s="6"/>
      <c r="J270" s="6">
        <f t="shared" si="8"/>
        <v>0</v>
      </c>
    </row>
    <row r="271" spans="1:10" ht="18.75">
      <c r="A271" s="44"/>
      <c r="B271" s="6"/>
      <c r="C271" s="6"/>
      <c r="D271" s="6"/>
      <c r="E271" s="6" t="str">
        <f>IFERROR(VLOOKUP(D271,الاعدادات!$A$4:$B$5000,2,0),"")</f>
        <v/>
      </c>
      <c r="F271" s="6"/>
      <c r="G271" s="27">
        <v>268</v>
      </c>
      <c r="H271" s="27">
        <f t="shared" si="9"/>
        <v>0</v>
      </c>
      <c r="I271" s="6"/>
      <c r="J271" s="6">
        <f t="shared" si="8"/>
        <v>0</v>
      </c>
    </row>
    <row r="272" spans="1:10" ht="18.75">
      <c r="A272" s="44"/>
      <c r="B272" s="6"/>
      <c r="C272" s="6"/>
      <c r="D272" s="6"/>
      <c r="E272" s="6" t="str">
        <f>IFERROR(VLOOKUP(D272,الاعدادات!$A$4:$B$5000,2,0),"")</f>
        <v/>
      </c>
      <c r="F272" s="6"/>
      <c r="G272" s="27">
        <v>269</v>
      </c>
      <c r="H272" s="27">
        <f t="shared" si="9"/>
        <v>0</v>
      </c>
      <c r="I272" s="6"/>
      <c r="J272" s="6">
        <f t="shared" si="8"/>
        <v>0</v>
      </c>
    </row>
    <row r="273" spans="1:10" ht="18.75">
      <c r="A273" s="44"/>
      <c r="B273" s="6"/>
      <c r="C273" s="6"/>
      <c r="D273" s="6"/>
      <c r="E273" s="6" t="str">
        <f>IFERROR(VLOOKUP(D273,الاعدادات!$A$4:$B$5000,2,0),"")</f>
        <v/>
      </c>
      <c r="F273" s="6"/>
      <c r="G273" s="27">
        <v>270</v>
      </c>
      <c r="H273" s="27">
        <f t="shared" si="9"/>
        <v>0</v>
      </c>
      <c r="I273" s="6"/>
      <c r="J273" s="6">
        <f t="shared" si="8"/>
        <v>0</v>
      </c>
    </row>
    <row r="274" spans="1:10" ht="18.75">
      <c r="A274" s="44"/>
      <c r="B274" s="6"/>
      <c r="C274" s="6"/>
      <c r="D274" s="6"/>
      <c r="E274" s="6" t="str">
        <f>IFERROR(VLOOKUP(D274,الاعدادات!$A$4:$B$5000,2,0),"")</f>
        <v/>
      </c>
      <c r="F274" s="6"/>
      <c r="G274" s="27">
        <v>271</v>
      </c>
      <c r="H274" s="27">
        <f t="shared" si="9"/>
        <v>0</v>
      </c>
      <c r="I274" s="6"/>
      <c r="J274" s="6">
        <f t="shared" si="8"/>
        <v>0</v>
      </c>
    </row>
    <row r="275" spans="1:10" ht="18.75">
      <c r="A275" s="44"/>
      <c r="B275" s="6"/>
      <c r="C275" s="6"/>
      <c r="D275" s="6"/>
      <c r="E275" s="6" t="str">
        <f>IFERROR(VLOOKUP(D275,الاعدادات!$A$4:$B$5000,2,0),"")</f>
        <v/>
      </c>
      <c r="F275" s="6"/>
      <c r="G275" s="27">
        <v>272</v>
      </c>
      <c r="H275" s="27">
        <f t="shared" si="9"/>
        <v>0</v>
      </c>
      <c r="I275" s="6"/>
      <c r="J275" s="6">
        <f t="shared" si="8"/>
        <v>0</v>
      </c>
    </row>
    <row r="276" spans="1:10" ht="18.75">
      <c r="A276" s="44"/>
      <c r="B276" s="6"/>
      <c r="C276" s="6"/>
      <c r="D276" s="6"/>
      <c r="E276" s="6" t="str">
        <f>IFERROR(VLOOKUP(D276,الاعدادات!$A$4:$B$5000,2,0),"")</f>
        <v/>
      </c>
      <c r="F276" s="6"/>
      <c r="G276" s="27">
        <v>273</v>
      </c>
      <c r="H276" s="27">
        <f t="shared" si="9"/>
        <v>0</v>
      </c>
      <c r="I276" s="6"/>
      <c r="J276" s="6">
        <f t="shared" si="8"/>
        <v>0</v>
      </c>
    </row>
    <row r="277" spans="1:10" ht="18.75">
      <c r="A277" s="44"/>
      <c r="B277" s="6"/>
      <c r="C277" s="6"/>
      <c r="D277" s="6"/>
      <c r="E277" s="6" t="str">
        <f>IFERROR(VLOOKUP(D277,الاعدادات!$A$4:$B$5000,2,0),"")</f>
        <v/>
      </c>
      <c r="F277" s="6"/>
      <c r="G277" s="27">
        <v>274</v>
      </c>
      <c r="H277" s="27">
        <f t="shared" si="9"/>
        <v>0</v>
      </c>
      <c r="I277" s="6"/>
      <c r="J277" s="6">
        <f t="shared" si="8"/>
        <v>0</v>
      </c>
    </row>
    <row r="278" spans="1:10" ht="18.75">
      <c r="A278" s="44"/>
      <c r="B278" s="6"/>
      <c r="C278" s="6"/>
      <c r="D278" s="6"/>
      <c r="E278" s="6" t="str">
        <f>IFERROR(VLOOKUP(D278,الاعدادات!$A$4:$B$5000,2,0),"")</f>
        <v/>
      </c>
      <c r="F278" s="6"/>
      <c r="G278" s="27">
        <v>275</v>
      </c>
      <c r="H278" s="27">
        <f t="shared" si="9"/>
        <v>0</v>
      </c>
      <c r="I278" s="6"/>
      <c r="J278" s="6">
        <f t="shared" si="8"/>
        <v>0</v>
      </c>
    </row>
    <row r="279" spans="1:10" ht="18.75">
      <c r="A279" s="44"/>
      <c r="B279" s="6"/>
      <c r="C279" s="6"/>
      <c r="D279" s="6"/>
      <c r="E279" s="6" t="str">
        <f>IFERROR(VLOOKUP(D279,الاعدادات!$A$4:$B$5000,2,0),"")</f>
        <v/>
      </c>
      <c r="F279" s="6"/>
      <c r="G279" s="27">
        <v>276</v>
      </c>
      <c r="H279" s="27">
        <f t="shared" si="9"/>
        <v>0</v>
      </c>
      <c r="I279" s="6"/>
      <c r="J279" s="6">
        <f t="shared" si="8"/>
        <v>0</v>
      </c>
    </row>
    <row r="280" spans="1:10" ht="18.75">
      <c r="A280" s="44"/>
      <c r="B280" s="6"/>
      <c r="C280" s="6"/>
      <c r="D280" s="6"/>
      <c r="E280" s="6" t="str">
        <f>IFERROR(VLOOKUP(D280,الاعدادات!$A$4:$B$5000,2,0),"")</f>
        <v/>
      </c>
      <c r="F280" s="6"/>
      <c r="G280" s="27">
        <v>277</v>
      </c>
      <c r="H280" s="27">
        <f t="shared" si="9"/>
        <v>0</v>
      </c>
      <c r="I280" s="6"/>
      <c r="J280" s="6">
        <f t="shared" si="8"/>
        <v>0</v>
      </c>
    </row>
    <row r="281" spans="1:10" ht="18.75">
      <c r="A281" s="44"/>
      <c r="B281" s="6"/>
      <c r="C281" s="6"/>
      <c r="D281" s="6"/>
      <c r="E281" s="6" t="str">
        <f>IFERROR(VLOOKUP(D281,الاعدادات!$A$4:$B$5000,2,0),"")</f>
        <v/>
      </c>
      <c r="F281" s="6"/>
      <c r="G281" s="27">
        <v>278</v>
      </c>
      <c r="H281" s="27">
        <f t="shared" si="9"/>
        <v>0</v>
      </c>
      <c r="I281" s="6"/>
      <c r="J281" s="6">
        <f t="shared" si="8"/>
        <v>0</v>
      </c>
    </row>
    <row r="282" spans="1:10" ht="18.75">
      <c r="A282" s="44"/>
      <c r="B282" s="6"/>
      <c r="C282" s="6"/>
      <c r="D282" s="6"/>
      <c r="E282" s="6" t="str">
        <f>IFERROR(VLOOKUP(D282,الاعدادات!$A$4:$B$5000,2,0),"")</f>
        <v/>
      </c>
      <c r="F282" s="6"/>
      <c r="G282" s="27">
        <v>279</v>
      </c>
      <c r="H282" s="27">
        <f t="shared" si="9"/>
        <v>0</v>
      </c>
      <c r="I282" s="6"/>
      <c r="J282" s="6">
        <f t="shared" si="8"/>
        <v>0</v>
      </c>
    </row>
    <row r="283" spans="1:10" ht="18.75">
      <c r="A283" s="44"/>
      <c r="B283" s="6"/>
      <c r="C283" s="6"/>
      <c r="D283" s="6"/>
      <c r="E283" s="6" t="str">
        <f>IFERROR(VLOOKUP(D283,الاعدادات!$A$4:$B$5000,2,0),"")</f>
        <v/>
      </c>
      <c r="F283" s="6"/>
      <c r="G283" s="27">
        <v>280</v>
      </c>
      <c r="H283" s="27">
        <f t="shared" si="9"/>
        <v>0</v>
      </c>
      <c r="I283" s="6"/>
      <c r="J283" s="6">
        <f t="shared" si="8"/>
        <v>0</v>
      </c>
    </row>
    <row r="284" spans="1:10" ht="18.75">
      <c r="A284" s="44"/>
      <c r="B284" s="6"/>
      <c r="C284" s="6"/>
      <c r="D284" s="6"/>
      <c r="E284" s="6" t="str">
        <f>IFERROR(VLOOKUP(D284,الاعدادات!$A$4:$B$5000,2,0),"")</f>
        <v/>
      </c>
      <c r="F284" s="6"/>
      <c r="G284" s="27">
        <v>281</v>
      </c>
      <c r="H284" s="27">
        <f t="shared" si="9"/>
        <v>0</v>
      </c>
      <c r="I284" s="6"/>
      <c r="J284" s="6">
        <f t="shared" si="8"/>
        <v>0</v>
      </c>
    </row>
    <row r="285" spans="1:10" ht="18.75">
      <c r="A285" s="44"/>
      <c r="B285" s="6"/>
      <c r="C285" s="6"/>
      <c r="D285" s="6"/>
      <c r="E285" s="6" t="str">
        <f>IFERROR(VLOOKUP(D285,الاعدادات!$A$4:$B$5000,2,0),"")</f>
        <v/>
      </c>
      <c r="F285" s="6"/>
      <c r="G285" s="27">
        <v>282</v>
      </c>
      <c r="H285" s="27">
        <f t="shared" si="9"/>
        <v>0</v>
      </c>
      <c r="I285" s="6"/>
      <c r="J285" s="6">
        <f t="shared" si="8"/>
        <v>0</v>
      </c>
    </row>
    <row r="286" spans="1:10" ht="18.75">
      <c r="A286" s="44"/>
      <c r="B286" s="6"/>
      <c r="C286" s="6"/>
      <c r="D286" s="6"/>
      <c r="E286" s="6" t="str">
        <f>IFERROR(VLOOKUP(D286,الاعدادات!$A$4:$B$5000,2,0),"")</f>
        <v/>
      </c>
      <c r="F286" s="6"/>
      <c r="G286" s="27">
        <v>283</v>
      </c>
      <c r="H286" s="27">
        <f t="shared" si="9"/>
        <v>0</v>
      </c>
      <c r="I286" s="6"/>
      <c r="J286" s="6">
        <f t="shared" si="8"/>
        <v>0</v>
      </c>
    </row>
    <row r="287" spans="1:10" ht="18.75">
      <c r="A287" s="44"/>
      <c r="B287" s="6"/>
      <c r="C287" s="6"/>
      <c r="D287" s="6"/>
      <c r="E287" s="6" t="str">
        <f>IFERROR(VLOOKUP(D287,الاعدادات!$A$4:$B$5000,2,0),"")</f>
        <v/>
      </c>
      <c r="F287" s="6"/>
      <c r="G287" s="27">
        <v>284</v>
      </c>
      <c r="H287" s="27">
        <f t="shared" si="9"/>
        <v>0</v>
      </c>
      <c r="I287" s="6"/>
      <c r="J287" s="6">
        <f t="shared" si="8"/>
        <v>0</v>
      </c>
    </row>
    <row r="288" spans="1:10" ht="18.75">
      <c r="A288" s="44"/>
      <c r="B288" s="6"/>
      <c r="C288" s="6"/>
      <c r="D288" s="6"/>
      <c r="E288" s="6" t="str">
        <f>IFERROR(VLOOKUP(D288,الاعدادات!$A$4:$B$5000,2,0),"")</f>
        <v/>
      </c>
      <c r="F288" s="6"/>
      <c r="G288" s="27">
        <v>285</v>
      </c>
      <c r="H288" s="27">
        <f t="shared" si="9"/>
        <v>0</v>
      </c>
      <c r="I288" s="6"/>
      <c r="J288" s="6">
        <f t="shared" si="8"/>
        <v>0</v>
      </c>
    </row>
    <row r="289" spans="1:10" ht="18.75">
      <c r="A289" s="44"/>
      <c r="B289" s="6"/>
      <c r="C289" s="6"/>
      <c r="D289" s="6"/>
      <c r="E289" s="6" t="str">
        <f>IFERROR(VLOOKUP(D289,الاعدادات!$A$4:$B$5000,2,0),"")</f>
        <v/>
      </c>
      <c r="F289" s="6"/>
      <c r="G289" s="27">
        <v>286</v>
      </c>
      <c r="H289" s="27">
        <f t="shared" si="9"/>
        <v>0</v>
      </c>
      <c r="I289" s="6"/>
      <c r="J289" s="6">
        <f t="shared" si="8"/>
        <v>0</v>
      </c>
    </row>
    <row r="290" spans="1:10" ht="18.75">
      <c r="A290" s="44"/>
      <c r="B290" s="6"/>
      <c r="C290" s="6"/>
      <c r="D290" s="6"/>
      <c r="E290" s="6" t="str">
        <f>IFERROR(VLOOKUP(D290,الاعدادات!$A$4:$B$5000,2,0),"")</f>
        <v/>
      </c>
      <c r="F290" s="6"/>
      <c r="G290" s="27">
        <v>287</v>
      </c>
      <c r="H290" s="27">
        <f t="shared" si="9"/>
        <v>0</v>
      </c>
      <c r="I290" s="6"/>
      <c r="J290" s="6">
        <f t="shared" si="8"/>
        <v>0</v>
      </c>
    </row>
    <row r="291" spans="1:10" ht="18.75">
      <c r="A291" s="44"/>
      <c r="B291" s="6"/>
      <c r="C291" s="6"/>
      <c r="D291" s="6"/>
      <c r="E291" s="6" t="str">
        <f>IFERROR(VLOOKUP(D291,الاعدادات!$A$4:$B$5000,2,0),"")</f>
        <v/>
      </c>
      <c r="F291" s="6"/>
      <c r="G291" s="27">
        <v>288</v>
      </c>
      <c r="H291" s="27">
        <f t="shared" si="9"/>
        <v>0</v>
      </c>
      <c r="I291" s="6"/>
      <c r="J291" s="6">
        <f t="shared" si="8"/>
        <v>0</v>
      </c>
    </row>
    <row r="292" spans="1:10" ht="18.75">
      <c r="A292" s="44"/>
      <c r="B292" s="6"/>
      <c r="C292" s="6"/>
      <c r="D292" s="6"/>
      <c r="E292" s="6" t="str">
        <f>IFERROR(VLOOKUP(D292,الاعدادات!$A$4:$B$5000,2,0),"")</f>
        <v/>
      </c>
      <c r="F292" s="6"/>
      <c r="G292" s="27">
        <v>289</v>
      </c>
      <c r="H292" s="27">
        <f t="shared" si="9"/>
        <v>0</v>
      </c>
      <c r="I292" s="6"/>
      <c r="J292" s="6">
        <f t="shared" si="8"/>
        <v>0</v>
      </c>
    </row>
    <row r="293" spans="1:10" ht="18.75">
      <c r="A293" s="44"/>
      <c r="B293" s="6"/>
      <c r="C293" s="6"/>
      <c r="D293" s="6"/>
      <c r="E293" s="6" t="str">
        <f>IFERROR(VLOOKUP(D293,الاعدادات!$A$4:$B$5000,2,0),"")</f>
        <v/>
      </c>
      <c r="F293" s="6"/>
      <c r="G293" s="27">
        <v>290</v>
      </c>
      <c r="H293" s="27">
        <f t="shared" si="9"/>
        <v>0</v>
      </c>
      <c r="I293" s="6"/>
      <c r="J293" s="6">
        <f t="shared" si="8"/>
        <v>0</v>
      </c>
    </row>
    <row r="294" spans="1:10" ht="18.75">
      <c r="A294" s="44"/>
      <c r="B294" s="6"/>
      <c r="C294" s="6"/>
      <c r="D294" s="6"/>
      <c r="E294" s="6" t="str">
        <f>IFERROR(VLOOKUP(D294,الاعدادات!$A$4:$B$5000,2,0),"")</f>
        <v/>
      </c>
      <c r="F294" s="6"/>
      <c r="G294" s="27">
        <v>291</v>
      </c>
      <c r="H294" s="27">
        <f t="shared" si="9"/>
        <v>0</v>
      </c>
      <c r="I294" s="6"/>
      <c r="J294" s="6">
        <f t="shared" si="8"/>
        <v>0</v>
      </c>
    </row>
    <row r="295" spans="1:10" ht="18.75">
      <c r="A295" s="44"/>
      <c r="B295" s="6"/>
      <c r="C295" s="6"/>
      <c r="D295" s="6"/>
      <c r="E295" s="6" t="str">
        <f>IFERROR(VLOOKUP(D295,الاعدادات!$A$4:$B$5000,2,0),"")</f>
        <v/>
      </c>
      <c r="F295" s="6"/>
      <c r="G295" s="27">
        <v>292</v>
      </c>
      <c r="H295" s="27">
        <f t="shared" si="9"/>
        <v>0</v>
      </c>
      <c r="I295" s="6"/>
      <c r="J295" s="6">
        <f t="shared" si="8"/>
        <v>0</v>
      </c>
    </row>
    <row r="296" spans="1:10" ht="18.75">
      <c r="A296" s="44"/>
      <c r="B296" s="6"/>
      <c r="C296" s="6"/>
      <c r="D296" s="6"/>
      <c r="E296" s="6" t="str">
        <f>IFERROR(VLOOKUP(D296,الاعدادات!$A$4:$B$5000,2,0),"")</f>
        <v/>
      </c>
      <c r="F296" s="6"/>
      <c r="G296" s="27">
        <v>293</v>
      </c>
      <c r="H296" s="27">
        <f t="shared" si="9"/>
        <v>0</v>
      </c>
      <c r="I296" s="6"/>
      <c r="J296" s="6">
        <f t="shared" si="8"/>
        <v>0</v>
      </c>
    </row>
    <row r="297" spans="1:10" ht="18.75">
      <c r="A297" s="44"/>
      <c r="B297" s="6"/>
      <c r="C297" s="6"/>
      <c r="D297" s="6"/>
      <c r="E297" s="6" t="str">
        <f>IFERROR(VLOOKUP(D297,الاعدادات!$A$4:$B$5000,2,0),"")</f>
        <v/>
      </c>
      <c r="F297" s="6"/>
      <c r="G297" s="27">
        <v>294</v>
      </c>
      <c r="H297" s="27">
        <f t="shared" si="9"/>
        <v>0</v>
      </c>
      <c r="I297" s="6"/>
      <c r="J297" s="6">
        <f t="shared" si="8"/>
        <v>0</v>
      </c>
    </row>
    <row r="298" spans="1:10" ht="18.75">
      <c r="A298" s="44"/>
      <c r="B298" s="6"/>
      <c r="C298" s="6"/>
      <c r="D298" s="6"/>
      <c r="E298" s="6" t="str">
        <f>IFERROR(VLOOKUP(D298,الاعدادات!$A$4:$B$5000,2,0),"")</f>
        <v/>
      </c>
      <c r="F298" s="6"/>
      <c r="G298" s="27">
        <v>295</v>
      </c>
      <c r="H298" s="27">
        <f t="shared" si="9"/>
        <v>0</v>
      </c>
      <c r="I298" s="6"/>
      <c r="J298" s="6">
        <f t="shared" si="8"/>
        <v>0</v>
      </c>
    </row>
    <row r="299" spans="1:10" ht="18.75">
      <c r="A299" s="44"/>
      <c r="B299" s="6"/>
      <c r="C299" s="6"/>
      <c r="D299" s="6"/>
      <c r="E299" s="6" t="str">
        <f>IFERROR(VLOOKUP(D299,الاعدادات!$A$4:$B$5000,2,0),"")</f>
        <v/>
      </c>
      <c r="F299" s="6"/>
      <c r="G299" s="27">
        <v>296</v>
      </c>
      <c r="H299" s="27">
        <f t="shared" si="9"/>
        <v>0</v>
      </c>
      <c r="I299" s="6"/>
      <c r="J299" s="6">
        <f t="shared" si="8"/>
        <v>0</v>
      </c>
    </row>
    <row r="300" spans="1:10" ht="18.75">
      <c r="A300" s="44"/>
      <c r="B300" s="6"/>
      <c r="C300" s="6"/>
      <c r="D300" s="6"/>
      <c r="E300" s="6" t="str">
        <f>IFERROR(VLOOKUP(D300,الاعدادات!$A$4:$B$5000,2,0),"")</f>
        <v/>
      </c>
      <c r="F300" s="6"/>
      <c r="G300" s="27">
        <v>297</v>
      </c>
      <c r="H300" s="27">
        <f t="shared" si="9"/>
        <v>0</v>
      </c>
      <c r="I300" s="6"/>
      <c r="J300" s="6">
        <f t="shared" si="8"/>
        <v>0</v>
      </c>
    </row>
    <row r="301" spans="1:10" ht="18.75">
      <c r="A301" s="44"/>
      <c r="B301" s="6"/>
      <c r="C301" s="6"/>
      <c r="D301" s="6"/>
      <c r="E301" s="6" t="str">
        <f>IFERROR(VLOOKUP(D301,الاعدادات!$A$4:$B$5000,2,0),"")</f>
        <v/>
      </c>
      <c r="F301" s="6"/>
      <c r="G301" s="27">
        <v>297</v>
      </c>
      <c r="H301" s="27">
        <f t="shared" ref="H301:H364" si="10">SUMIF($D$4:$D$500,G301,$F$4:$F$500)</f>
        <v>0</v>
      </c>
      <c r="I301" s="6"/>
      <c r="J301" s="6">
        <f t="shared" ref="J301:J364" si="11">I301*F301</f>
        <v>0</v>
      </c>
    </row>
    <row r="302" spans="1:10" ht="18.75">
      <c r="A302" s="44"/>
      <c r="B302" s="6"/>
      <c r="C302" s="6"/>
      <c r="D302" s="6"/>
      <c r="E302" s="6" t="str">
        <f>IFERROR(VLOOKUP(D302,الاعدادات!$A$4:$B$5000,2,0),"")</f>
        <v/>
      </c>
      <c r="F302" s="6"/>
      <c r="G302" s="27">
        <v>297</v>
      </c>
      <c r="H302" s="27">
        <f t="shared" si="10"/>
        <v>0</v>
      </c>
      <c r="I302" s="6"/>
      <c r="J302" s="6">
        <f t="shared" si="11"/>
        <v>0</v>
      </c>
    </row>
    <row r="303" spans="1:10" ht="18.75">
      <c r="A303" s="44"/>
      <c r="B303" s="6"/>
      <c r="C303" s="6"/>
      <c r="D303" s="6"/>
      <c r="E303" s="6" t="str">
        <f>IFERROR(VLOOKUP(D303,الاعدادات!$A$4:$B$5000,2,0),"")</f>
        <v/>
      </c>
      <c r="F303" s="6"/>
      <c r="G303" s="27">
        <v>297</v>
      </c>
      <c r="H303" s="27">
        <f t="shared" si="10"/>
        <v>0</v>
      </c>
      <c r="I303" s="6"/>
      <c r="J303" s="6">
        <f t="shared" si="11"/>
        <v>0</v>
      </c>
    </row>
    <row r="304" spans="1:10" ht="18.75">
      <c r="A304" s="44"/>
      <c r="B304" s="6"/>
      <c r="C304" s="6"/>
      <c r="D304" s="6"/>
      <c r="E304" s="6" t="str">
        <f>IFERROR(VLOOKUP(D304,الاعدادات!$A$4:$B$5000,2,0),"")</f>
        <v/>
      </c>
      <c r="F304" s="6"/>
      <c r="G304" s="27">
        <v>297</v>
      </c>
      <c r="H304" s="27">
        <f t="shared" si="10"/>
        <v>0</v>
      </c>
      <c r="I304" s="6"/>
      <c r="J304" s="6">
        <f t="shared" si="11"/>
        <v>0</v>
      </c>
    </row>
    <row r="305" spans="1:10" ht="18.75">
      <c r="A305" s="44"/>
      <c r="B305" s="6"/>
      <c r="C305" s="6"/>
      <c r="D305" s="6"/>
      <c r="E305" s="6" t="str">
        <f>IFERROR(VLOOKUP(D305,الاعدادات!$A$4:$B$5000,2,0),"")</f>
        <v/>
      </c>
      <c r="F305" s="6"/>
      <c r="G305" s="27">
        <v>297</v>
      </c>
      <c r="H305" s="27">
        <f t="shared" si="10"/>
        <v>0</v>
      </c>
      <c r="I305" s="6"/>
      <c r="J305" s="6">
        <f t="shared" si="11"/>
        <v>0</v>
      </c>
    </row>
    <row r="306" spans="1:10" ht="18.75">
      <c r="A306" s="44"/>
      <c r="B306" s="6"/>
      <c r="C306" s="6"/>
      <c r="D306" s="6"/>
      <c r="E306" s="6" t="str">
        <f>IFERROR(VLOOKUP(D306,الاعدادات!$A$4:$B$5000,2,0),"")</f>
        <v/>
      </c>
      <c r="F306" s="6"/>
      <c r="G306" s="27">
        <v>297</v>
      </c>
      <c r="H306" s="27">
        <f t="shared" si="10"/>
        <v>0</v>
      </c>
      <c r="I306" s="6"/>
      <c r="J306" s="6">
        <f t="shared" si="11"/>
        <v>0</v>
      </c>
    </row>
    <row r="307" spans="1:10" ht="18.75">
      <c r="A307" s="44"/>
      <c r="B307" s="6"/>
      <c r="C307" s="6"/>
      <c r="D307" s="6"/>
      <c r="E307" s="6" t="str">
        <f>IFERROR(VLOOKUP(D307,الاعدادات!$A$4:$B$5000,2,0),"")</f>
        <v/>
      </c>
      <c r="F307" s="6"/>
      <c r="G307" s="27">
        <v>297</v>
      </c>
      <c r="H307" s="27">
        <f t="shared" si="10"/>
        <v>0</v>
      </c>
      <c r="I307" s="6"/>
      <c r="J307" s="6">
        <f t="shared" si="11"/>
        <v>0</v>
      </c>
    </row>
    <row r="308" spans="1:10" ht="18.75">
      <c r="A308" s="44"/>
      <c r="B308" s="6"/>
      <c r="C308" s="6"/>
      <c r="D308" s="6"/>
      <c r="E308" s="6" t="str">
        <f>IFERROR(VLOOKUP(D308,الاعدادات!$A$4:$B$5000,2,0),"")</f>
        <v/>
      </c>
      <c r="F308" s="6"/>
      <c r="G308" s="27">
        <v>297</v>
      </c>
      <c r="H308" s="27">
        <f t="shared" si="10"/>
        <v>0</v>
      </c>
      <c r="I308" s="6"/>
      <c r="J308" s="6">
        <f t="shared" si="11"/>
        <v>0</v>
      </c>
    </row>
    <row r="309" spans="1:10" ht="18.75">
      <c r="A309" s="44"/>
      <c r="B309" s="6"/>
      <c r="C309" s="6"/>
      <c r="D309" s="6"/>
      <c r="E309" s="6" t="str">
        <f>IFERROR(VLOOKUP(D309,الاعدادات!$A$4:$B$5000,2,0),"")</f>
        <v/>
      </c>
      <c r="F309" s="6"/>
      <c r="G309" s="27">
        <v>297</v>
      </c>
      <c r="H309" s="27">
        <f t="shared" si="10"/>
        <v>0</v>
      </c>
      <c r="I309" s="6"/>
      <c r="J309" s="6">
        <f t="shared" si="11"/>
        <v>0</v>
      </c>
    </row>
    <row r="310" spans="1:10" ht="18.75">
      <c r="A310" s="44"/>
      <c r="B310" s="6"/>
      <c r="C310" s="6"/>
      <c r="D310" s="6"/>
      <c r="E310" s="6" t="str">
        <f>IFERROR(VLOOKUP(D310,الاعدادات!$A$4:$B$5000,2,0),"")</f>
        <v/>
      </c>
      <c r="F310" s="6"/>
      <c r="G310" s="27">
        <v>297</v>
      </c>
      <c r="H310" s="27">
        <f t="shared" si="10"/>
        <v>0</v>
      </c>
      <c r="I310" s="6"/>
      <c r="J310" s="6">
        <f t="shared" si="11"/>
        <v>0</v>
      </c>
    </row>
    <row r="311" spans="1:10" ht="18.75">
      <c r="A311" s="44"/>
      <c r="B311" s="6"/>
      <c r="C311" s="6"/>
      <c r="D311" s="6"/>
      <c r="E311" s="6" t="str">
        <f>IFERROR(VLOOKUP(D311,الاعدادات!$A$4:$B$5000,2,0),"")</f>
        <v/>
      </c>
      <c r="F311" s="6"/>
      <c r="G311" s="27">
        <v>297</v>
      </c>
      <c r="H311" s="27">
        <f t="shared" si="10"/>
        <v>0</v>
      </c>
      <c r="I311" s="6"/>
      <c r="J311" s="6">
        <f t="shared" si="11"/>
        <v>0</v>
      </c>
    </row>
    <row r="312" spans="1:10" ht="18.75">
      <c r="A312" s="44"/>
      <c r="B312" s="6"/>
      <c r="C312" s="6"/>
      <c r="D312" s="6"/>
      <c r="E312" s="6" t="str">
        <f>IFERROR(VLOOKUP(D312,الاعدادات!$A$4:$B$5000,2,0),"")</f>
        <v/>
      </c>
      <c r="F312" s="6"/>
      <c r="G312" s="27">
        <v>297</v>
      </c>
      <c r="H312" s="27">
        <f t="shared" si="10"/>
        <v>0</v>
      </c>
      <c r="I312" s="6"/>
      <c r="J312" s="6">
        <f t="shared" si="11"/>
        <v>0</v>
      </c>
    </row>
    <row r="313" spans="1:10" ht="18.75">
      <c r="A313" s="44"/>
      <c r="B313" s="6"/>
      <c r="C313" s="6"/>
      <c r="D313" s="6"/>
      <c r="E313" s="6" t="str">
        <f>IFERROR(VLOOKUP(D313,الاعدادات!$A$4:$B$5000,2,0),"")</f>
        <v/>
      </c>
      <c r="F313" s="6"/>
      <c r="G313" s="27">
        <v>297</v>
      </c>
      <c r="H313" s="27">
        <f t="shared" si="10"/>
        <v>0</v>
      </c>
      <c r="I313" s="6"/>
      <c r="J313" s="6">
        <f t="shared" si="11"/>
        <v>0</v>
      </c>
    </row>
    <row r="314" spans="1:10" ht="18.75">
      <c r="A314" s="44"/>
      <c r="B314" s="6"/>
      <c r="C314" s="6"/>
      <c r="D314" s="6"/>
      <c r="E314" s="6" t="str">
        <f>IFERROR(VLOOKUP(D314,الاعدادات!$A$4:$B$5000,2,0),"")</f>
        <v/>
      </c>
      <c r="F314" s="6"/>
      <c r="G314" s="27">
        <v>297</v>
      </c>
      <c r="H314" s="27">
        <f t="shared" si="10"/>
        <v>0</v>
      </c>
      <c r="I314" s="6"/>
      <c r="J314" s="6">
        <f t="shared" si="11"/>
        <v>0</v>
      </c>
    </row>
    <row r="315" spans="1:10" ht="18.75">
      <c r="A315" s="44"/>
      <c r="B315" s="6"/>
      <c r="C315" s="6"/>
      <c r="D315" s="6"/>
      <c r="E315" s="6" t="str">
        <f>IFERROR(VLOOKUP(D315,الاعدادات!$A$4:$B$5000,2,0),"")</f>
        <v/>
      </c>
      <c r="F315" s="6"/>
      <c r="G315" s="27">
        <v>297</v>
      </c>
      <c r="H315" s="27">
        <f t="shared" si="10"/>
        <v>0</v>
      </c>
      <c r="I315" s="6"/>
      <c r="J315" s="6">
        <f t="shared" si="11"/>
        <v>0</v>
      </c>
    </row>
    <row r="316" spans="1:10" ht="18.75">
      <c r="A316" s="44"/>
      <c r="B316" s="6"/>
      <c r="C316" s="6"/>
      <c r="D316" s="6"/>
      <c r="E316" s="6" t="str">
        <f>IFERROR(VLOOKUP(D316,الاعدادات!$A$4:$B$5000,2,0),"")</f>
        <v/>
      </c>
      <c r="F316" s="6"/>
      <c r="G316" s="27">
        <v>297</v>
      </c>
      <c r="H316" s="27">
        <f t="shared" si="10"/>
        <v>0</v>
      </c>
      <c r="I316" s="6"/>
      <c r="J316" s="6">
        <f t="shared" si="11"/>
        <v>0</v>
      </c>
    </row>
    <row r="317" spans="1:10" ht="18.75">
      <c r="A317" s="44"/>
      <c r="B317" s="6"/>
      <c r="C317" s="6"/>
      <c r="D317" s="6"/>
      <c r="E317" s="6" t="str">
        <f>IFERROR(VLOOKUP(D317,الاعدادات!$A$4:$B$5000,2,0),"")</f>
        <v/>
      </c>
      <c r="F317" s="6"/>
      <c r="G317" s="27">
        <v>297</v>
      </c>
      <c r="H317" s="27">
        <f t="shared" si="10"/>
        <v>0</v>
      </c>
      <c r="I317" s="6"/>
      <c r="J317" s="6">
        <f t="shared" si="11"/>
        <v>0</v>
      </c>
    </row>
    <row r="318" spans="1:10" ht="18.75">
      <c r="A318" s="44"/>
      <c r="B318" s="6"/>
      <c r="C318" s="6"/>
      <c r="D318" s="6"/>
      <c r="E318" s="6" t="str">
        <f>IFERROR(VLOOKUP(D318,الاعدادات!$A$4:$B$5000,2,0),"")</f>
        <v/>
      </c>
      <c r="F318" s="6"/>
      <c r="G318" s="27">
        <v>297</v>
      </c>
      <c r="H318" s="27">
        <f t="shared" si="10"/>
        <v>0</v>
      </c>
      <c r="I318" s="6"/>
      <c r="J318" s="6">
        <f t="shared" si="11"/>
        <v>0</v>
      </c>
    </row>
    <row r="319" spans="1:10" ht="18.75">
      <c r="A319" s="44"/>
      <c r="B319" s="6"/>
      <c r="C319" s="6"/>
      <c r="D319" s="6"/>
      <c r="E319" s="6" t="str">
        <f>IFERROR(VLOOKUP(D319,الاعدادات!$A$4:$B$5000,2,0),"")</f>
        <v/>
      </c>
      <c r="F319" s="6"/>
      <c r="G319" s="27">
        <v>297</v>
      </c>
      <c r="H319" s="27">
        <f t="shared" si="10"/>
        <v>0</v>
      </c>
      <c r="I319" s="6"/>
      <c r="J319" s="6">
        <f t="shared" si="11"/>
        <v>0</v>
      </c>
    </row>
    <row r="320" spans="1:10" ht="18.75">
      <c r="A320" s="44"/>
      <c r="B320" s="6"/>
      <c r="C320" s="6"/>
      <c r="D320" s="6"/>
      <c r="E320" s="6" t="str">
        <f>IFERROR(VLOOKUP(D320,الاعدادات!$A$4:$B$5000,2,0),"")</f>
        <v/>
      </c>
      <c r="F320" s="6"/>
      <c r="G320" s="27">
        <v>297</v>
      </c>
      <c r="H320" s="27">
        <f t="shared" si="10"/>
        <v>0</v>
      </c>
      <c r="I320" s="6"/>
      <c r="J320" s="6">
        <f t="shared" si="11"/>
        <v>0</v>
      </c>
    </row>
    <row r="321" spans="1:10" ht="18.75">
      <c r="A321" s="44"/>
      <c r="B321" s="6"/>
      <c r="C321" s="6"/>
      <c r="D321" s="6"/>
      <c r="E321" s="6" t="str">
        <f>IFERROR(VLOOKUP(D321,الاعدادات!$A$4:$B$5000,2,0),"")</f>
        <v/>
      </c>
      <c r="F321" s="6"/>
      <c r="G321" s="27">
        <v>297</v>
      </c>
      <c r="H321" s="27">
        <f t="shared" si="10"/>
        <v>0</v>
      </c>
      <c r="I321" s="6"/>
      <c r="J321" s="6">
        <f t="shared" si="11"/>
        <v>0</v>
      </c>
    </row>
    <row r="322" spans="1:10" ht="18.75">
      <c r="A322" s="44"/>
      <c r="B322" s="6"/>
      <c r="C322" s="6"/>
      <c r="D322" s="6"/>
      <c r="E322" s="6" t="str">
        <f>IFERROR(VLOOKUP(D322,الاعدادات!$A$4:$B$5000,2,0),"")</f>
        <v/>
      </c>
      <c r="F322" s="6"/>
      <c r="G322" s="27">
        <v>297</v>
      </c>
      <c r="H322" s="27">
        <f t="shared" si="10"/>
        <v>0</v>
      </c>
      <c r="I322" s="6"/>
      <c r="J322" s="6">
        <f t="shared" si="11"/>
        <v>0</v>
      </c>
    </row>
    <row r="323" spans="1:10" ht="18.75">
      <c r="A323" s="44"/>
      <c r="B323" s="6"/>
      <c r="C323" s="6"/>
      <c r="D323" s="6"/>
      <c r="E323" s="6" t="str">
        <f>IFERROR(VLOOKUP(D323,الاعدادات!$A$4:$B$5000,2,0),"")</f>
        <v/>
      </c>
      <c r="F323" s="6"/>
      <c r="G323" s="27">
        <v>297</v>
      </c>
      <c r="H323" s="27">
        <f t="shared" si="10"/>
        <v>0</v>
      </c>
      <c r="I323" s="6"/>
      <c r="J323" s="6">
        <f t="shared" si="11"/>
        <v>0</v>
      </c>
    </row>
    <row r="324" spans="1:10" ht="18.75">
      <c r="A324" s="44"/>
      <c r="B324" s="6"/>
      <c r="C324" s="6"/>
      <c r="D324" s="6"/>
      <c r="E324" s="6" t="str">
        <f>IFERROR(VLOOKUP(D324,الاعدادات!$A$4:$B$5000,2,0),"")</f>
        <v/>
      </c>
      <c r="F324" s="6"/>
      <c r="G324" s="27">
        <v>297</v>
      </c>
      <c r="H324" s="27">
        <f t="shared" si="10"/>
        <v>0</v>
      </c>
      <c r="I324" s="6"/>
      <c r="J324" s="6">
        <f t="shared" si="11"/>
        <v>0</v>
      </c>
    </row>
    <row r="325" spans="1:10" ht="18.75">
      <c r="A325" s="44"/>
      <c r="B325" s="6"/>
      <c r="C325" s="6"/>
      <c r="D325" s="6"/>
      <c r="E325" s="6" t="str">
        <f>IFERROR(VLOOKUP(D325,الاعدادات!$A$4:$B$5000,2,0),"")</f>
        <v/>
      </c>
      <c r="F325" s="6"/>
      <c r="G325" s="27">
        <v>297</v>
      </c>
      <c r="H325" s="27">
        <f t="shared" si="10"/>
        <v>0</v>
      </c>
      <c r="I325" s="6"/>
      <c r="J325" s="6">
        <f t="shared" si="11"/>
        <v>0</v>
      </c>
    </row>
    <row r="326" spans="1:10" ht="18.75">
      <c r="A326" s="44"/>
      <c r="B326" s="6"/>
      <c r="C326" s="6"/>
      <c r="D326" s="6"/>
      <c r="E326" s="6" t="str">
        <f>IFERROR(VLOOKUP(D326,الاعدادات!$A$4:$B$5000,2,0),"")</f>
        <v/>
      </c>
      <c r="F326" s="6"/>
      <c r="G326" s="27">
        <v>297</v>
      </c>
      <c r="H326" s="27">
        <f t="shared" si="10"/>
        <v>0</v>
      </c>
      <c r="I326" s="6"/>
      <c r="J326" s="6">
        <f t="shared" si="11"/>
        <v>0</v>
      </c>
    </row>
    <row r="327" spans="1:10" ht="18.75">
      <c r="A327" s="44"/>
      <c r="B327" s="6"/>
      <c r="C327" s="6"/>
      <c r="D327" s="6"/>
      <c r="E327" s="6" t="str">
        <f>IFERROR(VLOOKUP(D327,الاعدادات!$A$4:$B$5000,2,0),"")</f>
        <v/>
      </c>
      <c r="F327" s="6"/>
      <c r="G327" s="27">
        <v>297</v>
      </c>
      <c r="H327" s="27">
        <f t="shared" si="10"/>
        <v>0</v>
      </c>
      <c r="I327" s="6"/>
      <c r="J327" s="6">
        <f t="shared" si="11"/>
        <v>0</v>
      </c>
    </row>
    <row r="328" spans="1:10" ht="18.75">
      <c r="A328" s="44"/>
      <c r="B328" s="6"/>
      <c r="C328" s="6"/>
      <c r="D328" s="6"/>
      <c r="E328" s="6" t="str">
        <f>IFERROR(VLOOKUP(D328,الاعدادات!$A$4:$B$5000,2,0),"")</f>
        <v/>
      </c>
      <c r="F328" s="6"/>
      <c r="G328" s="27">
        <v>297</v>
      </c>
      <c r="H328" s="27">
        <f t="shared" si="10"/>
        <v>0</v>
      </c>
      <c r="I328" s="6"/>
      <c r="J328" s="6">
        <f t="shared" si="11"/>
        <v>0</v>
      </c>
    </row>
    <row r="329" spans="1:10" ht="18.75">
      <c r="A329" s="44"/>
      <c r="B329" s="6"/>
      <c r="C329" s="6"/>
      <c r="D329" s="6"/>
      <c r="E329" s="6" t="str">
        <f>IFERROR(VLOOKUP(D329,الاعدادات!$A$4:$B$5000,2,0),"")</f>
        <v/>
      </c>
      <c r="F329" s="6"/>
      <c r="G329" s="27">
        <v>297</v>
      </c>
      <c r="H329" s="27">
        <f t="shared" si="10"/>
        <v>0</v>
      </c>
      <c r="I329" s="6"/>
      <c r="J329" s="6">
        <f t="shared" si="11"/>
        <v>0</v>
      </c>
    </row>
    <row r="330" spans="1:10" ht="18.75">
      <c r="A330" s="44"/>
      <c r="B330" s="6"/>
      <c r="C330" s="6"/>
      <c r="D330" s="6"/>
      <c r="E330" s="6" t="str">
        <f>IFERROR(VLOOKUP(D330,الاعدادات!$A$4:$B$5000,2,0),"")</f>
        <v/>
      </c>
      <c r="F330" s="6"/>
      <c r="G330" s="27">
        <v>297</v>
      </c>
      <c r="H330" s="27">
        <f t="shared" si="10"/>
        <v>0</v>
      </c>
      <c r="I330" s="6"/>
      <c r="J330" s="6">
        <f t="shared" si="11"/>
        <v>0</v>
      </c>
    </row>
    <row r="331" spans="1:10" ht="18.75">
      <c r="A331" s="44"/>
      <c r="B331" s="6"/>
      <c r="C331" s="6"/>
      <c r="D331" s="6"/>
      <c r="E331" s="6" t="str">
        <f>IFERROR(VLOOKUP(D331,الاعدادات!$A$4:$B$5000,2,0),"")</f>
        <v/>
      </c>
      <c r="F331" s="6"/>
      <c r="G331" s="27">
        <v>297</v>
      </c>
      <c r="H331" s="27">
        <f t="shared" si="10"/>
        <v>0</v>
      </c>
      <c r="I331" s="6"/>
      <c r="J331" s="6">
        <f t="shared" si="11"/>
        <v>0</v>
      </c>
    </row>
    <row r="332" spans="1:10" ht="18.75">
      <c r="A332" s="44"/>
      <c r="B332" s="6"/>
      <c r="C332" s="6"/>
      <c r="D332" s="6"/>
      <c r="E332" s="6" t="str">
        <f>IFERROR(VLOOKUP(D332,الاعدادات!$A$4:$B$5000,2,0),"")</f>
        <v/>
      </c>
      <c r="F332" s="6"/>
      <c r="G332" s="27">
        <v>297</v>
      </c>
      <c r="H332" s="27">
        <f t="shared" si="10"/>
        <v>0</v>
      </c>
      <c r="I332" s="6"/>
      <c r="J332" s="6">
        <f t="shared" si="11"/>
        <v>0</v>
      </c>
    </row>
    <row r="333" spans="1:10" ht="18.75">
      <c r="A333" s="44"/>
      <c r="B333" s="6"/>
      <c r="C333" s="6"/>
      <c r="D333" s="6"/>
      <c r="E333" s="6" t="str">
        <f>IFERROR(VLOOKUP(D333,الاعدادات!$A$4:$B$5000,2,0),"")</f>
        <v/>
      </c>
      <c r="F333" s="6"/>
      <c r="G333" s="27">
        <v>297</v>
      </c>
      <c r="H333" s="27">
        <f t="shared" si="10"/>
        <v>0</v>
      </c>
      <c r="I333" s="6"/>
      <c r="J333" s="6">
        <f t="shared" si="11"/>
        <v>0</v>
      </c>
    </row>
    <row r="334" spans="1:10" ht="18.75">
      <c r="A334" s="44"/>
      <c r="B334" s="6"/>
      <c r="C334" s="6"/>
      <c r="D334" s="6"/>
      <c r="E334" s="6" t="str">
        <f>IFERROR(VLOOKUP(D334,الاعدادات!$A$4:$B$5000,2,0),"")</f>
        <v/>
      </c>
      <c r="F334" s="6"/>
      <c r="G334" s="27">
        <v>297</v>
      </c>
      <c r="H334" s="27">
        <f t="shared" si="10"/>
        <v>0</v>
      </c>
      <c r="I334" s="6"/>
      <c r="J334" s="6">
        <f t="shared" si="11"/>
        <v>0</v>
      </c>
    </row>
    <row r="335" spans="1:10" ht="18.75">
      <c r="A335" s="44"/>
      <c r="B335" s="6"/>
      <c r="C335" s="6"/>
      <c r="D335" s="6"/>
      <c r="E335" s="6" t="str">
        <f>IFERROR(VLOOKUP(D335,الاعدادات!$A$4:$B$5000,2,0),"")</f>
        <v/>
      </c>
      <c r="F335" s="6"/>
      <c r="G335" s="27">
        <v>297</v>
      </c>
      <c r="H335" s="27">
        <f t="shared" si="10"/>
        <v>0</v>
      </c>
      <c r="I335" s="6"/>
      <c r="J335" s="6">
        <f t="shared" si="11"/>
        <v>0</v>
      </c>
    </row>
    <row r="336" spans="1:10" ht="18.75">
      <c r="A336" s="44"/>
      <c r="B336" s="6"/>
      <c r="C336" s="6"/>
      <c r="D336" s="6"/>
      <c r="E336" s="6" t="str">
        <f>IFERROR(VLOOKUP(D336,الاعدادات!$A$4:$B$5000,2,0),"")</f>
        <v/>
      </c>
      <c r="F336" s="6"/>
      <c r="G336" s="27">
        <v>297</v>
      </c>
      <c r="H336" s="27">
        <f t="shared" si="10"/>
        <v>0</v>
      </c>
      <c r="I336" s="6"/>
      <c r="J336" s="6">
        <f t="shared" si="11"/>
        <v>0</v>
      </c>
    </row>
    <row r="337" spans="1:10" ht="18.75">
      <c r="A337" s="44"/>
      <c r="B337" s="6"/>
      <c r="C337" s="6"/>
      <c r="D337" s="6"/>
      <c r="E337" s="6" t="str">
        <f>IFERROR(VLOOKUP(D337,الاعدادات!$A$4:$B$5000,2,0),"")</f>
        <v/>
      </c>
      <c r="F337" s="6"/>
      <c r="G337" s="27">
        <v>297</v>
      </c>
      <c r="H337" s="27">
        <f t="shared" si="10"/>
        <v>0</v>
      </c>
      <c r="I337" s="6"/>
      <c r="J337" s="6">
        <f t="shared" si="11"/>
        <v>0</v>
      </c>
    </row>
    <row r="338" spans="1:10" ht="18.75">
      <c r="A338" s="44"/>
      <c r="B338" s="6"/>
      <c r="C338" s="6"/>
      <c r="D338" s="6"/>
      <c r="E338" s="6" t="str">
        <f>IFERROR(VLOOKUP(D338,الاعدادات!$A$4:$B$5000,2,0),"")</f>
        <v/>
      </c>
      <c r="F338" s="6"/>
      <c r="G338" s="27">
        <v>297</v>
      </c>
      <c r="H338" s="27">
        <f t="shared" si="10"/>
        <v>0</v>
      </c>
      <c r="I338" s="6"/>
      <c r="J338" s="6">
        <f t="shared" si="11"/>
        <v>0</v>
      </c>
    </row>
    <row r="339" spans="1:10" ht="18.75">
      <c r="A339" s="44"/>
      <c r="B339" s="6"/>
      <c r="C339" s="6"/>
      <c r="D339" s="6"/>
      <c r="E339" s="6" t="str">
        <f>IFERROR(VLOOKUP(D339,الاعدادات!$A$4:$B$5000,2,0),"")</f>
        <v/>
      </c>
      <c r="F339" s="6"/>
      <c r="G339" s="27">
        <v>297</v>
      </c>
      <c r="H339" s="27">
        <f t="shared" si="10"/>
        <v>0</v>
      </c>
      <c r="I339" s="6"/>
      <c r="J339" s="6">
        <f t="shared" si="11"/>
        <v>0</v>
      </c>
    </row>
    <row r="340" spans="1:10" ht="18.75">
      <c r="A340" s="44"/>
      <c r="B340" s="6"/>
      <c r="C340" s="6"/>
      <c r="D340" s="6"/>
      <c r="E340" s="6" t="str">
        <f>IFERROR(VLOOKUP(D340,الاعدادات!$A$4:$B$5000,2,0),"")</f>
        <v/>
      </c>
      <c r="F340" s="6"/>
      <c r="G340" s="27">
        <v>297</v>
      </c>
      <c r="H340" s="27">
        <f t="shared" si="10"/>
        <v>0</v>
      </c>
      <c r="I340" s="6"/>
      <c r="J340" s="6">
        <f t="shared" si="11"/>
        <v>0</v>
      </c>
    </row>
    <row r="341" spans="1:10" ht="18.75">
      <c r="A341" s="44"/>
      <c r="B341" s="6"/>
      <c r="C341" s="6"/>
      <c r="D341" s="6"/>
      <c r="E341" s="6" t="str">
        <f>IFERROR(VLOOKUP(D341,الاعدادات!$A$4:$B$5000,2,0),"")</f>
        <v/>
      </c>
      <c r="F341" s="6"/>
      <c r="G341" s="27">
        <v>297</v>
      </c>
      <c r="H341" s="27">
        <f t="shared" si="10"/>
        <v>0</v>
      </c>
      <c r="I341" s="6"/>
      <c r="J341" s="6">
        <f t="shared" si="11"/>
        <v>0</v>
      </c>
    </row>
    <row r="342" spans="1:10" ht="18.75">
      <c r="A342" s="44"/>
      <c r="B342" s="6"/>
      <c r="C342" s="6"/>
      <c r="D342" s="6"/>
      <c r="E342" s="6" t="str">
        <f>IFERROR(VLOOKUP(D342,الاعدادات!$A$4:$B$5000,2,0),"")</f>
        <v/>
      </c>
      <c r="F342" s="6"/>
      <c r="G342" s="27">
        <v>297</v>
      </c>
      <c r="H342" s="27">
        <f t="shared" si="10"/>
        <v>0</v>
      </c>
      <c r="I342" s="6"/>
      <c r="J342" s="6">
        <f t="shared" si="11"/>
        <v>0</v>
      </c>
    </row>
    <row r="343" spans="1:10" ht="18.75">
      <c r="A343" s="44"/>
      <c r="B343" s="6"/>
      <c r="C343" s="6"/>
      <c r="D343" s="6"/>
      <c r="E343" s="6" t="str">
        <f>IFERROR(VLOOKUP(D343,الاعدادات!$A$4:$B$5000,2,0),"")</f>
        <v/>
      </c>
      <c r="F343" s="6"/>
      <c r="G343" s="27">
        <v>297</v>
      </c>
      <c r="H343" s="27">
        <f t="shared" si="10"/>
        <v>0</v>
      </c>
      <c r="I343" s="6"/>
      <c r="J343" s="6">
        <f t="shared" si="11"/>
        <v>0</v>
      </c>
    </row>
    <row r="344" spans="1:10" ht="18.75">
      <c r="A344" s="44"/>
      <c r="B344" s="6"/>
      <c r="C344" s="6"/>
      <c r="D344" s="6"/>
      <c r="E344" s="6" t="str">
        <f>IFERROR(VLOOKUP(D344,الاعدادات!$A$4:$B$5000,2,0),"")</f>
        <v/>
      </c>
      <c r="F344" s="6"/>
      <c r="G344" s="27">
        <v>297</v>
      </c>
      <c r="H344" s="27">
        <f t="shared" si="10"/>
        <v>0</v>
      </c>
      <c r="I344" s="6"/>
      <c r="J344" s="6">
        <f t="shared" si="11"/>
        <v>0</v>
      </c>
    </row>
    <row r="345" spans="1:10" ht="18.75">
      <c r="A345" s="44"/>
      <c r="B345" s="6"/>
      <c r="C345" s="6"/>
      <c r="D345" s="6"/>
      <c r="E345" s="6" t="str">
        <f>IFERROR(VLOOKUP(D345,الاعدادات!$A$4:$B$5000,2,0),"")</f>
        <v/>
      </c>
      <c r="F345" s="6"/>
      <c r="G345" s="27">
        <v>297</v>
      </c>
      <c r="H345" s="27">
        <f t="shared" si="10"/>
        <v>0</v>
      </c>
      <c r="I345" s="6"/>
      <c r="J345" s="6">
        <f t="shared" si="11"/>
        <v>0</v>
      </c>
    </row>
    <row r="346" spans="1:10" ht="18.75">
      <c r="A346" s="44"/>
      <c r="B346" s="6"/>
      <c r="C346" s="6"/>
      <c r="D346" s="6"/>
      <c r="E346" s="6" t="str">
        <f>IFERROR(VLOOKUP(D346,الاعدادات!$A$4:$B$5000,2,0),"")</f>
        <v/>
      </c>
      <c r="F346" s="6"/>
      <c r="G346" s="27">
        <v>297</v>
      </c>
      <c r="H346" s="27">
        <f t="shared" si="10"/>
        <v>0</v>
      </c>
      <c r="I346" s="6"/>
      <c r="J346" s="6">
        <f t="shared" si="11"/>
        <v>0</v>
      </c>
    </row>
    <row r="347" spans="1:10" ht="18.75">
      <c r="A347" s="44"/>
      <c r="B347" s="6"/>
      <c r="C347" s="6"/>
      <c r="D347" s="6"/>
      <c r="E347" s="6" t="str">
        <f>IFERROR(VLOOKUP(D347,الاعدادات!$A$4:$B$5000,2,0),"")</f>
        <v/>
      </c>
      <c r="F347" s="6"/>
      <c r="G347" s="27">
        <v>297</v>
      </c>
      <c r="H347" s="27">
        <f t="shared" si="10"/>
        <v>0</v>
      </c>
      <c r="I347" s="6"/>
      <c r="J347" s="6">
        <f t="shared" si="11"/>
        <v>0</v>
      </c>
    </row>
    <row r="348" spans="1:10" ht="18.75">
      <c r="A348" s="44"/>
      <c r="B348" s="6"/>
      <c r="C348" s="6"/>
      <c r="D348" s="6"/>
      <c r="E348" s="6" t="str">
        <f>IFERROR(VLOOKUP(D348,الاعدادات!$A$4:$B$5000,2,0),"")</f>
        <v/>
      </c>
      <c r="F348" s="6"/>
      <c r="G348" s="27">
        <v>297</v>
      </c>
      <c r="H348" s="27">
        <f t="shared" si="10"/>
        <v>0</v>
      </c>
      <c r="I348" s="6"/>
      <c r="J348" s="6">
        <f t="shared" si="11"/>
        <v>0</v>
      </c>
    </row>
    <row r="349" spans="1:10" ht="18.75">
      <c r="A349" s="44"/>
      <c r="B349" s="6"/>
      <c r="C349" s="6"/>
      <c r="D349" s="6"/>
      <c r="E349" s="6" t="str">
        <f>IFERROR(VLOOKUP(D349,الاعدادات!$A$4:$B$5000,2,0),"")</f>
        <v/>
      </c>
      <c r="F349" s="6"/>
      <c r="G349" s="27">
        <v>297</v>
      </c>
      <c r="H349" s="27">
        <f t="shared" si="10"/>
        <v>0</v>
      </c>
      <c r="I349" s="6"/>
      <c r="J349" s="6">
        <f t="shared" si="11"/>
        <v>0</v>
      </c>
    </row>
    <row r="350" spans="1:10" ht="18.75">
      <c r="A350" s="44"/>
      <c r="B350" s="6"/>
      <c r="C350" s="6"/>
      <c r="D350" s="6"/>
      <c r="E350" s="6" t="str">
        <f>IFERROR(VLOOKUP(D350,الاعدادات!$A$4:$B$5000,2,0),"")</f>
        <v/>
      </c>
      <c r="F350" s="6"/>
      <c r="G350" s="27">
        <v>297</v>
      </c>
      <c r="H350" s="27">
        <f t="shared" si="10"/>
        <v>0</v>
      </c>
      <c r="I350" s="6"/>
      <c r="J350" s="6">
        <f t="shared" si="11"/>
        <v>0</v>
      </c>
    </row>
    <row r="351" spans="1:10" ht="18.75">
      <c r="A351" s="44"/>
      <c r="B351" s="6"/>
      <c r="C351" s="6"/>
      <c r="D351" s="6"/>
      <c r="E351" s="6" t="str">
        <f>IFERROR(VLOOKUP(D351,الاعدادات!$A$4:$B$5000,2,0),"")</f>
        <v/>
      </c>
      <c r="F351" s="6"/>
      <c r="G351" s="27">
        <v>297</v>
      </c>
      <c r="H351" s="27">
        <f t="shared" si="10"/>
        <v>0</v>
      </c>
      <c r="I351" s="6"/>
      <c r="J351" s="6">
        <f t="shared" si="11"/>
        <v>0</v>
      </c>
    </row>
    <row r="352" spans="1:10" ht="18.75">
      <c r="A352" s="44"/>
      <c r="B352" s="6"/>
      <c r="C352" s="6"/>
      <c r="D352" s="6"/>
      <c r="E352" s="6" t="str">
        <f>IFERROR(VLOOKUP(D352,الاعدادات!$A$4:$B$5000,2,0),"")</f>
        <v/>
      </c>
      <c r="F352" s="6"/>
      <c r="G352" s="27">
        <v>297</v>
      </c>
      <c r="H352" s="27">
        <f t="shared" si="10"/>
        <v>0</v>
      </c>
      <c r="I352" s="6"/>
      <c r="J352" s="6">
        <f t="shared" si="11"/>
        <v>0</v>
      </c>
    </row>
    <row r="353" spans="1:10" ht="18.75">
      <c r="A353" s="44"/>
      <c r="B353" s="6"/>
      <c r="C353" s="6"/>
      <c r="D353" s="6"/>
      <c r="E353" s="6" t="str">
        <f>IFERROR(VLOOKUP(D353,الاعدادات!$A$4:$B$5000,2,0),"")</f>
        <v/>
      </c>
      <c r="F353" s="6"/>
      <c r="G353" s="27">
        <v>297</v>
      </c>
      <c r="H353" s="27">
        <f t="shared" si="10"/>
        <v>0</v>
      </c>
      <c r="I353" s="6"/>
      <c r="J353" s="6">
        <f t="shared" si="11"/>
        <v>0</v>
      </c>
    </row>
    <row r="354" spans="1:10" ht="18.75">
      <c r="A354" s="44"/>
      <c r="B354" s="6"/>
      <c r="C354" s="6"/>
      <c r="D354" s="6"/>
      <c r="E354" s="6" t="str">
        <f>IFERROR(VLOOKUP(D354,الاعدادات!$A$4:$B$5000,2,0),"")</f>
        <v/>
      </c>
      <c r="F354" s="6"/>
      <c r="G354" s="27">
        <v>297</v>
      </c>
      <c r="H354" s="27">
        <f t="shared" si="10"/>
        <v>0</v>
      </c>
      <c r="I354" s="6"/>
      <c r="J354" s="6">
        <f t="shared" si="11"/>
        <v>0</v>
      </c>
    </row>
    <row r="355" spans="1:10" ht="18.75">
      <c r="A355" s="44"/>
      <c r="B355" s="6"/>
      <c r="C355" s="6"/>
      <c r="D355" s="6"/>
      <c r="E355" s="6" t="str">
        <f>IFERROR(VLOOKUP(D355,الاعدادات!$A$4:$B$5000,2,0),"")</f>
        <v/>
      </c>
      <c r="F355" s="6"/>
      <c r="G355" s="27">
        <v>297</v>
      </c>
      <c r="H355" s="27">
        <f t="shared" si="10"/>
        <v>0</v>
      </c>
      <c r="I355" s="6"/>
      <c r="J355" s="6">
        <f t="shared" si="11"/>
        <v>0</v>
      </c>
    </row>
    <row r="356" spans="1:10" ht="18.75">
      <c r="A356" s="44"/>
      <c r="B356" s="6"/>
      <c r="C356" s="6"/>
      <c r="D356" s="6"/>
      <c r="E356" s="6" t="str">
        <f>IFERROR(VLOOKUP(D356,الاعدادات!$A$4:$B$5000,2,0),"")</f>
        <v/>
      </c>
      <c r="F356" s="6"/>
      <c r="G356" s="27">
        <v>297</v>
      </c>
      <c r="H356" s="27">
        <f t="shared" si="10"/>
        <v>0</v>
      </c>
      <c r="I356" s="6"/>
      <c r="J356" s="6">
        <f t="shared" si="11"/>
        <v>0</v>
      </c>
    </row>
    <row r="357" spans="1:10" ht="18.75">
      <c r="A357" s="44"/>
      <c r="B357" s="6"/>
      <c r="C357" s="6"/>
      <c r="D357" s="6"/>
      <c r="E357" s="6" t="str">
        <f>IFERROR(VLOOKUP(D357,الاعدادات!$A$4:$B$5000,2,0),"")</f>
        <v/>
      </c>
      <c r="F357" s="6"/>
      <c r="G357" s="27">
        <v>297</v>
      </c>
      <c r="H357" s="27">
        <f t="shared" si="10"/>
        <v>0</v>
      </c>
      <c r="I357" s="6"/>
      <c r="J357" s="6">
        <f t="shared" si="11"/>
        <v>0</v>
      </c>
    </row>
    <row r="358" spans="1:10" ht="18.75">
      <c r="A358" s="44"/>
      <c r="B358" s="6"/>
      <c r="C358" s="6"/>
      <c r="D358" s="6"/>
      <c r="E358" s="6" t="str">
        <f>IFERROR(VLOOKUP(D358,الاعدادات!$A$4:$B$5000,2,0),"")</f>
        <v/>
      </c>
      <c r="F358" s="6"/>
      <c r="G358" s="27">
        <v>297</v>
      </c>
      <c r="H358" s="27">
        <f t="shared" si="10"/>
        <v>0</v>
      </c>
      <c r="I358" s="6"/>
      <c r="J358" s="6">
        <f t="shared" si="11"/>
        <v>0</v>
      </c>
    </row>
    <row r="359" spans="1:10" ht="18.75">
      <c r="A359" s="44"/>
      <c r="B359" s="6"/>
      <c r="C359" s="6"/>
      <c r="D359" s="6"/>
      <c r="E359" s="6" t="str">
        <f>IFERROR(VLOOKUP(D359,الاعدادات!$A$4:$B$5000,2,0),"")</f>
        <v/>
      </c>
      <c r="F359" s="6"/>
      <c r="G359" s="27">
        <v>297</v>
      </c>
      <c r="H359" s="27">
        <f t="shared" si="10"/>
        <v>0</v>
      </c>
      <c r="I359" s="6"/>
      <c r="J359" s="6">
        <f t="shared" si="11"/>
        <v>0</v>
      </c>
    </row>
    <row r="360" spans="1:10" ht="18.75">
      <c r="A360" s="44"/>
      <c r="B360" s="6"/>
      <c r="C360" s="6"/>
      <c r="D360" s="6"/>
      <c r="E360" s="6" t="str">
        <f>IFERROR(VLOOKUP(D360,الاعدادات!$A$4:$B$5000,2,0),"")</f>
        <v/>
      </c>
      <c r="F360" s="6"/>
      <c r="G360" s="27">
        <v>297</v>
      </c>
      <c r="H360" s="27">
        <f t="shared" si="10"/>
        <v>0</v>
      </c>
      <c r="I360" s="6"/>
      <c r="J360" s="6">
        <f t="shared" si="11"/>
        <v>0</v>
      </c>
    </row>
    <row r="361" spans="1:10" ht="18.75">
      <c r="A361" s="44"/>
      <c r="B361" s="6"/>
      <c r="C361" s="6"/>
      <c r="D361" s="6"/>
      <c r="E361" s="6" t="str">
        <f>IFERROR(VLOOKUP(D361,الاعدادات!$A$4:$B$5000,2,0),"")</f>
        <v/>
      </c>
      <c r="F361" s="6"/>
      <c r="G361" s="27">
        <v>297</v>
      </c>
      <c r="H361" s="27">
        <f t="shared" si="10"/>
        <v>0</v>
      </c>
      <c r="I361" s="6"/>
      <c r="J361" s="6">
        <f t="shared" si="11"/>
        <v>0</v>
      </c>
    </row>
    <row r="362" spans="1:10" ht="18.75">
      <c r="A362" s="44"/>
      <c r="B362" s="6"/>
      <c r="C362" s="6"/>
      <c r="D362" s="6"/>
      <c r="E362" s="6" t="str">
        <f>IFERROR(VLOOKUP(D362,الاعدادات!$A$4:$B$5000,2,0),"")</f>
        <v/>
      </c>
      <c r="F362" s="6"/>
      <c r="G362" s="27">
        <v>297</v>
      </c>
      <c r="H362" s="27">
        <f t="shared" si="10"/>
        <v>0</v>
      </c>
      <c r="I362" s="6"/>
      <c r="J362" s="6">
        <f t="shared" si="11"/>
        <v>0</v>
      </c>
    </row>
    <row r="363" spans="1:10" ht="18.75">
      <c r="A363" s="44"/>
      <c r="B363" s="6"/>
      <c r="C363" s="6"/>
      <c r="D363" s="6"/>
      <c r="E363" s="6" t="str">
        <f>IFERROR(VLOOKUP(D363,الاعدادات!$A$4:$B$5000,2,0),"")</f>
        <v/>
      </c>
      <c r="F363" s="6"/>
      <c r="G363" s="27">
        <v>297</v>
      </c>
      <c r="H363" s="27">
        <f t="shared" si="10"/>
        <v>0</v>
      </c>
      <c r="I363" s="6"/>
      <c r="J363" s="6">
        <f t="shared" si="11"/>
        <v>0</v>
      </c>
    </row>
    <row r="364" spans="1:10" ht="18.75">
      <c r="A364" s="44"/>
      <c r="B364" s="6"/>
      <c r="C364" s="6"/>
      <c r="D364" s="6"/>
      <c r="E364" s="6" t="str">
        <f>IFERROR(VLOOKUP(D364,الاعدادات!$A$4:$B$5000,2,0),"")</f>
        <v/>
      </c>
      <c r="F364" s="6"/>
      <c r="G364" s="27">
        <v>297</v>
      </c>
      <c r="H364" s="27">
        <f t="shared" si="10"/>
        <v>0</v>
      </c>
      <c r="I364" s="6"/>
      <c r="J364" s="6">
        <f t="shared" si="11"/>
        <v>0</v>
      </c>
    </row>
    <row r="365" spans="1:10" ht="18.75">
      <c r="A365" s="44"/>
      <c r="B365" s="6"/>
      <c r="C365" s="6"/>
      <c r="D365" s="6"/>
      <c r="E365" s="6" t="str">
        <f>IFERROR(VLOOKUP(D365,الاعدادات!$A$4:$B$5000,2,0),"")</f>
        <v/>
      </c>
      <c r="F365" s="6"/>
      <c r="G365" s="27">
        <v>297</v>
      </c>
      <c r="H365" s="27">
        <f t="shared" ref="H365:H428" si="12">SUMIF($D$4:$D$500,G365,$F$4:$F$500)</f>
        <v>0</v>
      </c>
      <c r="I365" s="6"/>
      <c r="J365" s="6">
        <f t="shared" ref="J365:J428" si="13">I365*F365</f>
        <v>0</v>
      </c>
    </row>
    <row r="366" spans="1:10" ht="18.75">
      <c r="A366" s="44"/>
      <c r="B366" s="6"/>
      <c r="C366" s="6"/>
      <c r="D366" s="6"/>
      <c r="E366" s="6" t="str">
        <f>IFERROR(VLOOKUP(D366,الاعدادات!$A$4:$B$5000,2,0),"")</f>
        <v/>
      </c>
      <c r="F366" s="6"/>
      <c r="G366" s="27">
        <v>297</v>
      </c>
      <c r="H366" s="27">
        <f t="shared" si="12"/>
        <v>0</v>
      </c>
      <c r="I366" s="6"/>
      <c r="J366" s="6">
        <f t="shared" si="13"/>
        <v>0</v>
      </c>
    </row>
    <row r="367" spans="1:10" ht="18.75">
      <c r="A367" s="44"/>
      <c r="B367" s="6"/>
      <c r="C367" s="6"/>
      <c r="D367" s="6"/>
      <c r="E367" s="6" t="str">
        <f>IFERROR(VLOOKUP(D367,الاعدادات!$A$4:$B$5000,2,0),"")</f>
        <v/>
      </c>
      <c r="F367" s="6"/>
      <c r="G367" s="27">
        <v>297</v>
      </c>
      <c r="H367" s="27">
        <f t="shared" si="12"/>
        <v>0</v>
      </c>
      <c r="I367" s="6"/>
      <c r="J367" s="6">
        <f t="shared" si="13"/>
        <v>0</v>
      </c>
    </row>
    <row r="368" spans="1:10" ht="18.75">
      <c r="A368" s="44"/>
      <c r="B368" s="6"/>
      <c r="C368" s="6"/>
      <c r="D368" s="6"/>
      <c r="E368" s="6" t="str">
        <f>IFERROR(VLOOKUP(D368,الاعدادات!$A$4:$B$5000,2,0),"")</f>
        <v/>
      </c>
      <c r="F368" s="6"/>
      <c r="G368" s="27">
        <v>297</v>
      </c>
      <c r="H368" s="27">
        <f t="shared" si="12"/>
        <v>0</v>
      </c>
      <c r="I368" s="6"/>
      <c r="J368" s="6">
        <f t="shared" si="13"/>
        <v>0</v>
      </c>
    </row>
    <row r="369" spans="1:10" ht="18.75">
      <c r="A369" s="44"/>
      <c r="B369" s="6"/>
      <c r="C369" s="6"/>
      <c r="D369" s="6"/>
      <c r="E369" s="6" t="str">
        <f>IFERROR(VLOOKUP(D369,الاعدادات!$A$4:$B$5000,2,0),"")</f>
        <v/>
      </c>
      <c r="F369" s="6"/>
      <c r="G369" s="27">
        <v>297</v>
      </c>
      <c r="H369" s="27">
        <f t="shared" si="12"/>
        <v>0</v>
      </c>
      <c r="I369" s="6"/>
      <c r="J369" s="6">
        <f t="shared" si="13"/>
        <v>0</v>
      </c>
    </row>
    <row r="370" spans="1:10" ht="18.75">
      <c r="A370" s="44"/>
      <c r="B370" s="6"/>
      <c r="C370" s="6"/>
      <c r="D370" s="6"/>
      <c r="E370" s="6" t="str">
        <f>IFERROR(VLOOKUP(D370,الاعدادات!$A$4:$B$5000,2,0),"")</f>
        <v/>
      </c>
      <c r="F370" s="6"/>
      <c r="G370" s="27">
        <v>297</v>
      </c>
      <c r="H370" s="27">
        <f t="shared" si="12"/>
        <v>0</v>
      </c>
      <c r="I370" s="6"/>
      <c r="J370" s="6">
        <f t="shared" si="13"/>
        <v>0</v>
      </c>
    </row>
    <row r="371" spans="1:10" ht="18.75">
      <c r="A371" s="44"/>
      <c r="B371" s="6"/>
      <c r="C371" s="6"/>
      <c r="D371" s="6"/>
      <c r="E371" s="6" t="str">
        <f>IFERROR(VLOOKUP(D371,الاعدادات!$A$4:$B$5000,2,0),"")</f>
        <v/>
      </c>
      <c r="F371" s="6"/>
      <c r="G371" s="27">
        <v>297</v>
      </c>
      <c r="H371" s="27">
        <f t="shared" si="12"/>
        <v>0</v>
      </c>
      <c r="I371" s="6"/>
      <c r="J371" s="6">
        <f t="shared" si="13"/>
        <v>0</v>
      </c>
    </row>
    <row r="372" spans="1:10" ht="18.75">
      <c r="A372" s="44"/>
      <c r="B372" s="6"/>
      <c r="C372" s="6"/>
      <c r="D372" s="6"/>
      <c r="E372" s="6" t="str">
        <f>IFERROR(VLOOKUP(D372,الاعدادات!$A$4:$B$5000,2,0),"")</f>
        <v/>
      </c>
      <c r="F372" s="6"/>
      <c r="G372" s="27">
        <v>297</v>
      </c>
      <c r="H372" s="27">
        <f t="shared" si="12"/>
        <v>0</v>
      </c>
      <c r="I372" s="6"/>
      <c r="J372" s="6">
        <f t="shared" si="13"/>
        <v>0</v>
      </c>
    </row>
    <row r="373" spans="1:10" ht="18.75">
      <c r="A373" s="44"/>
      <c r="B373" s="6"/>
      <c r="C373" s="6"/>
      <c r="D373" s="6"/>
      <c r="E373" s="6" t="str">
        <f>IFERROR(VLOOKUP(D373,الاعدادات!$A$4:$B$5000,2,0),"")</f>
        <v/>
      </c>
      <c r="F373" s="6"/>
      <c r="G373" s="27">
        <v>297</v>
      </c>
      <c r="H373" s="27">
        <f t="shared" si="12"/>
        <v>0</v>
      </c>
      <c r="I373" s="6"/>
      <c r="J373" s="6">
        <f t="shared" si="13"/>
        <v>0</v>
      </c>
    </row>
    <row r="374" spans="1:10" ht="18.75">
      <c r="A374" s="44"/>
      <c r="B374" s="6"/>
      <c r="C374" s="6"/>
      <c r="D374" s="6"/>
      <c r="E374" s="6" t="str">
        <f>IFERROR(VLOOKUP(D374,الاعدادات!$A$4:$B$5000,2,0),"")</f>
        <v/>
      </c>
      <c r="F374" s="6"/>
      <c r="G374" s="27">
        <v>297</v>
      </c>
      <c r="H374" s="27">
        <f t="shared" si="12"/>
        <v>0</v>
      </c>
      <c r="I374" s="6"/>
      <c r="J374" s="6">
        <f t="shared" si="13"/>
        <v>0</v>
      </c>
    </row>
    <row r="375" spans="1:10" ht="18.75">
      <c r="A375" s="44"/>
      <c r="B375" s="6"/>
      <c r="C375" s="6"/>
      <c r="D375" s="6"/>
      <c r="E375" s="6" t="str">
        <f>IFERROR(VLOOKUP(D375,الاعدادات!$A$4:$B$5000,2,0),"")</f>
        <v/>
      </c>
      <c r="F375" s="6"/>
      <c r="G375" s="27">
        <v>297</v>
      </c>
      <c r="H375" s="27">
        <f t="shared" si="12"/>
        <v>0</v>
      </c>
      <c r="I375" s="6"/>
      <c r="J375" s="6">
        <f t="shared" si="13"/>
        <v>0</v>
      </c>
    </row>
    <row r="376" spans="1:10" ht="18.75">
      <c r="A376" s="44"/>
      <c r="B376" s="6"/>
      <c r="C376" s="6"/>
      <c r="D376" s="6"/>
      <c r="E376" s="6" t="str">
        <f>IFERROR(VLOOKUP(D376,الاعدادات!$A$4:$B$5000,2,0),"")</f>
        <v/>
      </c>
      <c r="F376" s="6"/>
      <c r="G376" s="27">
        <v>297</v>
      </c>
      <c r="H376" s="27">
        <f t="shared" si="12"/>
        <v>0</v>
      </c>
      <c r="I376" s="6"/>
      <c r="J376" s="6">
        <f t="shared" si="13"/>
        <v>0</v>
      </c>
    </row>
    <row r="377" spans="1:10" ht="18.75">
      <c r="A377" s="44"/>
      <c r="B377" s="6"/>
      <c r="C377" s="6"/>
      <c r="D377" s="6"/>
      <c r="E377" s="6" t="str">
        <f>IFERROR(VLOOKUP(D377,الاعدادات!$A$4:$B$5000,2,0),"")</f>
        <v/>
      </c>
      <c r="F377" s="6"/>
      <c r="G377" s="27">
        <v>297</v>
      </c>
      <c r="H377" s="27">
        <f t="shared" si="12"/>
        <v>0</v>
      </c>
      <c r="I377" s="6"/>
      <c r="J377" s="6">
        <f t="shared" si="13"/>
        <v>0</v>
      </c>
    </row>
    <row r="378" spans="1:10" ht="18.75">
      <c r="A378" s="44"/>
      <c r="B378" s="6"/>
      <c r="C378" s="6"/>
      <c r="D378" s="6"/>
      <c r="E378" s="6" t="str">
        <f>IFERROR(VLOOKUP(D378,الاعدادات!$A$4:$B$5000,2,0),"")</f>
        <v/>
      </c>
      <c r="F378" s="6"/>
      <c r="G378" s="27">
        <v>297</v>
      </c>
      <c r="H378" s="27">
        <f t="shared" si="12"/>
        <v>0</v>
      </c>
      <c r="I378" s="6"/>
      <c r="J378" s="6">
        <f t="shared" si="13"/>
        <v>0</v>
      </c>
    </row>
    <row r="379" spans="1:10" ht="18.75">
      <c r="A379" s="44"/>
      <c r="B379" s="6"/>
      <c r="C379" s="6"/>
      <c r="D379" s="6"/>
      <c r="E379" s="6" t="str">
        <f>IFERROR(VLOOKUP(D379,الاعدادات!$A$4:$B$5000,2,0),"")</f>
        <v/>
      </c>
      <c r="F379" s="6"/>
      <c r="G379" s="27">
        <v>297</v>
      </c>
      <c r="H379" s="27">
        <f t="shared" si="12"/>
        <v>0</v>
      </c>
      <c r="I379" s="6"/>
      <c r="J379" s="6">
        <f t="shared" si="13"/>
        <v>0</v>
      </c>
    </row>
    <row r="380" spans="1:10" ht="18.75">
      <c r="A380" s="44"/>
      <c r="B380" s="6"/>
      <c r="C380" s="6"/>
      <c r="D380" s="6"/>
      <c r="E380" s="6" t="str">
        <f>IFERROR(VLOOKUP(D380,الاعدادات!$A$4:$B$5000,2,0),"")</f>
        <v/>
      </c>
      <c r="F380" s="6"/>
      <c r="G380" s="27">
        <v>297</v>
      </c>
      <c r="H380" s="27">
        <f t="shared" si="12"/>
        <v>0</v>
      </c>
      <c r="I380" s="6"/>
      <c r="J380" s="6">
        <f t="shared" si="13"/>
        <v>0</v>
      </c>
    </row>
    <row r="381" spans="1:10" ht="18.75">
      <c r="A381" s="44"/>
      <c r="B381" s="6"/>
      <c r="C381" s="6"/>
      <c r="D381" s="6"/>
      <c r="E381" s="6" t="str">
        <f>IFERROR(VLOOKUP(D381,الاعدادات!$A$4:$B$5000,2,0),"")</f>
        <v/>
      </c>
      <c r="F381" s="6"/>
      <c r="G381" s="27">
        <v>297</v>
      </c>
      <c r="H381" s="27">
        <f t="shared" si="12"/>
        <v>0</v>
      </c>
      <c r="I381" s="6"/>
      <c r="J381" s="6">
        <f t="shared" si="13"/>
        <v>0</v>
      </c>
    </row>
    <row r="382" spans="1:10" ht="18.75">
      <c r="A382" s="44"/>
      <c r="B382" s="6"/>
      <c r="C382" s="6"/>
      <c r="D382" s="6"/>
      <c r="E382" s="6" t="str">
        <f>IFERROR(VLOOKUP(D382,الاعدادات!$A$4:$B$5000,2,0),"")</f>
        <v/>
      </c>
      <c r="F382" s="6"/>
      <c r="G382" s="27">
        <v>297</v>
      </c>
      <c r="H382" s="27">
        <f t="shared" si="12"/>
        <v>0</v>
      </c>
      <c r="I382" s="6"/>
      <c r="J382" s="6">
        <f t="shared" si="13"/>
        <v>0</v>
      </c>
    </row>
    <row r="383" spans="1:10" ht="18.75">
      <c r="A383" s="44"/>
      <c r="B383" s="6"/>
      <c r="C383" s="6"/>
      <c r="D383" s="6"/>
      <c r="E383" s="6" t="str">
        <f>IFERROR(VLOOKUP(D383,الاعدادات!$A$4:$B$5000,2,0),"")</f>
        <v/>
      </c>
      <c r="F383" s="6"/>
      <c r="G383" s="27">
        <v>297</v>
      </c>
      <c r="H383" s="27">
        <f t="shared" si="12"/>
        <v>0</v>
      </c>
      <c r="I383" s="6"/>
      <c r="J383" s="6">
        <f t="shared" si="13"/>
        <v>0</v>
      </c>
    </row>
    <row r="384" spans="1:10" ht="18.75">
      <c r="A384" s="44"/>
      <c r="B384" s="6"/>
      <c r="C384" s="6"/>
      <c r="D384" s="6"/>
      <c r="E384" s="6" t="str">
        <f>IFERROR(VLOOKUP(D384,الاعدادات!$A$4:$B$5000,2,0),"")</f>
        <v/>
      </c>
      <c r="F384" s="6"/>
      <c r="G384" s="27">
        <v>297</v>
      </c>
      <c r="H384" s="27">
        <f t="shared" si="12"/>
        <v>0</v>
      </c>
      <c r="I384" s="6"/>
      <c r="J384" s="6">
        <f t="shared" si="13"/>
        <v>0</v>
      </c>
    </row>
    <row r="385" spans="1:10" ht="18.75">
      <c r="A385" s="44"/>
      <c r="B385" s="6"/>
      <c r="C385" s="6"/>
      <c r="D385" s="6"/>
      <c r="E385" s="6" t="str">
        <f>IFERROR(VLOOKUP(D385,الاعدادات!$A$4:$B$5000,2,0),"")</f>
        <v/>
      </c>
      <c r="F385" s="6"/>
      <c r="G385" s="27">
        <v>297</v>
      </c>
      <c r="H385" s="27">
        <f t="shared" si="12"/>
        <v>0</v>
      </c>
      <c r="I385" s="6"/>
      <c r="J385" s="6">
        <f t="shared" si="13"/>
        <v>0</v>
      </c>
    </row>
    <row r="386" spans="1:10" ht="18.75">
      <c r="A386" s="44"/>
      <c r="B386" s="6"/>
      <c r="C386" s="6"/>
      <c r="D386" s="6"/>
      <c r="E386" s="6" t="str">
        <f>IFERROR(VLOOKUP(D386,الاعدادات!$A$4:$B$5000,2,0),"")</f>
        <v/>
      </c>
      <c r="F386" s="6"/>
      <c r="G386" s="27">
        <v>297</v>
      </c>
      <c r="H386" s="27">
        <f t="shared" si="12"/>
        <v>0</v>
      </c>
      <c r="I386" s="6"/>
      <c r="J386" s="6">
        <f t="shared" si="13"/>
        <v>0</v>
      </c>
    </row>
    <row r="387" spans="1:10" ht="18.75">
      <c r="A387" s="44"/>
      <c r="B387" s="6"/>
      <c r="C387" s="6"/>
      <c r="D387" s="6"/>
      <c r="E387" s="6" t="str">
        <f>IFERROR(VLOOKUP(D387,الاعدادات!$A$4:$B$5000,2,0),"")</f>
        <v/>
      </c>
      <c r="F387" s="6"/>
      <c r="G387" s="27">
        <v>297</v>
      </c>
      <c r="H387" s="27">
        <f t="shared" si="12"/>
        <v>0</v>
      </c>
      <c r="I387" s="6"/>
      <c r="J387" s="6">
        <f t="shared" si="13"/>
        <v>0</v>
      </c>
    </row>
    <row r="388" spans="1:10" ht="18.75">
      <c r="A388" s="44"/>
      <c r="B388" s="6"/>
      <c r="C388" s="6"/>
      <c r="D388" s="6"/>
      <c r="E388" s="6" t="str">
        <f>IFERROR(VLOOKUP(D388,الاعدادات!$A$4:$B$5000,2,0),"")</f>
        <v/>
      </c>
      <c r="F388" s="6"/>
      <c r="G388" s="27">
        <v>297</v>
      </c>
      <c r="H388" s="27">
        <f t="shared" si="12"/>
        <v>0</v>
      </c>
      <c r="I388" s="6"/>
      <c r="J388" s="6">
        <f t="shared" si="13"/>
        <v>0</v>
      </c>
    </row>
    <row r="389" spans="1:10" ht="18.75">
      <c r="A389" s="44"/>
      <c r="B389" s="6"/>
      <c r="C389" s="6"/>
      <c r="D389" s="6"/>
      <c r="E389" s="6" t="str">
        <f>IFERROR(VLOOKUP(D389,الاعدادات!$A$4:$B$5000,2,0),"")</f>
        <v/>
      </c>
      <c r="F389" s="6"/>
      <c r="G389" s="27">
        <v>297</v>
      </c>
      <c r="H389" s="27">
        <f t="shared" si="12"/>
        <v>0</v>
      </c>
      <c r="I389" s="6"/>
      <c r="J389" s="6">
        <f t="shared" si="13"/>
        <v>0</v>
      </c>
    </row>
    <row r="390" spans="1:10" ht="18.75">
      <c r="A390" s="44"/>
      <c r="B390" s="6"/>
      <c r="C390" s="6"/>
      <c r="D390" s="6"/>
      <c r="E390" s="6" t="str">
        <f>IFERROR(VLOOKUP(D390,الاعدادات!$A$4:$B$5000,2,0),"")</f>
        <v/>
      </c>
      <c r="F390" s="6"/>
      <c r="G390" s="27">
        <v>297</v>
      </c>
      <c r="H390" s="27">
        <f t="shared" si="12"/>
        <v>0</v>
      </c>
      <c r="I390" s="6"/>
      <c r="J390" s="6">
        <f t="shared" si="13"/>
        <v>0</v>
      </c>
    </row>
    <row r="391" spans="1:10" ht="18.75">
      <c r="A391" s="44"/>
      <c r="B391" s="6"/>
      <c r="C391" s="6"/>
      <c r="D391" s="6"/>
      <c r="E391" s="6" t="str">
        <f>IFERROR(VLOOKUP(D391,الاعدادات!$A$4:$B$5000,2,0),"")</f>
        <v/>
      </c>
      <c r="F391" s="6"/>
      <c r="G391" s="27">
        <v>297</v>
      </c>
      <c r="H391" s="27">
        <f t="shared" si="12"/>
        <v>0</v>
      </c>
      <c r="I391" s="6"/>
      <c r="J391" s="6">
        <f t="shared" si="13"/>
        <v>0</v>
      </c>
    </row>
    <row r="392" spans="1:10" ht="18.75">
      <c r="A392" s="44"/>
      <c r="B392" s="6"/>
      <c r="C392" s="6"/>
      <c r="D392" s="6"/>
      <c r="E392" s="6" t="str">
        <f>IFERROR(VLOOKUP(D392,الاعدادات!$A$4:$B$5000,2,0),"")</f>
        <v/>
      </c>
      <c r="F392" s="6"/>
      <c r="G392" s="27">
        <v>297</v>
      </c>
      <c r="H392" s="27">
        <f t="shared" si="12"/>
        <v>0</v>
      </c>
      <c r="I392" s="6"/>
      <c r="J392" s="6">
        <f t="shared" si="13"/>
        <v>0</v>
      </c>
    </row>
    <row r="393" spans="1:10" ht="18.75">
      <c r="A393" s="44"/>
      <c r="B393" s="6"/>
      <c r="C393" s="6"/>
      <c r="D393" s="6"/>
      <c r="E393" s="6" t="str">
        <f>IFERROR(VLOOKUP(D393,الاعدادات!$A$4:$B$5000,2,0),"")</f>
        <v/>
      </c>
      <c r="F393" s="6"/>
      <c r="G393" s="27">
        <v>297</v>
      </c>
      <c r="H393" s="27">
        <f t="shared" si="12"/>
        <v>0</v>
      </c>
      <c r="I393" s="6"/>
      <c r="J393" s="6">
        <f t="shared" si="13"/>
        <v>0</v>
      </c>
    </row>
    <row r="394" spans="1:10" ht="18.75">
      <c r="A394" s="44"/>
      <c r="B394" s="6"/>
      <c r="C394" s="6"/>
      <c r="D394" s="6"/>
      <c r="E394" s="6" t="str">
        <f>IFERROR(VLOOKUP(D394,الاعدادات!$A$4:$B$5000,2,0),"")</f>
        <v/>
      </c>
      <c r="F394" s="6"/>
      <c r="G394" s="27">
        <v>297</v>
      </c>
      <c r="H394" s="27">
        <f t="shared" si="12"/>
        <v>0</v>
      </c>
      <c r="I394" s="6"/>
      <c r="J394" s="6">
        <f t="shared" si="13"/>
        <v>0</v>
      </c>
    </row>
    <row r="395" spans="1:10" ht="18.75">
      <c r="A395" s="44"/>
      <c r="B395" s="6"/>
      <c r="C395" s="6"/>
      <c r="D395" s="6"/>
      <c r="E395" s="6" t="str">
        <f>IFERROR(VLOOKUP(D395,الاعدادات!$A$4:$B$5000,2,0),"")</f>
        <v/>
      </c>
      <c r="F395" s="6"/>
      <c r="G395" s="27">
        <v>297</v>
      </c>
      <c r="H395" s="27">
        <f t="shared" si="12"/>
        <v>0</v>
      </c>
      <c r="I395" s="6"/>
      <c r="J395" s="6">
        <f t="shared" si="13"/>
        <v>0</v>
      </c>
    </row>
    <row r="396" spans="1:10" ht="18.75">
      <c r="A396" s="44"/>
      <c r="B396" s="6"/>
      <c r="C396" s="6"/>
      <c r="D396" s="6"/>
      <c r="E396" s="6" t="str">
        <f>IFERROR(VLOOKUP(D396,الاعدادات!$A$4:$B$5000,2,0),"")</f>
        <v/>
      </c>
      <c r="F396" s="6"/>
      <c r="G396" s="27">
        <v>297</v>
      </c>
      <c r="H396" s="27">
        <f t="shared" si="12"/>
        <v>0</v>
      </c>
      <c r="I396" s="6"/>
      <c r="J396" s="6">
        <f t="shared" si="13"/>
        <v>0</v>
      </c>
    </row>
    <row r="397" spans="1:10" ht="18.75">
      <c r="A397" s="44"/>
      <c r="B397" s="6"/>
      <c r="C397" s="6"/>
      <c r="D397" s="6"/>
      <c r="E397" s="6" t="str">
        <f>IFERROR(VLOOKUP(D397,الاعدادات!$A$4:$B$5000,2,0),"")</f>
        <v/>
      </c>
      <c r="F397" s="6"/>
      <c r="G397" s="27">
        <v>297</v>
      </c>
      <c r="H397" s="27">
        <f t="shared" si="12"/>
        <v>0</v>
      </c>
      <c r="I397" s="6"/>
      <c r="J397" s="6">
        <f t="shared" si="13"/>
        <v>0</v>
      </c>
    </row>
    <row r="398" spans="1:10" ht="18.75">
      <c r="A398" s="44"/>
      <c r="B398" s="6"/>
      <c r="C398" s="6"/>
      <c r="D398" s="6"/>
      <c r="E398" s="6" t="str">
        <f>IFERROR(VLOOKUP(D398,الاعدادات!$A$4:$B$5000,2,0),"")</f>
        <v/>
      </c>
      <c r="F398" s="6"/>
      <c r="G398" s="27">
        <v>297</v>
      </c>
      <c r="H398" s="27">
        <f t="shared" si="12"/>
        <v>0</v>
      </c>
      <c r="I398" s="6"/>
      <c r="J398" s="6">
        <f t="shared" si="13"/>
        <v>0</v>
      </c>
    </row>
    <row r="399" spans="1:10" ht="18.75">
      <c r="A399" s="44"/>
      <c r="B399" s="6"/>
      <c r="C399" s="6"/>
      <c r="D399" s="6"/>
      <c r="E399" s="6" t="str">
        <f>IFERROR(VLOOKUP(D399,الاعدادات!$A$4:$B$5000,2,0),"")</f>
        <v/>
      </c>
      <c r="F399" s="6"/>
      <c r="G399" s="27">
        <v>297</v>
      </c>
      <c r="H399" s="27">
        <f t="shared" si="12"/>
        <v>0</v>
      </c>
      <c r="I399" s="6"/>
      <c r="J399" s="6">
        <f t="shared" si="13"/>
        <v>0</v>
      </c>
    </row>
    <row r="400" spans="1:10" ht="18.75">
      <c r="A400" s="44"/>
      <c r="B400" s="6"/>
      <c r="C400" s="6"/>
      <c r="D400" s="6"/>
      <c r="E400" s="6" t="str">
        <f>IFERROR(VLOOKUP(D400,الاعدادات!$A$4:$B$5000,2,0),"")</f>
        <v/>
      </c>
      <c r="F400" s="6"/>
      <c r="G400" s="27">
        <v>297</v>
      </c>
      <c r="H400" s="27">
        <f t="shared" si="12"/>
        <v>0</v>
      </c>
      <c r="I400" s="6"/>
      <c r="J400" s="6">
        <f t="shared" si="13"/>
        <v>0</v>
      </c>
    </row>
    <row r="401" spans="1:10" ht="18.75">
      <c r="A401" s="44"/>
      <c r="B401" s="6"/>
      <c r="C401" s="6"/>
      <c r="D401" s="6"/>
      <c r="E401" s="6" t="str">
        <f>IFERROR(VLOOKUP(D401,الاعدادات!$A$4:$B$5000,2,0),"")</f>
        <v/>
      </c>
      <c r="F401" s="6"/>
      <c r="G401" s="27">
        <v>297</v>
      </c>
      <c r="H401" s="27">
        <f t="shared" si="12"/>
        <v>0</v>
      </c>
      <c r="I401" s="6"/>
      <c r="J401" s="6">
        <f t="shared" si="13"/>
        <v>0</v>
      </c>
    </row>
    <row r="402" spans="1:10" ht="18.75">
      <c r="A402" s="44"/>
      <c r="B402" s="6"/>
      <c r="C402" s="6"/>
      <c r="D402" s="6"/>
      <c r="E402" s="6" t="str">
        <f>IFERROR(VLOOKUP(D402,الاعدادات!$A$4:$B$5000,2,0),"")</f>
        <v/>
      </c>
      <c r="F402" s="6"/>
      <c r="G402" s="27">
        <v>297</v>
      </c>
      <c r="H402" s="27">
        <f t="shared" si="12"/>
        <v>0</v>
      </c>
      <c r="I402" s="6"/>
      <c r="J402" s="6">
        <f t="shared" si="13"/>
        <v>0</v>
      </c>
    </row>
    <row r="403" spans="1:10" ht="18.75">
      <c r="A403" s="44"/>
      <c r="B403" s="6"/>
      <c r="C403" s="6"/>
      <c r="D403" s="6"/>
      <c r="E403" s="6" t="str">
        <f>IFERROR(VLOOKUP(D403,الاعدادات!$A$4:$B$5000,2,0),"")</f>
        <v/>
      </c>
      <c r="F403" s="6"/>
      <c r="G403" s="27">
        <v>297</v>
      </c>
      <c r="H403" s="27">
        <f t="shared" si="12"/>
        <v>0</v>
      </c>
      <c r="I403" s="6"/>
      <c r="J403" s="6">
        <f t="shared" si="13"/>
        <v>0</v>
      </c>
    </row>
    <row r="404" spans="1:10" ht="18.75">
      <c r="A404" s="44"/>
      <c r="B404" s="6"/>
      <c r="C404" s="6"/>
      <c r="D404" s="6"/>
      <c r="E404" s="6" t="str">
        <f>IFERROR(VLOOKUP(D404,الاعدادات!$A$4:$B$5000,2,0),"")</f>
        <v/>
      </c>
      <c r="F404" s="6"/>
      <c r="G404" s="27">
        <v>297</v>
      </c>
      <c r="H404" s="27">
        <f t="shared" si="12"/>
        <v>0</v>
      </c>
      <c r="I404" s="6"/>
      <c r="J404" s="6">
        <f t="shared" si="13"/>
        <v>0</v>
      </c>
    </row>
    <row r="405" spans="1:10" ht="18.75">
      <c r="A405" s="44"/>
      <c r="B405" s="6"/>
      <c r="C405" s="6"/>
      <c r="D405" s="6"/>
      <c r="E405" s="6" t="str">
        <f>IFERROR(VLOOKUP(D405,الاعدادات!$A$4:$B$5000,2,0),"")</f>
        <v/>
      </c>
      <c r="F405" s="6"/>
      <c r="G405" s="27">
        <v>297</v>
      </c>
      <c r="H405" s="27">
        <f t="shared" si="12"/>
        <v>0</v>
      </c>
      <c r="I405" s="6"/>
      <c r="J405" s="6">
        <f t="shared" si="13"/>
        <v>0</v>
      </c>
    </row>
    <row r="406" spans="1:10" ht="18.75">
      <c r="A406" s="44"/>
      <c r="B406" s="6"/>
      <c r="C406" s="6"/>
      <c r="D406" s="6"/>
      <c r="E406" s="6" t="str">
        <f>IFERROR(VLOOKUP(D406,الاعدادات!$A$4:$B$5000,2,0),"")</f>
        <v/>
      </c>
      <c r="F406" s="6"/>
      <c r="G406" s="27">
        <v>297</v>
      </c>
      <c r="H406" s="27">
        <f t="shared" si="12"/>
        <v>0</v>
      </c>
      <c r="I406" s="6"/>
      <c r="J406" s="6">
        <f t="shared" si="13"/>
        <v>0</v>
      </c>
    </row>
    <row r="407" spans="1:10" ht="18.75">
      <c r="A407" s="44"/>
      <c r="B407" s="6"/>
      <c r="C407" s="6"/>
      <c r="D407" s="6"/>
      <c r="E407" s="6" t="str">
        <f>IFERROR(VLOOKUP(D407,الاعدادات!$A$4:$B$5000,2,0),"")</f>
        <v/>
      </c>
      <c r="F407" s="6"/>
      <c r="G407" s="27">
        <v>297</v>
      </c>
      <c r="H407" s="27">
        <f t="shared" si="12"/>
        <v>0</v>
      </c>
      <c r="I407" s="6"/>
      <c r="J407" s="6">
        <f t="shared" si="13"/>
        <v>0</v>
      </c>
    </row>
    <row r="408" spans="1:10" ht="18.75">
      <c r="A408" s="44"/>
      <c r="B408" s="6"/>
      <c r="C408" s="6"/>
      <c r="D408" s="6"/>
      <c r="E408" s="6" t="str">
        <f>IFERROR(VLOOKUP(D408,الاعدادات!$A$4:$B$5000,2,0),"")</f>
        <v/>
      </c>
      <c r="F408" s="6"/>
      <c r="G408" s="27">
        <v>297</v>
      </c>
      <c r="H408" s="27">
        <f t="shared" si="12"/>
        <v>0</v>
      </c>
      <c r="I408" s="6"/>
      <c r="J408" s="6">
        <f t="shared" si="13"/>
        <v>0</v>
      </c>
    </row>
    <row r="409" spans="1:10" ht="18.75">
      <c r="A409" s="44"/>
      <c r="B409" s="6"/>
      <c r="C409" s="6"/>
      <c r="D409" s="6"/>
      <c r="E409" s="6" t="str">
        <f>IFERROR(VLOOKUP(D409,الاعدادات!$A$4:$B$5000,2,0),"")</f>
        <v/>
      </c>
      <c r="F409" s="6"/>
      <c r="G409" s="27">
        <v>297</v>
      </c>
      <c r="H409" s="27">
        <f t="shared" si="12"/>
        <v>0</v>
      </c>
      <c r="I409" s="6"/>
      <c r="J409" s="6">
        <f t="shared" si="13"/>
        <v>0</v>
      </c>
    </row>
    <row r="410" spans="1:10" ht="18.75">
      <c r="A410" s="44"/>
      <c r="B410" s="6"/>
      <c r="C410" s="6"/>
      <c r="D410" s="6"/>
      <c r="E410" s="6" t="str">
        <f>IFERROR(VLOOKUP(D410,الاعدادات!$A$4:$B$5000,2,0),"")</f>
        <v/>
      </c>
      <c r="F410" s="6"/>
      <c r="G410" s="27">
        <v>297</v>
      </c>
      <c r="H410" s="27">
        <f t="shared" si="12"/>
        <v>0</v>
      </c>
      <c r="I410" s="6"/>
      <c r="J410" s="6">
        <f t="shared" si="13"/>
        <v>0</v>
      </c>
    </row>
    <row r="411" spans="1:10" ht="18.75">
      <c r="A411" s="44"/>
      <c r="B411" s="6"/>
      <c r="C411" s="6"/>
      <c r="D411" s="6"/>
      <c r="E411" s="6" t="str">
        <f>IFERROR(VLOOKUP(D411,الاعدادات!$A$4:$B$5000,2,0),"")</f>
        <v/>
      </c>
      <c r="F411" s="6"/>
      <c r="G411" s="27">
        <v>297</v>
      </c>
      <c r="H411" s="27">
        <f t="shared" si="12"/>
        <v>0</v>
      </c>
      <c r="I411" s="6"/>
      <c r="J411" s="6">
        <f t="shared" si="13"/>
        <v>0</v>
      </c>
    </row>
    <row r="412" spans="1:10" ht="18.75">
      <c r="A412" s="44"/>
      <c r="B412" s="6"/>
      <c r="C412" s="6"/>
      <c r="D412" s="6"/>
      <c r="E412" s="6" t="str">
        <f>IFERROR(VLOOKUP(D412,الاعدادات!$A$4:$B$5000,2,0),"")</f>
        <v/>
      </c>
      <c r="F412" s="6"/>
      <c r="G412" s="27">
        <v>297</v>
      </c>
      <c r="H412" s="27">
        <f t="shared" si="12"/>
        <v>0</v>
      </c>
      <c r="I412" s="6"/>
      <c r="J412" s="6">
        <f t="shared" si="13"/>
        <v>0</v>
      </c>
    </row>
    <row r="413" spans="1:10" ht="18.75">
      <c r="A413" s="44"/>
      <c r="B413" s="6"/>
      <c r="C413" s="6"/>
      <c r="D413" s="6"/>
      <c r="E413" s="6" t="str">
        <f>IFERROR(VLOOKUP(D413,الاعدادات!$A$4:$B$5000,2,0),"")</f>
        <v/>
      </c>
      <c r="F413" s="6"/>
      <c r="G413" s="27">
        <v>297</v>
      </c>
      <c r="H413" s="27">
        <f t="shared" si="12"/>
        <v>0</v>
      </c>
      <c r="I413" s="6"/>
      <c r="J413" s="6">
        <f t="shared" si="13"/>
        <v>0</v>
      </c>
    </row>
    <row r="414" spans="1:10" ht="18.75">
      <c r="A414" s="44"/>
      <c r="B414" s="6"/>
      <c r="C414" s="6"/>
      <c r="D414" s="6"/>
      <c r="E414" s="6" t="str">
        <f>IFERROR(VLOOKUP(D414,الاعدادات!$A$4:$B$5000,2,0),"")</f>
        <v/>
      </c>
      <c r="F414" s="6"/>
      <c r="G414" s="27">
        <v>297</v>
      </c>
      <c r="H414" s="27">
        <f t="shared" si="12"/>
        <v>0</v>
      </c>
      <c r="I414" s="6"/>
      <c r="J414" s="6">
        <f t="shared" si="13"/>
        <v>0</v>
      </c>
    </row>
    <row r="415" spans="1:10" ht="18.75">
      <c r="A415" s="44"/>
      <c r="B415" s="6"/>
      <c r="C415" s="6"/>
      <c r="D415" s="6"/>
      <c r="E415" s="6" t="str">
        <f>IFERROR(VLOOKUP(D415,الاعدادات!$A$4:$B$5000,2,0),"")</f>
        <v/>
      </c>
      <c r="F415" s="6"/>
      <c r="G415" s="27">
        <v>297</v>
      </c>
      <c r="H415" s="27">
        <f t="shared" si="12"/>
        <v>0</v>
      </c>
      <c r="I415" s="6"/>
      <c r="J415" s="6">
        <f t="shared" si="13"/>
        <v>0</v>
      </c>
    </row>
    <row r="416" spans="1:10" ht="18.75">
      <c r="A416" s="44"/>
      <c r="B416" s="6"/>
      <c r="C416" s="6"/>
      <c r="D416" s="6"/>
      <c r="E416" s="6" t="str">
        <f>IFERROR(VLOOKUP(D416,الاعدادات!$A$4:$B$5000,2,0),"")</f>
        <v/>
      </c>
      <c r="F416" s="6"/>
      <c r="G416" s="27">
        <v>297</v>
      </c>
      <c r="H416" s="27">
        <f t="shared" si="12"/>
        <v>0</v>
      </c>
      <c r="I416" s="6"/>
      <c r="J416" s="6">
        <f t="shared" si="13"/>
        <v>0</v>
      </c>
    </row>
    <row r="417" spans="1:10" ht="18.75">
      <c r="A417" s="44"/>
      <c r="B417" s="6"/>
      <c r="C417" s="6"/>
      <c r="D417" s="6"/>
      <c r="E417" s="6" t="str">
        <f>IFERROR(VLOOKUP(D417,الاعدادات!$A$4:$B$5000,2,0),"")</f>
        <v/>
      </c>
      <c r="F417" s="6"/>
      <c r="G417" s="27">
        <v>297</v>
      </c>
      <c r="H417" s="27">
        <f t="shared" si="12"/>
        <v>0</v>
      </c>
      <c r="I417" s="6"/>
      <c r="J417" s="6">
        <f t="shared" si="13"/>
        <v>0</v>
      </c>
    </row>
    <row r="418" spans="1:10" ht="18.75">
      <c r="A418" s="44"/>
      <c r="B418" s="6"/>
      <c r="C418" s="6"/>
      <c r="D418" s="6"/>
      <c r="E418" s="6" t="str">
        <f>IFERROR(VLOOKUP(D418,الاعدادات!$A$4:$B$5000,2,0),"")</f>
        <v/>
      </c>
      <c r="F418" s="6"/>
      <c r="G418" s="27">
        <v>297</v>
      </c>
      <c r="H418" s="27">
        <f t="shared" si="12"/>
        <v>0</v>
      </c>
      <c r="I418" s="6"/>
      <c r="J418" s="6">
        <f t="shared" si="13"/>
        <v>0</v>
      </c>
    </row>
    <row r="419" spans="1:10" ht="18.75">
      <c r="A419" s="44"/>
      <c r="B419" s="6"/>
      <c r="C419" s="6"/>
      <c r="D419" s="6"/>
      <c r="E419" s="6" t="str">
        <f>IFERROR(VLOOKUP(D419,الاعدادات!$A$4:$B$5000,2,0),"")</f>
        <v/>
      </c>
      <c r="F419" s="6"/>
      <c r="G419" s="27">
        <v>297</v>
      </c>
      <c r="H419" s="27">
        <f t="shared" si="12"/>
        <v>0</v>
      </c>
      <c r="I419" s="6"/>
      <c r="J419" s="6">
        <f t="shared" si="13"/>
        <v>0</v>
      </c>
    </row>
    <row r="420" spans="1:10" ht="18.75">
      <c r="A420" s="44"/>
      <c r="B420" s="6"/>
      <c r="C420" s="6"/>
      <c r="D420" s="6"/>
      <c r="E420" s="6" t="str">
        <f>IFERROR(VLOOKUP(D420,الاعدادات!$A$4:$B$5000,2,0),"")</f>
        <v/>
      </c>
      <c r="F420" s="6"/>
      <c r="G420" s="27">
        <v>297</v>
      </c>
      <c r="H420" s="27">
        <f t="shared" si="12"/>
        <v>0</v>
      </c>
      <c r="I420" s="6"/>
      <c r="J420" s="6">
        <f t="shared" si="13"/>
        <v>0</v>
      </c>
    </row>
    <row r="421" spans="1:10" ht="18.75">
      <c r="A421" s="44"/>
      <c r="B421" s="6"/>
      <c r="C421" s="6"/>
      <c r="D421" s="6"/>
      <c r="E421" s="6" t="str">
        <f>IFERROR(VLOOKUP(D421,الاعدادات!$A$4:$B$5000,2,0),"")</f>
        <v/>
      </c>
      <c r="F421" s="6"/>
      <c r="G421" s="27">
        <v>297</v>
      </c>
      <c r="H421" s="27">
        <f t="shared" si="12"/>
        <v>0</v>
      </c>
      <c r="I421" s="6"/>
      <c r="J421" s="6">
        <f t="shared" si="13"/>
        <v>0</v>
      </c>
    </row>
    <row r="422" spans="1:10" ht="18.75">
      <c r="A422" s="44"/>
      <c r="B422" s="6"/>
      <c r="C422" s="6"/>
      <c r="D422" s="6"/>
      <c r="E422" s="6" t="str">
        <f>IFERROR(VLOOKUP(D422,الاعدادات!$A$4:$B$5000,2,0),"")</f>
        <v/>
      </c>
      <c r="F422" s="6"/>
      <c r="G422" s="27">
        <v>297</v>
      </c>
      <c r="H422" s="27">
        <f t="shared" si="12"/>
        <v>0</v>
      </c>
      <c r="I422" s="6"/>
      <c r="J422" s="6">
        <f t="shared" si="13"/>
        <v>0</v>
      </c>
    </row>
    <row r="423" spans="1:10" ht="18.75">
      <c r="A423" s="44"/>
      <c r="B423" s="6"/>
      <c r="C423" s="6"/>
      <c r="D423" s="6"/>
      <c r="E423" s="6" t="str">
        <f>IFERROR(VLOOKUP(D423,الاعدادات!$A$4:$B$5000,2,0),"")</f>
        <v/>
      </c>
      <c r="F423" s="6"/>
      <c r="G423" s="27">
        <v>297</v>
      </c>
      <c r="H423" s="27">
        <f t="shared" si="12"/>
        <v>0</v>
      </c>
      <c r="I423" s="6"/>
      <c r="J423" s="6">
        <f t="shared" si="13"/>
        <v>0</v>
      </c>
    </row>
    <row r="424" spans="1:10" ht="18.75">
      <c r="A424" s="44"/>
      <c r="B424" s="6"/>
      <c r="C424" s="6"/>
      <c r="D424" s="6"/>
      <c r="E424" s="6" t="str">
        <f>IFERROR(VLOOKUP(D424,الاعدادات!$A$4:$B$5000,2,0),"")</f>
        <v/>
      </c>
      <c r="F424" s="6"/>
      <c r="G424" s="27">
        <v>297</v>
      </c>
      <c r="H424" s="27">
        <f t="shared" si="12"/>
        <v>0</v>
      </c>
      <c r="I424" s="6"/>
      <c r="J424" s="6">
        <f t="shared" si="13"/>
        <v>0</v>
      </c>
    </row>
    <row r="425" spans="1:10" ht="18.75">
      <c r="A425" s="44"/>
      <c r="B425" s="6"/>
      <c r="C425" s="6"/>
      <c r="D425" s="6"/>
      <c r="E425" s="6" t="str">
        <f>IFERROR(VLOOKUP(D425,الاعدادات!$A$4:$B$5000,2,0),"")</f>
        <v/>
      </c>
      <c r="F425" s="6"/>
      <c r="G425" s="27">
        <v>297</v>
      </c>
      <c r="H425" s="27">
        <f t="shared" si="12"/>
        <v>0</v>
      </c>
      <c r="I425" s="6"/>
      <c r="J425" s="6">
        <f t="shared" si="13"/>
        <v>0</v>
      </c>
    </row>
    <row r="426" spans="1:10" ht="18.75">
      <c r="A426" s="44"/>
      <c r="B426" s="6"/>
      <c r="C426" s="6"/>
      <c r="D426" s="6"/>
      <c r="E426" s="6" t="str">
        <f>IFERROR(VLOOKUP(D426,الاعدادات!$A$4:$B$5000,2,0),"")</f>
        <v/>
      </c>
      <c r="F426" s="6"/>
      <c r="G426" s="27">
        <v>297</v>
      </c>
      <c r="H426" s="27">
        <f t="shared" si="12"/>
        <v>0</v>
      </c>
      <c r="I426" s="6"/>
      <c r="J426" s="6">
        <f t="shared" si="13"/>
        <v>0</v>
      </c>
    </row>
    <row r="427" spans="1:10" ht="18.75">
      <c r="A427" s="44"/>
      <c r="B427" s="6"/>
      <c r="C427" s="6"/>
      <c r="D427" s="6"/>
      <c r="E427" s="6" t="str">
        <f>IFERROR(VLOOKUP(D427,الاعدادات!$A$4:$B$5000,2,0),"")</f>
        <v/>
      </c>
      <c r="F427" s="6"/>
      <c r="G427" s="27">
        <v>297</v>
      </c>
      <c r="H427" s="27">
        <f t="shared" si="12"/>
        <v>0</v>
      </c>
      <c r="I427" s="6"/>
      <c r="J427" s="6">
        <f t="shared" si="13"/>
        <v>0</v>
      </c>
    </row>
    <row r="428" spans="1:10" ht="18.75">
      <c r="A428" s="44"/>
      <c r="B428" s="6"/>
      <c r="C428" s="6"/>
      <c r="D428" s="6"/>
      <c r="E428" s="6" t="str">
        <f>IFERROR(VLOOKUP(D428,الاعدادات!$A$4:$B$5000,2,0),"")</f>
        <v/>
      </c>
      <c r="F428" s="6"/>
      <c r="G428" s="27">
        <v>297</v>
      </c>
      <c r="H428" s="27">
        <f t="shared" si="12"/>
        <v>0</v>
      </c>
      <c r="I428" s="6"/>
      <c r="J428" s="6">
        <f t="shared" si="13"/>
        <v>0</v>
      </c>
    </row>
    <row r="429" spans="1:10" ht="18.75">
      <c r="A429" s="44"/>
      <c r="B429" s="6"/>
      <c r="C429" s="6"/>
      <c r="D429" s="6"/>
      <c r="E429" s="6" t="str">
        <f>IFERROR(VLOOKUP(D429,الاعدادات!$A$4:$B$5000,2,0),"")</f>
        <v/>
      </c>
      <c r="F429" s="6"/>
      <c r="G429" s="27">
        <v>297</v>
      </c>
      <c r="H429" s="27">
        <f t="shared" ref="H429:H492" si="14">SUMIF($D$4:$D$500,G429,$F$4:$F$500)</f>
        <v>0</v>
      </c>
      <c r="I429" s="6"/>
      <c r="J429" s="6">
        <f t="shared" ref="J429:J492" si="15">I429*F429</f>
        <v>0</v>
      </c>
    </row>
    <row r="430" spans="1:10" ht="18.75">
      <c r="A430" s="44"/>
      <c r="B430" s="6"/>
      <c r="C430" s="6"/>
      <c r="D430" s="6"/>
      <c r="E430" s="6" t="str">
        <f>IFERROR(VLOOKUP(D430,الاعدادات!$A$4:$B$5000,2,0),"")</f>
        <v/>
      </c>
      <c r="F430" s="6"/>
      <c r="G430" s="27">
        <v>297</v>
      </c>
      <c r="H430" s="27">
        <f t="shared" si="14"/>
        <v>0</v>
      </c>
      <c r="I430" s="6"/>
      <c r="J430" s="6">
        <f t="shared" si="15"/>
        <v>0</v>
      </c>
    </row>
    <row r="431" spans="1:10" ht="18.75">
      <c r="A431" s="44"/>
      <c r="B431" s="6"/>
      <c r="C431" s="6"/>
      <c r="D431" s="6"/>
      <c r="E431" s="6" t="str">
        <f>IFERROR(VLOOKUP(D431,الاعدادات!$A$4:$B$5000,2,0),"")</f>
        <v/>
      </c>
      <c r="F431" s="6"/>
      <c r="G431" s="27">
        <v>297</v>
      </c>
      <c r="H431" s="27">
        <f t="shared" si="14"/>
        <v>0</v>
      </c>
      <c r="I431" s="6"/>
      <c r="J431" s="6">
        <f t="shared" si="15"/>
        <v>0</v>
      </c>
    </row>
    <row r="432" spans="1:10" ht="18.75">
      <c r="A432" s="44"/>
      <c r="B432" s="6"/>
      <c r="C432" s="6"/>
      <c r="D432" s="6"/>
      <c r="E432" s="6" t="str">
        <f>IFERROR(VLOOKUP(D432,الاعدادات!$A$4:$B$5000,2,0),"")</f>
        <v/>
      </c>
      <c r="F432" s="6"/>
      <c r="G432" s="27">
        <v>297</v>
      </c>
      <c r="H432" s="27">
        <f t="shared" si="14"/>
        <v>0</v>
      </c>
      <c r="I432" s="6"/>
      <c r="J432" s="6">
        <f t="shared" si="15"/>
        <v>0</v>
      </c>
    </row>
    <row r="433" spans="1:10" ht="18.75">
      <c r="A433" s="44"/>
      <c r="B433" s="6"/>
      <c r="C433" s="6"/>
      <c r="D433" s="6"/>
      <c r="E433" s="6" t="str">
        <f>IFERROR(VLOOKUP(D433,الاعدادات!$A$4:$B$5000,2,0),"")</f>
        <v/>
      </c>
      <c r="F433" s="6"/>
      <c r="G433" s="27">
        <v>297</v>
      </c>
      <c r="H433" s="27">
        <f t="shared" si="14"/>
        <v>0</v>
      </c>
      <c r="I433" s="6"/>
      <c r="J433" s="6">
        <f t="shared" si="15"/>
        <v>0</v>
      </c>
    </row>
    <row r="434" spans="1:10" ht="18.75">
      <c r="A434" s="44"/>
      <c r="B434" s="6"/>
      <c r="C434" s="6"/>
      <c r="D434" s="6"/>
      <c r="E434" s="6" t="str">
        <f>IFERROR(VLOOKUP(D434,الاعدادات!$A$4:$B$5000,2,0),"")</f>
        <v/>
      </c>
      <c r="F434" s="6"/>
      <c r="G434" s="27">
        <v>297</v>
      </c>
      <c r="H434" s="27">
        <f t="shared" si="14"/>
        <v>0</v>
      </c>
      <c r="I434" s="6"/>
      <c r="J434" s="6">
        <f t="shared" si="15"/>
        <v>0</v>
      </c>
    </row>
    <row r="435" spans="1:10" ht="18.75">
      <c r="A435" s="44"/>
      <c r="B435" s="6"/>
      <c r="C435" s="6"/>
      <c r="D435" s="6"/>
      <c r="E435" s="6" t="str">
        <f>IFERROR(VLOOKUP(D435,الاعدادات!$A$4:$B$5000,2,0),"")</f>
        <v/>
      </c>
      <c r="F435" s="6"/>
      <c r="G435" s="27">
        <v>297</v>
      </c>
      <c r="H435" s="27">
        <f t="shared" si="14"/>
        <v>0</v>
      </c>
      <c r="I435" s="6"/>
      <c r="J435" s="6">
        <f t="shared" si="15"/>
        <v>0</v>
      </c>
    </row>
    <row r="436" spans="1:10" ht="18.75">
      <c r="A436" s="44"/>
      <c r="B436" s="6"/>
      <c r="C436" s="6"/>
      <c r="D436" s="6"/>
      <c r="E436" s="6" t="str">
        <f>IFERROR(VLOOKUP(D436,الاعدادات!$A$4:$B$5000,2,0),"")</f>
        <v/>
      </c>
      <c r="F436" s="6"/>
      <c r="G436" s="27">
        <v>297</v>
      </c>
      <c r="H436" s="27">
        <f t="shared" si="14"/>
        <v>0</v>
      </c>
      <c r="I436" s="6"/>
      <c r="J436" s="6">
        <f t="shared" si="15"/>
        <v>0</v>
      </c>
    </row>
    <row r="437" spans="1:10" ht="18.75">
      <c r="A437" s="44"/>
      <c r="B437" s="6"/>
      <c r="C437" s="6"/>
      <c r="D437" s="6"/>
      <c r="E437" s="6" t="str">
        <f>IFERROR(VLOOKUP(D437,الاعدادات!$A$4:$B$5000,2,0),"")</f>
        <v/>
      </c>
      <c r="F437" s="6"/>
      <c r="G437" s="27">
        <v>297</v>
      </c>
      <c r="H437" s="27">
        <f t="shared" si="14"/>
        <v>0</v>
      </c>
      <c r="I437" s="6"/>
      <c r="J437" s="6">
        <f t="shared" si="15"/>
        <v>0</v>
      </c>
    </row>
    <row r="438" spans="1:10" ht="18.75">
      <c r="A438" s="44"/>
      <c r="B438" s="6"/>
      <c r="C438" s="6"/>
      <c r="D438" s="6"/>
      <c r="E438" s="6" t="str">
        <f>IFERROR(VLOOKUP(D438,الاعدادات!$A$4:$B$5000,2,0),"")</f>
        <v/>
      </c>
      <c r="F438" s="6"/>
      <c r="G438" s="27">
        <v>297</v>
      </c>
      <c r="H438" s="27">
        <f t="shared" si="14"/>
        <v>0</v>
      </c>
      <c r="I438" s="6"/>
      <c r="J438" s="6">
        <f t="shared" si="15"/>
        <v>0</v>
      </c>
    </row>
    <row r="439" spans="1:10" ht="18.75">
      <c r="A439" s="44"/>
      <c r="B439" s="6"/>
      <c r="C439" s="6"/>
      <c r="D439" s="6"/>
      <c r="E439" s="6" t="str">
        <f>IFERROR(VLOOKUP(D439,الاعدادات!$A$4:$B$5000,2,0),"")</f>
        <v/>
      </c>
      <c r="F439" s="6"/>
      <c r="G439" s="27">
        <v>297</v>
      </c>
      <c r="H439" s="27">
        <f t="shared" si="14"/>
        <v>0</v>
      </c>
      <c r="I439" s="6"/>
      <c r="J439" s="6">
        <f t="shared" si="15"/>
        <v>0</v>
      </c>
    </row>
    <row r="440" spans="1:10" ht="18.75">
      <c r="A440" s="44"/>
      <c r="B440" s="6"/>
      <c r="C440" s="6"/>
      <c r="D440" s="6"/>
      <c r="E440" s="6" t="str">
        <f>IFERROR(VLOOKUP(D440,الاعدادات!$A$4:$B$5000,2,0),"")</f>
        <v/>
      </c>
      <c r="F440" s="6"/>
      <c r="G440" s="27">
        <v>297</v>
      </c>
      <c r="H440" s="27">
        <f t="shared" si="14"/>
        <v>0</v>
      </c>
      <c r="I440" s="6"/>
      <c r="J440" s="6">
        <f t="shared" si="15"/>
        <v>0</v>
      </c>
    </row>
    <row r="441" spans="1:10" ht="18.75">
      <c r="A441" s="44"/>
      <c r="B441" s="6"/>
      <c r="C441" s="6"/>
      <c r="D441" s="6"/>
      <c r="E441" s="6" t="str">
        <f>IFERROR(VLOOKUP(D441,الاعدادات!$A$4:$B$5000,2,0),"")</f>
        <v/>
      </c>
      <c r="F441" s="6"/>
      <c r="G441" s="27">
        <v>297</v>
      </c>
      <c r="H441" s="27">
        <f t="shared" si="14"/>
        <v>0</v>
      </c>
      <c r="I441" s="6"/>
      <c r="J441" s="6">
        <f t="shared" si="15"/>
        <v>0</v>
      </c>
    </row>
    <row r="442" spans="1:10" ht="18.75">
      <c r="A442" s="44"/>
      <c r="B442" s="6"/>
      <c r="C442" s="6"/>
      <c r="D442" s="6"/>
      <c r="E442" s="6" t="str">
        <f>IFERROR(VLOOKUP(D442,الاعدادات!$A$4:$B$5000,2,0),"")</f>
        <v/>
      </c>
      <c r="F442" s="6"/>
      <c r="G442" s="27">
        <v>297</v>
      </c>
      <c r="H442" s="27">
        <f t="shared" si="14"/>
        <v>0</v>
      </c>
      <c r="I442" s="6"/>
      <c r="J442" s="6">
        <f t="shared" si="15"/>
        <v>0</v>
      </c>
    </row>
    <row r="443" spans="1:10" ht="18.75">
      <c r="A443" s="44"/>
      <c r="B443" s="6"/>
      <c r="C443" s="6"/>
      <c r="D443" s="6"/>
      <c r="E443" s="6" t="str">
        <f>IFERROR(VLOOKUP(D443,الاعدادات!$A$4:$B$5000,2,0),"")</f>
        <v/>
      </c>
      <c r="F443" s="6"/>
      <c r="G443" s="27">
        <v>297</v>
      </c>
      <c r="H443" s="27">
        <f t="shared" si="14"/>
        <v>0</v>
      </c>
      <c r="I443" s="6"/>
      <c r="J443" s="6">
        <f t="shared" si="15"/>
        <v>0</v>
      </c>
    </row>
    <row r="444" spans="1:10" ht="18.75">
      <c r="A444" s="44"/>
      <c r="B444" s="6"/>
      <c r="C444" s="6"/>
      <c r="D444" s="6"/>
      <c r="E444" s="6" t="str">
        <f>IFERROR(VLOOKUP(D444,الاعدادات!$A$4:$B$5000,2,0),"")</f>
        <v/>
      </c>
      <c r="F444" s="6"/>
      <c r="G444" s="27">
        <v>297</v>
      </c>
      <c r="H444" s="27">
        <f t="shared" si="14"/>
        <v>0</v>
      </c>
      <c r="I444" s="6"/>
      <c r="J444" s="6">
        <f t="shared" si="15"/>
        <v>0</v>
      </c>
    </row>
    <row r="445" spans="1:10" ht="18.75">
      <c r="A445" s="44"/>
      <c r="B445" s="6"/>
      <c r="C445" s="6"/>
      <c r="D445" s="6"/>
      <c r="E445" s="6" t="str">
        <f>IFERROR(VLOOKUP(D445,الاعدادات!$A$4:$B$5000,2,0),"")</f>
        <v/>
      </c>
      <c r="F445" s="6"/>
      <c r="G445" s="27">
        <v>297</v>
      </c>
      <c r="H445" s="27">
        <f t="shared" si="14"/>
        <v>0</v>
      </c>
      <c r="I445" s="6"/>
      <c r="J445" s="6">
        <f t="shared" si="15"/>
        <v>0</v>
      </c>
    </row>
    <row r="446" spans="1:10" ht="18.75">
      <c r="A446" s="44"/>
      <c r="B446" s="6"/>
      <c r="C446" s="6"/>
      <c r="D446" s="6"/>
      <c r="E446" s="6" t="str">
        <f>IFERROR(VLOOKUP(D446,الاعدادات!$A$4:$B$5000,2,0),"")</f>
        <v/>
      </c>
      <c r="F446" s="6"/>
      <c r="G446" s="27">
        <v>297</v>
      </c>
      <c r="H446" s="27">
        <f t="shared" si="14"/>
        <v>0</v>
      </c>
      <c r="I446" s="6"/>
      <c r="J446" s="6">
        <f t="shared" si="15"/>
        <v>0</v>
      </c>
    </row>
    <row r="447" spans="1:10" ht="18.75">
      <c r="A447" s="44"/>
      <c r="B447" s="6"/>
      <c r="C447" s="6"/>
      <c r="D447" s="6"/>
      <c r="E447" s="6" t="str">
        <f>IFERROR(VLOOKUP(D447,الاعدادات!$A$4:$B$5000,2,0),"")</f>
        <v/>
      </c>
      <c r="F447" s="6"/>
      <c r="G447" s="27">
        <v>297</v>
      </c>
      <c r="H447" s="27">
        <f t="shared" si="14"/>
        <v>0</v>
      </c>
      <c r="I447" s="6"/>
      <c r="J447" s="6">
        <f t="shared" si="15"/>
        <v>0</v>
      </c>
    </row>
    <row r="448" spans="1:10" ht="18.75">
      <c r="A448" s="44"/>
      <c r="B448" s="6"/>
      <c r="C448" s="6"/>
      <c r="D448" s="6"/>
      <c r="E448" s="6" t="str">
        <f>IFERROR(VLOOKUP(D448,الاعدادات!$A$4:$B$5000,2,0),"")</f>
        <v/>
      </c>
      <c r="F448" s="6"/>
      <c r="G448" s="27">
        <v>297</v>
      </c>
      <c r="H448" s="27">
        <f t="shared" si="14"/>
        <v>0</v>
      </c>
      <c r="I448" s="6"/>
      <c r="J448" s="6">
        <f t="shared" si="15"/>
        <v>0</v>
      </c>
    </row>
    <row r="449" spans="1:10" ht="18.75">
      <c r="A449" s="44"/>
      <c r="B449" s="6"/>
      <c r="C449" s="6"/>
      <c r="D449" s="6"/>
      <c r="E449" s="6" t="str">
        <f>IFERROR(VLOOKUP(D449,الاعدادات!$A$4:$B$5000,2,0),"")</f>
        <v/>
      </c>
      <c r="F449" s="6"/>
      <c r="G449" s="27">
        <v>297</v>
      </c>
      <c r="H449" s="27">
        <f t="shared" si="14"/>
        <v>0</v>
      </c>
      <c r="I449" s="6"/>
      <c r="J449" s="6">
        <f t="shared" si="15"/>
        <v>0</v>
      </c>
    </row>
    <row r="450" spans="1:10" ht="18.75">
      <c r="A450" s="44"/>
      <c r="B450" s="6"/>
      <c r="C450" s="6"/>
      <c r="D450" s="6"/>
      <c r="E450" s="6" t="str">
        <f>IFERROR(VLOOKUP(D450,الاعدادات!$A$4:$B$5000,2,0),"")</f>
        <v/>
      </c>
      <c r="F450" s="6"/>
      <c r="G450" s="27">
        <v>297</v>
      </c>
      <c r="H450" s="27">
        <f t="shared" si="14"/>
        <v>0</v>
      </c>
      <c r="I450" s="6"/>
      <c r="J450" s="6">
        <f t="shared" si="15"/>
        <v>0</v>
      </c>
    </row>
    <row r="451" spans="1:10" ht="18.75">
      <c r="A451" s="44"/>
      <c r="B451" s="6"/>
      <c r="C451" s="6"/>
      <c r="D451" s="6"/>
      <c r="E451" s="6" t="str">
        <f>IFERROR(VLOOKUP(D451,الاعدادات!$A$4:$B$5000,2,0),"")</f>
        <v/>
      </c>
      <c r="F451" s="6"/>
      <c r="G451" s="27">
        <v>297</v>
      </c>
      <c r="H451" s="27">
        <f t="shared" si="14"/>
        <v>0</v>
      </c>
      <c r="I451" s="6"/>
      <c r="J451" s="6">
        <f t="shared" si="15"/>
        <v>0</v>
      </c>
    </row>
    <row r="452" spans="1:10" ht="18.75">
      <c r="A452" s="44"/>
      <c r="B452" s="6"/>
      <c r="C452" s="6"/>
      <c r="D452" s="6"/>
      <c r="E452" s="6" t="str">
        <f>IFERROR(VLOOKUP(D452,الاعدادات!$A$4:$B$5000,2,0),"")</f>
        <v/>
      </c>
      <c r="F452" s="6"/>
      <c r="G452" s="27">
        <v>297</v>
      </c>
      <c r="H452" s="27">
        <f t="shared" si="14"/>
        <v>0</v>
      </c>
      <c r="I452" s="6"/>
      <c r="J452" s="6">
        <f t="shared" si="15"/>
        <v>0</v>
      </c>
    </row>
    <row r="453" spans="1:10" ht="18.75">
      <c r="A453" s="44"/>
      <c r="B453" s="6"/>
      <c r="C453" s="6"/>
      <c r="D453" s="6"/>
      <c r="E453" s="6" t="str">
        <f>IFERROR(VLOOKUP(D453,الاعدادات!$A$4:$B$5000,2,0),"")</f>
        <v/>
      </c>
      <c r="F453" s="6"/>
      <c r="G453" s="27">
        <v>297</v>
      </c>
      <c r="H453" s="27">
        <f t="shared" si="14"/>
        <v>0</v>
      </c>
      <c r="I453" s="6"/>
      <c r="J453" s="6">
        <f t="shared" si="15"/>
        <v>0</v>
      </c>
    </row>
    <row r="454" spans="1:10" ht="18.75">
      <c r="A454" s="44"/>
      <c r="B454" s="6"/>
      <c r="C454" s="6"/>
      <c r="D454" s="6"/>
      <c r="E454" s="6" t="str">
        <f>IFERROR(VLOOKUP(D454,الاعدادات!$A$4:$B$5000,2,0),"")</f>
        <v/>
      </c>
      <c r="F454" s="6"/>
      <c r="G454" s="27">
        <v>297</v>
      </c>
      <c r="H454" s="27">
        <f t="shared" si="14"/>
        <v>0</v>
      </c>
      <c r="I454" s="6"/>
      <c r="J454" s="6">
        <f t="shared" si="15"/>
        <v>0</v>
      </c>
    </row>
    <row r="455" spans="1:10" ht="18.75">
      <c r="A455" s="44"/>
      <c r="B455" s="6"/>
      <c r="C455" s="6"/>
      <c r="D455" s="6"/>
      <c r="E455" s="6" t="str">
        <f>IFERROR(VLOOKUP(D455,الاعدادات!$A$4:$B$5000,2,0),"")</f>
        <v/>
      </c>
      <c r="F455" s="6"/>
      <c r="G455" s="27">
        <v>297</v>
      </c>
      <c r="H455" s="27">
        <f t="shared" si="14"/>
        <v>0</v>
      </c>
      <c r="I455" s="6"/>
      <c r="J455" s="6">
        <f t="shared" si="15"/>
        <v>0</v>
      </c>
    </row>
    <row r="456" spans="1:10" ht="18.75">
      <c r="A456" s="44"/>
      <c r="B456" s="6"/>
      <c r="C456" s="6"/>
      <c r="D456" s="6"/>
      <c r="E456" s="6" t="str">
        <f>IFERROR(VLOOKUP(D456,الاعدادات!$A$4:$B$5000,2,0),"")</f>
        <v/>
      </c>
      <c r="F456" s="6"/>
      <c r="G456" s="27">
        <v>297</v>
      </c>
      <c r="H456" s="27">
        <f t="shared" si="14"/>
        <v>0</v>
      </c>
      <c r="I456" s="6"/>
      <c r="J456" s="6">
        <f t="shared" si="15"/>
        <v>0</v>
      </c>
    </row>
    <row r="457" spans="1:10" ht="18.75">
      <c r="A457" s="44"/>
      <c r="B457" s="6"/>
      <c r="C457" s="6"/>
      <c r="D457" s="6"/>
      <c r="E457" s="6" t="str">
        <f>IFERROR(VLOOKUP(D457,الاعدادات!$A$4:$B$5000,2,0),"")</f>
        <v/>
      </c>
      <c r="F457" s="6"/>
      <c r="G457" s="27">
        <v>297</v>
      </c>
      <c r="H457" s="27">
        <f t="shared" si="14"/>
        <v>0</v>
      </c>
      <c r="I457" s="6"/>
      <c r="J457" s="6">
        <f t="shared" si="15"/>
        <v>0</v>
      </c>
    </row>
    <row r="458" spans="1:10" ht="18.75">
      <c r="A458" s="44"/>
      <c r="B458" s="6"/>
      <c r="C458" s="6"/>
      <c r="D458" s="6"/>
      <c r="E458" s="6" t="str">
        <f>IFERROR(VLOOKUP(D458,الاعدادات!$A$4:$B$5000,2,0),"")</f>
        <v/>
      </c>
      <c r="F458" s="6"/>
      <c r="G458" s="27">
        <v>297</v>
      </c>
      <c r="H458" s="27">
        <f t="shared" si="14"/>
        <v>0</v>
      </c>
      <c r="I458" s="6"/>
      <c r="J458" s="6">
        <f t="shared" si="15"/>
        <v>0</v>
      </c>
    </row>
    <row r="459" spans="1:10" ht="18.75">
      <c r="A459" s="44"/>
      <c r="B459" s="6"/>
      <c r="C459" s="6"/>
      <c r="D459" s="6"/>
      <c r="E459" s="6" t="str">
        <f>IFERROR(VLOOKUP(D459,الاعدادات!$A$4:$B$5000,2,0),"")</f>
        <v/>
      </c>
      <c r="F459" s="6"/>
      <c r="G459" s="27">
        <v>297</v>
      </c>
      <c r="H459" s="27">
        <f t="shared" si="14"/>
        <v>0</v>
      </c>
      <c r="I459" s="6"/>
      <c r="J459" s="6">
        <f t="shared" si="15"/>
        <v>0</v>
      </c>
    </row>
    <row r="460" spans="1:10" ht="18.75">
      <c r="A460" s="44"/>
      <c r="B460" s="6"/>
      <c r="C460" s="6"/>
      <c r="D460" s="6"/>
      <c r="E460" s="6" t="str">
        <f>IFERROR(VLOOKUP(D460,الاعدادات!$A$4:$B$5000,2,0),"")</f>
        <v/>
      </c>
      <c r="F460" s="6"/>
      <c r="G460" s="27">
        <v>297</v>
      </c>
      <c r="H460" s="27">
        <f t="shared" si="14"/>
        <v>0</v>
      </c>
      <c r="I460" s="6"/>
      <c r="J460" s="6">
        <f t="shared" si="15"/>
        <v>0</v>
      </c>
    </row>
    <row r="461" spans="1:10" ht="18.75">
      <c r="A461" s="44"/>
      <c r="B461" s="6"/>
      <c r="C461" s="6"/>
      <c r="D461" s="6"/>
      <c r="E461" s="6" t="str">
        <f>IFERROR(VLOOKUP(D461,الاعدادات!$A$4:$B$5000,2,0),"")</f>
        <v/>
      </c>
      <c r="F461" s="6"/>
      <c r="G461" s="27">
        <v>297</v>
      </c>
      <c r="H461" s="27">
        <f t="shared" si="14"/>
        <v>0</v>
      </c>
      <c r="I461" s="6"/>
      <c r="J461" s="6">
        <f t="shared" si="15"/>
        <v>0</v>
      </c>
    </row>
    <row r="462" spans="1:10" ht="18.75">
      <c r="A462" s="44"/>
      <c r="B462" s="6"/>
      <c r="C462" s="6"/>
      <c r="D462" s="6"/>
      <c r="E462" s="6" t="str">
        <f>IFERROR(VLOOKUP(D462,الاعدادات!$A$4:$B$5000,2,0),"")</f>
        <v/>
      </c>
      <c r="F462" s="6"/>
      <c r="G462" s="27">
        <v>297</v>
      </c>
      <c r="H462" s="27">
        <f t="shared" si="14"/>
        <v>0</v>
      </c>
      <c r="I462" s="6"/>
      <c r="J462" s="6">
        <f t="shared" si="15"/>
        <v>0</v>
      </c>
    </row>
    <row r="463" spans="1:10" ht="18.75">
      <c r="A463" s="44"/>
      <c r="B463" s="6"/>
      <c r="C463" s="6"/>
      <c r="D463" s="6"/>
      <c r="E463" s="6" t="str">
        <f>IFERROR(VLOOKUP(D463,الاعدادات!$A$4:$B$5000,2,0),"")</f>
        <v/>
      </c>
      <c r="F463" s="6"/>
      <c r="G463" s="27">
        <v>297</v>
      </c>
      <c r="H463" s="27">
        <f t="shared" si="14"/>
        <v>0</v>
      </c>
      <c r="I463" s="6"/>
      <c r="J463" s="6">
        <f t="shared" si="15"/>
        <v>0</v>
      </c>
    </row>
    <row r="464" spans="1:10" ht="18.75">
      <c r="A464" s="44"/>
      <c r="B464" s="6"/>
      <c r="C464" s="6"/>
      <c r="D464" s="6"/>
      <c r="E464" s="6" t="str">
        <f>IFERROR(VLOOKUP(D464,الاعدادات!$A$4:$B$5000,2,0),"")</f>
        <v/>
      </c>
      <c r="F464" s="6"/>
      <c r="G464" s="27">
        <v>297</v>
      </c>
      <c r="H464" s="27">
        <f t="shared" si="14"/>
        <v>0</v>
      </c>
      <c r="I464" s="6"/>
      <c r="J464" s="6">
        <f t="shared" si="15"/>
        <v>0</v>
      </c>
    </row>
    <row r="465" spans="1:10" ht="18.75">
      <c r="A465" s="44"/>
      <c r="B465" s="6"/>
      <c r="C465" s="6"/>
      <c r="D465" s="6"/>
      <c r="E465" s="6" t="str">
        <f>IFERROR(VLOOKUP(D465,الاعدادات!$A$4:$B$5000,2,0),"")</f>
        <v/>
      </c>
      <c r="F465" s="6"/>
      <c r="G465" s="27">
        <v>297</v>
      </c>
      <c r="H465" s="27">
        <f t="shared" si="14"/>
        <v>0</v>
      </c>
      <c r="I465" s="6"/>
      <c r="J465" s="6">
        <f t="shared" si="15"/>
        <v>0</v>
      </c>
    </row>
    <row r="466" spans="1:10" ht="18.75">
      <c r="A466" s="44"/>
      <c r="B466" s="6"/>
      <c r="C466" s="6"/>
      <c r="D466" s="6"/>
      <c r="E466" s="6" t="str">
        <f>IFERROR(VLOOKUP(D466,الاعدادات!$A$4:$B$5000,2,0),"")</f>
        <v/>
      </c>
      <c r="F466" s="6"/>
      <c r="G466" s="27">
        <v>297</v>
      </c>
      <c r="H466" s="27">
        <f t="shared" si="14"/>
        <v>0</v>
      </c>
      <c r="I466" s="6"/>
      <c r="J466" s="6">
        <f t="shared" si="15"/>
        <v>0</v>
      </c>
    </row>
    <row r="467" spans="1:10" ht="18.75">
      <c r="A467" s="44"/>
      <c r="B467" s="6"/>
      <c r="C467" s="6"/>
      <c r="D467" s="6"/>
      <c r="E467" s="6" t="str">
        <f>IFERROR(VLOOKUP(D467,الاعدادات!$A$4:$B$5000,2,0),"")</f>
        <v/>
      </c>
      <c r="F467" s="6"/>
      <c r="G467" s="27">
        <v>297</v>
      </c>
      <c r="H467" s="27">
        <f t="shared" si="14"/>
        <v>0</v>
      </c>
      <c r="I467" s="6"/>
      <c r="J467" s="6">
        <f t="shared" si="15"/>
        <v>0</v>
      </c>
    </row>
    <row r="468" spans="1:10" ht="18.75">
      <c r="A468" s="44"/>
      <c r="B468" s="6"/>
      <c r="C468" s="6"/>
      <c r="D468" s="6"/>
      <c r="E468" s="6" t="str">
        <f>IFERROR(VLOOKUP(D468,الاعدادات!$A$4:$B$5000,2,0),"")</f>
        <v/>
      </c>
      <c r="F468" s="6"/>
      <c r="G468" s="27">
        <v>297</v>
      </c>
      <c r="H468" s="27">
        <f t="shared" si="14"/>
        <v>0</v>
      </c>
      <c r="I468" s="6"/>
      <c r="J468" s="6">
        <f t="shared" si="15"/>
        <v>0</v>
      </c>
    </row>
    <row r="469" spans="1:10" ht="18.75">
      <c r="A469" s="44"/>
      <c r="B469" s="6"/>
      <c r="C469" s="6"/>
      <c r="D469" s="6"/>
      <c r="E469" s="6" t="str">
        <f>IFERROR(VLOOKUP(D469,الاعدادات!$A$4:$B$5000,2,0),"")</f>
        <v/>
      </c>
      <c r="F469" s="6"/>
      <c r="G469" s="27">
        <v>297</v>
      </c>
      <c r="H469" s="27">
        <f t="shared" si="14"/>
        <v>0</v>
      </c>
      <c r="I469" s="6"/>
      <c r="J469" s="6">
        <f t="shared" si="15"/>
        <v>0</v>
      </c>
    </row>
    <row r="470" spans="1:10" ht="18.75">
      <c r="A470" s="44"/>
      <c r="B470" s="6"/>
      <c r="C470" s="6"/>
      <c r="D470" s="6"/>
      <c r="E470" s="6" t="str">
        <f>IFERROR(VLOOKUP(D470,الاعدادات!$A$4:$B$5000,2,0),"")</f>
        <v/>
      </c>
      <c r="F470" s="6"/>
      <c r="G470" s="27">
        <v>297</v>
      </c>
      <c r="H470" s="27">
        <f t="shared" si="14"/>
        <v>0</v>
      </c>
      <c r="I470" s="6"/>
      <c r="J470" s="6">
        <f t="shared" si="15"/>
        <v>0</v>
      </c>
    </row>
    <row r="471" spans="1:10" ht="18.75">
      <c r="A471" s="44"/>
      <c r="B471" s="6"/>
      <c r="C471" s="6"/>
      <c r="D471" s="6"/>
      <c r="E471" s="6" t="str">
        <f>IFERROR(VLOOKUP(D471,الاعدادات!$A$4:$B$5000,2,0),"")</f>
        <v/>
      </c>
      <c r="F471" s="6"/>
      <c r="G471" s="27">
        <v>297</v>
      </c>
      <c r="H471" s="27">
        <f t="shared" si="14"/>
        <v>0</v>
      </c>
      <c r="I471" s="6"/>
      <c r="J471" s="6">
        <f t="shared" si="15"/>
        <v>0</v>
      </c>
    </row>
    <row r="472" spans="1:10" ht="18.75">
      <c r="A472" s="44"/>
      <c r="B472" s="6"/>
      <c r="C472" s="6"/>
      <c r="D472" s="6"/>
      <c r="E472" s="6" t="str">
        <f>IFERROR(VLOOKUP(D472,الاعدادات!$A$4:$B$5000,2,0),"")</f>
        <v/>
      </c>
      <c r="F472" s="6"/>
      <c r="G472" s="27">
        <v>297</v>
      </c>
      <c r="H472" s="27">
        <f t="shared" si="14"/>
        <v>0</v>
      </c>
      <c r="I472" s="6"/>
      <c r="J472" s="6">
        <f t="shared" si="15"/>
        <v>0</v>
      </c>
    </row>
    <row r="473" spans="1:10" ht="18.75">
      <c r="A473" s="44"/>
      <c r="B473" s="6"/>
      <c r="C473" s="6"/>
      <c r="D473" s="6"/>
      <c r="E473" s="6" t="str">
        <f>IFERROR(VLOOKUP(D473,الاعدادات!$A$4:$B$5000,2,0),"")</f>
        <v/>
      </c>
      <c r="F473" s="6"/>
      <c r="G473" s="27">
        <v>297</v>
      </c>
      <c r="H473" s="27">
        <f t="shared" si="14"/>
        <v>0</v>
      </c>
      <c r="I473" s="6"/>
      <c r="J473" s="6">
        <f t="shared" si="15"/>
        <v>0</v>
      </c>
    </row>
    <row r="474" spans="1:10" ht="18.75">
      <c r="A474" s="44"/>
      <c r="B474" s="6"/>
      <c r="C474" s="6"/>
      <c r="D474" s="6"/>
      <c r="E474" s="6" t="str">
        <f>IFERROR(VLOOKUP(D474,الاعدادات!$A$4:$B$5000,2,0),"")</f>
        <v/>
      </c>
      <c r="F474" s="6"/>
      <c r="G474" s="27">
        <v>297</v>
      </c>
      <c r="H474" s="27">
        <f t="shared" si="14"/>
        <v>0</v>
      </c>
      <c r="I474" s="6"/>
      <c r="J474" s="6">
        <f t="shared" si="15"/>
        <v>0</v>
      </c>
    </row>
    <row r="475" spans="1:10" ht="18.75">
      <c r="A475" s="44"/>
      <c r="B475" s="6"/>
      <c r="C475" s="6"/>
      <c r="D475" s="6"/>
      <c r="E475" s="6" t="str">
        <f>IFERROR(VLOOKUP(D475,الاعدادات!$A$4:$B$5000,2,0),"")</f>
        <v/>
      </c>
      <c r="F475" s="6"/>
      <c r="G475" s="27">
        <v>297</v>
      </c>
      <c r="H475" s="27">
        <f t="shared" si="14"/>
        <v>0</v>
      </c>
      <c r="I475" s="6"/>
      <c r="J475" s="6">
        <f t="shared" si="15"/>
        <v>0</v>
      </c>
    </row>
    <row r="476" spans="1:10" ht="18.75">
      <c r="A476" s="44"/>
      <c r="B476" s="6"/>
      <c r="C476" s="6"/>
      <c r="D476" s="6"/>
      <c r="E476" s="6" t="str">
        <f>IFERROR(VLOOKUP(D476,الاعدادات!$A$4:$B$5000,2,0),"")</f>
        <v/>
      </c>
      <c r="F476" s="6"/>
      <c r="G476" s="27">
        <v>297</v>
      </c>
      <c r="H476" s="27">
        <f t="shared" si="14"/>
        <v>0</v>
      </c>
      <c r="I476" s="6"/>
      <c r="J476" s="6">
        <f t="shared" si="15"/>
        <v>0</v>
      </c>
    </row>
    <row r="477" spans="1:10" ht="18.75">
      <c r="A477" s="44"/>
      <c r="B477" s="6"/>
      <c r="C477" s="6"/>
      <c r="D477" s="6"/>
      <c r="E477" s="6" t="str">
        <f>IFERROR(VLOOKUP(D477,الاعدادات!$A$4:$B$5000,2,0),"")</f>
        <v/>
      </c>
      <c r="F477" s="6"/>
      <c r="G477" s="27">
        <v>297</v>
      </c>
      <c r="H477" s="27">
        <f t="shared" si="14"/>
        <v>0</v>
      </c>
      <c r="I477" s="6"/>
      <c r="J477" s="6">
        <f t="shared" si="15"/>
        <v>0</v>
      </c>
    </row>
    <row r="478" spans="1:10" ht="18.75">
      <c r="A478" s="44"/>
      <c r="B478" s="6"/>
      <c r="C478" s="6"/>
      <c r="D478" s="6"/>
      <c r="E478" s="6" t="str">
        <f>IFERROR(VLOOKUP(D478,الاعدادات!$A$4:$B$5000,2,0),"")</f>
        <v/>
      </c>
      <c r="F478" s="6"/>
      <c r="G478" s="27">
        <v>297</v>
      </c>
      <c r="H478" s="27">
        <f t="shared" si="14"/>
        <v>0</v>
      </c>
      <c r="I478" s="6"/>
      <c r="J478" s="6">
        <f t="shared" si="15"/>
        <v>0</v>
      </c>
    </row>
    <row r="479" spans="1:10" ht="18.75">
      <c r="A479" s="44"/>
      <c r="B479" s="6"/>
      <c r="C479" s="6"/>
      <c r="D479" s="6"/>
      <c r="E479" s="6" t="str">
        <f>IFERROR(VLOOKUP(D479,الاعدادات!$A$4:$B$5000,2,0),"")</f>
        <v/>
      </c>
      <c r="F479" s="6"/>
      <c r="G479" s="27">
        <v>297</v>
      </c>
      <c r="H479" s="27">
        <f t="shared" si="14"/>
        <v>0</v>
      </c>
      <c r="I479" s="6"/>
      <c r="J479" s="6">
        <f t="shared" si="15"/>
        <v>0</v>
      </c>
    </row>
    <row r="480" spans="1:10" ht="18.75">
      <c r="A480" s="44"/>
      <c r="B480" s="6"/>
      <c r="C480" s="6"/>
      <c r="D480" s="6"/>
      <c r="E480" s="6" t="str">
        <f>IFERROR(VLOOKUP(D480,الاعدادات!$A$4:$B$5000,2,0),"")</f>
        <v/>
      </c>
      <c r="F480" s="6"/>
      <c r="G480" s="27">
        <v>297</v>
      </c>
      <c r="H480" s="27">
        <f t="shared" si="14"/>
        <v>0</v>
      </c>
      <c r="I480" s="6"/>
      <c r="J480" s="6">
        <f t="shared" si="15"/>
        <v>0</v>
      </c>
    </row>
    <row r="481" spans="1:10" ht="18.75">
      <c r="A481" s="44"/>
      <c r="B481" s="6"/>
      <c r="C481" s="6"/>
      <c r="D481" s="6"/>
      <c r="E481" s="6" t="str">
        <f>IFERROR(VLOOKUP(D481,الاعدادات!$A$4:$B$5000,2,0),"")</f>
        <v/>
      </c>
      <c r="F481" s="6"/>
      <c r="G481" s="27">
        <v>297</v>
      </c>
      <c r="H481" s="27">
        <f t="shared" si="14"/>
        <v>0</v>
      </c>
      <c r="I481" s="6"/>
      <c r="J481" s="6">
        <f t="shared" si="15"/>
        <v>0</v>
      </c>
    </row>
    <row r="482" spans="1:10" ht="18.75">
      <c r="A482" s="44"/>
      <c r="B482" s="6"/>
      <c r="C482" s="6"/>
      <c r="D482" s="6"/>
      <c r="E482" s="6" t="str">
        <f>IFERROR(VLOOKUP(D482,الاعدادات!$A$4:$B$5000,2,0),"")</f>
        <v/>
      </c>
      <c r="F482" s="6"/>
      <c r="G482" s="27">
        <v>297</v>
      </c>
      <c r="H482" s="27">
        <f t="shared" si="14"/>
        <v>0</v>
      </c>
      <c r="I482" s="6"/>
      <c r="J482" s="6">
        <f t="shared" si="15"/>
        <v>0</v>
      </c>
    </row>
    <row r="483" spans="1:10" ht="18.75">
      <c r="A483" s="44"/>
      <c r="B483" s="6"/>
      <c r="C483" s="6"/>
      <c r="D483" s="6"/>
      <c r="E483" s="6" t="str">
        <f>IFERROR(VLOOKUP(D483,الاعدادات!$A$4:$B$5000,2,0),"")</f>
        <v/>
      </c>
      <c r="F483" s="6"/>
      <c r="G483" s="27">
        <v>297</v>
      </c>
      <c r="H483" s="27">
        <f t="shared" si="14"/>
        <v>0</v>
      </c>
      <c r="I483" s="6"/>
      <c r="J483" s="6">
        <f t="shared" si="15"/>
        <v>0</v>
      </c>
    </row>
    <row r="484" spans="1:10" ht="18.75">
      <c r="A484" s="44"/>
      <c r="B484" s="6"/>
      <c r="C484" s="6"/>
      <c r="D484" s="6"/>
      <c r="E484" s="6" t="str">
        <f>IFERROR(VLOOKUP(D484,الاعدادات!$A$4:$B$5000,2,0),"")</f>
        <v/>
      </c>
      <c r="F484" s="6"/>
      <c r="G484" s="27">
        <v>297</v>
      </c>
      <c r="H484" s="27">
        <f t="shared" si="14"/>
        <v>0</v>
      </c>
      <c r="I484" s="6"/>
      <c r="J484" s="6">
        <f t="shared" si="15"/>
        <v>0</v>
      </c>
    </row>
    <row r="485" spans="1:10" ht="18.75">
      <c r="A485" s="44"/>
      <c r="B485" s="6"/>
      <c r="C485" s="6"/>
      <c r="D485" s="6"/>
      <c r="E485" s="6" t="str">
        <f>IFERROR(VLOOKUP(D485,الاعدادات!$A$4:$B$5000,2,0),"")</f>
        <v/>
      </c>
      <c r="F485" s="6"/>
      <c r="G485" s="27">
        <v>297</v>
      </c>
      <c r="H485" s="27">
        <f t="shared" si="14"/>
        <v>0</v>
      </c>
      <c r="I485" s="6"/>
      <c r="J485" s="6">
        <f t="shared" si="15"/>
        <v>0</v>
      </c>
    </row>
    <row r="486" spans="1:10" ht="18.75">
      <c r="A486" s="44"/>
      <c r="B486" s="6"/>
      <c r="C486" s="6"/>
      <c r="D486" s="6"/>
      <c r="E486" s="6" t="str">
        <f>IFERROR(VLOOKUP(D486,الاعدادات!$A$4:$B$5000,2,0),"")</f>
        <v/>
      </c>
      <c r="F486" s="6"/>
      <c r="G486" s="27">
        <v>297</v>
      </c>
      <c r="H486" s="27">
        <f t="shared" si="14"/>
        <v>0</v>
      </c>
      <c r="I486" s="6"/>
      <c r="J486" s="6">
        <f t="shared" si="15"/>
        <v>0</v>
      </c>
    </row>
    <row r="487" spans="1:10" ht="18.75">
      <c r="A487" s="44"/>
      <c r="B487" s="6"/>
      <c r="C487" s="6"/>
      <c r="D487" s="6"/>
      <c r="E487" s="6" t="str">
        <f>IFERROR(VLOOKUP(D487,الاعدادات!$A$4:$B$5000,2,0),"")</f>
        <v/>
      </c>
      <c r="F487" s="6"/>
      <c r="G487" s="27">
        <v>297</v>
      </c>
      <c r="H487" s="27">
        <f t="shared" si="14"/>
        <v>0</v>
      </c>
      <c r="I487" s="6"/>
      <c r="J487" s="6">
        <f t="shared" si="15"/>
        <v>0</v>
      </c>
    </row>
    <row r="488" spans="1:10" ht="18.75">
      <c r="A488" s="44"/>
      <c r="B488" s="6"/>
      <c r="C488" s="6"/>
      <c r="D488" s="6"/>
      <c r="E488" s="6" t="str">
        <f>IFERROR(VLOOKUP(D488,الاعدادات!$A$4:$B$5000,2,0),"")</f>
        <v/>
      </c>
      <c r="F488" s="6"/>
      <c r="G488" s="27">
        <v>297</v>
      </c>
      <c r="H488" s="27">
        <f t="shared" si="14"/>
        <v>0</v>
      </c>
      <c r="I488" s="6"/>
      <c r="J488" s="6">
        <f t="shared" si="15"/>
        <v>0</v>
      </c>
    </row>
    <row r="489" spans="1:10" ht="18.75">
      <c r="A489" s="44"/>
      <c r="B489" s="6"/>
      <c r="C489" s="6"/>
      <c r="D489" s="6"/>
      <c r="E489" s="6" t="str">
        <f>IFERROR(VLOOKUP(D489,الاعدادات!$A$4:$B$5000,2,0),"")</f>
        <v/>
      </c>
      <c r="F489" s="6"/>
      <c r="G489" s="27">
        <v>297</v>
      </c>
      <c r="H489" s="27">
        <f t="shared" si="14"/>
        <v>0</v>
      </c>
      <c r="I489" s="6"/>
      <c r="J489" s="6">
        <f t="shared" si="15"/>
        <v>0</v>
      </c>
    </row>
    <row r="490" spans="1:10" ht="18.75">
      <c r="A490" s="44"/>
      <c r="B490" s="6"/>
      <c r="C490" s="6"/>
      <c r="D490" s="6"/>
      <c r="E490" s="6" t="str">
        <f>IFERROR(VLOOKUP(D490,الاعدادات!$A$4:$B$5000,2,0),"")</f>
        <v/>
      </c>
      <c r="F490" s="6"/>
      <c r="G490" s="27">
        <v>297</v>
      </c>
      <c r="H490" s="27">
        <f t="shared" si="14"/>
        <v>0</v>
      </c>
      <c r="I490" s="6"/>
      <c r="J490" s="6">
        <f t="shared" si="15"/>
        <v>0</v>
      </c>
    </row>
    <row r="491" spans="1:10" ht="18.75">
      <c r="A491" s="44"/>
      <c r="B491" s="6"/>
      <c r="C491" s="6"/>
      <c r="D491" s="6"/>
      <c r="E491" s="6" t="str">
        <f>IFERROR(VLOOKUP(D491,الاعدادات!$A$4:$B$5000,2,0),"")</f>
        <v/>
      </c>
      <c r="F491" s="6"/>
      <c r="G491" s="27">
        <v>297</v>
      </c>
      <c r="H491" s="27">
        <f t="shared" si="14"/>
        <v>0</v>
      </c>
      <c r="I491" s="6"/>
      <c r="J491" s="6">
        <f t="shared" si="15"/>
        <v>0</v>
      </c>
    </row>
    <row r="492" spans="1:10" ht="18.75">
      <c r="A492" s="44"/>
      <c r="B492" s="6"/>
      <c r="C492" s="6"/>
      <c r="D492" s="6"/>
      <c r="E492" s="6" t="str">
        <f>IFERROR(VLOOKUP(D492,الاعدادات!$A$4:$B$5000,2,0),"")</f>
        <v/>
      </c>
      <c r="F492" s="6"/>
      <c r="G492" s="27">
        <v>297</v>
      </c>
      <c r="H492" s="27">
        <f t="shared" si="14"/>
        <v>0</v>
      </c>
      <c r="I492" s="6"/>
      <c r="J492" s="6">
        <f t="shared" si="15"/>
        <v>0</v>
      </c>
    </row>
    <row r="493" spans="1:10" ht="18.75">
      <c r="A493" s="44"/>
      <c r="B493" s="6"/>
      <c r="C493" s="6"/>
      <c r="D493" s="6"/>
      <c r="E493" s="6" t="str">
        <f>IFERROR(VLOOKUP(D493,الاعدادات!$A$4:$B$5000,2,0),"")</f>
        <v/>
      </c>
      <c r="F493" s="6"/>
      <c r="G493" s="27">
        <v>297</v>
      </c>
      <c r="H493" s="27">
        <f t="shared" ref="H493:H556" si="16">SUMIF($D$4:$D$500,G493,$F$4:$F$500)</f>
        <v>0</v>
      </c>
      <c r="I493" s="6"/>
      <c r="J493" s="6">
        <f t="shared" ref="J493:J556" si="17">I493*F493</f>
        <v>0</v>
      </c>
    </row>
    <row r="494" spans="1:10" ht="18.75">
      <c r="A494" s="44"/>
      <c r="B494" s="6"/>
      <c r="C494" s="6"/>
      <c r="D494" s="6"/>
      <c r="E494" s="6" t="str">
        <f>IFERROR(VLOOKUP(D494,الاعدادات!$A$4:$B$5000,2,0),"")</f>
        <v/>
      </c>
      <c r="F494" s="6"/>
      <c r="G494" s="27">
        <v>297</v>
      </c>
      <c r="H494" s="27">
        <f t="shared" si="16"/>
        <v>0</v>
      </c>
      <c r="I494" s="6"/>
      <c r="J494" s="6">
        <f t="shared" si="17"/>
        <v>0</v>
      </c>
    </row>
    <row r="495" spans="1:10" ht="18.75">
      <c r="A495" s="44"/>
      <c r="B495" s="6"/>
      <c r="C495" s="6"/>
      <c r="D495" s="6"/>
      <c r="E495" s="6" t="str">
        <f>IFERROR(VLOOKUP(D495,الاعدادات!$A$4:$B$5000,2,0),"")</f>
        <v/>
      </c>
      <c r="F495" s="6"/>
      <c r="G495" s="27">
        <v>297</v>
      </c>
      <c r="H495" s="27">
        <f t="shared" si="16"/>
        <v>0</v>
      </c>
      <c r="I495" s="6"/>
      <c r="J495" s="6">
        <f t="shared" si="17"/>
        <v>0</v>
      </c>
    </row>
    <row r="496" spans="1:10" ht="18.75">
      <c r="A496" s="44"/>
      <c r="B496" s="6"/>
      <c r="C496" s="6"/>
      <c r="D496" s="6"/>
      <c r="E496" s="6" t="str">
        <f>IFERROR(VLOOKUP(D496,الاعدادات!$A$4:$B$5000,2,0),"")</f>
        <v/>
      </c>
      <c r="F496" s="6"/>
      <c r="G496" s="27">
        <v>297</v>
      </c>
      <c r="H496" s="27">
        <f t="shared" si="16"/>
        <v>0</v>
      </c>
      <c r="I496" s="6"/>
      <c r="J496" s="6">
        <f t="shared" si="17"/>
        <v>0</v>
      </c>
    </row>
    <row r="497" spans="1:10" ht="18.75">
      <c r="A497" s="44"/>
      <c r="B497" s="6"/>
      <c r="C497" s="6"/>
      <c r="D497" s="6"/>
      <c r="E497" s="6" t="str">
        <f>IFERROR(VLOOKUP(D497,الاعدادات!$A$4:$B$5000,2,0),"")</f>
        <v/>
      </c>
      <c r="F497" s="6"/>
      <c r="G497" s="27">
        <v>297</v>
      </c>
      <c r="H497" s="27">
        <f t="shared" si="16"/>
        <v>0</v>
      </c>
      <c r="I497" s="6"/>
      <c r="J497" s="6">
        <f t="shared" si="17"/>
        <v>0</v>
      </c>
    </row>
    <row r="498" spans="1:10" ht="18.75">
      <c r="A498" s="44"/>
      <c r="B498" s="6"/>
      <c r="C498" s="6"/>
      <c r="D498" s="6"/>
      <c r="E498" s="6" t="str">
        <f>IFERROR(VLOOKUP(D498,الاعدادات!$A$4:$B$5000,2,0),"")</f>
        <v/>
      </c>
      <c r="F498" s="6"/>
      <c r="G498" s="27">
        <v>297</v>
      </c>
      <c r="H498" s="27">
        <f t="shared" si="16"/>
        <v>0</v>
      </c>
      <c r="I498" s="6"/>
      <c r="J498" s="6">
        <f t="shared" si="17"/>
        <v>0</v>
      </c>
    </row>
    <row r="499" spans="1:10" ht="18.75">
      <c r="A499" s="44"/>
      <c r="B499" s="6"/>
      <c r="C499" s="6"/>
      <c r="D499" s="6"/>
      <c r="E499" s="6" t="str">
        <f>IFERROR(VLOOKUP(D499,الاعدادات!$A$4:$B$5000,2,0),"")</f>
        <v/>
      </c>
      <c r="F499" s="6"/>
      <c r="G499" s="27">
        <v>297</v>
      </c>
      <c r="H499" s="27">
        <f t="shared" si="16"/>
        <v>0</v>
      </c>
      <c r="I499" s="6"/>
      <c r="J499" s="6">
        <f t="shared" si="17"/>
        <v>0</v>
      </c>
    </row>
    <row r="500" spans="1:10" ht="18.75">
      <c r="A500" s="44"/>
      <c r="B500" s="6"/>
      <c r="C500" s="6"/>
      <c r="D500" s="6"/>
      <c r="E500" s="6" t="str">
        <f>IFERROR(VLOOKUP(D500,الاعدادات!$A$4:$B$5000,2,0),"")</f>
        <v/>
      </c>
      <c r="F500" s="6"/>
      <c r="G500" s="27">
        <v>297</v>
      </c>
      <c r="H500" s="27">
        <f t="shared" si="16"/>
        <v>0</v>
      </c>
      <c r="I500" s="6"/>
      <c r="J500" s="6">
        <f t="shared" si="17"/>
        <v>0</v>
      </c>
    </row>
    <row r="501" spans="1:10" ht="18.75">
      <c r="A501" s="44"/>
      <c r="B501" s="6"/>
      <c r="C501" s="6"/>
      <c r="D501" s="6"/>
      <c r="E501" s="6" t="str">
        <f>IFERROR(VLOOKUP(D501,الاعدادات!$A$4:$B$5000,2,0),"")</f>
        <v/>
      </c>
      <c r="F501" s="6"/>
      <c r="G501" s="27">
        <v>297</v>
      </c>
      <c r="H501" s="27">
        <f t="shared" si="16"/>
        <v>0</v>
      </c>
      <c r="I501" s="6"/>
      <c r="J501" s="6">
        <f t="shared" si="17"/>
        <v>0</v>
      </c>
    </row>
    <row r="502" spans="1:10" ht="18.75">
      <c r="A502" s="44"/>
      <c r="B502" s="6"/>
      <c r="C502" s="6"/>
      <c r="D502" s="6"/>
      <c r="E502" s="6" t="str">
        <f>IFERROR(VLOOKUP(D502,الاعدادات!$A$4:$B$5000,2,0),"")</f>
        <v/>
      </c>
      <c r="F502" s="6"/>
      <c r="G502" s="27">
        <v>297</v>
      </c>
      <c r="H502" s="27">
        <f t="shared" si="16"/>
        <v>0</v>
      </c>
      <c r="I502" s="6"/>
      <c r="J502" s="6">
        <f t="shared" si="17"/>
        <v>0</v>
      </c>
    </row>
    <row r="503" spans="1:10" ht="18.75">
      <c r="A503" s="44"/>
      <c r="B503" s="6"/>
      <c r="C503" s="6"/>
      <c r="D503" s="6"/>
      <c r="E503" s="6" t="str">
        <f>IFERROR(VLOOKUP(D503,الاعدادات!$A$4:$B$5000,2,0),"")</f>
        <v/>
      </c>
      <c r="F503" s="6"/>
      <c r="G503" s="27">
        <v>297</v>
      </c>
      <c r="H503" s="27">
        <f t="shared" si="16"/>
        <v>0</v>
      </c>
      <c r="I503" s="6"/>
      <c r="J503" s="6">
        <f t="shared" si="17"/>
        <v>0</v>
      </c>
    </row>
    <row r="504" spans="1:10" ht="18.75">
      <c r="A504" s="44"/>
      <c r="B504" s="6"/>
      <c r="C504" s="6"/>
      <c r="D504" s="6"/>
      <c r="E504" s="6" t="str">
        <f>IFERROR(VLOOKUP(D504,الاعدادات!$A$4:$B$5000,2,0),"")</f>
        <v/>
      </c>
      <c r="F504" s="6"/>
      <c r="G504" s="27">
        <v>297</v>
      </c>
      <c r="H504" s="27">
        <f t="shared" si="16"/>
        <v>0</v>
      </c>
      <c r="I504" s="6"/>
      <c r="J504" s="6">
        <f t="shared" si="17"/>
        <v>0</v>
      </c>
    </row>
    <row r="505" spans="1:10" ht="18.75">
      <c r="A505" s="44"/>
      <c r="B505" s="6"/>
      <c r="C505" s="6"/>
      <c r="D505" s="6"/>
      <c r="E505" s="6" t="str">
        <f>IFERROR(VLOOKUP(D505,الاعدادات!$A$4:$B$5000,2,0),"")</f>
        <v/>
      </c>
      <c r="F505" s="6"/>
      <c r="G505" s="27">
        <v>297</v>
      </c>
      <c r="H505" s="27">
        <f t="shared" si="16"/>
        <v>0</v>
      </c>
      <c r="I505" s="6"/>
      <c r="J505" s="6">
        <f t="shared" si="17"/>
        <v>0</v>
      </c>
    </row>
    <row r="506" spans="1:10" ht="18.75">
      <c r="A506" s="44"/>
      <c r="B506" s="6"/>
      <c r="C506" s="6"/>
      <c r="D506" s="6"/>
      <c r="E506" s="6" t="str">
        <f>IFERROR(VLOOKUP(D506,الاعدادات!$A$4:$B$5000,2,0),"")</f>
        <v/>
      </c>
      <c r="F506" s="6"/>
      <c r="G506" s="27">
        <v>297</v>
      </c>
      <c r="H506" s="27">
        <f t="shared" si="16"/>
        <v>0</v>
      </c>
      <c r="I506" s="6"/>
      <c r="J506" s="6">
        <f t="shared" si="17"/>
        <v>0</v>
      </c>
    </row>
    <row r="507" spans="1:10" ht="18.75">
      <c r="A507" s="44"/>
      <c r="B507" s="6"/>
      <c r="C507" s="6"/>
      <c r="D507" s="6"/>
      <c r="E507" s="6" t="str">
        <f>IFERROR(VLOOKUP(D507,الاعدادات!$A$4:$B$5000,2,0),"")</f>
        <v/>
      </c>
      <c r="F507" s="6"/>
      <c r="G507" s="27">
        <v>297</v>
      </c>
      <c r="H507" s="27">
        <f t="shared" si="16"/>
        <v>0</v>
      </c>
      <c r="I507" s="6"/>
      <c r="J507" s="6">
        <f t="shared" si="17"/>
        <v>0</v>
      </c>
    </row>
    <row r="508" spans="1:10" ht="18.75">
      <c r="A508" s="44"/>
      <c r="B508" s="6"/>
      <c r="C508" s="6"/>
      <c r="D508" s="6"/>
      <c r="E508" s="6" t="str">
        <f>IFERROR(VLOOKUP(D508,الاعدادات!$A$4:$B$5000,2,0),"")</f>
        <v/>
      </c>
      <c r="F508" s="6"/>
      <c r="G508" s="27">
        <v>297</v>
      </c>
      <c r="H508" s="27">
        <f t="shared" si="16"/>
        <v>0</v>
      </c>
      <c r="I508" s="6"/>
      <c r="J508" s="6">
        <f t="shared" si="17"/>
        <v>0</v>
      </c>
    </row>
    <row r="509" spans="1:10" ht="18.75">
      <c r="A509" s="44"/>
      <c r="B509" s="6"/>
      <c r="C509" s="6"/>
      <c r="D509" s="6"/>
      <c r="E509" s="6" t="str">
        <f>IFERROR(VLOOKUP(D509,الاعدادات!$A$4:$B$5000,2,0),"")</f>
        <v/>
      </c>
      <c r="F509" s="6"/>
      <c r="G509" s="27">
        <v>297</v>
      </c>
      <c r="H509" s="27">
        <f t="shared" si="16"/>
        <v>0</v>
      </c>
      <c r="I509" s="6"/>
      <c r="J509" s="6">
        <f t="shared" si="17"/>
        <v>0</v>
      </c>
    </row>
    <row r="510" spans="1:10" ht="18.75">
      <c r="A510" s="44"/>
      <c r="B510" s="6"/>
      <c r="C510" s="6"/>
      <c r="D510" s="6"/>
      <c r="E510" s="6" t="str">
        <f>IFERROR(VLOOKUP(D510,الاعدادات!$A$4:$B$5000,2,0),"")</f>
        <v/>
      </c>
      <c r="F510" s="6"/>
      <c r="G510" s="27">
        <v>297</v>
      </c>
      <c r="H510" s="27">
        <f t="shared" si="16"/>
        <v>0</v>
      </c>
      <c r="I510" s="6"/>
      <c r="J510" s="6">
        <f t="shared" si="17"/>
        <v>0</v>
      </c>
    </row>
    <row r="511" spans="1:10" ht="18.75">
      <c r="A511" s="44"/>
      <c r="B511" s="6"/>
      <c r="C511" s="6"/>
      <c r="D511" s="6"/>
      <c r="E511" s="6" t="str">
        <f>IFERROR(VLOOKUP(D511,الاعدادات!$A$4:$B$5000,2,0),"")</f>
        <v/>
      </c>
      <c r="F511" s="6"/>
      <c r="G511" s="27">
        <v>297</v>
      </c>
      <c r="H511" s="27">
        <f t="shared" si="16"/>
        <v>0</v>
      </c>
      <c r="I511" s="6"/>
      <c r="J511" s="6">
        <f t="shared" si="17"/>
        <v>0</v>
      </c>
    </row>
    <row r="512" spans="1:10" ht="18.75">
      <c r="A512" s="44"/>
      <c r="B512" s="6"/>
      <c r="C512" s="6"/>
      <c r="D512" s="6"/>
      <c r="E512" s="6" t="str">
        <f>IFERROR(VLOOKUP(D512,الاعدادات!$A$4:$B$5000,2,0),"")</f>
        <v/>
      </c>
      <c r="F512" s="6"/>
      <c r="G512" s="27">
        <v>297</v>
      </c>
      <c r="H512" s="27">
        <f t="shared" si="16"/>
        <v>0</v>
      </c>
      <c r="I512" s="6"/>
      <c r="J512" s="6">
        <f t="shared" si="17"/>
        <v>0</v>
      </c>
    </row>
    <row r="513" spans="1:10" ht="18.75">
      <c r="A513" s="44"/>
      <c r="B513" s="6"/>
      <c r="C513" s="6"/>
      <c r="D513" s="6"/>
      <c r="E513" s="6" t="str">
        <f>IFERROR(VLOOKUP(D513,الاعدادات!$A$4:$B$5000,2,0),"")</f>
        <v/>
      </c>
      <c r="F513" s="6"/>
      <c r="G513" s="27">
        <v>297</v>
      </c>
      <c r="H513" s="27">
        <f t="shared" si="16"/>
        <v>0</v>
      </c>
      <c r="I513" s="6"/>
      <c r="J513" s="6">
        <f t="shared" si="17"/>
        <v>0</v>
      </c>
    </row>
    <row r="514" spans="1:10" ht="18.75">
      <c r="A514" s="44"/>
      <c r="B514" s="6"/>
      <c r="C514" s="6"/>
      <c r="D514" s="6"/>
      <c r="E514" s="6" t="str">
        <f>IFERROR(VLOOKUP(D514,الاعدادات!$A$4:$B$5000,2,0),"")</f>
        <v/>
      </c>
      <c r="F514" s="6"/>
      <c r="G514" s="27">
        <v>297</v>
      </c>
      <c r="H514" s="27">
        <f t="shared" si="16"/>
        <v>0</v>
      </c>
      <c r="I514" s="6"/>
      <c r="J514" s="6">
        <f t="shared" si="17"/>
        <v>0</v>
      </c>
    </row>
    <row r="515" spans="1:10" ht="18.75">
      <c r="A515" s="44"/>
      <c r="B515" s="6"/>
      <c r="C515" s="6"/>
      <c r="D515" s="6"/>
      <c r="E515" s="6" t="str">
        <f>IFERROR(VLOOKUP(D515,الاعدادات!$A$4:$B$5000,2,0),"")</f>
        <v/>
      </c>
      <c r="F515" s="6"/>
      <c r="G515" s="27">
        <v>297</v>
      </c>
      <c r="H515" s="27">
        <f t="shared" si="16"/>
        <v>0</v>
      </c>
      <c r="I515" s="6"/>
      <c r="J515" s="6">
        <f t="shared" si="17"/>
        <v>0</v>
      </c>
    </row>
    <row r="516" spans="1:10" ht="18.75">
      <c r="A516" s="44"/>
      <c r="B516" s="6"/>
      <c r="C516" s="6"/>
      <c r="D516" s="6"/>
      <c r="E516" s="6" t="str">
        <f>IFERROR(VLOOKUP(D516,الاعدادات!$A$4:$B$5000,2,0),"")</f>
        <v/>
      </c>
      <c r="F516" s="6"/>
      <c r="G516" s="27">
        <v>297</v>
      </c>
      <c r="H516" s="27">
        <f t="shared" si="16"/>
        <v>0</v>
      </c>
      <c r="I516" s="6"/>
      <c r="J516" s="6">
        <f t="shared" si="17"/>
        <v>0</v>
      </c>
    </row>
    <row r="517" spans="1:10" ht="18.75">
      <c r="A517" s="44"/>
      <c r="B517" s="6"/>
      <c r="C517" s="6"/>
      <c r="D517" s="6"/>
      <c r="E517" s="6" t="str">
        <f>IFERROR(VLOOKUP(D517,الاعدادات!$A$4:$B$5000,2,0),"")</f>
        <v/>
      </c>
      <c r="F517" s="6"/>
      <c r="G517" s="27">
        <v>297</v>
      </c>
      <c r="H517" s="27">
        <f t="shared" si="16"/>
        <v>0</v>
      </c>
      <c r="I517" s="6"/>
      <c r="J517" s="6">
        <f t="shared" si="17"/>
        <v>0</v>
      </c>
    </row>
    <row r="518" spans="1:10" ht="18.75">
      <c r="A518" s="44"/>
      <c r="B518" s="6"/>
      <c r="C518" s="6"/>
      <c r="D518" s="6"/>
      <c r="E518" s="6" t="str">
        <f>IFERROR(VLOOKUP(D518,الاعدادات!$A$4:$B$5000,2,0),"")</f>
        <v/>
      </c>
      <c r="F518" s="6"/>
      <c r="G518" s="27">
        <v>297</v>
      </c>
      <c r="H518" s="27">
        <f t="shared" si="16"/>
        <v>0</v>
      </c>
      <c r="I518" s="6"/>
      <c r="J518" s="6">
        <f t="shared" si="17"/>
        <v>0</v>
      </c>
    </row>
    <row r="519" spans="1:10" ht="18.75">
      <c r="A519" s="44"/>
      <c r="B519" s="6"/>
      <c r="C519" s="6"/>
      <c r="D519" s="6"/>
      <c r="E519" s="6" t="str">
        <f>IFERROR(VLOOKUP(D519,الاعدادات!$A$4:$B$5000,2,0),"")</f>
        <v/>
      </c>
      <c r="F519" s="6"/>
      <c r="G519" s="27">
        <v>297</v>
      </c>
      <c r="H519" s="27">
        <f t="shared" si="16"/>
        <v>0</v>
      </c>
      <c r="I519" s="6"/>
      <c r="J519" s="6">
        <f t="shared" si="17"/>
        <v>0</v>
      </c>
    </row>
    <row r="520" spans="1:10" ht="18.75">
      <c r="A520" s="44"/>
      <c r="B520" s="6"/>
      <c r="C520" s="6"/>
      <c r="D520" s="6"/>
      <c r="E520" s="6" t="str">
        <f>IFERROR(VLOOKUP(D520,الاعدادات!$A$4:$B$5000,2,0),"")</f>
        <v/>
      </c>
      <c r="F520" s="6"/>
      <c r="G520" s="27">
        <v>297</v>
      </c>
      <c r="H520" s="27">
        <f t="shared" si="16"/>
        <v>0</v>
      </c>
      <c r="I520" s="6"/>
      <c r="J520" s="6">
        <f t="shared" si="17"/>
        <v>0</v>
      </c>
    </row>
    <row r="521" spans="1:10" ht="18.75">
      <c r="A521" s="44"/>
      <c r="B521" s="6"/>
      <c r="C521" s="6"/>
      <c r="D521" s="6"/>
      <c r="E521" s="6" t="str">
        <f>IFERROR(VLOOKUP(D521,الاعدادات!$A$4:$B$5000,2,0),"")</f>
        <v/>
      </c>
      <c r="F521" s="6"/>
      <c r="G521" s="27">
        <v>297</v>
      </c>
      <c r="H521" s="27">
        <f t="shared" si="16"/>
        <v>0</v>
      </c>
      <c r="I521" s="6"/>
      <c r="J521" s="6">
        <f t="shared" si="17"/>
        <v>0</v>
      </c>
    </row>
    <row r="522" spans="1:10" ht="18.75">
      <c r="A522" s="44"/>
      <c r="B522" s="6"/>
      <c r="C522" s="6"/>
      <c r="D522" s="6"/>
      <c r="E522" s="6" t="str">
        <f>IFERROR(VLOOKUP(D522,الاعدادات!$A$4:$B$5000,2,0),"")</f>
        <v/>
      </c>
      <c r="F522" s="6"/>
      <c r="G522" s="27">
        <v>297</v>
      </c>
      <c r="H522" s="27">
        <f t="shared" si="16"/>
        <v>0</v>
      </c>
      <c r="I522" s="6"/>
      <c r="J522" s="6">
        <f t="shared" si="17"/>
        <v>0</v>
      </c>
    </row>
    <row r="523" spans="1:10" ht="18.75">
      <c r="A523" s="44"/>
      <c r="B523" s="6"/>
      <c r="C523" s="6"/>
      <c r="D523" s="6"/>
      <c r="E523" s="6" t="str">
        <f>IFERROR(VLOOKUP(D523,الاعدادات!$A$4:$B$5000,2,0),"")</f>
        <v/>
      </c>
      <c r="F523" s="6"/>
      <c r="G523" s="27">
        <v>297</v>
      </c>
      <c r="H523" s="27">
        <f t="shared" si="16"/>
        <v>0</v>
      </c>
      <c r="I523" s="6"/>
      <c r="J523" s="6">
        <f t="shared" si="17"/>
        <v>0</v>
      </c>
    </row>
    <row r="524" spans="1:10" ht="18.75">
      <c r="A524" s="44"/>
      <c r="B524" s="6"/>
      <c r="C524" s="6"/>
      <c r="D524" s="6"/>
      <c r="E524" s="6" t="str">
        <f>IFERROR(VLOOKUP(D524,الاعدادات!$A$4:$B$5000,2,0),"")</f>
        <v/>
      </c>
      <c r="F524" s="6"/>
      <c r="G524" s="27">
        <v>297</v>
      </c>
      <c r="H524" s="27">
        <f t="shared" si="16"/>
        <v>0</v>
      </c>
      <c r="I524" s="6"/>
      <c r="J524" s="6">
        <f t="shared" si="17"/>
        <v>0</v>
      </c>
    </row>
    <row r="525" spans="1:10" ht="18.75">
      <c r="A525" s="44"/>
      <c r="B525" s="6"/>
      <c r="C525" s="6"/>
      <c r="D525" s="6"/>
      <c r="E525" s="6" t="str">
        <f>IFERROR(VLOOKUP(D525,الاعدادات!$A$4:$B$5000,2,0),"")</f>
        <v/>
      </c>
      <c r="F525" s="6"/>
      <c r="G525" s="27">
        <v>297</v>
      </c>
      <c r="H525" s="27">
        <f t="shared" si="16"/>
        <v>0</v>
      </c>
      <c r="I525" s="6"/>
      <c r="J525" s="6">
        <f t="shared" si="17"/>
        <v>0</v>
      </c>
    </row>
    <row r="526" spans="1:10" ht="18.75">
      <c r="A526" s="44"/>
      <c r="B526" s="6"/>
      <c r="C526" s="6"/>
      <c r="D526" s="6"/>
      <c r="E526" s="6" t="str">
        <f>IFERROR(VLOOKUP(D526,الاعدادات!$A$4:$B$5000,2,0),"")</f>
        <v/>
      </c>
      <c r="F526" s="6"/>
      <c r="G526" s="27">
        <v>297</v>
      </c>
      <c r="H526" s="27">
        <f t="shared" si="16"/>
        <v>0</v>
      </c>
      <c r="I526" s="6"/>
      <c r="J526" s="6">
        <f t="shared" si="17"/>
        <v>0</v>
      </c>
    </row>
    <row r="527" spans="1:10" ht="18.75">
      <c r="A527" s="44"/>
      <c r="B527" s="6"/>
      <c r="C527" s="6"/>
      <c r="D527" s="6"/>
      <c r="E527" s="6" t="str">
        <f>IFERROR(VLOOKUP(D527,الاعدادات!$A$4:$B$5000,2,0),"")</f>
        <v/>
      </c>
      <c r="F527" s="6"/>
      <c r="G527" s="27">
        <v>297</v>
      </c>
      <c r="H527" s="27">
        <f t="shared" si="16"/>
        <v>0</v>
      </c>
      <c r="I527" s="6"/>
      <c r="J527" s="6">
        <f t="shared" si="17"/>
        <v>0</v>
      </c>
    </row>
    <row r="528" spans="1:10" ht="18.75">
      <c r="A528" s="44"/>
      <c r="B528" s="6"/>
      <c r="C528" s="6"/>
      <c r="D528" s="6"/>
      <c r="E528" s="6" t="str">
        <f>IFERROR(VLOOKUP(D528,الاعدادات!$A$4:$B$5000,2,0),"")</f>
        <v/>
      </c>
      <c r="F528" s="6"/>
      <c r="G528" s="27">
        <v>297</v>
      </c>
      <c r="H528" s="27">
        <f t="shared" si="16"/>
        <v>0</v>
      </c>
      <c r="I528" s="6"/>
      <c r="J528" s="6">
        <f t="shared" si="17"/>
        <v>0</v>
      </c>
    </row>
    <row r="529" spans="1:10" ht="18.75">
      <c r="A529" s="44"/>
      <c r="B529" s="6"/>
      <c r="C529" s="6"/>
      <c r="D529" s="6"/>
      <c r="E529" s="6" t="str">
        <f>IFERROR(VLOOKUP(D529,الاعدادات!$A$4:$B$5000,2,0),"")</f>
        <v/>
      </c>
      <c r="F529" s="6"/>
      <c r="G529" s="27">
        <v>297</v>
      </c>
      <c r="H529" s="27">
        <f t="shared" si="16"/>
        <v>0</v>
      </c>
      <c r="I529" s="6"/>
      <c r="J529" s="6">
        <f t="shared" si="17"/>
        <v>0</v>
      </c>
    </row>
    <row r="530" spans="1:10" ht="18.75">
      <c r="A530" s="44"/>
      <c r="B530" s="6"/>
      <c r="C530" s="6"/>
      <c r="D530" s="6"/>
      <c r="E530" s="6" t="str">
        <f>IFERROR(VLOOKUP(D530,الاعدادات!$A$4:$B$5000,2,0),"")</f>
        <v/>
      </c>
      <c r="F530" s="6"/>
      <c r="G530" s="27">
        <v>297</v>
      </c>
      <c r="H530" s="27">
        <f t="shared" si="16"/>
        <v>0</v>
      </c>
      <c r="I530" s="6"/>
      <c r="J530" s="6">
        <f t="shared" si="17"/>
        <v>0</v>
      </c>
    </row>
    <row r="531" spans="1:10" ht="18.75">
      <c r="A531" s="44"/>
      <c r="B531" s="6"/>
      <c r="C531" s="6"/>
      <c r="D531" s="6"/>
      <c r="E531" s="6" t="str">
        <f>IFERROR(VLOOKUP(D531,الاعدادات!$A$4:$B$5000,2,0),"")</f>
        <v/>
      </c>
      <c r="F531" s="6"/>
      <c r="G531" s="27">
        <v>297</v>
      </c>
      <c r="H531" s="27">
        <f t="shared" si="16"/>
        <v>0</v>
      </c>
      <c r="I531" s="6"/>
      <c r="J531" s="6">
        <f t="shared" si="17"/>
        <v>0</v>
      </c>
    </row>
    <row r="532" spans="1:10" ht="18.75">
      <c r="A532" s="44"/>
      <c r="B532" s="6"/>
      <c r="C532" s="6"/>
      <c r="D532" s="6"/>
      <c r="E532" s="6" t="str">
        <f>IFERROR(VLOOKUP(D532,الاعدادات!$A$4:$B$5000,2,0),"")</f>
        <v/>
      </c>
      <c r="F532" s="6"/>
      <c r="G532" s="27">
        <v>297</v>
      </c>
      <c r="H532" s="27">
        <f t="shared" si="16"/>
        <v>0</v>
      </c>
      <c r="I532" s="6"/>
      <c r="J532" s="6">
        <f t="shared" si="17"/>
        <v>0</v>
      </c>
    </row>
    <row r="533" spans="1:10" ht="18.75">
      <c r="A533" s="44"/>
      <c r="B533" s="6"/>
      <c r="C533" s="6"/>
      <c r="D533" s="6"/>
      <c r="E533" s="6" t="str">
        <f>IFERROR(VLOOKUP(D533,الاعدادات!$A$4:$B$5000,2,0),"")</f>
        <v/>
      </c>
      <c r="F533" s="6"/>
      <c r="G533" s="27">
        <v>297</v>
      </c>
      <c r="H533" s="27">
        <f t="shared" si="16"/>
        <v>0</v>
      </c>
      <c r="I533" s="6"/>
      <c r="J533" s="6">
        <f t="shared" si="17"/>
        <v>0</v>
      </c>
    </row>
    <row r="534" spans="1:10" ht="18.75">
      <c r="A534" s="44"/>
      <c r="B534" s="6"/>
      <c r="C534" s="6"/>
      <c r="D534" s="6"/>
      <c r="E534" s="6" t="str">
        <f>IFERROR(VLOOKUP(D534,الاعدادات!$A$4:$B$5000,2,0),"")</f>
        <v/>
      </c>
      <c r="F534" s="6"/>
      <c r="G534" s="27">
        <v>297</v>
      </c>
      <c r="H534" s="27">
        <f t="shared" si="16"/>
        <v>0</v>
      </c>
      <c r="I534" s="6"/>
      <c r="J534" s="6">
        <f t="shared" si="17"/>
        <v>0</v>
      </c>
    </row>
    <row r="535" spans="1:10" ht="18.75">
      <c r="A535" s="44"/>
      <c r="B535" s="6"/>
      <c r="C535" s="6"/>
      <c r="D535" s="6"/>
      <c r="E535" s="6" t="str">
        <f>IFERROR(VLOOKUP(D535,الاعدادات!$A$4:$B$5000,2,0),"")</f>
        <v/>
      </c>
      <c r="F535" s="6"/>
      <c r="G535" s="27">
        <v>297</v>
      </c>
      <c r="H535" s="27">
        <f t="shared" si="16"/>
        <v>0</v>
      </c>
      <c r="I535" s="6"/>
      <c r="J535" s="6">
        <f t="shared" si="17"/>
        <v>0</v>
      </c>
    </row>
    <row r="536" spans="1:10" ht="18.75">
      <c r="A536" s="44"/>
      <c r="B536" s="6"/>
      <c r="C536" s="6"/>
      <c r="D536" s="6"/>
      <c r="E536" s="6" t="str">
        <f>IFERROR(VLOOKUP(D536,الاعدادات!$A$4:$B$5000,2,0),"")</f>
        <v/>
      </c>
      <c r="F536" s="6"/>
      <c r="G536" s="27">
        <v>297</v>
      </c>
      <c r="H536" s="27">
        <f t="shared" si="16"/>
        <v>0</v>
      </c>
      <c r="I536" s="6"/>
      <c r="J536" s="6">
        <f t="shared" si="17"/>
        <v>0</v>
      </c>
    </row>
    <row r="537" spans="1:10" ht="18.75">
      <c r="A537" s="44"/>
      <c r="B537" s="6"/>
      <c r="C537" s="6"/>
      <c r="D537" s="6"/>
      <c r="E537" s="6" t="str">
        <f>IFERROR(VLOOKUP(D537,الاعدادات!$A$4:$B$5000,2,0),"")</f>
        <v/>
      </c>
      <c r="F537" s="6"/>
      <c r="G537" s="27">
        <v>297</v>
      </c>
      <c r="H537" s="27">
        <f t="shared" si="16"/>
        <v>0</v>
      </c>
      <c r="I537" s="6"/>
      <c r="J537" s="6">
        <f t="shared" si="17"/>
        <v>0</v>
      </c>
    </row>
    <row r="538" spans="1:10" ht="18.75">
      <c r="A538" s="44"/>
      <c r="B538" s="6"/>
      <c r="C538" s="6"/>
      <c r="D538" s="6"/>
      <c r="E538" s="6" t="str">
        <f>IFERROR(VLOOKUP(D538,الاعدادات!$A$4:$B$5000,2,0),"")</f>
        <v/>
      </c>
      <c r="F538" s="6"/>
      <c r="G538" s="27">
        <v>297</v>
      </c>
      <c r="H538" s="27">
        <f t="shared" si="16"/>
        <v>0</v>
      </c>
      <c r="I538" s="6"/>
      <c r="J538" s="6">
        <f t="shared" si="17"/>
        <v>0</v>
      </c>
    </row>
    <row r="539" spans="1:10" ht="18.75">
      <c r="A539" s="44"/>
      <c r="B539" s="6"/>
      <c r="C539" s="6"/>
      <c r="D539" s="6"/>
      <c r="E539" s="6" t="str">
        <f>IFERROR(VLOOKUP(D539,الاعدادات!$A$4:$B$5000,2,0),"")</f>
        <v/>
      </c>
      <c r="F539" s="6"/>
      <c r="G539" s="27">
        <v>297</v>
      </c>
      <c r="H539" s="27">
        <f t="shared" si="16"/>
        <v>0</v>
      </c>
      <c r="I539" s="6"/>
      <c r="J539" s="6">
        <f t="shared" si="17"/>
        <v>0</v>
      </c>
    </row>
    <row r="540" spans="1:10" ht="18.75">
      <c r="A540" s="44"/>
      <c r="B540" s="6"/>
      <c r="C540" s="6"/>
      <c r="D540" s="6"/>
      <c r="E540" s="6" t="str">
        <f>IFERROR(VLOOKUP(D540,الاعدادات!$A$4:$B$5000,2,0),"")</f>
        <v/>
      </c>
      <c r="F540" s="6"/>
      <c r="G540" s="27">
        <v>297</v>
      </c>
      <c r="H540" s="27">
        <f t="shared" si="16"/>
        <v>0</v>
      </c>
      <c r="I540" s="6"/>
      <c r="J540" s="6">
        <f t="shared" si="17"/>
        <v>0</v>
      </c>
    </row>
    <row r="541" spans="1:10" ht="18.75">
      <c r="A541" s="44"/>
      <c r="B541" s="6"/>
      <c r="C541" s="6"/>
      <c r="D541" s="6"/>
      <c r="E541" s="6" t="str">
        <f>IFERROR(VLOOKUP(D541,الاعدادات!$A$4:$B$5000,2,0),"")</f>
        <v/>
      </c>
      <c r="F541" s="6"/>
      <c r="G541" s="27">
        <v>297</v>
      </c>
      <c r="H541" s="27">
        <f t="shared" si="16"/>
        <v>0</v>
      </c>
      <c r="I541" s="6"/>
      <c r="J541" s="6">
        <f t="shared" si="17"/>
        <v>0</v>
      </c>
    </row>
    <row r="542" spans="1:10" ht="18.75">
      <c r="A542" s="44"/>
      <c r="B542" s="6"/>
      <c r="C542" s="6"/>
      <c r="D542" s="6"/>
      <c r="E542" s="6" t="str">
        <f>IFERROR(VLOOKUP(D542,الاعدادات!$A$4:$B$5000,2,0),"")</f>
        <v/>
      </c>
      <c r="F542" s="6"/>
      <c r="G542" s="27">
        <v>297</v>
      </c>
      <c r="H542" s="27">
        <f t="shared" si="16"/>
        <v>0</v>
      </c>
      <c r="I542" s="6"/>
      <c r="J542" s="6">
        <f t="shared" si="17"/>
        <v>0</v>
      </c>
    </row>
    <row r="543" spans="1:10" ht="18.75">
      <c r="A543" s="44"/>
      <c r="B543" s="6"/>
      <c r="C543" s="6"/>
      <c r="D543" s="6"/>
      <c r="E543" s="6" t="str">
        <f>IFERROR(VLOOKUP(D543,الاعدادات!$A$4:$B$5000,2,0),"")</f>
        <v/>
      </c>
      <c r="F543" s="6"/>
      <c r="G543" s="27">
        <v>297</v>
      </c>
      <c r="H543" s="27">
        <f t="shared" si="16"/>
        <v>0</v>
      </c>
      <c r="I543" s="6"/>
      <c r="J543" s="6">
        <f t="shared" si="17"/>
        <v>0</v>
      </c>
    </row>
    <row r="544" spans="1:10" ht="18.75">
      <c r="A544" s="44"/>
      <c r="B544" s="6"/>
      <c r="C544" s="6"/>
      <c r="D544" s="6"/>
      <c r="E544" s="6" t="str">
        <f>IFERROR(VLOOKUP(D544,الاعدادات!$A$4:$B$5000,2,0),"")</f>
        <v/>
      </c>
      <c r="F544" s="6"/>
      <c r="G544" s="27">
        <v>297</v>
      </c>
      <c r="H544" s="27">
        <f t="shared" si="16"/>
        <v>0</v>
      </c>
      <c r="I544" s="6"/>
      <c r="J544" s="6">
        <f t="shared" si="17"/>
        <v>0</v>
      </c>
    </row>
    <row r="545" spans="1:10" ht="18.75">
      <c r="A545" s="44"/>
      <c r="B545" s="6"/>
      <c r="C545" s="6"/>
      <c r="D545" s="6"/>
      <c r="E545" s="6" t="str">
        <f>IFERROR(VLOOKUP(D545,الاعدادات!$A$4:$B$5000,2,0),"")</f>
        <v/>
      </c>
      <c r="F545" s="6"/>
      <c r="G545" s="27">
        <v>297</v>
      </c>
      <c r="H545" s="27">
        <f t="shared" si="16"/>
        <v>0</v>
      </c>
      <c r="I545" s="6"/>
      <c r="J545" s="6">
        <f t="shared" si="17"/>
        <v>0</v>
      </c>
    </row>
    <row r="546" spans="1:10" ht="18.75">
      <c r="A546" s="44"/>
      <c r="B546" s="6"/>
      <c r="C546" s="6"/>
      <c r="D546" s="6"/>
      <c r="E546" s="6" t="str">
        <f>IFERROR(VLOOKUP(D546,الاعدادات!$A$4:$B$5000,2,0),"")</f>
        <v/>
      </c>
      <c r="F546" s="6"/>
      <c r="G546" s="27">
        <v>297</v>
      </c>
      <c r="H546" s="27">
        <f t="shared" si="16"/>
        <v>0</v>
      </c>
      <c r="I546" s="6"/>
      <c r="J546" s="6">
        <f t="shared" si="17"/>
        <v>0</v>
      </c>
    </row>
    <row r="547" spans="1:10" ht="18.75">
      <c r="A547" s="44"/>
      <c r="B547" s="6"/>
      <c r="C547" s="6"/>
      <c r="D547" s="6"/>
      <c r="E547" s="6" t="str">
        <f>IFERROR(VLOOKUP(D547,الاعدادات!$A$4:$B$5000,2,0),"")</f>
        <v/>
      </c>
      <c r="F547" s="6"/>
      <c r="G547" s="27">
        <v>297</v>
      </c>
      <c r="H547" s="27">
        <f t="shared" si="16"/>
        <v>0</v>
      </c>
      <c r="I547" s="6"/>
      <c r="J547" s="6">
        <f t="shared" si="17"/>
        <v>0</v>
      </c>
    </row>
    <row r="548" spans="1:10" ht="18.75">
      <c r="A548" s="44"/>
      <c r="B548" s="6"/>
      <c r="C548" s="6"/>
      <c r="D548" s="6"/>
      <c r="E548" s="6" t="str">
        <f>IFERROR(VLOOKUP(D548,الاعدادات!$A$4:$B$5000,2,0),"")</f>
        <v/>
      </c>
      <c r="F548" s="6"/>
      <c r="G548" s="27">
        <v>297</v>
      </c>
      <c r="H548" s="27">
        <f t="shared" si="16"/>
        <v>0</v>
      </c>
      <c r="I548" s="6"/>
      <c r="J548" s="6">
        <f t="shared" si="17"/>
        <v>0</v>
      </c>
    </row>
    <row r="549" spans="1:10" ht="18.75">
      <c r="A549" s="44"/>
      <c r="B549" s="6"/>
      <c r="C549" s="6"/>
      <c r="D549" s="6"/>
      <c r="E549" s="6" t="str">
        <f>IFERROR(VLOOKUP(D549,الاعدادات!$A$4:$B$5000,2,0),"")</f>
        <v/>
      </c>
      <c r="F549" s="6"/>
      <c r="G549" s="27">
        <v>297</v>
      </c>
      <c r="H549" s="27">
        <f t="shared" si="16"/>
        <v>0</v>
      </c>
      <c r="I549" s="6"/>
      <c r="J549" s="6">
        <f t="shared" si="17"/>
        <v>0</v>
      </c>
    </row>
    <row r="550" spans="1:10" ht="18.75">
      <c r="A550" s="44"/>
      <c r="B550" s="6"/>
      <c r="C550" s="6"/>
      <c r="D550" s="6"/>
      <c r="E550" s="6" t="str">
        <f>IFERROR(VLOOKUP(D550,الاعدادات!$A$4:$B$5000,2,0),"")</f>
        <v/>
      </c>
      <c r="F550" s="6"/>
      <c r="G550" s="27">
        <v>297</v>
      </c>
      <c r="H550" s="27">
        <f t="shared" si="16"/>
        <v>0</v>
      </c>
      <c r="I550" s="6"/>
      <c r="J550" s="6">
        <f t="shared" si="17"/>
        <v>0</v>
      </c>
    </row>
    <row r="551" spans="1:10" ht="18.75">
      <c r="A551" s="44"/>
      <c r="B551" s="6"/>
      <c r="C551" s="6"/>
      <c r="D551" s="6"/>
      <c r="E551" s="6" t="str">
        <f>IFERROR(VLOOKUP(D551,الاعدادات!$A$4:$B$5000,2,0),"")</f>
        <v/>
      </c>
      <c r="F551" s="6"/>
      <c r="G551" s="27">
        <v>297</v>
      </c>
      <c r="H551" s="27">
        <f t="shared" si="16"/>
        <v>0</v>
      </c>
      <c r="I551" s="6"/>
      <c r="J551" s="6">
        <f t="shared" si="17"/>
        <v>0</v>
      </c>
    </row>
    <row r="552" spans="1:10" ht="18.75">
      <c r="A552" s="44"/>
      <c r="B552" s="6"/>
      <c r="C552" s="6"/>
      <c r="D552" s="6"/>
      <c r="E552" s="6" t="str">
        <f>IFERROR(VLOOKUP(D552,الاعدادات!$A$4:$B$5000,2,0),"")</f>
        <v/>
      </c>
      <c r="F552" s="6"/>
      <c r="G552" s="27">
        <v>297</v>
      </c>
      <c r="H552" s="27">
        <f t="shared" si="16"/>
        <v>0</v>
      </c>
      <c r="I552" s="6"/>
      <c r="J552" s="6">
        <f t="shared" si="17"/>
        <v>0</v>
      </c>
    </row>
    <row r="553" spans="1:10" ht="18.75">
      <c r="A553" s="44"/>
      <c r="B553" s="6"/>
      <c r="C553" s="6"/>
      <c r="D553" s="6"/>
      <c r="E553" s="6" t="str">
        <f>IFERROR(VLOOKUP(D553,الاعدادات!$A$4:$B$5000,2,0),"")</f>
        <v/>
      </c>
      <c r="F553" s="6"/>
      <c r="G553" s="27">
        <v>297</v>
      </c>
      <c r="H553" s="27">
        <f t="shared" si="16"/>
        <v>0</v>
      </c>
      <c r="I553" s="6"/>
      <c r="J553" s="6">
        <f t="shared" si="17"/>
        <v>0</v>
      </c>
    </row>
    <row r="554" spans="1:10" ht="18.75">
      <c r="A554" s="44"/>
      <c r="B554" s="6"/>
      <c r="C554" s="6"/>
      <c r="D554" s="6"/>
      <c r="E554" s="6" t="str">
        <f>IFERROR(VLOOKUP(D554,الاعدادات!$A$4:$B$5000,2,0),"")</f>
        <v/>
      </c>
      <c r="F554" s="6"/>
      <c r="G554" s="27">
        <v>297</v>
      </c>
      <c r="H554" s="27">
        <f t="shared" si="16"/>
        <v>0</v>
      </c>
      <c r="I554" s="6"/>
      <c r="J554" s="6">
        <f t="shared" si="17"/>
        <v>0</v>
      </c>
    </row>
    <row r="555" spans="1:10" ht="18.75">
      <c r="A555" s="44"/>
      <c r="B555" s="6"/>
      <c r="C555" s="6"/>
      <c r="D555" s="6"/>
      <c r="E555" s="6" t="str">
        <f>IFERROR(VLOOKUP(D555,الاعدادات!$A$4:$B$5000,2,0),"")</f>
        <v/>
      </c>
      <c r="F555" s="6"/>
      <c r="G555" s="27">
        <v>297</v>
      </c>
      <c r="H555" s="27">
        <f t="shared" si="16"/>
        <v>0</v>
      </c>
      <c r="I555" s="6"/>
      <c r="J555" s="6">
        <f t="shared" si="17"/>
        <v>0</v>
      </c>
    </row>
    <row r="556" spans="1:10" ht="18.75">
      <c r="A556" s="44"/>
      <c r="B556" s="6"/>
      <c r="C556" s="6"/>
      <c r="D556" s="6"/>
      <c r="E556" s="6" t="str">
        <f>IFERROR(VLOOKUP(D556,الاعدادات!$A$4:$B$5000,2,0),"")</f>
        <v/>
      </c>
      <c r="F556" s="6"/>
      <c r="G556" s="27">
        <v>297</v>
      </c>
      <c r="H556" s="27">
        <f t="shared" si="16"/>
        <v>0</v>
      </c>
      <c r="I556" s="6"/>
      <c r="J556" s="6">
        <f t="shared" si="17"/>
        <v>0</v>
      </c>
    </row>
    <row r="557" spans="1:10" ht="18.75">
      <c r="A557" s="44"/>
      <c r="B557" s="6"/>
      <c r="C557" s="6"/>
      <c r="D557" s="6"/>
      <c r="E557" s="6" t="str">
        <f>IFERROR(VLOOKUP(D557,الاعدادات!$A$4:$B$5000,2,0),"")</f>
        <v/>
      </c>
      <c r="F557" s="6"/>
      <c r="G557" s="27">
        <v>297</v>
      </c>
      <c r="H557" s="27">
        <f t="shared" ref="H557:H620" si="18">SUMIF($D$4:$D$500,G557,$F$4:$F$500)</f>
        <v>0</v>
      </c>
      <c r="I557" s="6"/>
      <c r="J557" s="6">
        <f t="shared" ref="J557:J620" si="19">I557*F557</f>
        <v>0</v>
      </c>
    </row>
    <row r="558" spans="1:10" ht="18.75">
      <c r="A558" s="44"/>
      <c r="B558" s="6"/>
      <c r="C558" s="6"/>
      <c r="D558" s="6"/>
      <c r="E558" s="6" t="str">
        <f>IFERROR(VLOOKUP(D558,الاعدادات!$A$4:$B$5000,2,0),"")</f>
        <v/>
      </c>
      <c r="F558" s="6"/>
      <c r="G558" s="27">
        <v>297</v>
      </c>
      <c r="H558" s="27">
        <f t="shared" si="18"/>
        <v>0</v>
      </c>
      <c r="I558" s="6"/>
      <c r="J558" s="6">
        <f t="shared" si="19"/>
        <v>0</v>
      </c>
    </row>
    <row r="559" spans="1:10" ht="18.75">
      <c r="A559" s="44"/>
      <c r="B559" s="6"/>
      <c r="C559" s="6"/>
      <c r="D559" s="6"/>
      <c r="E559" s="6" t="str">
        <f>IFERROR(VLOOKUP(D559,الاعدادات!$A$4:$B$5000,2,0),"")</f>
        <v/>
      </c>
      <c r="F559" s="6"/>
      <c r="G559" s="27">
        <v>297</v>
      </c>
      <c r="H559" s="27">
        <f t="shared" si="18"/>
        <v>0</v>
      </c>
      <c r="I559" s="6"/>
      <c r="J559" s="6">
        <f t="shared" si="19"/>
        <v>0</v>
      </c>
    </row>
    <row r="560" spans="1:10" ht="18.75">
      <c r="A560" s="44"/>
      <c r="B560" s="6"/>
      <c r="C560" s="6"/>
      <c r="D560" s="6"/>
      <c r="E560" s="6" t="str">
        <f>IFERROR(VLOOKUP(D560,الاعدادات!$A$4:$B$5000,2,0),"")</f>
        <v/>
      </c>
      <c r="F560" s="6"/>
      <c r="G560" s="27">
        <v>297</v>
      </c>
      <c r="H560" s="27">
        <f t="shared" si="18"/>
        <v>0</v>
      </c>
      <c r="I560" s="6"/>
      <c r="J560" s="6">
        <f t="shared" si="19"/>
        <v>0</v>
      </c>
    </row>
    <row r="561" spans="1:10" ht="18.75">
      <c r="A561" s="44"/>
      <c r="B561" s="6"/>
      <c r="C561" s="6"/>
      <c r="D561" s="6"/>
      <c r="E561" s="6" t="str">
        <f>IFERROR(VLOOKUP(D561,الاعدادات!$A$4:$B$5000,2,0),"")</f>
        <v/>
      </c>
      <c r="F561" s="6"/>
      <c r="G561" s="27">
        <v>297</v>
      </c>
      <c r="H561" s="27">
        <f t="shared" si="18"/>
        <v>0</v>
      </c>
      <c r="I561" s="6"/>
      <c r="J561" s="6">
        <f t="shared" si="19"/>
        <v>0</v>
      </c>
    </row>
    <row r="562" spans="1:10" ht="18.75">
      <c r="A562" s="44"/>
      <c r="B562" s="6"/>
      <c r="C562" s="6"/>
      <c r="D562" s="6"/>
      <c r="E562" s="6" t="str">
        <f>IFERROR(VLOOKUP(D562,الاعدادات!$A$4:$B$5000,2,0),"")</f>
        <v/>
      </c>
      <c r="F562" s="6"/>
      <c r="G562" s="27">
        <v>297</v>
      </c>
      <c r="H562" s="27">
        <f t="shared" si="18"/>
        <v>0</v>
      </c>
      <c r="I562" s="6"/>
      <c r="J562" s="6">
        <f t="shared" si="19"/>
        <v>0</v>
      </c>
    </row>
    <row r="563" spans="1:10" ht="18.75">
      <c r="A563" s="44"/>
      <c r="B563" s="6"/>
      <c r="C563" s="6"/>
      <c r="D563" s="6"/>
      <c r="E563" s="6" t="str">
        <f>IFERROR(VLOOKUP(D563,الاعدادات!$A$4:$B$5000,2,0),"")</f>
        <v/>
      </c>
      <c r="F563" s="6"/>
      <c r="G563" s="27">
        <v>297</v>
      </c>
      <c r="H563" s="27">
        <f t="shared" si="18"/>
        <v>0</v>
      </c>
      <c r="I563" s="6"/>
      <c r="J563" s="6">
        <f t="shared" si="19"/>
        <v>0</v>
      </c>
    </row>
    <row r="564" spans="1:10" ht="18.75">
      <c r="A564" s="44"/>
      <c r="B564" s="6"/>
      <c r="C564" s="6"/>
      <c r="D564" s="6"/>
      <c r="E564" s="6" t="str">
        <f>IFERROR(VLOOKUP(D564,الاعدادات!$A$4:$B$5000,2,0),"")</f>
        <v/>
      </c>
      <c r="F564" s="6"/>
      <c r="G564" s="27">
        <v>297</v>
      </c>
      <c r="H564" s="27">
        <f t="shared" si="18"/>
        <v>0</v>
      </c>
      <c r="I564" s="6"/>
      <c r="J564" s="6">
        <f t="shared" si="19"/>
        <v>0</v>
      </c>
    </row>
    <row r="565" spans="1:10" ht="18.75">
      <c r="A565" s="44"/>
      <c r="B565" s="6"/>
      <c r="C565" s="6"/>
      <c r="D565" s="6"/>
      <c r="E565" s="6" t="str">
        <f>IFERROR(VLOOKUP(D565,الاعدادات!$A$4:$B$5000,2,0),"")</f>
        <v/>
      </c>
      <c r="F565" s="6"/>
      <c r="G565" s="27">
        <v>297</v>
      </c>
      <c r="H565" s="27">
        <f t="shared" si="18"/>
        <v>0</v>
      </c>
      <c r="I565" s="6"/>
      <c r="J565" s="6">
        <f t="shared" si="19"/>
        <v>0</v>
      </c>
    </row>
    <row r="566" spans="1:10" ht="18.75">
      <c r="A566" s="44"/>
      <c r="B566" s="6"/>
      <c r="C566" s="6"/>
      <c r="D566" s="6"/>
      <c r="E566" s="6" t="str">
        <f>IFERROR(VLOOKUP(D566,الاعدادات!$A$4:$B$5000,2,0),"")</f>
        <v/>
      </c>
      <c r="F566" s="6"/>
      <c r="G566" s="27">
        <v>297</v>
      </c>
      <c r="H566" s="27">
        <f t="shared" si="18"/>
        <v>0</v>
      </c>
      <c r="I566" s="6"/>
      <c r="J566" s="6">
        <f t="shared" si="19"/>
        <v>0</v>
      </c>
    </row>
    <row r="567" spans="1:10" ht="18.75">
      <c r="A567" s="44"/>
      <c r="B567" s="6"/>
      <c r="C567" s="6"/>
      <c r="D567" s="6"/>
      <c r="E567" s="6" t="str">
        <f>IFERROR(VLOOKUP(D567,الاعدادات!$A$4:$B$5000,2,0),"")</f>
        <v/>
      </c>
      <c r="F567" s="6"/>
      <c r="G567" s="27">
        <v>297</v>
      </c>
      <c r="H567" s="27">
        <f t="shared" si="18"/>
        <v>0</v>
      </c>
      <c r="I567" s="6"/>
      <c r="J567" s="6">
        <f t="shared" si="19"/>
        <v>0</v>
      </c>
    </row>
    <row r="568" spans="1:10" ht="18.75">
      <c r="A568" s="44"/>
      <c r="B568" s="6"/>
      <c r="C568" s="6"/>
      <c r="D568" s="6"/>
      <c r="E568" s="6" t="str">
        <f>IFERROR(VLOOKUP(D568,الاعدادات!$A$4:$B$5000,2,0),"")</f>
        <v/>
      </c>
      <c r="F568" s="6"/>
      <c r="G568" s="27">
        <v>297</v>
      </c>
      <c r="H568" s="27">
        <f t="shared" si="18"/>
        <v>0</v>
      </c>
      <c r="I568" s="6"/>
      <c r="J568" s="6">
        <f t="shared" si="19"/>
        <v>0</v>
      </c>
    </row>
    <row r="569" spans="1:10" ht="18.75">
      <c r="A569" s="44"/>
      <c r="B569" s="6"/>
      <c r="C569" s="6"/>
      <c r="D569" s="6"/>
      <c r="E569" s="6" t="str">
        <f>IFERROR(VLOOKUP(D569,الاعدادات!$A$4:$B$5000,2,0),"")</f>
        <v/>
      </c>
      <c r="F569" s="6"/>
      <c r="G569" s="27">
        <v>297</v>
      </c>
      <c r="H569" s="27">
        <f t="shared" si="18"/>
        <v>0</v>
      </c>
      <c r="I569" s="6"/>
      <c r="J569" s="6">
        <f t="shared" si="19"/>
        <v>0</v>
      </c>
    </row>
    <row r="570" spans="1:10" ht="18.75">
      <c r="A570" s="44"/>
      <c r="B570" s="6"/>
      <c r="C570" s="6"/>
      <c r="D570" s="6"/>
      <c r="E570" s="6" t="str">
        <f>IFERROR(VLOOKUP(D570,الاعدادات!$A$4:$B$5000,2,0),"")</f>
        <v/>
      </c>
      <c r="F570" s="6"/>
      <c r="G570" s="27">
        <v>297</v>
      </c>
      <c r="H570" s="27">
        <f t="shared" si="18"/>
        <v>0</v>
      </c>
      <c r="I570" s="6"/>
      <c r="J570" s="6">
        <f t="shared" si="19"/>
        <v>0</v>
      </c>
    </row>
    <row r="571" spans="1:10" ht="18.75">
      <c r="A571" s="44"/>
      <c r="B571" s="6"/>
      <c r="C571" s="6"/>
      <c r="D571" s="6"/>
      <c r="E571" s="6" t="str">
        <f>IFERROR(VLOOKUP(D571,الاعدادات!$A$4:$B$5000,2,0),"")</f>
        <v/>
      </c>
      <c r="F571" s="6"/>
      <c r="G571" s="27">
        <v>297</v>
      </c>
      <c r="H571" s="27">
        <f t="shared" si="18"/>
        <v>0</v>
      </c>
      <c r="I571" s="6"/>
      <c r="J571" s="6">
        <f t="shared" si="19"/>
        <v>0</v>
      </c>
    </row>
    <row r="572" spans="1:10" ht="18.75">
      <c r="A572" s="44"/>
      <c r="B572" s="6"/>
      <c r="C572" s="6"/>
      <c r="D572" s="6"/>
      <c r="E572" s="6" t="str">
        <f>IFERROR(VLOOKUP(D572,الاعدادات!$A$4:$B$5000,2,0),"")</f>
        <v/>
      </c>
      <c r="F572" s="6"/>
      <c r="G572" s="27">
        <v>297</v>
      </c>
      <c r="H572" s="27">
        <f t="shared" si="18"/>
        <v>0</v>
      </c>
      <c r="I572" s="6"/>
      <c r="J572" s="6">
        <f t="shared" si="19"/>
        <v>0</v>
      </c>
    </row>
    <row r="573" spans="1:10" ht="18.75">
      <c r="A573" s="44"/>
      <c r="B573" s="6"/>
      <c r="C573" s="6"/>
      <c r="D573" s="6"/>
      <c r="E573" s="6" t="str">
        <f>IFERROR(VLOOKUP(D573,الاعدادات!$A$4:$B$5000,2,0),"")</f>
        <v/>
      </c>
      <c r="F573" s="6"/>
      <c r="G573" s="27">
        <v>297</v>
      </c>
      <c r="H573" s="27">
        <f t="shared" si="18"/>
        <v>0</v>
      </c>
      <c r="I573" s="6"/>
      <c r="J573" s="6">
        <f t="shared" si="19"/>
        <v>0</v>
      </c>
    </row>
    <row r="574" spans="1:10" ht="18.75">
      <c r="A574" s="44"/>
      <c r="B574" s="6"/>
      <c r="C574" s="6"/>
      <c r="D574" s="6"/>
      <c r="E574" s="6" t="str">
        <f>IFERROR(VLOOKUP(D574,الاعدادات!$A$4:$B$5000,2,0),"")</f>
        <v/>
      </c>
      <c r="F574" s="6"/>
      <c r="G574" s="27">
        <v>297</v>
      </c>
      <c r="H574" s="27">
        <f t="shared" si="18"/>
        <v>0</v>
      </c>
      <c r="I574" s="6"/>
      <c r="J574" s="6">
        <f t="shared" si="19"/>
        <v>0</v>
      </c>
    </row>
    <row r="575" spans="1:10" ht="18.75">
      <c r="A575" s="44"/>
      <c r="B575" s="6"/>
      <c r="C575" s="6"/>
      <c r="D575" s="6"/>
      <c r="E575" s="6" t="str">
        <f>IFERROR(VLOOKUP(D575,الاعدادات!$A$4:$B$5000,2,0),"")</f>
        <v/>
      </c>
      <c r="F575" s="6"/>
      <c r="G575" s="27">
        <v>297</v>
      </c>
      <c r="H575" s="27">
        <f t="shared" si="18"/>
        <v>0</v>
      </c>
      <c r="I575" s="6"/>
      <c r="J575" s="6">
        <f t="shared" si="19"/>
        <v>0</v>
      </c>
    </row>
    <row r="576" spans="1:10" ht="18.75">
      <c r="A576" s="44"/>
      <c r="B576" s="6"/>
      <c r="C576" s="6"/>
      <c r="D576" s="6"/>
      <c r="E576" s="6" t="str">
        <f>IFERROR(VLOOKUP(D576,الاعدادات!$A$4:$B$5000,2,0),"")</f>
        <v/>
      </c>
      <c r="F576" s="6"/>
      <c r="G576" s="27">
        <v>297</v>
      </c>
      <c r="H576" s="27">
        <f t="shared" si="18"/>
        <v>0</v>
      </c>
      <c r="I576" s="6"/>
      <c r="J576" s="6">
        <f t="shared" si="19"/>
        <v>0</v>
      </c>
    </row>
    <row r="577" spans="1:10" ht="18.75">
      <c r="A577" s="44"/>
      <c r="B577" s="6"/>
      <c r="C577" s="6"/>
      <c r="D577" s="6"/>
      <c r="E577" s="6" t="str">
        <f>IFERROR(VLOOKUP(D577,الاعدادات!$A$4:$B$5000,2,0),"")</f>
        <v/>
      </c>
      <c r="F577" s="6"/>
      <c r="G577" s="27">
        <v>297</v>
      </c>
      <c r="H577" s="27">
        <f t="shared" si="18"/>
        <v>0</v>
      </c>
      <c r="I577" s="6"/>
      <c r="J577" s="6">
        <f t="shared" si="19"/>
        <v>0</v>
      </c>
    </row>
    <row r="578" spans="1:10" ht="18.75">
      <c r="A578" s="44"/>
      <c r="B578" s="6"/>
      <c r="C578" s="6"/>
      <c r="D578" s="6"/>
      <c r="E578" s="6" t="str">
        <f>IFERROR(VLOOKUP(D578,الاعدادات!$A$4:$B$5000,2,0),"")</f>
        <v/>
      </c>
      <c r="F578" s="6"/>
      <c r="G578" s="27">
        <v>297</v>
      </c>
      <c r="H578" s="27">
        <f t="shared" si="18"/>
        <v>0</v>
      </c>
      <c r="I578" s="6"/>
      <c r="J578" s="6">
        <f t="shared" si="19"/>
        <v>0</v>
      </c>
    </row>
    <row r="579" spans="1:10" ht="18.75">
      <c r="A579" s="44"/>
      <c r="B579" s="6"/>
      <c r="C579" s="6"/>
      <c r="D579" s="6"/>
      <c r="E579" s="6" t="str">
        <f>IFERROR(VLOOKUP(D579,الاعدادات!$A$4:$B$5000,2,0),"")</f>
        <v/>
      </c>
      <c r="F579" s="6"/>
      <c r="G579" s="27">
        <v>297</v>
      </c>
      <c r="H579" s="27">
        <f t="shared" si="18"/>
        <v>0</v>
      </c>
      <c r="I579" s="6"/>
      <c r="J579" s="6">
        <f t="shared" si="19"/>
        <v>0</v>
      </c>
    </row>
    <row r="580" spans="1:10" ht="18.75">
      <c r="A580" s="44"/>
      <c r="B580" s="6"/>
      <c r="C580" s="6"/>
      <c r="D580" s="6"/>
      <c r="E580" s="6" t="str">
        <f>IFERROR(VLOOKUP(D580,الاعدادات!$A$4:$B$5000,2,0),"")</f>
        <v/>
      </c>
      <c r="F580" s="6"/>
      <c r="G580" s="27">
        <v>297</v>
      </c>
      <c r="H580" s="27">
        <f t="shared" si="18"/>
        <v>0</v>
      </c>
      <c r="I580" s="6"/>
      <c r="J580" s="6">
        <f t="shared" si="19"/>
        <v>0</v>
      </c>
    </row>
    <row r="581" spans="1:10" ht="18.75">
      <c r="A581" s="44"/>
      <c r="B581" s="6"/>
      <c r="C581" s="6"/>
      <c r="D581" s="6"/>
      <c r="E581" s="6" t="str">
        <f>IFERROR(VLOOKUP(D581,الاعدادات!$A$4:$B$5000,2,0),"")</f>
        <v/>
      </c>
      <c r="F581" s="6"/>
      <c r="G581" s="27">
        <v>297</v>
      </c>
      <c r="H581" s="27">
        <f t="shared" si="18"/>
        <v>0</v>
      </c>
      <c r="I581" s="6"/>
      <c r="J581" s="6">
        <f t="shared" si="19"/>
        <v>0</v>
      </c>
    </row>
    <row r="582" spans="1:10" ht="18.75">
      <c r="A582" s="44"/>
      <c r="B582" s="6"/>
      <c r="C582" s="6"/>
      <c r="D582" s="6"/>
      <c r="E582" s="6" t="str">
        <f>IFERROR(VLOOKUP(D582,الاعدادات!$A$4:$B$5000,2,0),"")</f>
        <v/>
      </c>
      <c r="F582" s="6"/>
      <c r="G582" s="27">
        <v>297</v>
      </c>
      <c r="H582" s="27">
        <f t="shared" si="18"/>
        <v>0</v>
      </c>
      <c r="I582" s="6"/>
      <c r="J582" s="6">
        <f t="shared" si="19"/>
        <v>0</v>
      </c>
    </row>
    <row r="583" spans="1:10" ht="18.75">
      <c r="A583" s="44"/>
      <c r="B583" s="6"/>
      <c r="C583" s="6"/>
      <c r="D583" s="6"/>
      <c r="E583" s="6" t="str">
        <f>IFERROR(VLOOKUP(D583,الاعدادات!$A$4:$B$5000,2,0),"")</f>
        <v/>
      </c>
      <c r="F583" s="6"/>
      <c r="G583" s="27">
        <v>297</v>
      </c>
      <c r="H583" s="27">
        <f t="shared" si="18"/>
        <v>0</v>
      </c>
      <c r="I583" s="6"/>
      <c r="J583" s="6">
        <f t="shared" si="19"/>
        <v>0</v>
      </c>
    </row>
    <row r="584" spans="1:10" ht="18.75">
      <c r="A584" s="44"/>
      <c r="B584" s="6"/>
      <c r="C584" s="6"/>
      <c r="D584" s="6"/>
      <c r="E584" s="6" t="str">
        <f>IFERROR(VLOOKUP(D584,الاعدادات!$A$4:$B$5000,2,0),"")</f>
        <v/>
      </c>
      <c r="F584" s="6"/>
      <c r="G584" s="27">
        <v>297</v>
      </c>
      <c r="H584" s="27">
        <f t="shared" si="18"/>
        <v>0</v>
      </c>
      <c r="I584" s="6"/>
      <c r="J584" s="6">
        <f t="shared" si="19"/>
        <v>0</v>
      </c>
    </row>
    <row r="585" spans="1:10" ht="18.75">
      <c r="A585" s="44"/>
      <c r="B585" s="6"/>
      <c r="C585" s="6"/>
      <c r="D585" s="6"/>
      <c r="E585" s="6" t="str">
        <f>IFERROR(VLOOKUP(D585,الاعدادات!$A$4:$B$5000,2,0),"")</f>
        <v/>
      </c>
      <c r="F585" s="6"/>
      <c r="G585" s="27">
        <v>297</v>
      </c>
      <c r="H585" s="27">
        <f t="shared" si="18"/>
        <v>0</v>
      </c>
      <c r="I585" s="6"/>
      <c r="J585" s="6">
        <f t="shared" si="19"/>
        <v>0</v>
      </c>
    </row>
    <row r="586" spans="1:10" ht="18.75">
      <c r="A586" s="44"/>
      <c r="B586" s="6"/>
      <c r="C586" s="6"/>
      <c r="D586" s="6"/>
      <c r="E586" s="6" t="str">
        <f>IFERROR(VLOOKUP(D586,الاعدادات!$A$4:$B$5000,2,0),"")</f>
        <v/>
      </c>
      <c r="F586" s="6"/>
      <c r="G586" s="27">
        <v>297</v>
      </c>
      <c r="H586" s="27">
        <f t="shared" si="18"/>
        <v>0</v>
      </c>
      <c r="I586" s="6"/>
      <c r="J586" s="6">
        <f t="shared" si="19"/>
        <v>0</v>
      </c>
    </row>
    <row r="587" spans="1:10" ht="18.75">
      <c r="A587" s="44"/>
      <c r="B587" s="6"/>
      <c r="C587" s="6"/>
      <c r="D587" s="6"/>
      <c r="E587" s="6" t="str">
        <f>IFERROR(VLOOKUP(D587,الاعدادات!$A$4:$B$5000,2,0),"")</f>
        <v/>
      </c>
      <c r="F587" s="6"/>
      <c r="G587" s="27">
        <v>297</v>
      </c>
      <c r="H587" s="27">
        <f t="shared" si="18"/>
        <v>0</v>
      </c>
      <c r="I587" s="6"/>
      <c r="J587" s="6">
        <f t="shared" si="19"/>
        <v>0</v>
      </c>
    </row>
    <row r="588" spans="1:10" ht="18.75">
      <c r="A588" s="44"/>
      <c r="B588" s="6"/>
      <c r="C588" s="6"/>
      <c r="D588" s="6"/>
      <c r="E588" s="6" t="str">
        <f>IFERROR(VLOOKUP(D588,الاعدادات!$A$4:$B$5000,2,0),"")</f>
        <v/>
      </c>
      <c r="F588" s="6"/>
      <c r="G588" s="27">
        <v>297</v>
      </c>
      <c r="H588" s="27">
        <f t="shared" si="18"/>
        <v>0</v>
      </c>
      <c r="I588" s="6"/>
      <c r="J588" s="6">
        <f t="shared" si="19"/>
        <v>0</v>
      </c>
    </row>
    <row r="589" spans="1:10" ht="18.75">
      <c r="A589" s="44"/>
      <c r="B589" s="6"/>
      <c r="C589" s="6"/>
      <c r="D589" s="6"/>
      <c r="E589" s="6" t="str">
        <f>IFERROR(VLOOKUP(D589,الاعدادات!$A$4:$B$5000,2,0),"")</f>
        <v/>
      </c>
      <c r="F589" s="6"/>
      <c r="G589" s="27">
        <v>297</v>
      </c>
      <c r="H589" s="27">
        <f t="shared" si="18"/>
        <v>0</v>
      </c>
      <c r="I589" s="6"/>
      <c r="J589" s="6">
        <f t="shared" si="19"/>
        <v>0</v>
      </c>
    </row>
    <row r="590" spans="1:10" ht="18.75">
      <c r="A590" s="44"/>
      <c r="B590" s="6"/>
      <c r="C590" s="6"/>
      <c r="D590" s="6"/>
      <c r="E590" s="6" t="str">
        <f>IFERROR(VLOOKUP(D590,الاعدادات!$A$4:$B$5000,2,0),"")</f>
        <v/>
      </c>
      <c r="F590" s="6"/>
      <c r="G590" s="27">
        <v>297</v>
      </c>
      <c r="H590" s="27">
        <f t="shared" si="18"/>
        <v>0</v>
      </c>
      <c r="I590" s="6"/>
      <c r="J590" s="6">
        <f t="shared" si="19"/>
        <v>0</v>
      </c>
    </row>
    <row r="591" spans="1:10" ht="18.75">
      <c r="A591" s="44"/>
      <c r="B591" s="6"/>
      <c r="C591" s="6"/>
      <c r="D591" s="6"/>
      <c r="E591" s="6" t="str">
        <f>IFERROR(VLOOKUP(D591,الاعدادات!$A$4:$B$5000,2,0),"")</f>
        <v/>
      </c>
      <c r="F591" s="6"/>
      <c r="G591" s="27">
        <v>297</v>
      </c>
      <c r="H591" s="27">
        <f t="shared" si="18"/>
        <v>0</v>
      </c>
      <c r="I591" s="6"/>
      <c r="J591" s="6">
        <f t="shared" si="19"/>
        <v>0</v>
      </c>
    </row>
    <row r="592" spans="1:10" ht="18.75">
      <c r="A592" s="44"/>
      <c r="B592" s="6"/>
      <c r="C592" s="6"/>
      <c r="D592" s="6"/>
      <c r="E592" s="6" t="str">
        <f>IFERROR(VLOOKUP(D592,الاعدادات!$A$4:$B$5000,2,0),"")</f>
        <v/>
      </c>
      <c r="F592" s="6"/>
      <c r="G592" s="27">
        <v>297</v>
      </c>
      <c r="H592" s="27">
        <f t="shared" si="18"/>
        <v>0</v>
      </c>
      <c r="I592" s="6"/>
      <c r="J592" s="6">
        <f t="shared" si="19"/>
        <v>0</v>
      </c>
    </row>
    <row r="593" spans="1:10" ht="18.75">
      <c r="A593" s="44"/>
      <c r="B593" s="6"/>
      <c r="C593" s="6"/>
      <c r="D593" s="6"/>
      <c r="E593" s="6" t="str">
        <f>IFERROR(VLOOKUP(D593,الاعدادات!$A$4:$B$5000,2,0),"")</f>
        <v/>
      </c>
      <c r="F593" s="6"/>
      <c r="G593" s="27">
        <v>297</v>
      </c>
      <c r="H593" s="27">
        <f t="shared" si="18"/>
        <v>0</v>
      </c>
      <c r="I593" s="6"/>
      <c r="J593" s="6">
        <f t="shared" si="19"/>
        <v>0</v>
      </c>
    </row>
    <row r="594" spans="1:10" ht="18.75">
      <c r="A594" s="44"/>
      <c r="B594" s="6"/>
      <c r="C594" s="6"/>
      <c r="D594" s="6"/>
      <c r="E594" s="6" t="str">
        <f>IFERROR(VLOOKUP(D594,الاعدادات!$A$4:$B$5000,2,0),"")</f>
        <v/>
      </c>
      <c r="F594" s="6"/>
      <c r="G594" s="27">
        <v>297</v>
      </c>
      <c r="H594" s="27">
        <f t="shared" si="18"/>
        <v>0</v>
      </c>
      <c r="I594" s="6"/>
      <c r="J594" s="6">
        <f t="shared" si="19"/>
        <v>0</v>
      </c>
    </row>
    <row r="595" spans="1:10" ht="18.75">
      <c r="A595" s="44"/>
      <c r="B595" s="6"/>
      <c r="C595" s="6"/>
      <c r="D595" s="6"/>
      <c r="E595" s="6" t="str">
        <f>IFERROR(VLOOKUP(D595,الاعدادات!$A$4:$B$5000,2,0),"")</f>
        <v/>
      </c>
      <c r="F595" s="6"/>
      <c r="G595" s="27">
        <v>297</v>
      </c>
      <c r="H595" s="27">
        <f t="shared" si="18"/>
        <v>0</v>
      </c>
      <c r="I595" s="6"/>
      <c r="J595" s="6">
        <f t="shared" si="19"/>
        <v>0</v>
      </c>
    </row>
    <row r="596" spans="1:10" ht="18.75">
      <c r="A596" s="44"/>
      <c r="B596" s="6"/>
      <c r="C596" s="6"/>
      <c r="D596" s="6"/>
      <c r="E596" s="6" t="str">
        <f>IFERROR(VLOOKUP(D596,الاعدادات!$A$4:$B$5000,2,0),"")</f>
        <v/>
      </c>
      <c r="F596" s="6"/>
      <c r="G596" s="27">
        <v>297</v>
      </c>
      <c r="H596" s="27">
        <f t="shared" si="18"/>
        <v>0</v>
      </c>
      <c r="I596" s="6"/>
      <c r="J596" s="6">
        <f t="shared" si="19"/>
        <v>0</v>
      </c>
    </row>
    <row r="597" spans="1:10" ht="18.75">
      <c r="A597" s="44"/>
      <c r="B597" s="6"/>
      <c r="C597" s="6"/>
      <c r="D597" s="6"/>
      <c r="E597" s="6" t="str">
        <f>IFERROR(VLOOKUP(D597,الاعدادات!$A$4:$B$5000,2,0),"")</f>
        <v/>
      </c>
      <c r="F597" s="6"/>
      <c r="G597" s="27">
        <v>297</v>
      </c>
      <c r="H597" s="27">
        <f t="shared" si="18"/>
        <v>0</v>
      </c>
      <c r="I597" s="6"/>
      <c r="J597" s="6">
        <f t="shared" si="19"/>
        <v>0</v>
      </c>
    </row>
    <row r="598" spans="1:10" ht="18.75">
      <c r="A598" s="44"/>
      <c r="B598" s="6"/>
      <c r="C598" s="6"/>
      <c r="D598" s="6"/>
      <c r="E598" s="6" t="str">
        <f>IFERROR(VLOOKUP(D598,الاعدادات!$A$4:$B$5000,2,0),"")</f>
        <v/>
      </c>
      <c r="F598" s="6"/>
      <c r="G598" s="27">
        <v>297</v>
      </c>
      <c r="H598" s="27">
        <f t="shared" si="18"/>
        <v>0</v>
      </c>
      <c r="I598" s="6"/>
      <c r="J598" s="6">
        <f t="shared" si="19"/>
        <v>0</v>
      </c>
    </row>
    <row r="599" spans="1:10" ht="18.75">
      <c r="A599" s="44"/>
      <c r="B599" s="6"/>
      <c r="C599" s="6"/>
      <c r="D599" s="6"/>
      <c r="E599" s="6" t="str">
        <f>IFERROR(VLOOKUP(D599,الاعدادات!$A$4:$B$5000,2,0),"")</f>
        <v/>
      </c>
      <c r="F599" s="6"/>
      <c r="G599" s="27">
        <v>297</v>
      </c>
      <c r="H599" s="27">
        <f t="shared" si="18"/>
        <v>0</v>
      </c>
      <c r="I599" s="6"/>
      <c r="J599" s="6">
        <f t="shared" si="19"/>
        <v>0</v>
      </c>
    </row>
    <row r="600" spans="1:10" ht="18.75">
      <c r="A600" s="44"/>
      <c r="B600" s="6"/>
      <c r="C600" s="6"/>
      <c r="D600" s="6"/>
      <c r="E600" s="6" t="str">
        <f>IFERROR(VLOOKUP(D600,الاعدادات!$A$4:$B$5000,2,0),"")</f>
        <v/>
      </c>
      <c r="F600" s="6"/>
      <c r="G600" s="27">
        <v>297</v>
      </c>
      <c r="H600" s="27">
        <f t="shared" si="18"/>
        <v>0</v>
      </c>
      <c r="I600" s="6"/>
      <c r="J600" s="6">
        <f t="shared" si="19"/>
        <v>0</v>
      </c>
    </row>
    <row r="601" spans="1:10" ht="18.75">
      <c r="A601" s="44"/>
      <c r="B601" s="6"/>
      <c r="C601" s="6"/>
      <c r="D601" s="6"/>
      <c r="E601" s="6" t="str">
        <f>IFERROR(VLOOKUP(D601,الاعدادات!$A$4:$B$5000,2,0),"")</f>
        <v/>
      </c>
      <c r="F601" s="6"/>
      <c r="G601" s="27">
        <v>297</v>
      </c>
      <c r="H601" s="27">
        <f t="shared" si="18"/>
        <v>0</v>
      </c>
      <c r="I601" s="6"/>
      <c r="J601" s="6">
        <f t="shared" si="19"/>
        <v>0</v>
      </c>
    </row>
    <row r="602" spans="1:10" ht="18.75">
      <c r="A602" s="44"/>
      <c r="B602" s="6"/>
      <c r="C602" s="6"/>
      <c r="D602" s="6"/>
      <c r="E602" s="6" t="str">
        <f>IFERROR(VLOOKUP(D602,الاعدادات!$A$4:$B$5000,2,0),"")</f>
        <v/>
      </c>
      <c r="F602" s="6"/>
      <c r="G602" s="27">
        <v>297</v>
      </c>
      <c r="H602" s="27">
        <f t="shared" si="18"/>
        <v>0</v>
      </c>
      <c r="I602" s="6"/>
      <c r="J602" s="6">
        <f t="shared" si="19"/>
        <v>0</v>
      </c>
    </row>
    <row r="603" spans="1:10" ht="18.75">
      <c r="A603" s="44"/>
      <c r="B603" s="6"/>
      <c r="C603" s="6"/>
      <c r="D603" s="6"/>
      <c r="E603" s="6" t="str">
        <f>IFERROR(VLOOKUP(D603,الاعدادات!$A$4:$B$5000,2,0),"")</f>
        <v/>
      </c>
      <c r="F603" s="6"/>
      <c r="G603" s="27">
        <v>297</v>
      </c>
      <c r="H603" s="27">
        <f t="shared" si="18"/>
        <v>0</v>
      </c>
      <c r="I603" s="6"/>
      <c r="J603" s="6">
        <f t="shared" si="19"/>
        <v>0</v>
      </c>
    </row>
    <row r="604" spans="1:10" ht="18.75">
      <c r="A604" s="44"/>
      <c r="B604" s="6"/>
      <c r="C604" s="6"/>
      <c r="D604" s="6"/>
      <c r="E604" s="6" t="str">
        <f>IFERROR(VLOOKUP(D604,الاعدادات!$A$4:$B$5000,2,0),"")</f>
        <v/>
      </c>
      <c r="F604" s="6"/>
      <c r="G604" s="27">
        <v>297</v>
      </c>
      <c r="H604" s="27">
        <f t="shared" si="18"/>
        <v>0</v>
      </c>
      <c r="I604" s="6"/>
      <c r="J604" s="6">
        <f t="shared" si="19"/>
        <v>0</v>
      </c>
    </row>
    <row r="605" spans="1:10" ht="18.75">
      <c r="A605" s="44"/>
      <c r="B605" s="6"/>
      <c r="C605" s="6"/>
      <c r="D605" s="6"/>
      <c r="E605" s="6" t="str">
        <f>IFERROR(VLOOKUP(D605,الاعدادات!$A$4:$B$5000,2,0),"")</f>
        <v/>
      </c>
      <c r="F605" s="6"/>
      <c r="G605" s="27">
        <v>297</v>
      </c>
      <c r="H605" s="27">
        <f t="shared" si="18"/>
        <v>0</v>
      </c>
      <c r="I605" s="6"/>
      <c r="J605" s="6">
        <f t="shared" si="19"/>
        <v>0</v>
      </c>
    </row>
    <row r="606" spans="1:10" ht="18.75">
      <c r="A606" s="44"/>
      <c r="B606" s="6"/>
      <c r="C606" s="6"/>
      <c r="D606" s="6"/>
      <c r="E606" s="6" t="str">
        <f>IFERROR(VLOOKUP(D606,الاعدادات!$A$4:$B$5000,2,0),"")</f>
        <v/>
      </c>
      <c r="F606" s="6"/>
      <c r="G606" s="27">
        <v>297</v>
      </c>
      <c r="H606" s="27">
        <f t="shared" si="18"/>
        <v>0</v>
      </c>
      <c r="I606" s="6"/>
      <c r="J606" s="6">
        <f t="shared" si="19"/>
        <v>0</v>
      </c>
    </row>
    <row r="607" spans="1:10" ht="18.75">
      <c r="A607" s="44"/>
      <c r="B607" s="6"/>
      <c r="C607" s="6"/>
      <c r="D607" s="6"/>
      <c r="E607" s="6" t="str">
        <f>IFERROR(VLOOKUP(D607,الاعدادات!$A$4:$B$5000,2,0),"")</f>
        <v/>
      </c>
      <c r="F607" s="6"/>
      <c r="G607" s="27">
        <v>297</v>
      </c>
      <c r="H607" s="27">
        <f t="shared" si="18"/>
        <v>0</v>
      </c>
      <c r="I607" s="6"/>
      <c r="J607" s="6">
        <f t="shared" si="19"/>
        <v>0</v>
      </c>
    </row>
    <row r="608" spans="1:10" ht="18.75">
      <c r="A608" s="44"/>
      <c r="B608" s="6"/>
      <c r="C608" s="6"/>
      <c r="D608" s="6"/>
      <c r="E608" s="6" t="str">
        <f>IFERROR(VLOOKUP(D608,الاعدادات!$A$4:$B$5000,2,0),"")</f>
        <v/>
      </c>
      <c r="F608" s="6"/>
      <c r="G608" s="27">
        <v>297</v>
      </c>
      <c r="H608" s="27">
        <f t="shared" si="18"/>
        <v>0</v>
      </c>
      <c r="I608" s="6"/>
      <c r="J608" s="6">
        <f t="shared" si="19"/>
        <v>0</v>
      </c>
    </row>
    <row r="609" spans="1:10" ht="18.75">
      <c r="A609" s="44"/>
      <c r="B609" s="6"/>
      <c r="C609" s="6"/>
      <c r="D609" s="6"/>
      <c r="E609" s="6" t="str">
        <f>IFERROR(VLOOKUP(D609,الاعدادات!$A$4:$B$5000,2,0),"")</f>
        <v/>
      </c>
      <c r="F609" s="6"/>
      <c r="G609" s="27">
        <v>297</v>
      </c>
      <c r="H609" s="27">
        <f t="shared" si="18"/>
        <v>0</v>
      </c>
      <c r="I609" s="6"/>
      <c r="J609" s="6">
        <f t="shared" si="19"/>
        <v>0</v>
      </c>
    </row>
    <row r="610" spans="1:10" ht="18.75">
      <c r="A610" s="44"/>
      <c r="B610" s="6"/>
      <c r="C610" s="6"/>
      <c r="D610" s="6"/>
      <c r="E610" s="6" t="str">
        <f>IFERROR(VLOOKUP(D610,الاعدادات!$A$4:$B$5000,2,0),"")</f>
        <v/>
      </c>
      <c r="F610" s="6"/>
      <c r="G610" s="27">
        <v>297</v>
      </c>
      <c r="H610" s="27">
        <f t="shared" si="18"/>
        <v>0</v>
      </c>
      <c r="I610" s="6"/>
      <c r="J610" s="6">
        <f t="shared" si="19"/>
        <v>0</v>
      </c>
    </row>
    <row r="611" spans="1:10" ht="18.75">
      <c r="A611" s="44"/>
      <c r="B611" s="6"/>
      <c r="C611" s="6"/>
      <c r="D611" s="6"/>
      <c r="E611" s="6" t="str">
        <f>IFERROR(VLOOKUP(D611,الاعدادات!$A$4:$B$5000,2,0),"")</f>
        <v/>
      </c>
      <c r="F611" s="6"/>
      <c r="G611" s="27">
        <v>297</v>
      </c>
      <c r="H611" s="27">
        <f t="shared" si="18"/>
        <v>0</v>
      </c>
      <c r="I611" s="6"/>
      <c r="J611" s="6">
        <f t="shared" si="19"/>
        <v>0</v>
      </c>
    </row>
    <row r="612" spans="1:10" ht="18.75">
      <c r="A612" s="44"/>
      <c r="B612" s="6"/>
      <c r="C612" s="6"/>
      <c r="D612" s="6"/>
      <c r="E612" s="6" t="str">
        <f>IFERROR(VLOOKUP(D612,الاعدادات!$A$4:$B$5000,2,0),"")</f>
        <v/>
      </c>
      <c r="F612" s="6"/>
      <c r="G612" s="27">
        <v>297</v>
      </c>
      <c r="H612" s="27">
        <f t="shared" si="18"/>
        <v>0</v>
      </c>
      <c r="I612" s="6"/>
      <c r="J612" s="6">
        <f t="shared" si="19"/>
        <v>0</v>
      </c>
    </row>
    <row r="613" spans="1:10" ht="18.75">
      <c r="A613" s="44"/>
      <c r="B613" s="6"/>
      <c r="C613" s="6"/>
      <c r="D613" s="6"/>
      <c r="E613" s="6" t="str">
        <f>IFERROR(VLOOKUP(D613,الاعدادات!$A$4:$B$5000,2,0),"")</f>
        <v/>
      </c>
      <c r="F613" s="6"/>
      <c r="G613" s="27">
        <v>297</v>
      </c>
      <c r="H613" s="27">
        <f t="shared" si="18"/>
        <v>0</v>
      </c>
      <c r="I613" s="6"/>
      <c r="J613" s="6">
        <f t="shared" si="19"/>
        <v>0</v>
      </c>
    </row>
    <row r="614" spans="1:10" ht="18.75">
      <c r="A614" s="44"/>
      <c r="B614" s="6"/>
      <c r="C614" s="6"/>
      <c r="D614" s="6"/>
      <c r="E614" s="6" t="str">
        <f>IFERROR(VLOOKUP(D614,الاعدادات!$A$4:$B$5000,2,0),"")</f>
        <v/>
      </c>
      <c r="F614" s="6"/>
      <c r="G614" s="27">
        <v>297</v>
      </c>
      <c r="H614" s="27">
        <f t="shared" si="18"/>
        <v>0</v>
      </c>
      <c r="I614" s="6"/>
      <c r="J614" s="6">
        <f t="shared" si="19"/>
        <v>0</v>
      </c>
    </row>
    <row r="615" spans="1:10" ht="18.75">
      <c r="A615" s="44"/>
      <c r="B615" s="6"/>
      <c r="C615" s="6"/>
      <c r="D615" s="6"/>
      <c r="E615" s="6" t="str">
        <f>IFERROR(VLOOKUP(D615,الاعدادات!$A$4:$B$5000,2,0),"")</f>
        <v/>
      </c>
      <c r="F615" s="6"/>
      <c r="G615" s="27">
        <v>297</v>
      </c>
      <c r="H615" s="27">
        <f t="shared" si="18"/>
        <v>0</v>
      </c>
      <c r="I615" s="6"/>
      <c r="J615" s="6">
        <f t="shared" si="19"/>
        <v>0</v>
      </c>
    </row>
    <row r="616" spans="1:10" ht="18.75">
      <c r="A616" s="44"/>
      <c r="B616" s="6"/>
      <c r="C616" s="6"/>
      <c r="D616" s="6"/>
      <c r="E616" s="6" t="str">
        <f>IFERROR(VLOOKUP(D616,الاعدادات!$A$4:$B$5000,2,0),"")</f>
        <v/>
      </c>
      <c r="F616" s="6"/>
      <c r="G616" s="27">
        <v>297</v>
      </c>
      <c r="H616" s="27">
        <f t="shared" si="18"/>
        <v>0</v>
      </c>
      <c r="I616" s="6"/>
      <c r="J616" s="6">
        <f t="shared" si="19"/>
        <v>0</v>
      </c>
    </row>
    <row r="617" spans="1:10" ht="18.75">
      <c r="A617" s="44"/>
      <c r="B617" s="6"/>
      <c r="C617" s="6"/>
      <c r="D617" s="6"/>
      <c r="E617" s="6" t="str">
        <f>IFERROR(VLOOKUP(D617,الاعدادات!$A$4:$B$5000,2,0),"")</f>
        <v/>
      </c>
      <c r="F617" s="6"/>
      <c r="G617" s="27">
        <v>297</v>
      </c>
      <c r="H617" s="27">
        <f t="shared" si="18"/>
        <v>0</v>
      </c>
      <c r="I617" s="6"/>
      <c r="J617" s="6">
        <f t="shared" si="19"/>
        <v>0</v>
      </c>
    </row>
    <row r="618" spans="1:10" ht="18.75">
      <c r="A618" s="44"/>
      <c r="B618" s="6"/>
      <c r="C618" s="6"/>
      <c r="D618" s="6"/>
      <c r="E618" s="6" t="str">
        <f>IFERROR(VLOOKUP(D618,الاعدادات!$A$4:$B$5000,2,0),"")</f>
        <v/>
      </c>
      <c r="F618" s="6"/>
      <c r="G618" s="27">
        <v>297</v>
      </c>
      <c r="H618" s="27">
        <f t="shared" si="18"/>
        <v>0</v>
      </c>
      <c r="I618" s="6"/>
      <c r="J618" s="6">
        <f t="shared" si="19"/>
        <v>0</v>
      </c>
    </row>
    <row r="619" spans="1:10" ht="18.75">
      <c r="A619" s="44"/>
      <c r="B619" s="6"/>
      <c r="C619" s="6"/>
      <c r="D619" s="6"/>
      <c r="E619" s="6" t="str">
        <f>IFERROR(VLOOKUP(D619,الاعدادات!$A$4:$B$5000,2,0),"")</f>
        <v/>
      </c>
      <c r="F619" s="6"/>
      <c r="G619" s="27">
        <v>297</v>
      </c>
      <c r="H619" s="27">
        <f t="shared" si="18"/>
        <v>0</v>
      </c>
      <c r="I619" s="6"/>
      <c r="J619" s="6">
        <f t="shared" si="19"/>
        <v>0</v>
      </c>
    </row>
    <row r="620" spans="1:10" ht="18.75">
      <c r="A620" s="44"/>
      <c r="B620" s="6"/>
      <c r="C620" s="6"/>
      <c r="D620" s="6"/>
      <c r="E620" s="6" t="str">
        <f>IFERROR(VLOOKUP(D620,الاعدادات!$A$4:$B$5000,2,0),"")</f>
        <v/>
      </c>
      <c r="F620" s="6"/>
      <c r="G620" s="27">
        <v>297</v>
      </c>
      <c r="H620" s="27">
        <f t="shared" si="18"/>
        <v>0</v>
      </c>
      <c r="I620" s="6"/>
      <c r="J620" s="6">
        <f t="shared" si="19"/>
        <v>0</v>
      </c>
    </row>
    <row r="621" spans="1:10" ht="18.75">
      <c r="A621" s="44"/>
      <c r="B621" s="6"/>
      <c r="C621" s="6"/>
      <c r="D621" s="6"/>
      <c r="E621" s="6" t="str">
        <f>IFERROR(VLOOKUP(D621,الاعدادات!$A$4:$B$5000,2,0),"")</f>
        <v/>
      </c>
      <c r="F621" s="6"/>
      <c r="G621" s="27">
        <v>297</v>
      </c>
      <c r="H621" s="27">
        <f t="shared" ref="H621:H684" si="20">SUMIF($D$4:$D$500,G621,$F$4:$F$500)</f>
        <v>0</v>
      </c>
      <c r="I621" s="6"/>
      <c r="J621" s="6">
        <f t="shared" ref="J621:J684" si="21">I621*F621</f>
        <v>0</v>
      </c>
    </row>
    <row r="622" spans="1:10" ht="18.75">
      <c r="A622" s="44"/>
      <c r="B622" s="6"/>
      <c r="C622" s="6"/>
      <c r="D622" s="6"/>
      <c r="E622" s="6" t="str">
        <f>IFERROR(VLOOKUP(D622,الاعدادات!$A$4:$B$5000,2,0),"")</f>
        <v/>
      </c>
      <c r="F622" s="6"/>
      <c r="G622" s="27">
        <v>297</v>
      </c>
      <c r="H622" s="27">
        <f t="shared" si="20"/>
        <v>0</v>
      </c>
      <c r="I622" s="6"/>
      <c r="J622" s="6">
        <f t="shared" si="21"/>
        <v>0</v>
      </c>
    </row>
    <row r="623" spans="1:10" ht="18.75">
      <c r="A623" s="44"/>
      <c r="B623" s="6"/>
      <c r="C623" s="6"/>
      <c r="D623" s="6"/>
      <c r="E623" s="6" t="str">
        <f>IFERROR(VLOOKUP(D623,الاعدادات!$A$4:$B$5000,2,0),"")</f>
        <v/>
      </c>
      <c r="F623" s="6"/>
      <c r="G623" s="27">
        <v>297</v>
      </c>
      <c r="H623" s="27">
        <f t="shared" si="20"/>
        <v>0</v>
      </c>
      <c r="I623" s="6"/>
      <c r="J623" s="6">
        <f t="shared" si="21"/>
        <v>0</v>
      </c>
    </row>
    <row r="624" spans="1:10" ht="18.75">
      <c r="A624" s="44"/>
      <c r="B624" s="6"/>
      <c r="C624" s="6"/>
      <c r="D624" s="6"/>
      <c r="E624" s="6" t="str">
        <f>IFERROR(VLOOKUP(D624,الاعدادات!$A$4:$B$5000,2,0),"")</f>
        <v/>
      </c>
      <c r="F624" s="6"/>
      <c r="G624" s="27">
        <v>297</v>
      </c>
      <c r="H624" s="27">
        <f t="shared" si="20"/>
        <v>0</v>
      </c>
      <c r="I624" s="6"/>
      <c r="J624" s="6">
        <f t="shared" si="21"/>
        <v>0</v>
      </c>
    </row>
    <row r="625" spans="1:10" ht="18.75">
      <c r="A625" s="44"/>
      <c r="B625" s="6"/>
      <c r="C625" s="6"/>
      <c r="D625" s="6"/>
      <c r="E625" s="6" t="str">
        <f>IFERROR(VLOOKUP(D625,الاعدادات!$A$4:$B$5000,2,0),"")</f>
        <v/>
      </c>
      <c r="F625" s="6"/>
      <c r="G625" s="27">
        <v>297</v>
      </c>
      <c r="H625" s="27">
        <f t="shared" si="20"/>
        <v>0</v>
      </c>
      <c r="I625" s="6"/>
      <c r="J625" s="6">
        <f t="shared" si="21"/>
        <v>0</v>
      </c>
    </row>
    <row r="626" spans="1:10" ht="18.75">
      <c r="A626" s="44"/>
      <c r="B626" s="6"/>
      <c r="C626" s="6"/>
      <c r="D626" s="6"/>
      <c r="E626" s="6" t="str">
        <f>IFERROR(VLOOKUP(D626,الاعدادات!$A$4:$B$5000,2,0),"")</f>
        <v/>
      </c>
      <c r="F626" s="6"/>
      <c r="G626" s="27">
        <v>297</v>
      </c>
      <c r="H626" s="27">
        <f t="shared" si="20"/>
        <v>0</v>
      </c>
      <c r="I626" s="6"/>
      <c r="J626" s="6">
        <f t="shared" si="21"/>
        <v>0</v>
      </c>
    </row>
    <row r="627" spans="1:10" ht="18.75">
      <c r="A627" s="44"/>
      <c r="B627" s="6"/>
      <c r="C627" s="6"/>
      <c r="D627" s="6"/>
      <c r="E627" s="6" t="str">
        <f>IFERROR(VLOOKUP(D627,الاعدادات!$A$4:$B$5000,2,0),"")</f>
        <v/>
      </c>
      <c r="F627" s="6"/>
      <c r="G627" s="27">
        <v>297</v>
      </c>
      <c r="H627" s="27">
        <f t="shared" si="20"/>
        <v>0</v>
      </c>
      <c r="I627" s="6"/>
      <c r="J627" s="6">
        <f t="shared" si="21"/>
        <v>0</v>
      </c>
    </row>
    <row r="628" spans="1:10" ht="18.75">
      <c r="A628" s="44"/>
      <c r="B628" s="6"/>
      <c r="C628" s="6"/>
      <c r="D628" s="6"/>
      <c r="E628" s="6" t="str">
        <f>IFERROR(VLOOKUP(D628,الاعدادات!$A$4:$B$5000,2,0),"")</f>
        <v/>
      </c>
      <c r="F628" s="6"/>
      <c r="G628" s="27">
        <v>297</v>
      </c>
      <c r="H628" s="27">
        <f t="shared" si="20"/>
        <v>0</v>
      </c>
      <c r="I628" s="6"/>
      <c r="J628" s="6">
        <f t="shared" si="21"/>
        <v>0</v>
      </c>
    </row>
    <row r="629" spans="1:10" ht="18.75">
      <c r="A629" s="44"/>
      <c r="B629" s="6"/>
      <c r="C629" s="6"/>
      <c r="D629" s="6"/>
      <c r="E629" s="6" t="str">
        <f>IFERROR(VLOOKUP(D629,الاعدادات!$A$4:$B$5000,2,0),"")</f>
        <v/>
      </c>
      <c r="F629" s="6"/>
      <c r="G629" s="27">
        <v>297</v>
      </c>
      <c r="H629" s="27">
        <f t="shared" si="20"/>
        <v>0</v>
      </c>
      <c r="I629" s="6"/>
      <c r="J629" s="6">
        <f t="shared" si="21"/>
        <v>0</v>
      </c>
    </row>
    <row r="630" spans="1:10" ht="18.75">
      <c r="A630" s="44"/>
      <c r="B630" s="6"/>
      <c r="C630" s="6"/>
      <c r="D630" s="6"/>
      <c r="E630" s="6" t="str">
        <f>IFERROR(VLOOKUP(D630,الاعدادات!$A$4:$B$5000,2,0),"")</f>
        <v/>
      </c>
      <c r="F630" s="6"/>
      <c r="G630" s="27">
        <v>297</v>
      </c>
      <c r="H630" s="27">
        <f t="shared" si="20"/>
        <v>0</v>
      </c>
      <c r="I630" s="6"/>
      <c r="J630" s="6">
        <f t="shared" si="21"/>
        <v>0</v>
      </c>
    </row>
    <row r="631" spans="1:10" ht="18.75">
      <c r="A631" s="44"/>
      <c r="B631" s="6"/>
      <c r="C631" s="6"/>
      <c r="D631" s="6"/>
      <c r="E631" s="6" t="str">
        <f>IFERROR(VLOOKUP(D631,الاعدادات!$A$4:$B$5000,2,0),"")</f>
        <v/>
      </c>
      <c r="F631" s="6"/>
      <c r="G631" s="27">
        <v>297</v>
      </c>
      <c r="H631" s="27">
        <f t="shared" si="20"/>
        <v>0</v>
      </c>
      <c r="I631" s="6"/>
      <c r="J631" s="6">
        <f t="shared" si="21"/>
        <v>0</v>
      </c>
    </row>
    <row r="632" spans="1:10" ht="18.75">
      <c r="A632" s="44"/>
      <c r="B632" s="6"/>
      <c r="C632" s="6"/>
      <c r="D632" s="6"/>
      <c r="E632" s="6" t="str">
        <f>IFERROR(VLOOKUP(D632,الاعدادات!$A$4:$B$5000,2,0),"")</f>
        <v/>
      </c>
      <c r="F632" s="6"/>
      <c r="G632" s="27">
        <v>297</v>
      </c>
      <c r="H632" s="27">
        <f t="shared" si="20"/>
        <v>0</v>
      </c>
      <c r="I632" s="6"/>
      <c r="J632" s="6">
        <f t="shared" si="21"/>
        <v>0</v>
      </c>
    </row>
    <row r="633" spans="1:10" ht="18.75">
      <c r="A633" s="44"/>
      <c r="B633" s="6"/>
      <c r="C633" s="6"/>
      <c r="D633" s="6"/>
      <c r="E633" s="6" t="str">
        <f>IFERROR(VLOOKUP(D633,الاعدادات!$A$4:$B$5000,2,0),"")</f>
        <v/>
      </c>
      <c r="F633" s="6"/>
      <c r="G633" s="27">
        <v>297</v>
      </c>
      <c r="H633" s="27">
        <f t="shared" si="20"/>
        <v>0</v>
      </c>
      <c r="I633" s="6"/>
      <c r="J633" s="6">
        <f t="shared" si="21"/>
        <v>0</v>
      </c>
    </row>
    <row r="634" spans="1:10" ht="18.75">
      <c r="A634" s="44"/>
      <c r="B634" s="6"/>
      <c r="C634" s="6"/>
      <c r="D634" s="6"/>
      <c r="E634" s="6" t="str">
        <f>IFERROR(VLOOKUP(D634,الاعدادات!$A$4:$B$5000,2,0),"")</f>
        <v/>
      </c>
      <c r="F634" s="6"/>
      <c r="G634" s="27">
        <v>297</v>
      </c>
      <c r="H634" s="27">
        <f t="shared" si="20"/>
        <v>0</v>
      </c>
      <c r="I634" s="6"/>
      <c r="J634" s="6">
        <f t="shared" si="21"/>
        <v>0</v>
      </c>
    </row>
    <row r="635" spans="1:10" ht="18.75">
      <c r="A635" s="44"/>
      <c r="B635" s="6"/>
      <c r="C635" s="6"/>
      <c r="D635" s="6"/>
      <c r="E635" s="6" t="str">
        <f>IFERROR(VLOOKUP(D635,الاعدادات!$A$4:$B$5000,2,0),"")</f>
        <v/>
      </c>
      <c r="F635" s="6"/>
      <c r="G635" s="27">
        <v>297</v>
      </c>
      <c r="H635" s="27">
        <f t="shared" si="20"/>
        <v>0</v>
      </c>
      <c r="I635" s="6"/>
      <c r="J635" s="6">
        <f t="shared" si="21"/>
        <v>0</v>
      </c>
    </row>
    <row r="636" spans="1:10" ht="18.75">
      <c r="A636" s="44"/>
      <c r="B636" s="6"/>
      <c r="C636" s="6"/>
      <c r="D636" s="6"/>
      <c r="E636" s="6" t="str">
        <f>IFERROR(VLOOKUP(D636,الاعدادات!$A$4:$B$5000,2,0),"")</f>
        <v/>
      </c>
      <c r="F636" s="6"/>
      <c r="G636" s="27">
        <v>297</v>
      </c>
      <c r="H636" s="27">
        <f t="shared" si="20"/>
        <v>0</v>
      </c>
      <c r="I636" s="6"/>
      <c r="J636" s="6">
        <f t="shared" si="21"/>
        <v>0</v>
      </c>
    </row>
    <row r="637" spans="1:10" ht="18.75">
      <c r="A637" s="44"/>
      <c r="B637" s="6"/>
      <c r="C637" s="6"/>
      <c r="D637" s="6"/>
      <c r="E637" s="6" t="str">
        <f>IFERROR(VLOOKUP(D637,الاعدادات!$A$4:$B$5000,2,0),"")</f>
        <v/>
      </c>
      <c r="F637" s="6"/>
      <c r="G637" s="27">
        <v>297</v>
      </c>
      <c r="H637" s="27">
        <f t="shared" si="20"/>
        <v>0</v>
      </c>
      <c r="I637" s="6"/>
      <c r="J637" s="6">
        <f t="shared" si="21"/>
        <v>0</v>
      </c>
    </row>
    <row r="638" spans="1:10" ht="18.75">
      <c r="A638" s="44"/>
      <c r="B638" s="6"/>
      <c r="C638" s="6"/>
      <c r="D638" s="6"/>
      <c r="E638" s="6" t="str">
        <f>IFERROR(VLOOKUP(D638,الاعدادات!$A$4:$B$5000,2,0),"")</f>
        <v/>
      </c>
      <c r="F638" s="6"/>
      <c r="G638" s="27">
        <v>297</v>
      </c>
      <c r="H638" s="27">
        <f t="shared" si="20"/>
        <v>0</v>
      </c>
      <c r="I638" s="6"/>
      <c r="J638" s="6">
        <f t="shared" si="21"/>
        <v>0</v>
      </c>
    </row>
    <row r="639" spans="1:10" ht="18.75">
      <c r="A639" s="44"/>
      <c r="B639" s="6"/>
      <c r="C639" s="6"/>
      <c r="D639" s="6"/>
      <c r="E639" s="6" t="str">
        <f>IFERROR(VLOOKUP(D639,الاعدادات!$A$4:$B$5000,2,0),"")</f>
        <v/>
      </c>
      <c r="F639" s="6"/>
      <c r="G639" s="27">
        <v>297</v>
      </c>
      <c r="H639" s="27">
        <f t="shared" si="20"/>
        <v>0</v>
      </c>
      <c r="I639" s="6"/>
      <c r="J639" s="6">
        <f t="shared" si="21"/>
        <v>0</v>
      </c>
    </row>
    <row r="640" spans="1:10" ht="18.75">
      <c r="A640" s="44"/>
      <c r="B640" s="6"/>
      <c r="C640" s="6"/>
      <c r="D640" s="6"/>
      <c r="E640" s="6" t="str">
        <f>IFERROR(VLOOKUP(D640,الاعدادات!$A$4:$B$5000,2,0),"")</f>
        <v/>
      </c>
      <c r="F640" s="6"/>
      <c r="G640" s="27">
        <v>297</v>
      </c>
      <c r="H640" s="27">
        <f t="shared" si="20"/>
        <v>0</v>
      </c>
      <c r="I640" s="6"/>
      <c r="J640" s="6">
        <f t="shared" si="21"/>
        <v>0</v>
      </c>
    </row>
    <row r="641" spans="1:10" ht="18.75">
      <c r="A641" s="44"/>
      <c r="B641" s="6"/>
      <c r="C641" s="6"/>
      <c r="D641" s="6"/>
      <c r="E641" s="6" t="str">
        <f>IFERROR(VLOOKUP(D641,الاعدادات!$A$4:$B$5000,2,0),"")</f>
        <v/>
      </c>
      <c r="F641" s="6"/>
      <c r="G641" s="27">
        <v>297</v>
      </c>
      <c r="H641" s="27">
        <f t="shared" si="20"/>
        <v>0</v>
      </c>
      <c r="I641" s="6"/>
      <c r="J641" s="6">
        <f t="shared" si="21"/>
        <v>0</v>
      </c>
    </row>
    <row r="642" spans="1:10" ht="18.75">
      <c r="A642" s="44"/>
      <c r="B642" s="6"/>
      <c r="C642" s="6"/>
      <c r="D642" s="6"/>
      <c r="E642" s="6" t="str">
        <f>IFERROR(VLOOKUP(D642,الاعدادات!$A$4:$B$5000,2,0),"")</f>
        <v/>
      </c>
      <c r="F642" s="6"/>
      <c r="G642" s="27">
        <v>297</v>
      </c>
      <c r="H642" s="27">
        <f t="shared" si="20"/>
        <v>0</v>
      </c>
      <c r="I642" s="6"/>
      <c r="J642" s="6">
        <f t="shared" si="21"/>
        <v>0</v>
      </c>
    </row>
    <row r="643" spans="1:10" ht="18.75">
      <c r="A643" s="44"/>
      <c r="B643" s="6"/>
      <c r="C643" s="6"/>
      <c r="D643" s="6"/>
      <c r="E643" s="6" t="str">
        <f>IFERROR(VLOOKUP(D643,الاعدادات!$A$4:$B$5000,2,0),"")</f>
        <v/>
      </c>
      <c r="F643" s="6"/>
      <c r="G643" s="27">
        <v>297</v>
      </c>
      <c r="H643" s="27">
        <f t="shared" si="20"/>
        <v>0</v>
      </c>
      <c r="I643" s="6"/>
      <c r="J643" s="6">
        <f t="shared" si="21"/>
        <v>0</v>
      </c>
    </row>
    <row r="644" spans="1:10" ht="18.75">
      <c r="A644" s="44"/>
      <c r="B644" s="6"/>
      <c r="C644" s="6"/>
      <c r="D644" s="6"/>
      <c r="E644" s="6" t="str">
        <f>IFERROR(VLOOKUP(D644,الاعدادات!$A$4:$B$5000,2,0),"")</f>
        <v/>
      </c>
      <c r="F644" s="6"/>
      <c r="G644" s="27">
        <v>297</v>
      </c>
      <c r="H644" s="27">
        <f t="shared" si="20"/>
        <v>0</v>
      </c>
      <c r="I644" s="6"/>
      <c r="J644" s="6">
        <f t="shared" si="21"/>
        <v>0</v>
      </c>
    </row>
    <row r="645" spans="1:10" ht="18.75">
      <c r="A645" s="44"/>
      <c r="B645" s="6"/>
      <c r="C645" s="6"/>
      <c r="D645" s="6"/>
      <c r="E645" s="6" t="str">
        <f>IFERROR(VLOOKUP(D645,الاعدادات!$A$4:$B$5000,2,0),"")</f>
        <v/>
      </c>
      <c r="F645" s="6"/>
      <c r="G645" s="27">
        <v>297</v>
      </c>
      <c r="H645" s="27">
        <f t="shared" si="20"/>
        <v>0</v>
      </c>
      <c r="I645" s="6"/>
      <c r="J645" s="6">
        <f t="shared" si="21"/>
        <v>0</v>
      </c>
    </row>
    <row r="646" spans="1:10" ht="18.75">
      <c r="A646" s="44"/>
      <c r="B646" s="6"/>
      <c r="C646" s="6"/>
      <c r="D646" s="6"/>
      <c r="E646" s="6" t="str">
        <f>IFERROR(VLOOKUP(D646,الاعدادات!$A$4:$B$5000,2,0),"")</f>
        <v/>
      </c>
      <c r="F646" s="6"/>
      <c r="G646" s="27">
        <v>297</v>
      </c>
      <c r="H646" s="27">
        <f t="shared" si="20"/>
        <v>0</v>
      </c>
      <c r="I646" s="6"/>
      <c r="J646" s="6">
        <f t="shared" si="21"/>
        <v>0</v>
      </c>
    </row>
    <row r="647" spans="1:10" ht="18.75">
      <c r="A647" s="44"/>
      <c r="B647" s="6"/>
      <c r="C647" s="6"/>
      <c r="D647" s="6"/>
      <c r="E647" s="6" t="str">
        <f>IFERROR(VLOOKUP(D647,الاعدادات!$A$4:$B$5000,2,0),"")</f>
        <v/>
      </c>
      <c r="F647" s="6"/>
      <c r="G647" s="27">
        <v>297</v>
      </c>
      <c r="H647" s="27">
        <f t="shared" si="20"/>
        <v>0</v>
      </c>
      <c r="I647" s="6"/>
      <c r="J647" s="6">
        <f t="shared" si="21"/>
        <v>0</v>
      </c>
    </row>
    <row r="648" spans="1:10" ht="18.75">
      <c r="A648" s="44"/>
      <c r="B648" s="6"/>
      <c r="C648" s="6"/>
      <c r="D648" s="6"/>
      <c r="E648" s="6" t="str">
        <f>IFERROR(VLOOKUP(D648,الاعدادات!$A$4:$B$5000,2,0),"")</f>
        <v/>
      </c>
      <c r="F648" s="6"/>
      <c r="G648" s="27">
        <v>297</v>
      </c>
      <c r="H648" s="27">
        <f t="shared" si="20"/>
        <v>0</v>
      </c>
      <c r="I648" s="6"/>
      <c r="J648" s="6">
        <f t="shared" si="21"/>
        <v>0</v>
      </c>
    </row>
    <row r="649" spans="1:10" ht="18.75">
      <c r="A649" s="44"/>
      <c r="B649" s="6"/>
      <c r="C649" s="6"/>
      <c r="D649" s="6"/>
      <c r="E649" s="6" t="str">
        <f>IFERROR(VLOOKUP(D649,الاعدادات!$A$4:$B$5000,2,0),"")</f>
        <v/>
      </c>
      <c r="F649" s="6"/>
      <c r="G649" s="27">
        <v>297</v>
      </c>
      <c r="H649" s="27">
        <f t="shared" si="20"/>
        <v>0</v>
      </c>
      <c r="I649" s="6"/>
      <c r="J649" s="6">
        <f t="shared" si="21"/>
        <v>0</v>
      </c>
    </row>
    <row r="650" spans="1:10" ht="18.75">
      <c r="A650" s="44"/>
      <c r="B650" s="6"/>
      <c r="C650" s="6"/>
      <c r="D650" s="6"/>
      <c r="E650" s="6" t="str">
        <f>IFERROR(VLOOKUP(D650,الاعدادات!$A$4:$B$5000,2,0),"")</f>
        <v/>
      </c>
      <c r="F650" s="6"/>
      <c r="G650" s="27">
        <v>297</v>
      </c>
      <c r="H650" s="27">
        <f t="shared" si="20"/>
        <v>0</v>
      </c>
      <c r="I650" s="6"/>
      <c r="J650" s="6">
        <f t="shared" si="21"/>
        <v>0</v>
      </c>
    </row>
    <row r="651" spans="1:10" ht="18.75">
      <c r="A651" s="44"/>
      <c r="B651" s="6"/>
      <c r="C651" s="6"/>
      <c r="D651" s="6"/>
      <c r="E651" s="6" t="str">
        <f>IFERROR(VLOOKUP(D651,الاعدادات!$A$4:$B$5000,2,0),"")</f>
        <v/>
      </c>
      <c r="F651" s="6"/>
      <c r="G651" s="27">
        <v>297</v>
      </c>
      <c r="H651" s="27">
        <f t="shared" si="20"/>
        <v>0</v>
      </c>
      <c r="I651" s="6"/>
      <c r="J651" s="6">
        <f t="shared" si="21"/>
        <v>0</v>
      </c>
    </row>
    <row r="652" spans="1:10" ht="18.75">
      <c r="A652" s="44"/>
      <c r="B652" s="6"/>
      <c r="C652" s="6"/>
      <c r="D652" s="6"/>
      <c r="E652" s="6" t="str">
        <f>IFERROR(VLOOKUP(D652,الاعدادات!$A$4:$B$5000,2,0),"")</f>
        <v/>
      </c>
      <c r="F652" s="6"/>
      <c r="G652" s="27">
        <v>297</v>
      </c>
      <c r="H652" s="27">
        <f t="shared" si="20"/>
        <v>0</v>
      </c>
      <c r="I652" s="6"/>
      <c r="J652" s="6">
        <f t="shared" si="21"/>
        <v>0</v>
      </c>
    </row>
    <row r="653" spans="1:10" ht="18.75">
      <c r="A653" s="44"/>
      <c r="B653" s="6"/>
      <c r="C653" s="6"/>
      <c r="D653" s="6"/>
      <c r="E653" s="6" t="str">
        <f>IFERROR(VLOOKUP(D653,الاعدادات!$A$4:$B$5000,2,0),"")</f>
        <v/>
      </c>
      <c r="F653" s="6"/>
      <c r="G653" s="27">
        <v>297</v>
      </c>
      <c r="H653" s="27">
        <f t="shared" si="20"/>
        <v>0</v>
      </c>
      <c r="I653" s="6"/>
      <c r="J653" s="6">
        <f t="shared" si="21"/>
        <v>0</v>
      </c>
    </row>
    <row r="654" spans="1:10" ht="18.75">
      <c r="A654" s="44"/>
      <c r="B654" s="6"/>
      <c r="C654" s="6"/>
      <c r="D654" s="6"/>
      <c r="E654" s="6" t="str">
        <f>IFERROR(VLOOKUP(D654,الاعدادات!$A$4:$B$5000,2,0),"")</f>
        <v/>
      </c>
      <c r="F654" s="6"/>
      <c r="G654" s="27">
        <v>297</v>
      </c>
      <c r="H654" s="27">
        <f t="shared" si="20"/>
        <v>0</v>
      </c>
      <c r="I654" s="6"/>
      <c r="J654" s="6">
        <f t="shared" si="21"/>
        <v>0</v>
      </c>
    </row>
    <row r="655" spans="1:10" ht="18.75">
      <c r="A655" s="44"/>
      <c r="B655" s="6"/>
      <c r="C655" s="6"/>
      <c r="D655" s="6"/>
      <c r="E655" s="6" t="str">
        <f>IFERROR(VLOOKUP(D655,الاعدادات!$A$4:$B$5000,2,0),"")</f>
        <v/>
      </c>
      <c r="F655" s="6"/>
      <c r="G655" s="27">
        <v>297</v>
      </c>
      <c r="H655" s="27">
        <f t="shared" si="20"/>
        <v>0</v>
      </c>
      <c r="I655" s="6"/>
      <c r="J655" s="6">
        <f t="shared" si="21"/>
        <v>0</v>
      </c>
    </row>
    <row r="656" spans="1:10" ht="18.75">
      <c r="A656" s="44"/>
      <c r="B656" s="6"/>
      <c r="C656" s="6"/>
      <c r="D656" s="6"/>
      <c r="E656" s="6" t="str">
        <f>IFERROR(VLOOKUP(D656,الاعدادات!$A$4:$B$5000,2,0),"")</f>
        <v/>
      </c>
      <c r="F656" s="6"/>
      <c r="G656" s="27">
        <v>297</v>
      </c>
      <c r="H656" s="27">
        <f t="shared" si="20"/>
        <v>0</v>
      </c>
      <c r="I656" s="6"/>
      <c r="J656" s="6">
        <f t="shared" si="21"/>
        <v>0</v>
      </c>
    </row>
    <row r="657" spans="1:10" ht="18.75">
      <c r="A657" s="44"/>
      <c r="B657" s="6"/>
      <c r="C657" s="6"/>
      <c r="D657" s="6"/>
      <c r="E657" s="6" t="str">
        <f>IFERROR(VLOOKUP(D657,الاعدادات!$A$4:$B$5000,2,0),"")</f>
        <v/>
      </c>
      <c r="F657" s="6"/>
      <c r="G657" s="27">
        <v>297</v>
      </c>
      <c r="H657" s="27">
        <f t="shared" si="20"/>
        <v>0</v>
      </c>
      <c r="I657" s="6"/>
      <c r="J657" s="6">
        <f t="shared" si="21"/>
        <v>0</v>
      </c>
    </row>
    <row r="658" spans="1:10" ht="18.75">
      <c r="A658" s="44"/>
      <c r="B658" s="6"/>
      <c r="C658" s="6"/>
      <c r="D658" s="6"/>
      <c r="E658" s="6" t="str">
        <f>IFERROR(VLOOKUP(D658,الاعدادات!$A$4:$B$5000,2,0),"")</f>
        <v/>
      </c>
      <c r="F658" s="6"/>
      <c r="G658" s="27">
        <v>297</v>
      </c>
      <c r="H658" s="27">
        <f t="shared" si="20"/>
        <v>0</v>
      </c>
      <c r="I658" s="6"/>
      <c r="J658" s="6">
        <f t="shared" si="21"/>
        <v>0</v>
      </c>
    </row>
    <row r="659" spans="1:10" ht="18.75">
      <c r="A659" s="44"/>
      <c r="B659" s="6"/>
      <c r="C659" s="6"/>
      <c r="D659" s="6"/>
      <c r="E659" s="6" t="str">
        <f>IFERROR(VLOOKUP(D659,الاعدادات!$A$4:$B$5000,2,0),"")</f>
        <v/>
      </c>
      <c r="F659" s="6"/>
      <c r="G659" s="27">
        <v>297</v>
      </c>
      <c r="H659" s="27">
        <f t="shared" si="20"/>
        <v>0</v>
      </c>
      <c r="I659" s="6"/>
      <c r="J659" s="6">
        <f t="shared" si="21"/>
        <v>0</v>
      </c>
    </row>
    <row r="660" spans="1:10" ht="18.75">
      <c r="A660" s="44"/>
      <c r="B660" s="6"/>
      <c r="C660" s="6"/>
      <c r="D660" s="6"/>
      <c r="E660" s="6" t="str">
        <f>IFERROR(VLOOKUP(D660,الاعدادات!$A$4:$B$5000,2,0),"")</f>
        <v/>
      </c>
      <c r="F660" s="6"/>
      <c r="G660" s="27">
        <v>297</v>
      </c>
      <c r="H660" s="27">
        <f t="shared" si="20"/>
        <v>0</v>
      </c>
      <c r="I660" s="6"/>
      <c r="J660" s="6">
        <f t="shared" si="21"/>
        <v>0</v>
      </c>
    </row>
    <row r="661" spans="1:10" ht="18.75">
      <c r="A661" s="44"/>
      <c r="B661" s="6"/>
      <c r="C661" s="6"/>
      <c r="D661" s="6"/>
      <c r="E661" s="6" t="str">
        <f>IFERROR(VLOOKUP(D661,الاعدادات!$A$4:$B$5000,2,0),"")</f>
        <v/>
      </c>
      <c r="F661" s="6"/>
      <c r="G661" s="27">
        <v>297</v>
      </c>
      <c r="H661" s="27">
        <f t="shared" si="20"/>
        <v>0</v>
      </c>
      <c r="I661" s="6"/>
      <c r="J661" s="6">
        <f t="shared" si="21"/>
        <v>0</v>
      </c>
    </row>
    <row r="662" spans="1:10" ht="18.75">
      <c r="A662" s="44"/>
      <c r="B662" s="6"/>
      <c r="C662" s="6"/>
      <c r="D662" s="6"/>
      <c r="E662" s="6" t="str">
        <f>IFERROR(VLOOKUP(D662,الاعدادات!$A$4:$B$5000,2,0),"")</f>
        <v/>
      </c>
      <c r="F662" s="6"/>
      <c r="G662" s="27">
        <v>297</v>
      </c>
      <c r="H662" s="27">
        <f t="shared" si="20"/>
        <v>0</v>
      </c>
      <c r="I662" s="6"/>
      <c r="J662" s="6">
        <f t="shared" si="21"/>
        <v>0</v>
      </c>
    </row>
    <row r="663" spans="1:10" ht="18.75">
      <c r="A663" s="44"/>
      <c r="B663" s="6"/>
      <c r="C663" s="6"/>
      <c r="D663" s="6"/>
      <c r="E663" s="6" t="str">
        <f>IFERROR(VLOOKUP(D663,الاعدادات!$A$4:$B$5000,2,0),"")</f>
        <v/>
      </c>
      <c r="F663" s="6"/>
      <c r="G663" s="27">
        <v>297</v>
      </c>
      <c r="H663" s="27">
        <f t="shared" si="20"/>
        <v>0</v>
      </c>
      <c r="I663" s="6"/>
      <c r="J663" s="6">
        <f t="shared" si="21"/>
        <v>0</v>
      </c>
    </row>
    <row r="664" spans="1:10" ht="18.75">
      <c r="A664" s="44"/>
      <c r="B664" s="6"/>
      <c r="C664" s="6"/>
      <c r="D664" s="6"/>
      <c r="E664" s="6" t="str">
        <f>IFERROR(VLOOKUP(D664,الاعدادات!$A$4:$B$5000,2,0),"")</f>
        <v/>
      </c>
      <c r="F664" s="6"/>
      <c r="G664" s="27">
        <v>297</v>
      </c>
      <c r="H664" s="27">
        <f t="shared" si="20"/>
        <v>0</v>
      </c>
      <c r="I664" s="6"/>
      <c r="J664" s="6">
        <f t="shared" si="21"/>
        <v>0</v>
      </c>
    </row>
    <row r="665" spans="1:10" ht="18.75">
      <c r="A665" s="44"/>
      <c r="B665" s="6"/>
      <c r="C665" s="6"/>
      <c r="D665" s="6"/>
      <c r="E665" s="6" t="str">
        <f>IFERROR(VLOOKUP(D665,الاعدادات!$A$4:$B$5000,2,0),"")</f>
        <v/>
      </c>
      <c r="F665" s="6"/>
      <c r="G665" s="27">
        <v>297</v>
      </c>
      <c r="H665" s="27">
        <f t="shared" si="20"/>
        <v>0</v>
      </c>
      <c r="I665" s="6"/>
      <c r="J665" s="6">
        <f t="shared" si="21"/>
        <v>0</v>
      </c>
    </row>
    <row r="666" spans="1:10" ht="18.75">
      <c r="A666" s="44"/>
      <c r="B666" s="6"/>
      <c r="C666" s="6"/>
      <c r="D666" s="6"/>
      <c r="E666" s="6" t="str">
        <f>IFERROR(VLOOKUP(D666,الاعدادات!$A$4:$B$5000,2,0),"")</f>
        <v/>
      </c>
      <c r="F666" s="6"/>
      <c r="G666" s="27">
        <v>297</v>
      </c>
      <c r="H666" s="27">
        <f t="shared" si="20"/>
        <v>0</v>
      </c>
      <c r="I666" s="6"/>
      <c r="J666" s="6">
        <f t="shared" si="21"/>
        <v>0</v>
      </c>
    </row>
    <row r="667" spans="1:10" ht="18.75">
      <c r="A667" s="44"/>
      <c r="B667" s="6"/>
      <c r="C667" s="6"/>
      <c r="D667" s="6"/>
      <c r="E667" s="6" t="str">
        <f>IFERROR(VLOOKUP(D667,الاعدادات!$A$4:$B$5000,2,0),"")</f>
        <v/>
      </c>
      <c r="F667" s="6"/>
      <c r="G667" s="27">
        <v>297</v>
      </c>
      <c r="H667" s="27">
        <f t="shared" si="20"/>
        <v>0</v>
      </c>
      <c r="I667" s="6"/>
      <c r="J667" s="6">
        <f t="shared" si="21"/>
        <v>0</v>
      </c>
    </row>
    <row r="668" spans="1:10" ht="18.75">
      <c r="A668" s="44"/>
      <c r="B668" s="6"/>
      <c r="C668" s="6"/>
      <c r="D668" s="6"/>
      <c r="E668" s="6" t="str">
        <f>IFERROR(VLOOKUP(D668,الاعدادات!$A$4:$B$5000,2,0),"")</f>
        <v/>
      </c>
      <c r="F668" s="6"/>
      <c r="G668" s="27">
        <v>297</v>
      </c>
      <c r="H668" s="27">
        <f t="shared" si="20"/>
        <v>0</v>
      </c>
      <c r="I668" s="6"/>
      <c r="J668" s="6">
        <f t="shared" si="21"/>
        <v>0</v>
      </c>
    </row>
    <row r="669" spans="1:10" ht="18.75">
      <c r="A669" s="44"/>
      <c r="B669" s="6"/>
      <c r="C669" s="6"/>
      <c r="D669" s="6"/>
      <c r="E669" s="6" t="str">
        <f>IFERROR(VLOOKUP(D669,الاعدادات!$A$4:$B$5000,2,0),"")</f>
        <v/>
      </c>
      <c r="F669" s="6"/>
      <c r="G669" s="27">
        <v>297</v>
      </c>
      <c r="H669" s="27">
        <f t="shared" si="20"/>
        <v>0</v>
      </c>
      <c r="I669" s="6"/>
      <c r="J669" s="6">
        <f t="shared" si="21"/>
        <v>0</v>
      </c>
    </row>
    <row r="670" spans="1:10" ht="18.75">
      <c r="A670" s="44"/>
      <c r="B670" s="6"/>
      <c r="C670" s="6"/>
      <c r="D670" s="6"/>
      <c r="E670" s="6" t="str">
        <f>IFERROR(VLOOKUP(D670,الاعدادات!$A$4:$B$5000,2,0),"")</f>
        <v/>
      </c>
      <c r="F670" s="6"/>
      <c r="G670" s="27">
        <v>297</v>
      </c>
      <c r="H670" s="27">
        <f t="shared" si="20"/>
        <v>0</v>
      </c>
      <c r="I670" s="6"/>
      <c r="J670" s="6">
        <f t="shared" si="21"/>
        <v>0</v>
      </c>
    </row>
    <row r="671" spans="1:10" ht="18.75">
      <c r="A671" s="44"/>
      <c r="B671" s="6"/>
      <c r="C671" s="6"/>
      <c r="D671" s="6"/>
      <c r="E671" s="6" t="str">
        <f>IFERROR(VLOOKUP(D671,الاعدادات!$A$4:$B$5000,2,0),"")</f>
        <v/>
      </c>
      <c r="F671" s="6"/>
      <c r="G671" s="27">
        <v>297</v>
      </c>
      <c r="H671" s="27">
        <f t="shared" si="20"/>
        <v>0</v>
      </c>
      <c r="I671" s="6"/>
      <c r="J671" s="6">
        <f t="shared" si="21"/>
        <v>0</v>
      </c>
    </row>
    <row r="672" spans="1:10" ht="18.75">
      <c r="A672" s="44"/>
      <c r="B672" s="6"/>
      <c r="C672" s="6"/>
      <c r="D672" s="6"/>
      <c r="E672" s="6" t="str">
        <f>IFERROR(VLOOKUP(D672,الاعدادات!$A$4:$B$5000,2,0),"")</f>
        <v/>
      </c>
      <c r="F672" s="6"/>
      <c r="G672" s="27">
        <v>297</v>
      </c>
      <c r="H672" s="27">
        <f t="shared" si="20"/>
        <v>0</v>
      </c>
      <c r="I672" s="6"/>
      <c r="J672" s="6">
        <f t="shared" si="21"/>
        <v>0</v>
      </c>
    </row>
    <row r="673" spans="1:10" ht="18.75">
      <c r="A673" s="44"/>
      <c r="B673" s="6"/>
      <c r="C673" s="6"/>
      <c r="D673" s="6"/>
      <c r="E673" s="6" t="str">
        <f>IFERROR(VLOOKUP(D673,الاعدادات!$A$4:$B$5000,2,0),"")</f>
        <v/>
      </c>
      <c r="F673" s="6"/>
      <c r="G673" s="27">
        <v>297</v>
      </c>
      <c r="H673" s="27">
        <f t="shared" si="20"/>
        <v>0</v>
      </c>
      <c r="I673" s="6"/>
      <c r="J673" s="6">
        <f t="shared" si="21"/>
        <v>0</v>
      </c>
    </row>
    <row r="674" spans="1:10" ht="18.75">
      <c r="A674" s="44"/>
      <c r="B674" s="6"/>
      <c r="C674" s="6"/>
      <c r="D674" s="6"/>
      <c r="E674" s="6" t="str">
        <f>IFERROR(VLOOKUP(D674,الاعدادات!$A$4:$B$5000,2,0),"")</f>
        <v/>
      </c>
      <c r="F674" s="6"/>
      <c r="G674" s="27">
        <v>297</v>
      </c>
      <c r="H674" s="27">
        <f t="shared" si="20"/>
        <v>0</v>
      </c>
      <c r="I674" s="6"/>
      <c r="J674" s="6">
        <f t="shared" si="21"/>
        <v>0</v>
      </c>
    </row>
    <row r="675" spans="1:10" ht="18.75">
      <c r="A675" s="44"/>
      <c r="B675" s="6"/>
      <c r="C675" s="6"/>
      <c r="D675" s="6"/>
      <c r="E675" s="6" t="str">
        <f>IFERROR(VLOOKUP(D675,الاعدادات!$A$4:$B$5000,2,0),"")</f>
        <v/>
      </c>
      <c r="F675" s="6"/>
      <c r="G675" s="27">
        <v>297</v>
      </c>
      <c r="H675" s="27">
        <f t="shared" si="20"/>
        <v>0</v>
      </c>
      <c r="I675" s="6"/>
      <c r="J675" s="6">
        <f t="shared" si="21"/>
        <v>0</v>
      </c>
    </row>
    <row r="676" spans="1:10" ht="18.75">
      <c r="A676" s="44"/>
      <c r="B676" s="6"/>
      <c r="C676" s="6"/>
      <c r="D676" s="6"/>
      <c r="E676" s="6" t="str">
        <f>IFERROR(VLOOKUP(D676,الاعدادات!$A$4:$B$5000,2,0),"")</f>
        <v/>
      </c>
      <c r="F676" s="6"/>
      <c r="G676" s="27">
        <v>297</v>
      </c>
      <c r="H676" s="27">
        <f t="shared" si="20"/>
        <v>0</v>
      </c>
      <c r="I676" s="6"/>
      <c r="J676" s="6">
        <f t="shared" si="21"/>
        <v>0</v>
      </c>
    </row>
    <row r="677" spans="1:10" ht="18.75">
      <c r="A677" s="44"/>
      <c r="B677" s="6"/>
      <c r="C677" s="6"/>
      <c r="D677" s="6"/>
      <c r="E677" s="6" t="str">
        <f>IFERROR(VLOOKUP(D677,الاعدادات!$A$4:$B$5000,2,0),"")</f>
        <v/>
      </c>
      <c r="F677" s="6"/>
      <c r="G677" s="27">
        <v>297</v>
      </c>
      <c r="H677" s="27">
        <f t="shared" si="20"/>
        <v>0</v>
      </c>
      <c r="I677" s="6"/>
      <c r="J677" s="6">
        <f t="shared" si="21"/>
        <v>0</v>
      </c>
    </row>
    <row r="678" spans="1:10" ht="18.75">
      <c r="A678" s="44"/>
      <c r="B678" s="6"/>
      <c r="C678" s="6"/>
      <c r="D678" s="6"/>
      <c r="E678" s="6" t="str">
        <f>IFERROR(VLOOKUP(D678,الاعدادات!$A$4:$B$5000,2,0),"")</f>
        <v/>
      </c>
      <c r="F678" s="6"/>
      <c r="G678" s="27">
        <v>297</v>
      </c>
      <c r="H678" s="27">
        <f t="shared" si="20"/>
        <v>0</v>
      </c>
      <c r="I678" s="6"/>
      <c r="J678" s="6">
        <f t="shared" si="21"/>
        <v>0</v>
      </c>
    </row>
    <row r="679" spans="1:10" ht="18.75">
      <c r="A679" s="44"/>
      <c r="B679" s="6"/>
      <c r="C679" s="6"/>
      <c r="D679" s="6"/>
      <c r="E679" s="6" t="str">
        <f>IFERROR(VLOOKUP(D679,الاعدادات!$A$4:$B$5000,2,0),"")</f>
        <v/>
      </c>
      <c r="F679" s="6"/>
      <c r="G679" s="27">
        <v>297</v>
      </c>
      <c r="H679" s="27">
        <f t="shared" si="20"/>
        <v>0</v>
      </c>
      <c r="I679" s="6"/>
      <c r="J679" s="6">
        <f t="shared" si="21"/>
        <v>0</v>
      </c>
    </row>
    <row r="680" spans="1:10" ht="18.75">
      <c r="A680" s="44"/>
      <c r="B680" s="6"/>
      <c r="C680" s="6"/>
      <c r="D680" s="6"/>
      <c r="E680" s="6" t="str">
        <f>IFERROR(VLOOKUP(D680,الاعدادات!$A$4:$B$5000,2,0),"")</f>
        <v/>
      </c>
      <c r="F680" s="6"/>
      <c r="G680" s="27">
        <v>297</v>
      </c>
      <c r="H680" s="27">
        <f t="shared" si="20"/>
        <v>0</v>
      </c>
      <c r="I680" s="6"/>
      <c r="J680" s="6">
        <f t="shared" si="21"/>
        <v>0</v>
      </c>
    </row>
    <row r="681" spans="1:10" ht="18.75">
      <c r="A681" s="44"/>
      <c r="B681" s="6"/>
      <c r="C681" s="6"/>
      <c r="D681" s="6"/>
      <c r="E681" s="6" t="str">
        <f>IFERROR(VLOOKUP(D681,الاعدادات!$A$4:$B$5000,2,0),"")</f>
        <v/>
      </c>
      <c r="F681" s="6"/>
      <c r="G681" s="27">
        <v>297</v>
      </c>
      <c r="H681" s="27">
        <f t="shared" si="20"/>
        <v>0</v>
      </c>
      <c r="I681" s="6"/>
      <c r="J681" s="6">
        <f t="shared" si="21"/>
        <v>0</v>
      </c>
    </row>
    <row r="682" spans="1:10" ht="18.75">
      <c r="A682" s="44"/>
      <c r="B682" s="6"/>
      <c r="C682" s="6"/>
      <c r="D682" s="6"/>
      <c r="E682" s="6" t="str">
        <f>IFERROR(VLOOKUP(D682,الاعدادات!$A$4:$B$5000,2,0),"")</f>
        <v/>
      </c>
      <c r="F682" s="6"/>
      <c r="G682" s="27">
        <v>297</v>
      </c>
      <c r="H682" s="27">
        <f t="shared" si="20"/>
        <v>0</v>
      </c>
      <c r="I682" s="6"/>
      <c r="J682" s="6">
        <f t="shared" si="21"/>
        <v>0</v>
      </c>
    </row>
    <row r="683" spans="1:10" ht="18.75">
      <c r="A683" s="44"/>
      <c r="B683" s="6"/>
      <c r="C683" s="6"/>
      <c r="D683" s="6"/>
      <c r="E683" s="6" t="str">
        <f>IFERROR(VLOOKUP(D683,الاعدادات!$A$4:$B$5000,2,0),"")</f>
        <v/>
      </c>
      <c r="F683" s="6"/>
      <c r="G683" s="27">
        <v>297</v>
      </c>
      <c r="H683" s="27">
        <f t="shared" si="20"/>
        <v>0</v>
      </c>
      <c r="I683" s="6"/>
      <c r="J683" s="6">
        <f t="shared" si="21"/>
        <v>0</v>
      </c>
    </row>
    <row r="684" spans="1:10" ht="18.75">
      <c r="A684" s="44"/>
      <c r="B684" s="6"/>
      <c r="C684" s="6"/>
      <c r="D684" s="6"/>
      <c r="E684" s="6" t="str">
        <f>IFERROR(VLOOKUP(D684,الاعدادات!$A$4:$B$5000,2,0),"")</f>
        <v/>
      </c>
      <c r="F684" s="6"/>
      <c r="G684" s="27">
        <v>297</v>
      </c>
      <c r="H684" s="27">
        <f t="shared" si="20"/>
        <v>0</v>
      </c>
      <c r="I684" s="6"/>
      <c r="J684" s="6">
        <f t="shared" si="21"/>
        <v>0</v>
      </c>
    </row>
    <row r="685" spans="1:10" ht="18.75">
      <c r="A685" s="44"/>
      <c r="B685" s="6"/>
      <c r="C685" s="6"/>
      <c r="D685" s="6"/>
      <c r="E685" s="6" t="str">
        <f>IFERROR(VLOOKUP(D685,الاعدادات!$A$4:$B$5000,2,0),"")</f>
        <v/>
      </c>
      <c r="F685" s="6"/>
      <c r="G685" s="27">
        <v>297</v>
      </c>
      <c r="H685" s="27">
        <f t="shared" ref="H685:H696" si="22">SUMIF($D$4:$D$500,G685,$F$4:$F$500)</f>
        <v>0</v>
      </c>
      <c r="I685" s="6"/>
      <c r="J685" s="6">
        <f t="shared" ref="J685:J696" si="23">I685*F685</f>
        <v>0</v>
      </c>
    </row>
    <row r="686" spans="1:10" ht="18.75">
      <c r="A686" s="44"/>
      <c r="B686" s="6"/>
      <c r="C686" s="6"/>
      <c r="D686" s="6"/>
      <c r="E686" s="6" t="str">
        <f>IFERROR(VLOOKUP(D686,الاعدادات!$A$4:$B$5000,2,0),"")</f>
        <v/>
      </c>
      <c r="F686" s="6"/>
      <c r="G686" s="27">
        <v>297</v>
      </c>
      <c r="H686" s="27">
        <f t="shared" si="22"/>
        <v>0</v>
      </c>
      <c r="I686" s="6"/>
      <c r="J686" s="6">
        <f t="shared" si="23"/>
        <v>0</v>
      </c>
    </row>
    <row r="687" spans="1:10" ht="18.75">
      <c r="A687" s="44"/>
      <c r="B687" s="6"/>
      <c r="C687" s="6"/>
      <c r="D687" s="6"/>
      <c r="E687" s="6" t="str">
        <f>IFERROR(VLOOKUP(D687,الاعدادات!$A$4:$B$5000,2,0),"")</f>
        <v/>
      </c>
      <c r="F687" s="6"/>
      <c r="G687" s="27">
        <v>297</v>
      </c>
      <c r="H687" s="27">
        <f t="shared" si="22"/>
        <v>0</v>
      </c>
      <c r="I687" s="6"/>
      <c r="J687" s="6">
        <f t="shared" si="23"/>
        <v>0</v>
      </c>
    </row>
    <row r="688" spans="1:10" ht="18.75">
      <c r="A688" s="44"/>
      <c r="B688" s="6"/>
      <c r="C688" s="6"/>
      <c r="D688" s="6"/>
      <c r="E688" s="6" t="str">
        <f>IFERROR(VLOOKUP(D688,الاعدادات!$A$4:$B$5000,2,0),"")</f>
        <v/>
      </c>
      <c r="F688" s="6"/>
      <c r="G688" s="27">
        <v>297</v>
      </c>
      <c r="H688" s="27">
        <f t="shared" si="22"/>
        <v>0</v>
      </c>
      <c r="I688" s="6"/>
      <c r="J688" s="6">
        <f t="shared" si="23"/>
        <v>0</v>
      </c>
    </row>
    <row r="689" spans="1:10" ht="18.75">
      <c r="A689" s="44"/>
      <c r="B689" s="6"/>
      <c r="C689" s="6"/>
      <c r="D689" s="6"/>
      <c r="E689" s="6" t="str">
        <f>IFERROR(VLOOKUP(D689,الاعدادات!$A$4:$B$5000,2,0),"")</f>
        <v/>
      </c>
      <c r="F689" s="6"/>
      <c r="G689" s="27">
        <v>297</v>
      </c>
      <c r="H689" s="27">
        <f t="shared" si="22"/>
        <v>0</v>
      </c>
      <c r="I689" s="6"/>
      <c r="J689" s="6">
        <f t="shared" si="23"/>
        <v>0</v>
      </c>
    </row>
    <row r="690" spans="1:10" ht="18.75">
      <c r="A690" s="44"/>
      <c r="B690" s="6"/>
      <c r="C690" s="6"/>
      <c r="D690" s="6"/>
      <c r="E690" s="6" t="str">
        <f>IFERROR(VLOOKUP(D690,الاعدادات!$A$4:$B$5000,2,0),"")</f>
        <v/>
      </c>
      <c r="F690" s="6"/>
      <c r="G690" s="27">
        <v>297</v>
      </c>
      <c r="H690" s="27">
        <f t="shared" si="22"/>
        <v>0</v>
      </c>
      <c r="I690" s="6"/>
      <c r="J690" s="6">
        <f t="shared" si="23"/>
        <v>0</v>
      </c>
    </row>
    <row r="691" spans="1:10" ht="18.75">
      <c r="A691" s="44"/>
      <c r="B691" s="6"/>
      <c r="C691" s="6"/>
      <c r="D691" s="6"/>
      <c r="E691" s="6" t="str">
        <f>IFERROR(VLOOKUP(D691,الاعدادات!$A$4:$B$5000,2,0),"")</f>
        <v/>
      </c>
      <c r="F691" s="6"/>
      <c r="G691" s="27">
        <v>297</v>
      </c>
      <c r="H691" s="27">
        <f t="shared" si="22"/>
        <v>0</v>
      </c>
      <c r="I691" s="6"/>
      <c r="J691" s="6">
        <f t="shared" si="23"/>
        <v>0</v>
      </c>
    </row>
    <row r="692" spans="1:10" ht="18.75">
      <c r="A692" s="44"/>
      <c r="B692" s="6"/>
      <c r="C692" s="6"/>
      <c r="D692" s="6"/>
      <c r="E692" s="6" t="str">
        <f>IFERROR(VLOOKUP(D692,الاعدادات!$A$4:$B$5000,2,0),"")</f>
        <v/>
      </c>
      <c r="F692" s="6"/>
      <c r="G692" s="27">
        <v>297</v>
      </c>
      <c r="H692" s="27">
        <f t="shared" si="22"/>
        <v>0</v>
      </c>
      <c r="I692" s="6"/>
      <c r="J692" s="6">
        <f t="shared" si="23"/>
        <v>0</v>
      </c>
    </row>
    <row r="693" spans="1:10" ht="18.75">
      <c r="A693" s="44"/>
      <c r="B693" s="6"/>
      <c r="C693" s="6"/>
      <c r="D693" s="6"/>
      <c r="E693" s="6" t="str">
        <f>IFERROR(VLOOKUP(D693,الاعدادات!$A$4:$B$5000,2,0),"")</f>
        <v/>
      </c>
      <c r="F693" s="6"/>
      <c r="G693" s="27">
        <v>297</v>
      </c>
      <c r="H693" s="27">
        <f t="shared" si="22"/>
        <v>0</v>
      </c>
      <c r="I693" s="6"/>
      <c r="J693" s="6">
        <f t="shared" si="23"/>
        <v>0</v>
      </c>
    </row>
    <row r="694" spans="1:10" ht="18.75">
      <c r="A694" s="44"/>
      <c r="B694" s="6"/>
      <c r="C694" s="6"/>
      <c r="D694" s="6"/>
      <c r="E694" s="6" t="str">
        <f>IFERROR(VLOOKUP(D694,الاعدادات!$A$4:$B$5000,2,0),"")</f>
        <v/>
      </c>
      <c r="F694" s="6"/>
      <c r="G694" s="27">
        <v>297</v>
      </c>
      <c r="H694" s="27">
        <f t="shared" si="22"/>
        <v>0</v>
      </c>
      <c r="I694" s="6"/>
      <c r="J694" s="6">
        <f t="shared" si="23"/>
        <v>0</v>
      </c>
    </row>
    <row r="695" spans="1:10" ht="18.75">
      <c r="A695" s="44"/>
      <c r="B695" s="6"/>
      <c r="C695" s="6"/>
      <c r="D695" s="6"/>
      <c r="E695" s="6" t="str">
        <f>IFERROR(VLOOKUP(D695,الاعدادات!$A$4:$B$5000,2,0),"")</f>
        <v/>
      </c>
      <c r="F695" s="6"/>
      <c r="G695" s="27">
        <v>297</v>
      </c>
      <c r="H695" s="27">
        <f t="shared" si="22"/>
        <v>0</v>
      </c>
      <c r="I695" s="6"/>
      <c r="J695" s="6">
        <f t="shared" si="23"/>
        <v>0</v>
      </c>
    </row>
    <row r="696" spans="1:10" ht="18.75">
      <c r="A696" s="44"/>
      <c r="B696" s="6"/>
      <c r="C696" s="6"/>
      <c r="D696" s="6"/>
      <c r="E696" s="6" t="str">
        <f>IFERROR(VLOOKUP(D696,الاعدادات!$A$4:$B$5000,2,0),"")</f>
        <v/>
      </c>
      <c r="F696" s="6"/>
      <c r="G696" s="27">
        <v>297</v>
      </c>
      <c r="H696" s="27">
        <f t="shared" si="22"/>
        <v>0</v>
      </c>
      <c r="I696" s="6"/>
      <c r="J696" s="6">
        <f t="shared" si="23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638"/>
  <sheetViews>
    <sheetView rightToLeft="1" tabSelected="1" workbookViewId="0">
      <pane ySplit="3" topLeftCell="A633" activePane="bottomLeft" state="frozen"/>
      <selection pane="bottomLeft" activeCell="A4" sqref="A4:J638"/>
    </sheetView>
  </sheetViews>
  <sheetFormatPr defaultRowHeight="15"/>
  <cols>
    <col min="1" max="4" width="12.5703125" customWidth="1"/>
    <col min="5" max="5" width="16.5703125" bestFit="1" customWidth="1"/>
    <col min="6" max="6" width="12.5703125" customWidth="1"/>
    <col min="7" max="8" width="12.5703125" hidden="1" customWidth="1"/>
    <col min="9" max="10" width="12.5703125" customWidth="1"/>
  </cols>
  <sheetData>
    <row r="1" spans="1:10" ht="29.25" customHeight="1">
      <c r="A1" s="69" t="s">
        <v>26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ht="29.25" customHeight="1">
      <c r="A2" s="70"/>
      <c r="B2" s="70"/>
      <c r="C2" s="70"/>
      <c r="D2" s="70"/>
      <c r="E2" s="70"/>
      <c r="F2" s="70"/>
      <c r="G2" s="70"/>
      <c r="H2" s="70"/>
      <c r="I2" s="70"/>
      <c r="J2" s="70"/>
    </row>
    <row r="3" spans="1:10" ht="37.5">
      <c r="A3" s="8" t="s">
        <v>5</v>
      </c>
      <c r="B3" s="13" t="s">
        <v>6</v>
      </c>
      <c r="C3" s="9" t="s">
        <v>23</v>
      </c>
      <c r="D3" s="13" t="s">
        <v>8</v>
      </c>
      <c r="E3" s="9" t="s">
        <v>9</v>
      </c>
      <c r="F3" s="9" t="s">
        <v>18</v>
      </c>
      <c r="G3" s="38" t="s">
        <v>10</v>
      </c>
      <c r="H3" s="38" t="s">
        <v>18</v>
      </c>
      <c r="I3" s="9" t="s">
        <v>27</v>
      </c>
      <c r="J3" s="9" t="s">
        <v>55</v>
      </c>
    </row>
    <row r="4" spans="1:10" ht="18.75">
      <c r="A4" s="44"/>
      <c r="B4" s="6"/>
      <c r="C4" s="6"/>
      <c r="D4" s="6"/>
      <c r="E4" s="6" t="str">
        <f>IFERROR(VLOOKUP(D4,الاعدادات!$A$4:$B$5000,2,0),"")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.75">
      <c r="A5" s="44"/>
      <c r="B5" s="6"/>
      <c r="C5" s="6"/>
      <c r="D5" s="6"/>
      <c r="E5" s="6" t="str">
        <f>IFERROR(VLOOKUP(D5,الاعدادات!$A$4:$B$5000,2,0),"")</f>
        <v/>
      </c>
      <c r="F5" s="6"/>
      <c r="G5" s="27">
        <v>1</v>
      </c>
      <c r="H5" s="27">
        <f t="shared" ref="H5:H68" si="0">SUMIF($D$4:$D$500,G5,$F$4:$F$500)</f>
        <v>0</v>
      </c>
      <c r="I5" s="6"/>
      <c r="J5" s="6">
        <f t="shared" ref="J5:J68" si="1">I5*F5</f>
        <v>0</v>
      </c>
    </row>
    <row r="6" spans="1:10" ht="18.75">
      <c r="A6" s="44"/>
      <c r="B6" s="6"/>
      <c r="C6" s="6"/>
      <c r="D6" s="6"/>
      <c r="E6" s="6" t="str">
        <f>IFERROR(VLOOKUP(D6,الاعدادات!$A$4:$B$5000,2,0),"")</f>
        <v/>
      </c>
      <c r="F6" s="6"/>
      <c r="G6" s="27">
        <v>1</v>
      </c>
      <c r="H6" s="27">
        <f t="shared" si="0"/>
        <v>0</v>
      </c>
      <c r="I6" s="6"/>
      <c r="J6" s="6">
        <f t="shared" si="1"/>
        <v>0</v>
      </c>
    </row>
    <row r="7" spans="1:10" ht="18.75">
      <c r="A7" s="44"/>
      <c r="B7" s="6"/>
      <c r="C7" s="6"/>
      <c r="D7" s="6"/>
      <c r="E7" s="6" t="str">
        <f>IFERROR(VLOOKUP(D7,الاعدادات!$A$4:$B$5000,2,0),"")</f>
        <v/>
      </c>
      <c r="F7" s="6"/>
      <c r="G7" s="27">
        <v>1</v>
      </c>
      <c r="H7" s="27">
        <f t="shared" si="0"/>
        <v>0</v>
      </c>
      <c r="I7" s="6"/>
      <c r="J7" s="6">
        <f t="shared" si="1"/>
        <v>0</v>
      </c>
    </row>
    <row r="8" spans="1:10" ht="18.75">
      <c r="A8" s="44"/>
      <c r="B8" s="6"/>
      <c r="C8" s="6"/>
      <c r="D8" s="6"/>
      <c r="E8" s="6" t="str">
        <f>IFERROR(VLOOKUP(D8,الاعدادات!$A$4:$B$5000,2,0),"")</f>
        <v/>
      </c>
      <c r="F8" s="6"/>
      <c r="G8" s="27">
        <v>1</v>
      </c>
      <c r="H8" s="27">
        <f t="shared" si="0"/>
        <v>0</v>
      </c>
      <c r="I8" s="6"/>
      <c r="J8" s="6">
        <f t="shared" si="1"/>
        <v>0</v>
      </c>
    </row>
    <row r="9" spans="1:10" ht="18.75">
      <c r="A9" s="44"/>
      <c r="B9" s="6"/>
      <c r="C9" s="6"/>
      <c r="D9" s="6"/>
      <c r="E9" s="6" t="str">
        <f>IFERROR(VLOOKUP(D9,الاعدادات!$A$4:$B$5000,2,0),"")</f>
        <v/>
      </c>
      <c r="F9" s="6"/>
      <c r="G9" s="27">
        <v>1</v>
      </c>
      <c r="H9" s="27">
        <f t="shared" si="0"/>
        <v>0</v>
      </c>
      <c r="I9" s="6"/>
      <c r="J9" s="6">
        <f t="shared" si="1"/>
        <v>0</v>
      </c>
    </row>
    <row r="10" spans="1:10" ht="18.75">
      <c r="A10" s="44"/>
      <c r="B10" s="6"/>
      <c r="C10" s="6"/>
      <c r="D10" s="6"/>
      <c r="E10" s="6" t="str">
        <f>IFERROR(VLOOKUP(D10,الاعدادات!$A$4:$B$5000,2,0),"")</f>
        <v/>
      </c>
      <c r="F10" s="6"/>
      <c r="G10" s="27">
        <v>1</v>
      </c>
      <c r="H10" s="27">
        <f t="shared" si="0"/>
        <v>0</v>
      </c>
      <c r="I10" s="6"/>
      <c r="J10" s="6">
        <f t="shared" si="1"/>
        <v>0</v>
      </c>
    </row>
    <row r="11" spans="1:10" ht="18.75">
      <c r="A11" s="44"/>
      <c r="B11" s="6"/>
      <c r="C11" s="6"/>
      <c r="D11" s="6"/>
      <c r="E11" s="6" t="str">
        <f>IFERROR(VLOOKUP(D11,الاعدادات!$A$4:$B$5000,2,0),"")</f>
        <v/>
      </c>
      <c r="F11" s="6"/>
      <c r="G11" s="27">
        <v>1</v>
      </c>
      <c r="H11" s="27">
        <f t="shared" si="0"/>
        <v>0</v>
      </c>
      <c r="I11" s="6"/>
      <c r="J11" s="6">
        <f t="shared" si="1"/>
        <v>0</v>
      </c>
    </row>
    <row r="12" spans="1:10" ht="18.75">
      <c r="A12" s="44"/>
      <c r="B12" s="6"/>
      <c r="C12" s="6"/>
      <c r="D12" s="6"/>
      <c r="E12" s="6" t="str">
        <f>IFERROR(VLOOKUP(D12,الاعدادات!$A$4:$B$5000,2,0),"")</f>
        <v/>
      </c>
      <c r="F12" s="6"/>
      <c r="G12" s="27">
        <v>1</v>
      </c>
      <c r="H12" s="27">
        <f t="shared" si="0"/>
        <v>0</v>
      </c>
      <c r="I12" s="6"/>
      <c r="J12" s="6">
        <f t="shared" si="1"/>
        <v>0</v>
      </c>
    </row>
    <row r="13" spans="1:10" ht="18.75">
      <c r="A13" s="44"/>
      <c r="B13" s="6"/>
      <c r="C13" s="6"/>
      <c r="D13" s="6"/>
      <c r="E13" s="6" t="str">
        <f>IFERROR(VLOOKUP(D13,الاعدادات!$A$4:$B$5000,2,0),"")</f>
        <v/>
      </c>
      <c r="F13" s="6"/>
      <c r="G13" s="27">
        <v>1</v>
      </c>
      <c r="H13" s="27">
        <f t="shared" si="0"/>
        <v>0</v>
      </c>
      <c r="I13" s="6"/>
      <c r="J13" s="6">
        <f t="shared" si="1"/>
        <v>0</v>
      </c>
    </row>
    <row r="14" spans="1:10" ht="18.75">
      <c r="A14" s="44"/>
      <c r="B14" s="6"/>
      <c r="C14" s="6"/>
      <c r="D14" s="6"/>
      <c r="E14" s="6" t="str">
        <f>IFERROR(VLOOKUP(D14,الاعدادات!$A$4:$B$5000,2,0),"")</f>
        <v/>
      </c>
      <c r="F14" s="6"/>
      <c r="G14" s="27">
        <v>1</v>
      </c>
      <c r="H14" s="27">
        <f t="shared" si="0"/>
        <v>0</v>
      </c>
      <c r="I14" s="6"/>
      <c r="J14" s="6">
        <f t="shared" si="1"/>
        <v>0</v>
      </c>
    </row>
    <row r="15" spans="1:10" ht="18.75">
      <c r="A15" s="44"/>
      <c r="B15" s="6"/>
      <c r="C15" s="6"/>
      <c r="D15" s="6"/>
      <c r="E15" s="6" t="str">
        <f>IFERROR(VLOOKUP(D15,الاعدادات!$A$4:$B$5000,2,0),"")</f>
        <v/>
      </c>
      <c r="F15" s="6"/>
      <c r="G15" s="27">
        <v>1</v>
      </c>
      <c r="H15" s="27">
        <f t="shared" si="0"/>
        <v>0</v>
      </c>
      <c r="I15" s="6"/>
      <c r="J15" s="6">
        <f t="shared" si="1"/>
        <v>0</v>
      </c>
    </row>
    <row r="16" spans="1:10" ht="18.75">
      <c r="A16" s="44"/>
      <c r="B16" s="6"/>
      <c r="C16" s="6"/>
      <c r="D16" s="6"/>
      <c r="E16" s="6" t="str">
        <f>IFERROR(VLOOKUP(D16,الاعدادات!$A$4:$B$5000,2,0),"")</f>
        <v/>
      </c>
      <c r="F16" s="6"/>
      <c r="G16" s="27">
        <v>1</v>
      </c>
      <c r="H16" s="27">
        <f t="shared" si="0"/>
        <v>0</v>
      </c>
      <c r="I16" s="6"/>
      <c r="J16" s="6">
        <f t="shared" si="1"/>
        <v>0</v>
      </c>
    </row>
    <row r="17" spans="1:10" ht="18.75">
      <c r="A17" s="44"/>
      <c r="B17" s="6"/>
      <c r="C17" s="6"/>
      <c r="D17" s="6"/>
      <c r="E17" s="6" t="str">
        <f>IFERROR(VLOOKUP(D17,الاعدادات!$A$4:$B$5000,2,0),"")</f>
        <v/>
      </c>
      <c r="F17" s="6"/>
      <c r="G17" s="27">
        <v>1</v>
      </c>
      <c r="H17" s="27">
        <f t="shared" si="0"/>
        <v>0</v>
      </c>
      <c r="I17" s="6"/>
      <c r="J17" s="6">
        <f t="shared" si="1"/>
        <v>0</v>
      </c>
    </row>
    <row r="18" spans="1:10" ht="18.75">
      <c r="A18" s="44"/>
      <c r="B18" s="6"/>
      <c r="C18" s="6"/>
      <c r="D18" s="6"/>
      <c r="E18" s="6" t="str">
        <f>IFERROR(VLOOKUP(D18,الاعدادات!$A$4:$B$5000,2,0),"")</f>
        <v/>
      </c>
      <c r="F18" s="6"/>
      <c r="G18" s="27">
        <v>1</v>
      </c>
      <c r="H18" s="27">
        <f t="shared" si="0"/>
        <v>0</v>
      </c>
      <c r="I18" s="6"/>
      <c r="J18" s="6">
        <f t="shared" si="1"/>
        <v>0</v>
      </c>
    </row>
    <row r="19" spans="1:10" ht="18.75">
      <c r="A19" s="44"/>
      <c r="B19" s="6"/>
      <c r="C19" s="6"/>
      <c r="D19" s="6"/>
      <c r="E19" s="6" t="str">
        <f>IFERROR(VLOOKUP(D19,الاعدادات!$A$4:$B$5000,2,0),"")</f>
        <v/>
      </c>
      <c r="F19" s="6"/>
      <c r="G19" s="27">
        <v>1</v>
      </c>
      <c r="H19" s="27">
        <f t="shared" si="0"/>
        <v>0</v>
      </c>
      <c r="I19" s="6"/>
      <c r="J19" s="6">
        <f t="shared" si="1"/>
        <v>0</v>
      </c>
    </row>
    <row r="20" spans="1:10" ht="18.75">
      <c r="A20" s="44"/>
      <c r="B20" s="6"/>
      <c r="C20" s="6"/>
      <c r="D20" s="6"/>
      <c r="E20" s="6" t="str">
        <f>IFERROR(VLOOKUP(D20,الاعدادات!$A$4:$B$5000,2,0),"")</f>
        <v/>
      </c>
      <c r="F20" s="6"/>
      <c r="G20" s="27">
        <v>1</v>
      </c>
      <c r="H20" s="27">
        <f t="shared" si="0"/>
        <v>0</v>
      </c>
      <c r="I20" s="6"/>
      <c r="J20" s="6">
        <f t="shared" si="1"/>
        <v>0</v>
      </c>
    </row>
    <row r="21" spans="1:10" ht="18.75">
      <c r="A21" s="44"/>
      <c r="B21" s="6"/>
      <c r="C21" s="6"/>
      <c r="D21" s="6"/>
      <c r="E21" s="6" t="str">
        <f>IFERROR(VLOOKUP(D21,الاعدادات!$A$4:$B$5000,2,0),"")</f>
        <v/>
      </c>
      <c r="F21" s="6"/>
      <c r="G21" s="27">
        <v>1</v>
      </c>
      <c r="H21" s="27">
        <f t="shared" si="0"/>
        <v>0</v>
      </c>
      <c r="I21" s="6"/>
      <c r="J21" s="6">
        <f t="shared" si="1"/>
        <v>0</v>
      </c>
    </row>
    <row r="22" spans="1:10" ht="18.75">
      <c r="A22" s="44"/>
      <c r="B22" s="6"/>
      <c r="C22" s="6"/>
      <c r="D22" s="6"/>
      <c r="E22" s="6" t="str">
        <f>IFERROR(VLOOKUP(D22,الاعدادات!$A$4:$B$5000,2,0),"")</f>
        <v/>
      </c>
      <c r="F22" s="6"/>
      <c r="G22" s="27">
        <v>1</v>
      </c>
      <c r="H22" s="27">
        <f t="shared" si="0"/>
        <v>0</v>
      </c>
      <c r="I22" s="6"/>
      <c r="J22" s="6">
        <f t="shared" si="1"/>
        <v>0</v>
      </c>
    </row>
    <row r="23" spans="1:10" ht="18.75">
      <c r="A23" s="44"/>
      <c r="B23" s="6"/>
      <c r="C23" s="6"/>
      <c r="D23" s="6"/>
      <c r="E23" s="6" t="str">
        <f>IFERROR(VLOOKUP(D23,الاعدادات!$A$4:$B$5000,2,0),"")</f>
        <v/>
      </c>
      <c r="F23" s="6"/>
      <c r="G23" s="27">
        <v>1</v>
      </c>
      <c r="H23" s="27">
        <f t="shared" si="0"/>
        <v>0</v>
      </c>
      <c r="I23" s="6"/>
      <c r="J23" s="6">
        <f t="shared" si="1"/>
        <v>0</v>
      </c>
    </row>
    <row r="24" spans="1:10" ht="18.75">
      <c r="A24" s="44"/>
      <c r="B24" s="6"/>
      <c r="C24" s="6"/>
      <c r="D24" s="6"/>
      <c r="E24" s="6" t="str">
        <f>IFERROR(VLOOKUP(D24,الاعدادات!$A$4:$B$5000,2,0),"")</f>
        <v/>
      </c>
      <c r="F24" s="6"/>
      <c r="G24" s="27">
        <v>1</v>
      </c>
      <c r="H24" s="27">
        <f t="shared" si="0"/>
        <v>0</v>
      </c>
      <c r="I24" s="6"/>
      <c r="J24" s="6">
        <f t="shared" si="1"/>
        <v>0</v>
      </c>
    </row>
    <row r="25" spans="1:10" ht="18.75">
      <c r="A25" s="44"/>
      <c r="B25" s="6"/>
      <c r="C25" s="6"/>
      <c r="D25" s="6"/>
      <c r="E25" s="6" t="str">
        <f>IFERROR(VLOOKUP(D25,الاعدادات!$A$4:$B$5000,2,0),"")</f>
        <v/>
      </c>
      <c r="F25" s="6"/>
      <c r="G25" s="27">
        <v>1</v>
      </c>
      <c r="H25" s="27">
        <f t="shared" si="0"/>
        <v>0</v>
      </c>
      <c r="I25" s="6"/>
      <c r="J25" s="6">
        <f t="shared" si="1"/>
        <v>0</v>
      </c>
    </row>
    <row r="26" spans="1:10" ht="18.75">
      <c r="A26" s="44"/>
      <c r="B26" s="6"/>
      <c r="C26" s="6"/>
      <c r="D26" s="6"/>
      <c r="E26" s="6" t="str">
        <f>IFERROR(VLOOKUP(D26,الاعدادات!$A$4:$B$5000,2,0),"")</f>
        <v/>
      </c>
      <c r="F26" s="6"/>
      <c r="G26" s="27">
        <v>1</v>
      </c>
      <c r="H26" s="27">
        <f t="shared" si="0"/>
        <v>0</v>
      </c>
      <c r="I26" s="6"/>
      <c r="J26" s="6">
        <f t="shared" si="1"/>
        <v>0</v>
      </c>
    </row>
    <row r="27" spans="1:10" ht="18.75">
      <c r="A27" s="44"/>
      <c r="B27" s="6"/>
      <c r="C27" s="6"/>
      <c r="D27" s="6"/>
      <c r="E27" s="6" t="str">
        <f>IFERROR(VLOOKUP(D27,الاعدادات!$A$4:$B$5000,2,0),"")</f>
        <v/>
      </c>
      <c r="F27" s="6"/>
      <c r="G27" s="27">
        <v>1</v>
      </c>
      <c r="H27" s="27">
        <f t="shared" si="0"/>
        <v>0</v>
      </c>
      <c r="I27" s="6"/>
      <c r="J27" s="6">
        <f t="shared" si="1"/>
        <v>0</v>
      </c>
    </row>
    <row r="28" spans="1:10" ht="18.75">
      <c r="A28" s="44"/>
      <c r="B28" s="6"/>
      <c r="C28" s="6"/>
      <c r="D28" s="6"/>
      <c r="E28" s="6" t="str">
        <f>IFERROR(VLOOKUP(D28,الاعدادات!$A$4:$B$5000,2,0),"")</f>
        <v/>
      </c>
      <c r="F28" s="6"/>
      <c r="G28" s="27">
        <v>1</v>
      </c>
      <c r="H28" s="27">
        <f t="shared" si="0"/>
        <v>0</v>
      </c>
      <c r="I28" s="6"/>
      <c r="J28" s="6">
        <f t="shared" si="1"/>
        <v>0</v>
      </c>
    </row>
    <row r="29" spans="1:10" ht="18.75">
      <c r="A29" s="44"/>
      <c r="B29" s="6"/>
      <c r="C29" s="6"/>
      <c r="D29" s="6"/>
      <c r="E29" s="6" t="str">
        <f>IFERROR(VLOOKUP(D29,الاعدادات!$A$4:$B$5000,2,0),"")</f>
        <v/>
      </c>
      <c r="F29" s="6"/>
      <c r="G29" s="27">
        <v>1</v>
      </c>
      <c r="H29" s="27">
        <f t="shared" si="0"/>
        <v>0</v>
      </c>
      <c r="I29" s="6"/>
      <c r="J29" s="6">
        <f t="shared" si="1"/>
        <v>0</v>
      </c>
    </row>
    <row r="30" spans="1:10" ht="18.75">
      <c r="A30" s="44"/>
      <c r="B30" s="6"/>
      <c r="C30" s="6"/>
      <c r="D30" s="6"/>
      <c r="E30" s="6" t="str">
        <f>IFERROR(VLOOKUP(D30,الاعدادات!$A$4:$B$5000,2,0),"")</f>
        <v/>
      </c>
      <c r="F30" s="6"/>
      <c r="G30" s="27">
        <v>1</v>
      </c>
      <c r="H30" s="27">
        <f t="shared" si="0"/>
        <v>0</v>
      </c>
      <c r="I30" s="6"/>
      <c r="J30" s="6">
        <f t="shared" si="1"/>
        <v>0</v>
      </c>
    </row>
    <row r="31" spans="1:10" ht="18.75">
      <c r="A31" s="44"/>
      <c r="B31" s="6"/>
      <c r="C31" s="6"/>
      <c r="D31" s="6"/>
      <c r="E31" s="6" t="str">
        <f>IFERROR(VLOOKUP(D31,الاعدادات!$A$4:$B$5000,2,0),"")</f>
        <v/>
      </c>
      <c r="F31" s="6"/>
      <c r="G31" s="27">
        <v>1</v>
      </c>
      <c r="H31" s="27">
        <f t="shared" si="0"/>
        <v>0</v>
      </c>
      <c r="I31" s="6"/>
      <c r="J31" s="6">
        <f t="shared" si="1"/>
        <v>0</v>
      </c>
    </row>
    <row r="32" spans="1:10" ht="18.75">
      <c r="A32" s="44"/>
      <c r="B32" s="6"/>
      <c r="C32" s="6"/>
      <c r="D32" s="6"/>
      <c r="E32" s="6" t="str">
        <f>IFERROR(VLOOKUP(D32,الاعدادات!$A$4:$B$5000,2,0),"")</f>
        <v/>
      </c>
      <c r="F32" s="6"/>
      <c r="G32" s="27">
        <v>1</v>
      </c>
      <c r="H32" s="27">
        <f t="shared" si="0"/>
        <v>0</v>
      </c>
      <c r="I32" s="6"/>
      <c r="J32" s="6">
        <f t="shared" si="1"/>
        <v>0</v>
      </c>
    </row>
    <row r="33" spans="1:10" ht="18.75">
      <c r="A33" s="44"/>
      <c r="B33" s="6"/>
      <c r="C33" s="6"/>
      <c r="D33" s="6"/>
      <c r="E33" s="6" t="str">
        <f>IFERROR(VLOOKUP(D33,الاعدادات!$A$4:$B$5000,2,0),"")</f>
        <v/>
      </c>
      <c r="F33" s="6"/>
      <c r="G33" s="27">
        <v>1</v>
      </c>
      <c r="H33" s="27">
        <f t="shared" si="0"/>
        <v>0</v>
      </c>
      <c r="I33" s="6"/>
      <c r="J33" s="6">
        <f t="shared" si="1"/>
        <v>0</v>
      </c>
    </row>
    <row r="34" spans="1:10" ht="18.75">
      <c r="A34" s="44"/>
      <c r="B34" s="6"/>
      <c r="C34" s="6"/>
      <c r="D34" s="6"/>
      <c r="E34" s="6" t="str">
        <f>IFERROR(VLOOKUP(D34,الاعدادات!$A$4:$B$5000,2,0),"")</f>
        <v/>
      </c>
      <c r="F34" s="6"/>
      <c r="G34" s="27">
        <v>1</v>
      </c>
      <c r="H34" s="27">
        <f t="shared" si="0"/>
        <v>0</v>
      </c>
      <c r="I34" s="6"/>
      <c r="J34" s="6">
        <f t="shared" si="1"/>
        <v>0</v>
      </c>
    </row>
    <row r="35" spans="1:10" ht="18.75">
      <c r="A35" s="44"/>
      <c r="B35" s="6"/>
      <c r="C35" s="6"/>
      <c r="D35" s="6"/>
      <c r="E35" s="6" t="str">
        <f>IFERROR(VLOOKUP(D35,الاعدادات!$A$4:$B$5000,2,0),"")</f>
        <v/>
      </c>
      <c r="F35" s="6"/>
      <c r="G35" s="27">
        <v>1</v>
      </c>
      <c r="H35" s="27">
        <f t="shared" si="0"/>
        <v>0</v>
      </c>
      <c r="I35" s="6"/>
      <c r="J35" s="6">
        <f t="shared" si="1"/>
        <v>0</v>
      </c>
    </row>
    <row r="36" spans="1:10" ht="18.75">
      <c r="A36" s="44"/>
      <c r="B36" s="6"/>
      <c r="C36" s="6"/>
      <c r="D36" s="6"/>
      <c r="E36" s="6" t="str">
        <f>IFERROR(VLOOKUP(D36,الاعدادات!$A$4:$B$5000,2,0),"")</f>
        <v/>
      </c>
      <c r="F36" s="6"/>
      <c r="G36" s="27">
        <v>1</v>
      </c>
      <c r="H36" s="27">
        <f t="shared" si="0"/>
        <v>0</v>
      </c>
      <c r="I36" s="6"/>
      <c r="J36" s="6">
        <f t="shared" si="1"/>
        <v>0</v>
      </c>
    </row>
    <row r="37" spans="1:10" ht="18.75">
      <c r="A37" s="44"/>
      <c r="B37" s="6"/>
      <c r="C37" s="6"/>
      <c r="D37" s="6"/>
      <c r="E37" s="6" t="str">
        <f>IFERROR(VLOOKUP(D37,الاعدادات!$A$4:$B$5000,2,0),"")</f>
        <v/>
      </c>
      <c r="F37" s="6"/>
      <c r="G37" s="27">
        <v>1</v>
      </c>
      <c r="H37" s="27">
        <f t="shared" si="0"/>
        <v>0</v>
      </c>
      <c r="I37" s="6"/>
      <c r="J37" s="6">
        <f t="shared" si="1"/>
        <v>0</v>
      </c>
    </row>
    <row r="38" spans="1:10" ht="18.75">
      <c r="A38" s="44"/>
      <c r="B38" s="6"/>
      <c r="C38" s="6"/>
      <c r="D38" s="6"/>
      <c r="E38" s="6" t="str">
        <f>IFERROR(VLOOKUP(D38,الاعدادات!$A$4:$B$5000,2,0),"")</f>
        <v/>
      </c>
      <c r="F38" s="6"/>
      <c r="G38" s="27">
        <v>1</v>
      </c>
      <c r="H38" s="27">
        <f t="shared" si="0"/>
        <v>0</v>
      </c>
      <c r="I38" s="6"/>
      <c r="J38" s="6">
        <f t="shared" si="1"/>
        <v>0</v>
      </c>
    </row>
    <row r="39" spans="1:10" ht="18.75">
      <c r="A39" s="44"/>
      <c r="B39" s="6"/>
      <c r="C39" s="6"/>
      <c r="D39" s="6"/>
      <c r="E39" s="6" t="str">
        <f>IFERROR(VLOOKUP(D39,الاعدادات!$A$4:$B$5000,2,0),"")</f>
        <v/>
      </c>
      <c r="F39" s="6"/>
      <c r="G39" s="27">
        <v>1</v>
      </c>
      <c r="H39" s="27">
        <f t="shared" si="0"/>
        <v>0</v>
      </c>
      <c r="I39" s="6"/>
      <c r="J39" s="6">
        <f t="shared" si="1"/>
        <v>0</v>
      </c>
    </row>
    <row r="40" spans="1:10" ht="18.75">
      <c r="A40" s="44"/>
      <c r="B40" s="6"/>
      <c r="C40" s="6"/>
      <c r="D40" s="6"/>
      <c r="E40" s="6" t="str">
        <f>IFERROR(VLOOKUP(D40,الاعدادات!$A$4:$B$5000,2,0),"")</f>
        <v/>
      </c>
      <c r="F40" s="6"/>
      <c r="G40" s="27">
        <v>1</v>
      </c>
      <c r="H40" s="27">
        <f t="shared" si="0"/>
        <v>0</v>
      </c>
      <c r="I40" s="6"/>
      <c r="J40" s="6">
        <f t="shared" si="1"/>
        <v>0</v>
      </c>
    </row>
    <row r="41" spans="1:10" ht="18.75">
      <c r="A41" s="44"/>
      <c r="B41" s="6"/>
      <c r="C41" s="6"/>
      <c r="D41" s="6"/>
      <c r="E41" s="6" t="str">
        <f>IFERROR(VLOOKUP(D41,الاعدادات!$A$4:$B$5000,2,0),"")</f>
        <v/>
      </c>
      <c r="F41" s="6"/>
      <c r="G41" s="27">
        <v>1</v>
      </c>
      <c r="H41" s="27">
        <f t="shared" si="0"/>
        <v>0</v>
      </c>
      <c r="I41" s="6"/>
      <c r="J41" s="6">
        <f t="shared" si="1"/>
        <v>0</v>
      </c>
    </row>
    <row r="42" spans="1:10" ht="18.75">
      <c r="A42" s="44"/>
      <c r="B42" s="6"/>
      <c r="C42" s="6"/>
      <c r="D42" s="6"/>
      <c r="E42" s="6" t="str">
        <f>IFERROR(VLOOKUP(D42,الاعدادات!$A$4:$B$5000,2,0),"")</f>
        <v/>
      </c>
      <c r="F42" s="6"/>
      <c r="G42" s="27">
        <v>1</v>
      </c>
      <c r="H42" s="27">
        <f t="shared" si="0"/>
        <v>0</v>
      </c>
      <c r="I42" s="6"/>
      <c r="J42" s="6">
        <f t="shared" si="1"/>
        <v>0</v>
      </c>
    </row>
    <row r="43" spans="1:10" ht="18.75">
      <c r="A43" s="44"/>
      <c r="B43" s="6"/>
      <c r="C43" s="6"/>
      <c r="D43" s="6"/>
      <c r="E43" s="6" t="str">
        <f>IFERROR(VLOOKUP(D43,الاعدادات!$A$4:$B$5000,2,0),"")</f>
        <v/>
      </c>
      <c r="F43" s="6"/>
      <c r="G43" s="27">
        <v>1</v>
      </c>
      <c r="H43" s="27">
        <f t="shared" si="0"/>
        <v>0</v>
      </c>
      <c r="I43" s="6"/>
      <c r="J43" s="6">
        <f t="shared" si="1"/>
        <v>0</v>
      </c>
    </row>
    <row r="44" spans="1:10" ht="18.75">
      <c r="A44" s="44"/>
      <c r="B44" s="6"/>
      <c r="C44" s="6"/>
      <c r="D44" s="6"/>
      <c r="E44" s="6" t="str">
        <f>IFERROR(VLOOKUP(D44,الاعدادات!$A$4:$B$5000,2,0),"")</f>
        <v/>
      </c>
      <c r="F44" s="6"/>
      <c r="G44" s="27">
        <v>1</v>
      </c>
      <c r="H44" s="27">
        <f t="shared" si="0"/>
        <v>0</v>
      </c>
      <c r="I44" s="6"/>
      <c r="J44" s="6">
        <f t="shared" si="1"/>
        <v>0</v>
      </c>
    </row>
    <row r="45" spans="1:10" ht="18.75">
      <c r="A45" s="44"/>
      <c r="B45" s="6"/>
      <c r="C45" s="6"/>
      <c r="D45" s="6"/>
      <c r="E45" s="6" t="str">
        <f>IFERROR(VLOOKUP(D45,الاعدادات!$A$4:$B$5000,2,0),"")</f>
        <v/>
      </c>
      <c r="F45" s="6"/>
      <c r="G45" s="27">
        <v>1</v>
      </c>
      <c r="H45" s="27">
        <f t="shared" si="0"/>
        <v>0</v>
      </c>
      <c r="I45" s="6"/>
      <c r="J45" s="6">
        <f t="shared" si="1"/>
        <v>0</v>
      </c>
    </row>
    <row r="46" spans="1:10" ht="18.75">
      <c r="A46" s="44"/>
      <c r="B46" s="6"/>
      <c r="C46" s="6"/>
      <c r="D46" s="6"/>
      <c r="E46" s="6" t="str">
        <f>IFERROR(VLOOKUP(D46,الاعدادات!$A$4:$B$5000,2,0),"")</f>
        <v/>
      </c>
      <c r="F46" s="6"/>
      <c r="G46" s="27">
        <v>1</v>
      </c>
      <c r="H46" s="27">
        <f t="shared" si="0"/>
        <v>0</v>
      </c>
      <c r="I46" s="6"/>
      <c r="J46" s="6">
        <f t="shared" si="1"/>
        <v>0</v>
      </c>
    </row>
    <row r="47" spans="1:10" ht="18.75">
      <c r="A47" s="44"/>
      <c r="B47" s="6"/>
      <c r="C47" s="6"/>
      <c r="D47" s="6"/>
      <c r="E47" s="6" t="str">
        <f>IFERROR(VLOOKUP(D47,الاعدادات!$A$4:$B$5000,2,0),"")</f>
        <v/>
      </c>
      <c r="F47" s="6"/>
      <c r="G47" s="27">
        <v>1</v>
      </c>
      <c r="H47" s="27">
        <f t="shared" si="0"/>
        <v>0</v>
      </c>
      <c r="I47" s="6"/>
      <c r="J47" s="6">
        <f t="shared" si="1"/>
        <v>0</v>
      </c>
    </row>
    <row r="48" spans="1:10" ht="18.75">
      <c r="A48" s="44"/>
      <c r="B48" s="6"/>
      <c r="C48" s="6"/>
      <c r="D48" s="6"/>
      <c r="E48" s="6" t="str">
        <f>IFERROR(VLOOKUP(D48,الاعدادات!$A$4:$B$5000,2,0),"")</f>
        <v/>
      </c>
      <c r="F48" s="6"/>
      <c r="G48" s="27">
        <v>1</v>
      </c>
      <c r="H48" s="27">
        <f t="shared" si="0"/>
        <v>0</v>
      </c>
      <c r="I48" s="6"/>
      <c r="J48" s="6">
        <f t="shared" si="1"/>
        <v>0</v>
      </c>
    </row>
    <row r="49" spans="1:10" ht="18.75">
      <c r="A49" s="44"/>
      <c r="B49" s="6"/>
      <c r="C49" s="6"/>
      <c r="D49" s="6"/>
      <c r="E49" s="6" t="str">
        <f>IFERROR(VLOOKUP(D49,الاعدادات!$A$4:$B$5000,2,0),"")</f>
        <v/>
      </c>
      <c r="F49" s="6"/>
      <c r="G49" s="27">
        <v>1</v>
      </c>
      <c r="H49" s="27">
        <f t="shared" si="0"/>
        <v>0</v>
      </c>
      <c r="I49" s="6"/>
      <c r="J49" s="6">
        <f t="shared" si="1"/>
        <v>0</v>
      </c>
    </row>
    <row r="50" spans="1:10" ht="18.75">
      <c r="A50" s="44"/>
      <c r="B50" s="6"/>
      <c r="C50" s="6"/>
      <c r="D50" s="6"/>
      <c r="E50" s="6" t="str">
        <f>IFERROR(VLOOKUP(D50,الاعدادات!$A$4:$B$5000,2,0),"")</f>
        <v/>
      </c>
      <c r="F50" s="6"/>
      <c r="G50" s="27">
        <v>1</v>
      </c>
      <c r="H50" s="27">
        <f t="shared" si="0"/>
        <v>0</v>
      </c>
      <c r="I50" s="6"/>
      <c r="J50" s="6">
        <f t="shared" si="1"/>
        <v>0</v>
      </c>
    </row>
    <row r="51" spans="1:10" ht="18.75">
      <c r="A51" s="44"/>
      <c r="B51" s="6"/>
      <c r="C51" s="6"/>
      <c r="D51" s="6"/>
      <c r="E51" s="6" t="str">
        <f>IFERROR(VLOOKUP(D51,الاعدادات!$A$4:$B$5000,2,0),"")</f>
        <v/>
      </c>
      <c r="F51" s="6"/>
      <c r="G51" s="27">
        <v>1</v>
      </c>
      <c r="H51" s="27">
        <f t="shared" si="0"/>
        <v>0</v>
      </c>
      <c r="I51" s="6"/>
      <c r="J51" s="6">
        <f t="shared" si="1"/>
        <v>0</v>
      </c>
    </row>
    <row r="52" spans="1:10" ht="18.75">
      <c r="A52" s="44"/>
      <c r="B52" s="6"/>
      <c r="C52" s="6"/>
      <c r="D52" s="6"/>
      <c r="E52" s="6" t="str">
        <f>IFERROR(VLOOKUP(D52,الاعدادات!$A$4:$B$5000,2,0),"")</f>
        <v/>
      </c>
      <c r="F52" s="6"/>
      <c r="G52" s="27">
        <v>1</v>
      </c>
      <c r="H52" s="27">
        <f t="shared" si="0"/>
        <v>0</v>
      </c>
      <c r="I52" s="6"/>
      <c r="J52" s="6">
        <f t="shared" si="1"/>
        <v>0</v>
      </c>
    </row>
    <row r="53" spans="1:10" ht="18.75">
      <c r="A53" s="44"/>
      <c r="B53" s="6"/>
      <c r="C53" s="6"/>
      <c r="D53" s="6"/>
      <c r="E53" s="6" t="str">
        <f>IFERROR(VLOOKUP(D53,الاعدادات!$A$4:$B$5000,2,0),"")</f>
        <v/>
      </c>
      <c r="F53" s="6"/>
      <c r="G53" s="27">
        <v>1</v>
      </c>
      <c r="H53" s="27">
        <f t="shared" si="0"/>
        <v>0</v>
      </c>
      <c r="I53" s="6"/>
      <c r="J53" s="6">
        <f t="shared" si="1"/>
        <v>0</v>
      </c>
    </row>
    <row r="54" spans="1:10" ht="18.75">
      <c r="A54" s="44"/>
      <c r="B54" s="6"/>
      <c r="C54" s="6"/>
      <c r="D54" s="6"/>
      <c r="E54" s="6" t="str">
        <f>IFERROR(VLOOKUP(D54,الاعدادات!$A$4:$B$5000,2,0),"")</f>
        <v/>
      </c>
      <c r="F54" s="6"/>
      <c r="G54" s="27">
        <v>1</v>
      </c>
      <c r="H54" s="27">
        <f t="shared" si="0"/>
        <v>0</v>
      </c>
      <c r="I54" s="6"/>
      <c r="J54" s="6">
        <f t="shared" si="1"/>
        <v>0</v>
      </c>
    </row>
    <row r="55" spans="1:10" ht="18.75">
      <c r="A55" s="44"/>
      <c r="B55" s="6"/>
      <c r="C55" s="6"/>
      <c r="D55" s="6"/>
      <c r="E55" s="6" t="str">
        <f>IFERROR(VLOOKUP(D55,الاعدادات!$A$4:$B$5000,2,0),"")</f>
        <v/>
      </c>
      <c r="F55" s="6"/>
      <c r="G55" s="27">
        <v>1</v>
      </c>
      <c r="H55" s="27">
        <f t="shared" si="0"/>
        <v>0</v>
      </c>
      <c r="I55" s="6"/>
      <c r="J55" s="6">
        <f t="shared" si="1"/>
        <v>0</v>
      </c>
    </row>
    <row r="56" spans="1:10" ht="18.75">
      <c r="A56" s="44"/>
      <c r="B56" s="6"/>
      <c r="C56" s="6"/>
      <c r="D56" s="6"/>
      <c r="E56" s="6" t="str">
        <f>IFERROR(VLOOKUP(D56,الاعدادات!$A$4:$B$5000,2,0),"")</f>
        <v/>
      </c>
      <c r="F56" s="6"/>
      <c r="G56" s="27">
        <v>1</v>
      </c>
      <c r="H56" s="27">
        <f t="shared" si="0"/>
        <v>0</v>
      </c>
      <c r="I56" s="6"/>
      <c r="J56" s="6">
        <f t="shared" si="1"/>
        <v>0</v>
      </c>
    </row>
    <row r="57" spans="1:10" ht="18.75">
      <c r="A57" s="44"/>
      <c r="B57" s="6"/>
      <c r="C57" s="6"/>
      <c r="D57" s="6"/>
      <c r="E57" s="6" t="str">
        <f>IFERROR(VLOOKUP(D57,الاعدادات!$A$4:$B$5000,2,0),"")</f>
        <v/>
      </c>
      <c r="F57" s="6"/>
      <c r="G57" s="27">
        <v>1</v>
      </c>
      <c r="H57" s="27">
        <f t="shared" si="0"/>
        <v>0</v>
      </c>
      <c r="I57" s="6"/>
      <c r="J57" s="6">
        <f t="shared" si="1"/>
        <v>0</v>
      </c>
    </row>
    <row r="58" spans="1:10" ht="18.75">
      <c r="A58" s="44"/>
      <c r="B58" s="6"/>
      <c r="C58" s="6"/>
      <c r="D58" s="6"/>
      <c r="E58" s="6" t="str">
        <f>IFERROR(VLOOKUP(D58,الاعدادات!$A$4:$B$5000,2,0),"")</f>
        <v/>
      </c>
      <c r="F58" s="6"/>
      <c r="G58" s="27">
        <v>1</v>
      </c>
      <c r="H58" s="27">
        <f t="shared" si="0"/>
        <v>0</v>
      </c>
      <c r="I58" s="6"/>
      <c r="J58" s="6">
        <f t="shared" si="1"/>
        <v>0</v>
      </c>
    </row>
    <row r="59" spans="1:10" ht="18.75">
      <c r="A59" s="44"/>
      <c r="B59" s="6"/>
      <c r="C59" s="6"/>
      <c r="D59" s="6"/>
      <c r="E59" s="6" t="str">
        <f>IFERROR(VLOOKUP(D59,الاعدادات!$A$4:$B$5000,2,0),"")</f>
        <v/>
      </c>
      <c r="F59" s="6"/>
      <c r="G59" s="27">
        <v>1</v>
      </c>
      <c r="H59" s="27">
        <f t="shared" si="0"/>
        <v>0</v>
      </c>
      <c r="I59" s="6"/>
      <c r="J59" s="6">
        <f t="shared" si="1"/>
        <v>0</v>
      </c>
    </row>
    <row r="60" spans="1:10" ht="18.75">
      <c r="A60" s="44"/>
      <c r="B60" s="6"/>
      <c r="C60" s="6"/>
      <c r="D60" s="6"/>
      <c r="E60" s="6" t="str">
        <f>IFERROR(VLOOKUP(D60,الاعدادات!$A$4:$B$5000,2,0),"")</f>
        <v/>
      </c>
      <c r="F60" s="6"/>
      <c r="G60" s="27">
        <v>1</v>
      </c>
      <c r="H60" s="27">
        <f t="shared" si="0"/>
        <v>0</v>
      </c>
      <c r="I60" s="6"/>
      <c r="J60" s="6">
        <f t="shared" si="1"/>
        <v>0</v>
      </c>
    </row>
    <row r="61" spans="1:10" ht="18.75">
      <c r="A61" s="44"/>
      <c r="B61" s="6"/>
      <c r="C61" s="6"/>
      <c r="D61" s="6"/>
      <c r="E61" s="6" t="str">
        <f>IFERROR(VLOOKUP(D61,الاعدادات!$A$4:$B$5000,2,0),"")</f>
        <v/>
      </c>
      <c r="F61" s="6"/>
      <c r="G61" s="27">
        <v>1</v>
      </c>
      <c r="H61" s="27">
        <f t="shared" si="0"/>
        <v>0</v>
      </c>
      <c r="I61" s="6"/>
      <c r="J61" s="6">
        <f t="shared" si="1"/>
        <v>0</v>
      </c>
    </row>
    <row r="62" spans="1:10" ht="18.75">
      <c r="A62" s="44"/>
      <c r="B62" s="6"/>
      <c r="C62" s="6"/>
      <c r="D62" s="6"/>
      <c r="E62" s="6" t="str">
        <f>IFERROR(VLOOKUP(D62,الاعدادات!$A$4:$B$5000,2,0),"")</f>
        <v/>
      </c>
      <c r="F62" s="6"/>
      <c r="G62" s="27">
        <v>1</v>
      </c>
      <c r="H62" s="27">
        <f t="shared" si="0"/>
        <v>0</v>
      </c>
      <c r="I62" s="6"/>
      <c r="J62" s="6">
        <f t="shared" si="1"/>
        <v>0</v>
      </c>
    </row>
    <row r="63" spans="1:10" ht="18.75">
      <c r="A63" s="44"/>
      <c r="B63" s="6"/>
      <c r="C63" s="6"/>
      <c r="D63" s="6"/>
      <c r="E63" s="6" t="str">
        <f>IFERROR(VLOOKUP(D63,الاعدادات!$A$4:$B$5000,2,0),"")</f>
        <v/>
      </c>
      <c r="F63" s="6"/>
      <c r="G63" s="27">
        <v>1</v>
      </c>
      <c r="H63" s="27">
        <f t="shared" si="0"/>
        <v>0</v>
      </c>
      <c r="I63" s="6"/>
      <c r="J63" s="6">
        <f t="shared" si="1"/>
        <v>0</v>
      </c>
    </row>
    <row r="64" spans="1:10" ht="18.75">
      <c r="A64" s="44"/>
      <c r="B64" s="6"/>
      <c r="C64" s="6"/>
      <c r="D64" s="6"/>
      <c r="E64" s="6" t="str">
        <f>IFERROR(VLOOKUP(D64,الاعدادات!$A$4:$B$5000,2,0),"")</f>
        <v/>
      </c>
      <c r="F64" s="6"/>
      <c r="G64" s="27">
        <v>1</v>
      </c>
      <c r="H64" s="27">
        <f t="shared" si="0"/>
        <v>0</v>
      </c>
      <c r="I64" s="6"/>
      <c r="J64" s="6">
        <f t="shared" si="1"/>
        <v>0</v>
      </c>
    </row>
    <row r="65" spans="1:10" ht="18.75">
      <c r="A65" s="44"/>
      <c r="B65" s="6"/>
      <c r="C65" s="6"/>
      <c r="D65" s="6"/>
      <c r="E65" s="6" t="str">
        <f>IFERROR(VLOOKUP(D65,الاعدادات!$A$4:$B$5000,2,0),"")</f>
        <v/>
      </c>
      <c r="F65" s="6"/>
      <c r="G65" s="27">
        <v>1</v>
      </c>
      <c r="H65" s="27">
        <f t="shared" si="0"/>
        <v>0</v>
      </c>
      <c r="I65" s="6"/>
      <c r="J65" s="6">
        <f t="shared" si="1"/>
        <v>0</v>
      </c>
    </row>
    <row r="66" spans="1:10" ht="18.75">
      <c r="A66" s="44"/>
      <c r="B66" s="6"/>
      <c r="C66" s="6"/>
      <c r="D66" s="6"/>
      <c r="E66" s="6" t="str">
        <f>IFERROR(VLOOKUP(D66,الاعدادات!$A$4:$B$5000,2,0),"")</f>
        <v/>
      </c>
      <c r="F66" s="6"/>
      <c r="G66" s="27">
        <v>1</v>
      </c>
      <c r="H66" s="27">
        <f t="shared" si="0"/>
        <v>0</v>
      </c>
      <c r="I66" s="6"/>
      <c r="J66" s="6">
        <f t="shared" si="1"/>
        <v>0</v>
      </c>
    </row>
    <row r="67" spans="1:10" ht="18.75">
      <c r="A67" s="44"/>
      <c r="B67" s="6"/>
      <c r="C67" s="6"/>
      <c r="D67" s="6"/>
      <c r="E67" s="6" t="str">
        <f>IFERROR(VLOOKUP(D67,الاعدادات!$A$4:$B$5000,2,0),"")</f>
        <v/>
      </c>
      <c r="F67" s="6"/>
      <c r="G67" s="27">
        <v>1</v>
      </c>
      <c r="H67" s="27">
        <f t="shared" si="0"/>
        <v>0</v>
      </c>
      <c r="I67" s="6"/>
      <c r="J67" s="6">
        <f t="shared" si="1"/>
        <v>0</v>
      </c>
    </row>
    <row r="68" spans="1:10" ht="18.75">
      <c r="A68" s="44"/>
      <c r="B68" s="6"/>
      <c r="C68" s="6"/>
      <c r="D68" s="6"/>
      <c r="E68" s="6" t="str">
        <f>IFERROR(VLOOKUP(D68,الاعدادات!$A$4:$B$5000,2,0),"")</f>
        <v/>
      </c>
      <c r="F68" s="6"/>
      <c r="G68" s="27">
        <v>1</v>
      </c>
      <c r="H68" s="27">
        <f t="shared" si="0"/>
        <v>0</v>
      </c>
      <c r="I68" s="6"/>
      <c r="J68" s="6">
        <f t="shared" si="1"/>
        <v>0</v>
      </c>
    </row>
    <row r="69" spans="1:10" ht="18.75">
      <c r="A69" s="44"/>
      <c r="B69" s="6"/>
      <c r="C69" s="6"/>
      <c r="D69" s="6"/>
      <c r="E69" s="6" t="str">
        <f>IFERROR(VLOOKUP(D69,الاعدادات!$A$4:$B$5000,2,0),"")</f>
        <v/>
      </c>
      <c r="F69" s="6"/>
      <c r="G69" s="27">
        <v>1</v>
      </c>
      <c r="H69" s="27">
        <f t="shared" ref="H69:H132" si="2">SUMIF($D$4:$D$500,G69,$F$4:$F$500)</f>
        <v>0</v>
      </c>
      <c r="I69" s="6"/>
      <c r="J69" s="6">
        <f t="shared" ref="J69:J132" si="3">I69*F69</f>
        <v>0</v>
      </c>
    </row>
    <row r="70" spans="1:10" ht="18.75">
      <c r="A70" s="44"/>
      <c r="B70" s="6"/>
      <c r="C70" s="6"/>
      <c r="D70" s="6"/>
      <c r="E70" s="6" t="str">
        <f>IFERROR(VLOOKUP(D70,الاعدادات!$A$4:$B$5000,2,0),"")</f>
        <v/>
      </c>
      <c r="F70" s="6"/>
      <c r="G70" s="27">
        <v>1</v>
      </c>
      <c r="H70" s="27">
        <f t="shared" si="2"/>
        <v>0</v>
      </c>
      <c r="I70" s="6"/>
      <c r="J70" s="6">
        <f t="shared" si="3"/>
        <v>0</v>
      </c>
    </row>
    <row r="71" spans="1:10" ht="18.75">
      <c r="A71" s="44"/>
      <c r="B71" s="6"/>
      <c r="C71" s="6"/>
      <c r="D71" s="6"/>
      <c r="E71" s="6" t="str">
        <f>IFERROR(VLOOKUP(D71,الاعدادات!$A$4:$B$5000,2,0),"")</f>
        <v/>
      </c>
      <c r="F71" s="6"/>
      <c r="G71" s="27">
        <v>1</v>
      </c>
      <c r="H71" s="27">
        <f t="shared" si="2"/>
        <v>0</v>
      </c>
      <c r="I71" s="6"/>
      <c r="J71" s="6">
        <f t="shared" si="3"/>
        <v>0</v>
      </c>
    </row>
    <row r="72" spans="1:10" ht="18.75">
      <c r="A72" s="44"/>
      <c r="B72" s="6"/>
      <c r="C72" s="6"/>
      <c r="D72" s="6"/>
      <c r="E72" s="6" t="str">
        <f>IFERROR(VLOOKUP(D72,الاعدادات!$A$4:$B$5000,2,0),"")</f>
        <v/>
      </c>
      <c r="F72" s="6"/>
      <c r="G72" s="27">
        <v>1</v>
      </c>
      <c r="H72" s="27">
        <f t="shared" si="2"/>
        <v>0</v>
      </c>
      <c r="I72" s="6"/>
      <c r="J72" s="6">
        <f t="shared" si="3"/>
        <v>0</v>
      </c>
    </row>
    <row r="73" spans="1:10" ht="18.75">
      <c r="A73" s="44"/>
      <c r="B73" s="6"/>
      <c r="C73" s="6"/>
      <c r="D73" s="6"/>
      <c r="E73" s="6" t="str">
        <f>IFERROR(VLOOKUP(D73,الاعدادات!$A$4:$B$5000,2,0),"")</f>
        <v/>
      </c>
      <c r="F73" s="6"/>
      <c r="G73" s="27">
        <v>1</v>
      </c>
      <c r="H73" s="27">
        <f t="shared" si="2"/>
        <v>0</v>
      </c>
      <c r="I73" s="6"/>
      <c r="J73" s="6">
        <f t="shared" si="3"/>
        <v>0</v>
      </c>
    </row>
    <row r="74" spans="1:10" ht="18.75">
      <c r="A74" s="44"/>
      <c r="B74" s="6"/>
      <c r="C74" s="6"/>
      <c r="D74" s="6"/>
      <c r="E74" s="6" t="str">
        <f>IFERROR(VLOOKUP(D74,الاعدادات!$A$4:$B$5000,2,0),"")</f>
        <v/>
      </c>
      <c r="F74" s="6"/>
      <c r="G74" s="27">
        <v>1</v>
      </c>
      <c r="H74" s="27">
        <f t="shared" si="2"/>
        <v>0</v>
      </c>
      <c r="I74" s="6"/>
      <c r="J74" s="6">
        <f t="shared" si="3"/>
        <v>0</v>
      </c>
    </row>
    <row r="75" spans="1:10" ht="18.75">
      <c r="A75" s="44"/>
      <c r="B75" s="6"/>
      <c r="C75" s="6"/>
      <c r="D75" s="6"/>
      <c r="E75" s="6" t="str">
        <f>IFERROR(VLOOKUP(D75,الاعدادات!$A$4:$B$5000,2,0),"")</f>
        <v/>
      </c>
      <c r="F75" s="6"/>
      <c r="G75" s="27">
        <v>1</v>
      </c>
      <c r="H75" s="27">
        <f t="shared" si="2"/>
        <v>0</v>
      </c>
      <c r="I75" s="6"/>
      <c r="J75" s="6">
        <f t="shared" si="3"/>
        <v>0</v>
      </c>
    </row>
    <row r="76" spans="1:10" ht="18.75">
      <c r="A76" s="44"/>
      <c r="B76" s="6"/>
      <c r="C76" s="6"/>
      <c r="D76" s="6"/>
      <c r="E76" s="6" t="str">
        <f>IFERROR(VLOOKUP(D76,الاعدادات!$A$4:$B$5000,2,0),"")</f>
        <v/>
      </c>
      <c r="F76" s="6"/>
      <c r="G76" s="27">
        <v>1</v>
      </c>
      <c r="H76" s="27">
        <f t="shared" si="2"/>
        <v>0</v>
      </c>
      <c r="I76" s="6"/>
      <c r="J76" s="6">
        <f t="shared" si="3"/>
        <v>0</v>
      </c>
    </row>
    <row r="77" spans="1:10" ht="18.75">
      <c r="A77" s="44"/>
      <c r="B77" s="6"/>
      <c r="C77" s="6"/>
      <c r="D77" s="6"/>
      <c r="E77" s="6" t="str">
        <f>IFERROR(VLOOKUP(D77,الاعدادات!$A$4:$B$5000,2,0),"")</f>
        <v/>
      </c>
      <c r="F77" s="6"/>
      <c r="G77" s="27">
        <v>1</v>
      </c>
      <c r="H77" s="27">
        <f t="shared" si="2"/>
        <v>0</v>
      </c>
      <c r="I77" s="6"/>
      <c r="J77" s="6">
        <f t="shared" si="3"/>
        <v>0</v>
      </c>
    </row>
    <row r="78" spans="1:10" ht="18.75">
      <c r="A78" s="44"/>
      <c r="B78" s="6"/>
      <c r="C78" s="6"/>
      <c r="D78" s="6"/>
      <c r="E78" s="6" t="str">
        <f>IFERROR(VLOOKUP(D78,الاعدادات!$A$4:$B$5000,2,0),"")</f>
        <v/>
      </c>
      <c r="F78" s="6"/>
      <c r="G78" s="27">
        <v>1</v>
      </c>
      <c r="H78" s="27">
        <f t="shared" si="2"/>
        <v>0</v>
      </c>
      <c r="I78" s="6"/>
      <c r="J78" s="6">
        <f t="shared" si="3"/>
        <v>0</v>
      </c>
    </row>
    <row r="79" spans="1:10" ht="18.75">
      <c r="A79" s="44"/>
      <c r="B79" s="6"/>
      <c r="C79" s="6"/>
      <c r="D79" s="6"/>
      <c r="E79" s="6" t="str">
        <f>IFERROR(VLOOKUP(D79,الاعدادات!$A$4:$B$5000,2,0),"")</f>
        <v/>
      </c>
      <c r="F79" s="6"/>
      <c r="G79" s="27">
        <v>1</v>
      </c>
      <c r="H79" s="27">
        <f t="shared" si="2"/>
        <v>0</v>
      </c>
      <c r="I79" s="6"/>
      <c r="J79" s="6">
        <f t="shared" si="3"/>
        <v>0</v>
      </c>
    </row>
    <row r="80" spans="1:10" ht="18.75">
      <c r="A80" s="44"/>
      <c r="B80" s="6"/>
      <c r="C80" s="6"/>
      <c r="D80" s="6"/>
      <c r="E80" s="6" t="str">
        <f>IFERROR(VLOOKUP(D80,الاعدادات!$A$4:$B$5000,2,0),"")</f>
        <v/>
      </c>
      <c r="F80" s="6"/>
      <c r="G80" s="27">
        <v>1</v>
      </c>
      <c r="H80" s="27">
        <f t="shared" si="2"/>
        <v>0</v>
      </c>
      <c r="I80" s="6"/>
      <c r="J80" s="6">
        <f t="shared" si="3"/>
        <v>0</v>
      </c>
    </row>
    <row r="81" spans="1:10" ht="18.75">
      <c r="A81" s="44"/>
      <c r="B81" s="6"/>
      <c r="C81" s="6"/>
      <c r="D81" s="6"/>
      <c r="E81" s="6" t="str">
        <f>IFERROR(VLOOKUP(D81,الاعدادات!$A$4:$B$5000,2,0),"")</f>
        <v/>
      </c>
      <c r="F81" s="6"/>
      <c r="G81" s="27">
        <v>1</v>
      </c>
      <c r="H81" s="27">
        <f t="shared" si="2"/>
        <v>0</v>
      </c>
      <c r="I81" s="6"/>
      <c r="J81" s="6">
        <f t="shared" si="3"/>
        <v>0</v>
      </c>
    </row>
    <row r="82" spans="1:10" ht="18.75">
      <c r="A82" s="44"/>
      <c r="B82" s="6"/>
      <c r="C82" s="6"/>
      <c r="D82" s="6"/>
      <c r="E82" s="6" t="str">
        <f>IFERROR(VLOOKUP(D82,الاعدادات!$A$4:$B$5000,2,0),"")</f>
        <v/>
      </c>
      <c r="F82" s="6"/>
      <c r="G82" s="27">
        <v>1</v>
      </c>
      <c r="H82" s="27">
        <f t="shared" si="2"/>
        <v>0</v>
      </c>
      <c r="I82" s="6"/>
      <c r="J82" s="6">
        <f t="shared" si="3"/>
        <v>0</v>
      </c>
    </row>
    <row r="83" spans="1:10" ht="18.75">
      <c r="A83" s="44"/>
      <c r="B83" s="6"/>
      <c r="C83" s="6"/>
      <c r="D83" s="6"/>
      <c r="E83" s="6" t="str">
        <f>IFERROR(VLOOKUP(D83,الاعدادات!$A$4:$B$5000,2,0),"")</f>
        <v/>
      </c>
      <c r="F83" s="6"/>
      <c r="G83" s="27">
        <v>1</v>
      </c>
      <c r="H83" s="27">
        <f t="shared" si="2"/>
        <v>0</v>
      </c>
      <c r="I83" s="6"/>
      <c r="J83" s="6">
        <f t="shared" si="3"/>
        <v>0</v>
      </c>
    </row>
    <row r="84" spans="1:10" ht="18.75">
      <c r="A84" s="44"/>
      <c r="B84" s="6"/>
      <c r="C84" s="6"/>
      <c r="D84" s="6"/>
      <c r="E84" s="6" t="str">
        <f>IFERROR(VLOOKUP(D84,الاعدادات!$A$4:$B$5000,2,0),"")</f>
        <v/>
      </c>
      <c r="F84" s="6"/>
      <c r="G84" s="27">
        <v>1</v>
      </c>
      <c r="H84" s="27">
        <f t="shared" si="2"/>
        <v>0</v>
      </c>
      <c r="I84" s="6"/>
      <c r="J84" s="6">
        <f t="shared" si="3"/>
        <v>0</v>
      </c>
    </row>
    <row r="85" spans="1:10" ht="18.75">
      <c r="A85" s="44"/>
      <c r="B85" s="6"/>
      <c r="C85" s="6"/>
      <c r="D85" s="6"/>
      <c r="E85" s="6" t="str">
        <f>IFERROR(VLOOKUP(D85,الاعدادات!$A$4:$B$5000,2,0),"")</f>
        <v/>
      </c>
      <c r="F85" s="6"/>
      <c r="G85" s="27">
        <v>1</v>
      </c>
      <c r="H85" s="27">
        <f t="shared" si="2"/>
        <v>0</v>
      </c>
      <c r="I85" s="6"/>
      <c r="J85" s="6">
        <f t="shared" si="3"/>
        <v>0</v>
      </c>
    </row>
    <row r="86" spans="1:10" ht="18.75">
      <c r="A86" s="44"/>
      <c r="B86" s="6"/>
      <c r="C86" s="6"/>
      <c r="D86" s="6"/>
      <c r="E86" s="6" t="str">
        <f>IFERROR(VLOOKUP(D86,الاعدادات!$A$4:$B$5000,2,0),"")</f>
        <v/>
      </c>
      <c r="F86" s="6"/>
      <c r="G86" s="27">
        <v>1</v>
      </c>
      <c r="H86" s="27">
        <f t="shared" si="2"/>
        <v>0</v>
      </c>
      <c r="I86" s="6"/>
      <c r="J86" s="6">
        <f t="shared" si="3"/>
        <v>0</v>
      </c>
    </row>
    <row r="87" spans="1:10" ht="18.75">
      <c r="A87" s="44"/>
      <c r="B87" s="6"/>
      <c r="C87" s="6"/>
      <c r="D87" s="6"/>
      <c r="E87" s="6" t="str">
        <f>IFERROR(VLOOKUP(D87,الاعدادات!$A$4:$B$5000,2,0),"")</f>
        <v/>
      </c>
      <c r="F87" s="6"/>
      <c r="G87" s="27">
        <v>1</v>
      </c>
      <c r="H87" s="27">
        <f t="shared" si="2"/>
        <v>0</v>
      </c>
      <c r="I87" s="6"/>
      <c r="J87" s="6">
        <f t="shared" si="3"/>
        <v>0</v>
      </c>
    </row>
    <row r="88" spans="1:10" ht="18.75">
      <c r="A88" s="44"/>
      <c r="B88" s="6"/>
      <c r="C88" s="6"/>
      <c r="D88" s="6"/>
      <c r="E88" s="6" t="str">
        <f>IFERROR(VLOOKUP(D88,الاعدادات!$A$4:$B$5000,2,0),"")</f>
        <v/>
      </c>
      <c r="F88" s="6"/>
      <c r="G88" s="27">
        <v>1</v>
      </c>
      <c r="H88" s="27">
        <f t="shared" si="2"/>
        <v>0</v>
      </c>
      <c r="I88" s="6"/>
      <c r="J88" s="6">
        <f t="shared" si="3"/>
        <v>0</v>
      </c>
    </row>
    <row r="89" spans="1:10" ht="18.75">
      <c r="A89" s="44"/>
      <c r="B89" s="6"/>
      <c r="C89" s="6"/>
      <c r="D89" s="6"/>
      <c r="E89" s="6" t="str">
        <f>IFERROR(VLOOKUP(D89,الاعدادات!$A$4:$B$5000,2,0),"")</f>
        <v/>
      </c>
      <c r="F89" s="6"/>
      <c r="G89" s="27">
        <v>1</v>
      </c>
      <c r="H89" s="27">
        <f t="shared" si="2"/>
        <v>0</v>
      </c>
      <c r="I89" s="6"/>
      <c r="J89" s="6">
        <f t="shared" si="3"/>
        <v>0</v>
      </c>
    </row>
    <row r="90" spans="1:10" ht="18.75">
      <c r="A90" s="44"/>
      <c r="B90" s="6"/>
      <c r="C90" s="6"/>
      <c r="D90" s="6"/>
      <c r="E90" s="6" t="str">
        <f>IFERROR(VLOOKUP(D90,الاعدادات!$A$4:$B$5000,2,0),"")</f>
        <v/>
      </c>
      <c r="F90" s="6"/>
      <c r="G90" s="27">
        <v>1</v>
      </c>
      <c r="H90" s="27">
        <f t="shared" si="2"/>
        <v>0</v>
      </c>
      <c r="I90" s="6"/>
      <c r="J90" s="6">
        <f t="shared" si="3"/>
        <v>0</v>
      </c>
    </row>
    <row r="91" spans="1:10" ht="18.75">
      <c r="A91" s="44"/>
      <c r="B91" s="6"/>
      <c r="C91" s="6"/>
      <c r="D91" s="6"/>
      <c r="E91" s="6" t="str">
        <f>IFERROR(VLOOKUP(D91,الاعدادات!$A$4:$B$5000,2,0),"")</f>
        <v/>
      </c>
      <c r="F91" s="6"/>
      <c r="G91" s="27">
        <v>1</v>
      </c>
      <c r="H91" s="27">
        <f t="shared" si="2"/>
        <v>0</v>
      </c>
      <c r="I91" s="6"/>
      <c r="J91" s="6">
        <f t="shared" si="3"/>
        <v>0</v>
      </c>
    </row>
    <row r="92" spans="1:10" ht="18.75">
      <c r="A92" s="44"/>
      <c r="B92" s="6"/>
      <c r="C92" s="6"/>
      <c r="D92" s="6"/>
      <c r="E92" s="6" t="str">
        <f>IFERROR(VLOOKUP(D92,الاعدادات!$A$4:$B$5000,2,0),"")</f>
        <v/>
      </c>
      <c r="F92" s="6"/>
      <c r="G92" s="27">
        <v>1</v>
      </c>
      <c r="H92" s="27">
        <f t="shared" si="2"/>
        <v>0</v>
      </c>
      <c r="I92" s="6"/>
      <c r="J92" s="6">
        <f t="shared" si="3"/>
        <v>0</v>
      </c>
    </row>
    <row r="93" spans="1:10" ht="18.75">
      <c r="A93" s="44"/>
      <c r="B93" s="6"/>
      <c r="C93" s="6"/>
      <c r="D93" s="6"/>
      <c r="E93" s="6" t="str">
        <f>IFERROR(VLOOKUP(D93,الاعدادات!$A$4:$B$5000,2,0),"")</f>
        <v/>
      </c>
      <c r="F93" s="6"/>
      <c r="G93" s="27">
        <v>1</v>
      </c>
      <c r="H93" s="27">
        <f t="shared" si="2"/>
        <v>0</v>
      </c>
      <c r="I93" s="6"/>
      <c r="J93" s="6">
        <f t="shared" si="3"/>
        <v>0</v>
      </c>
    </row>
    <row r="94" spans="1:10" ht="18.75">
      <c r="A94" s="44"/>
      <c r="B94" s="6"/>
      <c r="C94" s="6"/>
      <c r="D94" s="6"/>
      <c r="E94" s="6" t="str">
        <f>IFERROR(VLOOKUP(D94,الاعدادات!$A$4:$B$5000,2,0),"")</f>
        <v/>
      </c>
      <c r="F94" s="6"/>
      <c r="G94" s="27">
        <v>1</v>
      </c>
      <c r="H94" s="27">
        <f t="shared" si="2"/>
        <v>0</v>
      </c>
      <c r="I94" s="6"/>
      <c r="J94" s="6">
        <f t="shared" si="3"/>
        <v>0</v>
      </c>
    </row>
    <row r="95" spans="1:10" ht="18.75">
      <c r="A95" s="44"/>
      <c r="B95" s="6"/>
      <c r="C95" s="6"/>
      <c r="D95" s="6"/>
      <c r="E95" s="6" t="str">
        <f>IFERROR(VLOOKUP(D95,الاعدادات!$A$4:$B$5000,2,0),"")</f>
        <v/>
      </c>
      <c r="F95" s="6"/>
      <c r="G95" s="27">
        <v>1</v>
      </c>
      <c r="H95" s="27">
        <f t="shared" si="2"/>
        <v>0</v>
      </c>
      <c r="I95" s="6"/>
      <c r="J95" s="6">
        <f t="shared" si="3"/>
        <v>0</v>
      </c>
    </row>
    <row r="96" spans="1:10" ht="18.75">
      <c r="A96" s="44"/>
      <c r="B96" s="6"/>
      <c r="C96" s="6"/>
      <c r="D96" s="6"/>
      <c r="E96" s="6" t="str">
        <f>IFERROR(VLOOKUP(D96,الاعدادات!$A$4:$B$5000,2,0),"")</f>
        <v/>
      </c>
      <c r="F96" s="6"/>
      <c r="G96" s="27">
        <v>1</v>
      </c>
      <c r="H96" s="27">
        <f t="shared" si="2"/>
        <v>0</v>
      </c>
      <c r="I96" s="6"/>
      <c r="J96" s="6">
        <f t="shared" si="3"/>
        <v>0</v>
      </c>
    </row>
    <row r="97" spans="1:10" ht="18.75">
      <c r="A97" s="44"/>
      <c r="B97" s="6"/>
      <c r="C97" s="6"/>
      <c r="D97" s="6"/>
      <c r="E97" s="6" t="str">
        <f>IFERROR(VLOOKUP(D97,الاعدادات!$A$4:$B$5000,2,0),"")</f>
        <v/>
      </c>
      <c r="F97" s="6"/>
      <c r="G97" s="27">
        <v>1</v>
      </c>
      <c r="H97" s="27">
        <f t="shared" si="2"/>
        <v>0</v>
      </c>
      <c r="I97" s="6"/>
      <c r="J97" s="6">
        <f t="shared" si="3"/>
        <v>0</v>
      </c>
    </row>
    <row r="98" spans="1:10" ht="18.75">
      <c r="A98" s="44"/>
      <c r="B98" s="6"/>
      <c r="C98" s="6"/>
      <c r="D98" s="6"/>
      <c r="E98" s="6" t="str">
        <f>IFERROR(VLOOKUP(D98,الاعدادات!$A$4:$B$5000,2,0),"")</f>
        <v/>
      </c>
      <c r="F98" s="6"/>
      <c r="G98" s="27">
        <v>1</v>
      </c>
      <c r="H98" s="27">
        <f t="shared" si="2"/>
        <v>0</v>
      </c>
      <c r="I98" s="6"/>
      <c r="J98" s="6">
        <f t="shared" si="3"/>
        <v>0</v>
      </c>
    </row>
    <row r="99" spans="1:10" ht="18.75">
      <c r="A99" s="44"/>
      <c r="B99" s="6"/>
      <c r="C99" s="6"/>
      <c r="D99" s="6"/>
      <c r="E99" s="6" t="str">
        <f>IFERROR(VLOOKUP(D99,الاعدادات!$A$4:$B$5000,2,0),"")</f>
        <v/>
      </c>
      <c r="F99" s="6"/>
      <c r="G99" s="27">
        <v>1</v>
      </c>
      <c r="H99" s="27">
        <f t="shared" si="2"/>
        <v>0</v>
      </c>
      <c r="I99" s="6"/>
      <c r="J99" s="6">
        <f t="shared" si="3"/>
        <v>0</v>
      </c>
    </row>
    <row r="100" spans="1:10" ht="18.75">
      <c r="A100" s="44"/>
      <c r="B100" s="6"/>
      <c r="C100" s="6"/>
      <c r="D100" s="6"/>
      <c r="E100" s="6" t="str">
        <f>IFERROR(VLOOKUP(D100,الاعدادات!$A$4:$B$5000,2,0),"")</f>
        <v/>
      </c>
      <c r="F100" s="6"/>
      <c r="G100" s="27">
        <v>1</v>
      </c>
      <c r="H100" s="27">
        <f t="shared" si="2"/>
        <v>0</v>
      </c>
      <c r="I100" s="6"/>
      <c r="J100" s="6">
        <f t="shared" si="3"/>
        <v>0</v>
      </c>
    </row>
    <row r="101" spans="1:10" ht="18.75">
      <c r="A101" s="44"/>
      <c r="B101" s="6"/>
      <c r="C101" s="6"/>
      <c r="D101" s="6"/>
      <c r="E101" s="6" t="str">
        <f>IFERROR(VLOOKUP(D101,الاعدادات!$A$4:$B$5000,2,0),"")</f>
        <v/>
      </c>
      <c r="F101" s="6"/>
      <c r="G101" s="27">
        <v>1</v>
      </c>
      <c r="H101" s="27">
        <f t="shared" si="2"/>
        <v>0</v>
      </c>
      <c r="I101" s="6"/>
      <c r="J101" s="6">
        <f t="shared" si="3"/>
        <v>0</v>
      </c>
    </row>
    <row r="102" spans="1:10" ht="18.75">
      <c r="A102" s="44"/>
      <c r="B102" s="6"/>
      <c r="C102" s="6"/>
      <c r="D102" s="6"/>
      <c r="E102" s="6" t="str">
        <f>IFERROR(VLOOKUP(D102,الاعدادات!$A$4:$B$5000,2,0),"")</f>
        <v/>
      </c>
      <c r="F102" s="6"/>
      <c r="G102" s="27">
        <v>1</v>
      </c>
      <c r="H102" s="27">
        <f t="shared" si="2"/>
        <v>0</v>
      </c>
      <c r="I102" s="6"/>
      <c r="J102" s="6">
        <f t="shared" si="3"/>
        <v>0</v>
      </c>
    </row>
    <row r="103" spans="1:10" ht="18.75">
      <c r="A103" s="44"/>
      <c r="B103" s="6"/>
      <c r="C103" s="6"/>
      <c r="D103" s="6"/>
      <c r="E103" s="6" t="str">
        <f>IFERROR(VLOOKUP(D103,الاعدادات!$A$4:$B$5000,2,0),"")</f>
        <v/>
      </c>
      <c r="F103" s="6"/>
      <c r="G103" s="27">
        <v>1</v>
      </c>
      <c r="H103" s="27">
        <f t="shared" si="2"/>
        <v>0</v>
      </c>
      <c r="I103" s="6"/>
      <c r="J103" s="6">
        <f t="shared" si="3"/>
        <v>0</v>
      </c>
    </row>
    <row r="104" spans="1:10" ht="18.75">
      <c r="A104" s="44"/>
      <c r="B104" s="6"/>
      <c r="C104" s="6"/>
      <c r="D104" s="6"/>
      <c r="E104" s="6" t="str">
        <f>IFERROR(VLOOKUP(D104,الاعدادات!$A$4:$B$5000,2,0),"")</f>
        <v/>
      </c>
      <c r="F104" s="6"/>
      <c r="G104" s="27">
        <v>1</v>
      </c>
      <c r="H104" s="27">
        <f t="shared" si="2"/>
        <v>0</v>
      </c>
      <c r="I104" s="6"/>
      <c r="J104" s="6">
        <f t="shared" si="3"/>
        <v>0</v>
      </c>
    </row>
    <row r="105" spans="1:10" ht="18.75">
      <c r="A105" s="44"/>
      <c r="B105" s="6"/>
      <c r="C105" s="6"/>
      <c r="D105" s="6"/>
      <c r="E105" s="6" t="str">
        <f>IFERROR(VLOOKUP(D105,الاعدادات!$A$4:$B$5000,2,0),"")</f>
        <v/>
      </c>
      <c r="F105" s="6"/>
      <c r="G105" s="27">
        <v>1</v>
      </c>
      <c r="H105" s="27">
        <f t="shared" si="2"/>
        <v>0</v>
      </c>
      <c r="I105" s="6"/>
      <c r="J105" s="6">
        <f t="shared" si="3"/>
        <v>0</v>
      </c>
    </row>
    <row r="106" spans="1:10" ht="18.75">
      <c r="A106" s="44"/>
      <c r="B106" s="6"/>
      <c r="C106" s="6"/>
      <c r="D106" s="6"/>
      <c r="E106" s="6" t="str">
        <f>IFERROR(VLOOKUP(D106,الاعدادات!$A$4:$B$5000,2,0),"")</f>
        <v/>
      </c>
      <c r="F106" s="6"/>
      <c r="G106" s="27">
        <v>1</v>
      </c>
      <c r="H106" s="27">
        <f t="shared" si="2"/>
        <v>0</v>
      </c>
      <c r="I106" s="6"/>
      <c r="J106" s="6">
        <f t="shared" si="3"/>
        <v>0</v>
      </c>
    </row>
    <row r="107" spans="1:10" ht="18.75">
      <c r="A107" s="44"/>
      <c r="B107" s="6"/>
      <c r="C107" s="6"/>
      <c r="D107" s="6"/>
      <c r="E107" s="6" t="str">
        <f>IFERROR(VLOOKUP(D107,الاعدادات!$A$4:$B$5000,2,0),"")</f>
        <v/>
      </c>
      <c r="F107" s="6"/>
      <c r="G107" s="27">
        <v>1</v>
      </c>
      <c r="H107" s="27">
        <f t="shared" si="2"/>
        <v>0</v>
      </c>
      <c r="I107" s="6"/>
      <c r="J107" s="6">
        <f t="shared" si="3"/>
        <v>0</v>
      </c>
    </row>
    <row r="108" spans="1:10" ht="18.75">
      <c r="A108" s="44"/>
      <c r="B108" s="6"/>
      <c r="C108" s="6"/>
      <c r="D108" s="6"/>
      <c r="E108" s="6" t="str">
        <f>IFERROR(VLOOKUP(D108,الاعدادات!$A$4:$B$5000,2,0),"")</f>
        <v/>
      </c>
      <c r="F108" s="6"/>
      <c r="G108" s="27">
        <v>1</v>
      </c>
      <c r="H108" s="27">
        <f t="shared" si="2"/>
        <v>0</v>
      </c>
      <c r="I108" s="6"/>
      <c r="J108" s="6">
        <f t="shared" si="3"/>
        <v>0</v>
      </c>
    </row>
    <row r="109" spans="1:10" ht="18.75">
      <c r="A109" s="44"/>
      <c r="B109" s="6"/>
      <c r="C109" s="6"/>
      <c r="D109" s="6"/>
      <c r="E109" s="6" t="str">
        <f>IFERROR(VLOOKUP(D109,الاعدادات!$A$4:$B$5000,2,0),"")</f>
        <v/>
      </c>
      <c r="F109" s="6"/>
      <c r="G109" s="27">
        <v>1</v>
      </c>
      <c r="H109" s="27">
        <f t="shared" si="2"/>
        <v>0</v>
      </c>
      <c r="I109" s="6"/>
      <c r="J109" s="6">
        <f t="shared" si="3"/>
        <v>0</v>
      </c>
    </row>
    <row r="110" spans="1:10" ht="18.75">
      <c r="A110" s="44"/>
      <c r="B110" s="6"/>
      <c r="C110" s="6"/>
      <c r="D110" s="6"/>
      <c r="E110" s="6" t="str">
        <f>IFERROR(VLOOKUP(D110,الاعدادات!$A$4:$B$5000,2,0),"")</f>
        <v/>
      </c>
      <c r="F110" s="6"/>
      <c r="G110" s="27">
        <v>1</v>
      </c>
      <c r="H110" s="27">
        <f t="shared" si="2"/>
        <v>0</v>
      </c>
      <c r="I110" s="6"/>
      <c r="J110" s="6">
        <f t="shared" si="3"/>
        <v>0</v>
      </c>
    </row>
    <row r="111" spans="1:10" ht="18.75">
      <c r="A111" s="44"/>
      <c r="B111" s="6"/>
      <c r="C111" s="6"/>
      <c r="D111" s="6"/>
      <c r="E111" s="6" t="str">
        <f>IFERROR(VLOOKUP(D111,الاعدادات!$A$4:$B$5000,2,0),"")</f>
        <v/>
      </c>
      <c r="F111" s="6"/>
      <c r="G111" s="27">
        <v>1</v>
      </c>
      <c r="H111" s="27">
        <f t="shared" si="2"/>
        <v>0</v>
      </c>
      <c r="I111" s="6"/>
      <c r="J111" s="6">
        <f t="shared" si="3"/>
        <v>0</v>
      </c>
    </row>
    <row r="112" spans="1:10" ht="18.75">
      <c r="A112" s="44"/>
      <c r="B112" s="6"/>
      <c r="C112" s="6"/>
      <c r="D112" s="6"/>
      <c r="E112" s="6" t="str">
        <f>IFERROR(VLOOKUP(D112,الاعدادات!$A$4:$B$5000,2,0),"")</f>
        <v/>
      </c>
      <c r="F112" s="6"/>
      <c r="G112" s="27">
        <v>1</v>
      </c>
      <c r="H112" s="27">
        <f t="shared" si="2"/>
        <v>0</v>
      </c>
      <c r="I112" s="6"/>
      <c r="J112" s="6">
        <f t="shared" si="3"/>
        <v>0</v>
      </c>
    </row>
    <row r="113" spans="1:10" ht="18.75">
      <c r="A113" s="44"/>
      <c r="B113" s="6"/>
      <c r="C113" s="6"/>
      <c r="D113" s="6"/>
      <c r="E113" s="6" t="str">
        <f>IFERROR(VLOOKUP(D113,الاعدادات!$A$4:$B$5000,2,0),"")</f>
        <v/>
      </c>
      <c r="F113" s="6"/>
      <c r="G113" s="27">
        <v>1</v>
      </c>
      <c r="H113" s="27">
        <f t="shared" si="2"/>
        <v>0</v>
      </c>
      <c r="I113" s="6"/>
      <c r="J113" s="6">
        <f t="shared" si="3"/>
        <v>0</v>
      </c>
    </row>
    <row r="114" spans="1:10" ht="18.75">
      <c r="A114" s="44"/>
      <c r="B114" s="6"/>
      <c r="C114" s="6"/>
      <c r="D114" s="6"/>
      <c r="E114" s="6" t="str">
        <f>IFERROR(VLOOKUP(D114,الاعدادات!$A$4:$B$5000,2,0),"")</f>
        <v/>
      </c>
      <c r="F114" s="6"/>
      <c r="G114" s="27">
        <v>1</v>
      </c>
      <c r="H114" s="27">
        <f t="shared" si="2"/>
        <v>0</v>
      </c>
      <c r="I114" s="6"/>
      <c r="J114" s="6">
        <f t="shared" si="3"/>
        <v>0</v>
      </c>
    </row>
    <row r="115" spans="1:10" ht="18.75">
      <c r="A115" s="44"/>
      <c r="B115" s="6"/>
      <c r="C115" s="6"/>
      <c r="D115" s="6"/>
      <c r="E115" s="6" t="str">
        <f>IFERROR(VLOOKUP(D115,الاعدادات!$A$4:$B$5000,2,0),"")</f>
        <v/>
      </c>
      <c r="F115" s="6"/>
      <c r="G115" s="27">
        <v>1</v>
      </c>
      <c r="H115" s="27">
        <f t="shared" si="2"/>
        <v>0</v>
      </c>
      <c r="I115" s="6"/>
      <c r="J115" s="6">
        <f t="shared" si="3"/>
        <v>0</v>
      </c>
    </row>
    <row r="116" spans="1:10" ht="18.75">
      <c r="A116" s="44"/>
      <c r="B116" s="6"/>
      <c r="C116" s="6"/>
      <c r="D116" s="6"/>
      <c r="E116" s="6" t="str">
        <f>IFERROR(VLOOKUP(D116,الاعدادات!$A$4:$B$5000,2,0),"")</f>
        <v/>
      </c>
      <c r="F116" s="6"/>
      <c r="G116" s="27">
        <v>1</v>
      </c>
      <c r="H116" s="27">
        <f t="shared" si="2"/>
        <v>0</v>
      </c>
      <c r="I116" s="6"/>
      <c r="J116" s="6">
        <f t="shared" si="3"/>
        <v>0</v>
      </c>
    </row>
    <row r="117" spans="1:10" ht="18.75">
      <c r="A117" s="44"/>
      <c r="B117" s="6"/>
      <c r="C117" s="6"/>
      <c r="D117" s="6"/>
      <c r="E117" s="6" t="str">
        <f>IFERROR(VLOOKUP(D117,الاعدادات!$A$4:$B$5000,2,0),"")</f>
        <v/>
      </c>
      <c r="F117" s="6"/>
      <c r="G117" s="27">
        <v>1</v>
      </c>
      <c r="H117" s="27">
        <f t="shared" si="2"/>
        <v>0</v>
      </c>
      <c r="I117" s="6"/>
      <c r="J117" s="6">
        <f t="shared" si="3"/>
        <v>0</v>
      </c>
    </row>
    <row r="118" spans="1:10" ht="18.75">
      <c r="A118" s="44"/>
      <c r="B118" s="6"/>
      <c r="C118" s="6"/>
      <c r="D118" s="6"/>
      <c r="E118" s="6" t="str">
        <f>IFERROR(VLOOKUP(D118,الاعدادات!$A$4:$B$5000,2,0),"")</f>
        <v/>
      </c>
      <c r="F118" s="6"/>
      <c r="G118" s="27">
        <v>1</v>
      </c>
      <c r="H118" s="27">
        <f t="shared" si="2"/>
        <v>0</v>
      </c>
      <c r="I118" s="6"/>
      <c r="J118" s="6">
        <f t="shared" si="3"/>
        <v>0</v>
      </c>
    </row>
    <row r="119" spans="1:10" ht="18.75">
      <c r="A119" s="44"/>
      <c r="B119" s="6"/>
      <c r="C119" s="6"/>
      <c r="D119" s="6"/>
      <c r="E119" s="6" t="str">
        <f>IFERROR(VLOOKUP(D119,الاعدادات!$A$4:$B$5000,2,0),"")</f>
        <v/>
      </c>
      <c r="F119" s="6"/>
      <c r="G119" s="27">
        <v>1</v>
      </c>
      <c r="H119" s="27">
        <f t="shared" si="2"/>
        <v>0</v>
      </c>
      <c r="I119" s="6"/>
      <c r="J119" s="6">
        <f t="shared" si="3"/>
        <v>0</v>
      </c>
    </row>
    <row r="120" spans="1:10" ht="18.75">
      <c r="A120" s="44"/>
      <c r="B120" s="6"/>
      <c r="C120" s="6"/>
      <c r="D120" s="6"/>
      <c r="E120" s="6" t="str">
        <f>IFERROR(VLOOKUP(D120,الاعدادات!$A$4:$B$5000,2,0),"")</f>
        <v/>
      </c>
      <c r="F120" s="6"/>
      <c r="G120" s="27">
        <v>1</v>
      </c>
      <c r="H120" s="27">
        <f t="shared" si="2"/>
        <v>0</v>
      </c>
      <c r="I120" s="6"/>
      <c r="J120" s="6">
        <f t="shared" si="3"/>
        <v>0</v>
      </c>
    </row>
    <row r="121" spans="1:10" ht="18.75">
      <c r="A121" s="44"/>
      <c r="B121" s="6"/>
      <c r="C121" s="6"/>
      <c r="D121" s="6"/>
      <c r="E121" s="6" t="str">
        <f>IFERROR(VLOOKUP(D121,الاعدادات!$A$4:$B$5000,2,0),"")</f>
        <v/>
      </c>
      <c r="F121" s="6"/>
      <c r="G121" s="27">
        <v>1</v>
      </c>
      <c r="H121" s="27">
        <f t="shared" si="2"/>
        <v>0</v>
      </c>
      <c r="I121" s="6"/>
      <c r="J121" s="6">
        <f t="shared" si="3"/>
        <v>0</v>
      </c>
    </row>
    <row r="122" spans="1:10" ht="18.75">
      <c r="A122" s="44"/>
      <c r="B122" s="6"/>
      <c r="C122" s="6"/>
      <c r="D122" s="6"/>
      <c r="E122" s="6" t="str">
        <f>IFERROR(VLOOKUP(D122,الاعدادات!$A$4:$B$5000,2,0),"")</f>
        <v/>
      </c>
      <c r="F122" s="6"/>
      <c r="G122" s="27">
        <v>1</v>
      </c>
      <c r="H122" s="27">
        <f t="shared" si="2"/>
        <v>0</v>
      </c>
      <c r="I122" s="6"/>
      <c r="J122" s="6">
        <f t="shared" si="3"/>
        <v>0</v>
      </c>
    </row>
    <row r="123" spans="1:10" ht="18.75">
      <c r="A123" s="44"/>
      <c r="B123" s="6"/>
      <c r="C123" s="6"/>
      <c r="D123" s="6"/>
      <c r="E123" s="6" t="str">
        <f>IFERROR(VLOOKUP(D123,الاعدادات!$A$4:$B$5000,2,0),"")</f>
        <v/>
      </c>
      <c r="F123" s="6"/>
      <c r="G123" s="27">
        <v>1</v>
      </c>
      <c r="H123" s="27">
        <f t="shared" si="2"/>
        <v>0</v>
      </c>
      <c r="I123" s="6"/>
      <c r="J123" s="6">
        <f t="shared" si="3"/>
        <v>0</v>
      </c>
    </row>
    <row r="124" spans="1:10" ht="18.75">
      <c r="A124" s="44"/>
      <c r="B124" s="6"/>
      <c r="C124" s="6"/>
      <c r="D124" s="6"/>
      <c r="E124" s="6" t="str">
        <f>IFERROR(VLOOKUP(D124,الاعدادات!$A$4:$B$5000,2,0),"")</f>
        <v/>
      </c>
      <c r="F124" s="6"/>
      <c r="G124" s="27">
        <v>1</v>
      </c>
      <c r="H124" s="27">
        <f t="shared" si="2"/>
        <v>0</v>
      </c>
      <c r="I124" s="6"/>
      <c r="J124" s="6">
        <f t="shared" si="3"/>
        <v>0</v>
      </c>
    </row>
    <row r="125" spans="1:10" ht="18.75">
      <c r="A125" s="44"/>
      <c r="B125" s="6"/>
      <c r="C125" s="6"/>
      <c r="D125" s="6"/>
      <c r="E125" s="6" t="str">
        <f>IFERROR(VLOOKUP(D125,الاعدادات!$A$4:$B$5000,2,0),"")</f>
        <v/>
      </c>
      <c r="F125" s="6"/>
      <c r="G125" s="27">
        <v>1</v>
      </c>
      <c r="H125" s="27">
        <f t="shared" si="2"/>
        <v>0</v>
      </c>
      <c r="I125" s="6"/>
      <c r="J125" s="6">
        <f t="shared" si="3"/>
        <v>0</v>
      </c>
    </row>
    <row r="126" spans="1:10" ht="18.75">
      <c r="A126" s="44"/>
      <c r="B126" s="6"/>
      <c r="C126" s="6"/>
      <c r="D126" s="6"/>
      <c r="E126" s="6" t="str">
        <f>IFERROR(VLOOKUP(D126,الاعدادات!$A$4:$B$5000,2,0),"")</f>
        <v/>
      </c>
      <c r="F126" s="6"/>
      <c r="G126" s="27">
        <v>1</v>
      </c>
      <c r="H126" s="27">
        <f t="shared" si="2"/>
        <v>0</v>
      </c>
      <c r="I126" s="6"/>
      <c r="J126" s="6">
        <f t="shared" si="3"/>
        <v>0</v>
      </c>
    </row>
    <row r="127" spans="1:10" ht="18.75">
      <c r="A127" s="44"/>
      <c r="B127" s="6"/>
      <c r="C127" s="6"/>
      <c r="D127" s="6"/>
      <c r="E127" s="6" t="str">
        <f>IFERROR(VLOOKUP(D127,الاعدادات!$A$4:$B$5000,2,0),"")</f>
        <v/>
      </c>
      <c r="F127" s="6"/>
      <c r="G127" s="27">
        <v>1</v>
      </c>
      <c r="H127" s="27">
        <f t="shared" si="2"/>
        <v>0</v>
      </c>
      <c r="I127" s="6"/>
      <c r="J127" s="6">
        <f t="shared" si="3"/>
        <v>0</v>
      </c>
    </row>
    <row r="128" spans="1:10" ht="18.75">
      <c r="A128" s="44"/>
      <c r="B128" s="6"/>
      <c r="C128" s="6"/>
      <c r="D128" s="6"/>
      <c r="E128" s="6" t="str">
        <f>IFERROR(VLOOKUP(D128,الاعدادات!$A$4:$B$5000,2,0),"")</f>
        <v/>
      </c>
      <c r="F128" s="6"/>
      <c r="G128" s="27">
        <v>1</v>
      </c>
      <c r="H128" s="27">
        <f t="shared" si="2"/>
        <v>0</v>
      </c>
      <c r="I128" s="6"/>
      <c r="J128" s="6">
        <f t="shared" si="3"/>
        <v>0</v>
      </c>
    </row>
    <row r="129" spans="1:10" ht="18.75">
      <c r="A129" s="44"/>
      <c r="B129" s="6"/>
      <c r="C129" s="6"/>
      <c r="D129" s="6"/>
      <c r="E129" s="6" t="str">
        <f>IFERROR(VLOOKUP(D129,الاعدادات!$A$4:$B$5000,2,0),"")</f>
        <v/>
      </c>
      <c r="F129" s="6"/>
      <c r="G129" s="27">
        <v>1</v>
      </c>
      <c r="H129" s="27">
        <f t="shared" si="2"/>
        <v>0</v>
      </c>
      <c r="I129" s="6"/>
      <c r="J129" s="6">
        <f t="shared" si="3"/>
        <v>0</v>
      </c>
    </row>
    <row r="130" spans="1:10" ht="18.75">
      <c r="A130" s="44"/>
      <c r="B130" s="6"/>
      <c r="C130" s="6"/>
      <c r="D130" s="6"/>
      <c r="E130" s="6" t="str">
        <f>IFERROR(VLOOKUP(D130,الاعدادات!$A$4:$B$5000,2,0),"")</f>
        <v/>
      </c>
      <c r="F130" s="6"/>
      <c r="G130" s="27">
        <v>1</v>
      </c>
      <c r="H130" s="27">
        <f t="shared" si="2"/>
        <v>0</v>
      </c>
      <c r="I130" s="6"/>
      <c r="J130" s="6">
        <f t="shared" si="3"/>
        <v>0</v>
      </c>
    </row>
    <row r="131" spans="1:10" ht="18.75">
      <c r="A131" s="44"/>
      <c r="B131" s="6"/>
      <c r="C131" s="6"/>
      <c r="D131" s="6"/>
      <c r="E131" s="6" t="str">
        <f>IFERROR(VLOOKUP(D131,الاعدادات!$A$4:$B$5000,2,0),"")</f>
        <v/>
      </c>
      <c r="F131" s="6"/>
      <c r="G131" s="27">
        <v>1</v>
      </c>
      <c r="H131" s="27">
        <f t="shared" si="2"/>
        <v>0</v>
      </c>
      <c r="I131" s="6"/>
      <c r="J131" s="6">
        <f t="shared" si="3"/>
        <v>0</v>
      </c>
    </row>
    <row r="132" spans="1:10" ht="18.75">
      <c r="A132" s="44"/>
      <c r="B132" s="6"/>
      <c r="C132" s="6"/>
      <c r="D132" s="6"/>
      <c r="E132" s="6" t="str">
        <f>IFERROR(VLOOKUP(D132,الاعدادات!$A$4:$B$5000,2,0),"")</f>
        <v/>
      </c>
      <c r="F132" s="6"/>
      <c r="G132" s="27">
        <v>1</v>
      </c>
      <c r="H132" s="27">
        <f t="shared" si="2"/>
        <v>0</v>
      </c>
      <c r="I132" s="6"/>
      <c r="J132" s="6">
        <f t="shared" si="3"/>
        <v>0</v>
      </c>
    </row>
    <row r="133" spans="1:10" ht="18.75">
      <c r="A133" s="44"/>
      <c r="B133" s="6"/>
      <c r="C133" s="6"/>
      <c r="D133" s="6"/>
      <c r="E133" s="6" t="str">
        <f>IFERROR(VLOOKUP(D133,الاعدادات!$A$4:$B$5000,2,0),"")</f>
        <v/>
      </c>
      <c r="F133" s="6"/>
      <c r="G133" s="27">
        <v>1</v>
      </c>
      <c r="H133" s="27">
        <f t="shared" ref="H133:H196" si="4">SUMIF($D$4:$D$500,G133,$F$4:$F$500)</f>
        <v>0</v>
      </c>
      <c r="I133" s="6"/>
      <c r="J133" s="6">
        <f t="shared" ref="J133:J196" si="5">I133*F133</f>
        <v>0</v>
      </c>
    </row>
    <row r="134" spans="1:10" ht="18.75">
      <c r="A134" s="44"/>
      <c r="B134" s="6"/>
      <c r="C134" s="6"/>
      <c r="D134" s="6"/>
      <c r="E134" s="6" t="str">
        <f>IFERROR(VLOOKUP(D134,الاعدادات!$A$4:$B$5000,2,0),"")</f>
        <v/>
      </c>
      <c r="F134" s="6"/>
      <c r="G134" s="27">
        <v>1</v>
      </c>
      <c r="H134" s="27">
        <f t="shared" si="4"/>
        <v>0</v>
      </c>
      <c r="I134" s="6"/>
      <c r="J134" s="6">
        <f t="shared" si="5"/>
        <v>0</v>
      </c>
    </row>
    <row r="135" spans="1:10" ht="18.75">
      <c r="A135" s="44"/>
      <c r="B135" s="6"/>
      <c r="C135" s="6"/>
      <c r="D135" s="6"/>
      <c r="E135" s="6" t="str">
        <f>IFERROR(VLOOKUP(D135,الاعدادات!$A$4:$B$5000,2,0),"")</f>
        <v/>
      </c>
      <c r="F135" s="6"/>
      <c r="G135" s="27">
        <v>1</v>
      </c>
      <c r="H135" s="27">
        <f t="shared" si="4"/>
        <v>0</v>
      </c>
      <c r="I135" s="6"/>
      <c r="J135" s="6">
        <f t="shared" si="5"/>
        <v>0</v>
      </c>
    </row>
    <row r="136" spans="1:10" ht="18.75">
      <c r="A136" s="44"/>
      <c r="B136" s="6"/>
      <c r="C136" s="6"/>
      <c r="D136" s="6"/>
      <c r="E136" s="6" t="str">
        <f>IFERROR(VLOOKUP(D136,الاعدادات!$A$4:$B$5000,2,0),"")</f>
        <v/>
      </c>
      <c r="F136" s="6"/>
      <c r="G136" s="27">
        <v>1</v>
      </c>
      <c r="H136" s="27">
        <f t="shared" si="4"/>
        <v>0</v>
      </c>
      <c r="I136" s="6"/>
      <c r="J136" s="6">
        <f t="shared" si="5"/>
        <v>0</v>
      </c>
    </row>
    <row r="137" spans="1:10" ht="18.75">
      <c r="A137" s="44"/>
      <c r="B137" s="6"/>
      <c r="C137" s="6"/>
      <c r="D137" s="6"/>
      <c r="E137" s="6" t="str">
        <f>IFERROR(VLOOKUP(D137,الاعدادات!$A$4:$B$5000,2,0),"")</f>
        <v/>
      </c>
      <c r="F137" s="6"/>
      <c r="G137" s="27">
        <v>1</v>
      </c>
      <c r="H137" s="27">
        <f t="shared" si="4"/>
        <v>0</v>
      </c>
      <c r="I137" s="6"/>
      <c r="J137" s="6">
        <f t="shared" si="5"/>
        <v>0</v>
      </c>
    </row>
    <row r="138" spans="1:10" ht="18.75">
      <c r="A138" s="44"/>
      <c r="B138" s="6"/>
      <c r="C138" s="6"/>
      <c r="D138" s="6"/>
      <c r="E138" s="6" t="str">
        <f>IFERROR(VLOOKUP(D138,الاعدادات!$A$4:$B$5000,2,0),"")</f>
        <v/>
      </c>
      <c r="F138" s="6"/>
      <c r="G138" s="27">
        <v>1</v>
      </c>
      <c r="H138" s="27">
        <f t="shared" si="4"/>
        <v>0</v>
      </c>
      <c r="I138" s="6"/>
      <c r="J138" s="6">
        <f t="shared" si="5"/>
        <v>0</v>
      </c>
    </row>
    <row r="139" spans="1:10" ht="18.75">
      <c r="A139" s="44"/>
      <c r="B139" s="6"/>
      <c r="C139" s="6"/>
      <c r="D139" s="6"/>
      <c r="E139" s="6" t="str">
        <f>IFERROR(VLOOKUP(D139,الاعدادات!$A$4:$B$5000,2,0),"")</f>
        <v/>
      </c>
      <c r="F139" s="6"/>
      <c r="G139" s="27">
        <v>1</v>
      </c>
      <c r="H139" s="27">
        <f t="shared" si="4"/>
        <v>0</v>
      </c>
      <c r="I139" s="6"/>
      <c r="J139" s="6">
        <f t="shared" si="5"/>
        <v>0</v>
      </c>
    </row>
    <row r="140" spans="1:10" ht="18.75">
      <c r="A140" s="44"/>
      <c r="B140" s="6"/>
      <c r="C140" s="6"/>
      <c r="D140" s="6"/>
      <c r="E140" s="6" t="str">
        <f>IFERROR(VLOOKUP(D140,الاعدادات!$A$4:$B$5000,2,0),"")</f>
        <v/>
      </c>
      <c r="F140" s="6"/>
      <c r="G140" s="27">
        <v>1</v>
      </c>
      <c r="H140" s="27">
        <f t="shared" si="4"/>
        <v>0</v>
      </c>
      <c r="I140" s="6"/>
      <c r="J140" s="6">
        <f t="shared" si="5"/>
        <v>0</v>
      </c>
    </row>
    <row r="141" spans="1:10" ht="18.75">
      <c r="A141" s="44"/>
      <c r="B141" s="6"/>
      <c r="C141" s="6"/>
      <c r="D141" s="6"/>
      <c r="E141" s="6" t="str">
        <f>IFERROR(VLOOKUP(D141,الاعدادات!$A$4:$B$5000,2,0),"")</f>
        <v/>
      </c>
      <c r="F141" s="6"/>
      <c r="G141" s="27">
        <v>1</v>
      </c>
      <c r="H141" s="27">
        <f t="shared" si="4"/>
        <v>0</v>
      </c>
      <c r="I141" s="6"/>
      <c r="J141" s="6">
        <f t="shared" si="5"/>
        <v>0</v>
      </c>
    </row>
    <row r="142" spans="1:10" ht="18.75">
      <c r="A142" s="44"/>
      <c r="B142" s="6"/>
      <c r="C142" s="6"/>
      <c r="D142" s="6"/>
      <c r="E142" s="6" t="str">
        <f>IFERROR(VLOOKUP(D142,الاعدادات!$A$4:$B$5000,2,0),"")</f>
        <v/>
      </c>
      <c r="F142" s="6"/>
      <c r="G142" s="27">
        <v>1</v>
      </c>
      <c r="H142" s="27">
        <f t="shared" si="4"/>
        <v>0</v>
      </c>
      <c r="I142" s="6"/>
      <c r="J142" s="6">
        <f t="shared" si="5"/>
        <v>0</v>
      </c>
    </row>
    <row r="143" spans="1:10" ht="18.75">
      <c r="A143" s="44"/>
      <c r="B143" s="6"/>
      <c r="C143" s="6"/>
      <c r="D143" s="6"/>
      <c r="E143" s="6" t="str">
        <f>IFERROR(VLOOKUP(D143,الاعدادات!$A$4:$B$5000,2,0),"")</f>
        <v/>
      </c>
      <c r="F143" s="6"/>
      <c r="G143" s="27">
        <v>1</v>
      </c>
      <c r="H143" s="27">
        <f t="shared" si="4"/>
        <v>0</v>
      </c>
      <c r="I143" s="6"/>
      <c r="J143" s="6">
        <f t="shared" si="5"/>
        <v>0</v>
      </c>
    </row>
    <row r="144" spans="1:10" ht="18.75">
      <c r="A144" s="44"/>
      <c r="B144" s="6"/>
      <c r="C144" s="6"/>
      <c r="D144" s="6"/>
      <c r="E144" s="6" t="str">
        <f>IFERROR(VLOOKUP(D144,الاعدادات!$A$4:$B$5000,2,0),"")</f>
        <v/>
      </c>
      <c r="F144" s="6"/>
      <c r="G144" s="27">
        <v>1</v>
      </c>
      <c r="H144" s="27">
        <f t="shared" si="4"/>
        <v>0</v>
      </c>
      <c r="I144" s="6"/>
      <c r="J144" s="6">
        <f t="shared" si="5"/>
        <v>0</v>
      </c>
    </row>
    <row r="145" spans="1:10" ht="18.75">
      <c r="A145" s="44"/>
      <c r="B145" s="6"/>
      <c r="C145" s="6"/>
      <c r="D145" s="6"/>
      <c r="E145" s="6" t="str">
        <f>IFERROR(VLOOKUP(D145,الاعدادات!$A$4:$B$5000,2,0),"")</f>
        <v/>
      </c>
      <c r="F145" s="6"/>
      <c r="G145" s="27">
        <v>1</v>
      </c>
      <c r="H145" s="27">
        <f t="shared" si="4"/>
        <v>0</v>
      </c>
      <c r="I145" s="6"/>
      <c r="J145" s="6">
        <f t="shared" si="5"/>
        <v>0</v>
      </c>
    </row>
    <row r="146" spans="1:10" ht="18.75">
      <c r="A146" s="44"/>
      <c r="B146" s="6"/>
      <c r="C146" s="6"/>
      <c r="D146" s="6"/>
      <c r="E146" s="6" t="str">
        <f>IFERROR(VLOOKUP(D146,الاعدادات!$A$4:$B$5000,2,0),"")</f>
        <v/>
      </c>
      <c r="F146" s="6"/>
      <c r="G146" s="27">
        <v>1</v>
      </c>
      <c r="H146" s="27">
        <f t="shared" si="4"/>
        <v>0</v>
      </c>
      <c r="I146" s="6"/>
      <c r="J146" s="6">
        <f t="shared" si="5"/>
        <v>0</v>
      </c>
    </row>
    <row r="147" spans="1:10" ht="18.75">
      <c r="A147" s="44"/>
      <c r="B147" s="6"/>
      <c r="C147" s="6"/>
      <c r="D147" s="6"/>
      <c r="E147" s="6" t="str">
        <f>IFERROR(VLOOKUP(D147,الاعدادات!$A$4:$B$5000,2,0),"")</f>
        <v/>
      </c>
      <c r="F147" s="6"/>
      <c r="G147" s="27">
        <v>1</v>
      </c>
      <c r="H147" s="27">
        <f t="shared" si="4"/>
        <v>0</v>
      </c>
      <c r="I147" s="6"/>
      <c r="J147" s="6">
        <f t="shared" si="5"/>
        <v>0</v>
      </c>
    </row>
    <row r="148" spans="1:10" ht="18.75">
      <c r="A148" s="44"/>
      <c r="B148" s="6"/>
      <c r="C148" s="6"/>
      <c r="D148" s="6"/>
      <c r="E148" s="6" t="str">
        <f>IFERROR(VLOOKUP(D148,الاعدادات!$A$4:$B$5000,2,0),"")</f>
        <v/>
      </c>
      <c r="F148" s="6"/>
      <c r="G148" s="27">
        <v>1</v>
      </c>
      <c r="H148" s="27">
        <f t="shared" si="4"/>
        <v>0</v>
      </c>
      <c r="I148" s="6"/>
      <c r="J148" s="6">
        <f t="shared" si="5"/>
        <v>0</v>
      </c>
    </row>
    <row r="149" spans="1:10" ht="18.75">
      <c r="A149" s="44"/>
      <c r="B149" s="6"/>
      <c r="C149" s="6"/>
      <c r="D149" s="6"/>
      <c r="E149" s="6" t="str">
        <f>IFERROR(VLOOKUP(D149,الاعدادات!$A$4:$B$5000,2,0),"")</f>
        <v/>
      </c>
      <c r="F149" s="6"/>
      <c r="G149" s="27">
        <v>1</v>
      </c>
      <c r="H149" s="27">
        <f t="shared" si="4"/>
        <v>0</v>
      </c>
      <c r="I149" s="6"/>
      <c r="J149" s="6">
        <f t="shared" si="5"/>
        <v>0</v>
      </c>
    </row>
    <row r="150" spans="1:10" ht="18.75">
      <c r="A150" s="44"/>
      <c r="B150" s="6"/>
      <c r="C150" s="6"/>
      <c r="D150" s="6"/>
      <c r="E150" s="6" t="str">
        <f>IFERROR(VLOOKUP(D150,الاعدادات!$A$4:$B$5000,2,0),"")</f>
        <v/>
      </c>
      <c r="F150" s="6"/>
      <c r="G150" s="27">
        <v>1</v>
      </c>
      <c r="H150" s="27">
        <f t="shared" si="4"/>
        <v>0</v>
      </c>
      <c r="I150" s="6"/>
      <c r="J150" s="6">
        <f t="shared" si="5"/>
        <v>0</v>
      </c>
    </row>
    <row r="151" spans="1:10" ht="18.75">
      <c r="A151" s="44"/>
      <c r="B151" s="6"/>
      <c r="C151" s="6"/>
      <c r="D151" s="6"/>
      <c r="E151" s="6" t="str">
        <f>IFERROR(VLOOKUP(D151,الاعدادات!$A$4:$B$5000,2,0),"")</f>
        <v/>
      </c>
      <c r="F151" s="6"/>
      <c r="G151" s="27">
        <v>1</v>
      </c>
      <c r="H151" s="27">
        <f t="shared" si="4"/>
        <v>0</v>
      </c>
      <c r="I151" s="6"/>
      <c r="J151" s="6">
        <f t="shared" si="5"/>
        <v>0</v>
      </c>
    </row>
    <row r="152" spans="1:10" ht="18.75">
      <c r="A152" s="44"/>
      <c r="B152" s="6"/>
      <c r="C152" s="6"/>
      <c r="D152" s="6"/>
      <c r="E152" s="6" t="str">
        <f>IFERROR(VLOOKUP(D152,الاعدادات!$A$4:$B$5000,2,0),"")</f>
        <v/>
      </c>
      <c r="F152" s="6"/>
      <c r="G152" s="27">
        <v>1</v>
      </c>
      <c r="H152" s="27">
        <f t="shared" si="4"/>
        <v>0</v>
      </c>
      <c r="I152" s="6"/>
      <c r="J152" s="6">
        <f t="shared" si="5"/>
        <v>0</v>
      </c>
    </row>
    <row r="153" spans="1:10" ht="18.75">
      <c r="A153" s="44"/>
      <c r="B153" s="6"/>
      <c r="C153" s="6"/>
      <c r="D153" s="6"/>
      <c r="E153" s="6" t="str">
        <f>IFERROR(VLOOKUP(D153,الاعدادات!$A$4:$B$5000,2,0),"")</f>
        <v/>
      </c>
      <c r="F153" s="6"/>
      <c r="G153" s="27">
        <v>1</v>
      </c>
      <c r="H153" s="27">
        <f t="shared" si="4"/>
        <v>0</v>
      </c>
      <c r="I153" s="6"/>
      <c r="J153" s="6">
        <f t="shared" si="5"/>
        <v>0</v>
      </c>
    </row>
    <row r="154" spans="1:10" ht="18.75">
      <c r="A154" s="44"/>
      <c r="B154" s="6"/>
      <c r="C154" s="6"/>
      <c r="D154" s="6"/>
      <c r="E154" s="6" t="str">
        <f>IFERROR(VLOOKUP(D154,الاعدادات!$A$4:$B$5000,2,0),"")</f>
        <v/>
      </c>
      <c r="F154" s="6"/>
      <c r="G154" s="27">
        <v>1</v>
      </c>
      <c r="H154" s="27">
        <f t="shared" si="4"/>
        <v>0</v>
      </c>
      <c r="I154" s="6"/>
      <c r="J154" s="6">
        <f t="shared" si="5"/>
        <v>0</v>
      </c>
    </row>
    <row r="155" spans="1:10" ht="18.75">
      <c r="A155" s="44"/>
      <c r="B155" s="6"/>
      <c r="C155" s="6"/>
      <c r="D155" s="6"/>
      <c r="E155" s="6" t="str">
        <f>IFERROR(VLOOKUP(D155,الاعدادات!$A$4:$B$5000,2,0),"")</f>
        <v/>
      </c>
      <c r="F155" s="6"/>
      <c r="G155" s="27">
        <v>1</v>
      </c>
      <c r="H155" s="27">
        <f t="shared" si="4"/>
        <v>0</v>
      </c>
      <c r="I155" s="6"/>
      <c r="J155" s="6">
        <f t="shared" si="5"/>
        <v>0</v>
      </c>
    </row>
    <row r="156" spans="1:10" ht="18.75">
      <c r="A156" s="44"/>
      <c r="B156" s="6"/>
      <c r="C156" s="6"/>
      <c r="D156" s="6"/>
      <c r="E156" s="6" t="str">
        <f>IFERROR(VLOOKUP(D156,الاعدادات!$A$4:$B$5000,2,0),"")</f>
        <v/>
      </c>
      <c r="F156" s="6"/>
      <c r="G156" s="27">
        <v>1</v>
      </c>
      <c r="H156" s="27">
        <f t="shared" si="4"/>
        <v>0</v>
      </c>
      <c r="I156" s="6"/>
      <c r="J156" s="6">
        <f t="shared" si="5"/>
        <v>0</v>
      </c>
    </row>
    <row r="157" spans="1:10" ht="18.75">
      <c r="A157" s="44"/>
      <c r="B157" s="6"/>
      <c r="C157" s="6"/>
      <c r="D157" s="6"/>
      <c r="E157" s="6" t="str">
        <f>IFERROR(VLOOKUP(D157,الاعدادات!$A$4:$B$5000,2,0),"")</f>
        <v/>
      </c>
      <c r="F157" s="6"/>
      <c r="G157" s="27">
        <v>1</v>
      </c>
      <c r="H157" s="27">
        <f t="shared" si="4"/>
        <v>0</v>
      </c>
      <c r="I157" s="6"/>
      <c r="J157" s="6">
        <f t="shared" si="5"/>
        <v>0</v>
      </c>
    </row>
    <row r="158" spans="1:10" ht="18.75">
      <c r="A158" s="44"/>
      <c r="B158" s="6"/>
      <c r="C158" s="6"/>
      <c r="D158" s="6"/>
      <c r="E158" s="6" t="str">
        <f>IFERROR(VLOOKUP(D158,الاعدادات!$A$4:$B$5000,2,0),"")</f>
        <v/>
      </c>
      <c r="F158" s="6"/>
      <c r="G158" s="27">
        <v>1</v>
      </c>
      <c r="H158" s="27">
        <f t="shared" si="4"/>
        <v>0</v>
      </c>
      <c r="I158" s="6"/>
      <c r="J158" s="6">
        <f t="shared" si="5"/>
        <v>0</v>
      </c>
    </row>
    <row r="159" spans="1:10" ht="18.75">
      <c r="A159" s="44"/>
      <c r="B159" s="6"/>
      <c r="C159" s="6"/>
      <c r="D159" s="6"/>
      <c r="E159" s="6" t="str">
        <f>IFERROR(VLOOKUP(D159,الاعدادات!$A$4:$B$5000,2,0),"")</f>
        <v/>
      </c>
      <c r="F159" s="6"/>
      <c r="G159" s="27">
        <v>1</v>
      </c>
      <c r="H159" s="27">
        <f t="shared" si="4"/>
        <v>0</v>
      </c>
      <c r="I159" s="6"/>
      <c r="J159" s="6">
        <f t="shared" si="5"/>
        <v>0</v>
      </c>
    </row>
    <row r="160" spans="1:10" ht="18.75">
      <c r="A160" s="44"/>
      <c r="B160" s="6"/>
      <c r="C160" s="6"/>
      <c r="D160" s="6"/>
      <c r="E160" s="6" t="str">
        <f>IFERROR(VLOOKUP(D160,الاعدادات!$A$4:$B$5000,2,0),"")</f>
        <v/>
      </c>
      <c r="F160" s="6"/>
      <c r="G160" s="27">
        <v>1</v>
      </c>
      <c r="H160" s="27">
        <f t="shared" si="4"/>
        <v>0</v>
      </c>
      <c r="I160" s="6"/>
      <c r="J160" s="6">
        <f t="shared" si="5"/>
        <v>0</v>
      </c>
    </row>
    <row r="161" spans="1:10" ht="18.75">
      <c r="A161" s="44"/>
      <c r="B161" s="6"/>
      <c r="C161" s="6"/>
      <c r="D161" s="6"/>
      <c r="E161" s="6" t="str">
        <f>IFERROR(VLOOKUP(D161,الاعدادات!$A$4:$B$5000,2,0),"")</f>
        <v/>
      </c>
      <c r="F161" s="6"/>
      <c r="G161" s="27">
        <v>1</v>
      </c>
      <c r="H161" s="27">
        <f t="shared" si="4"/>
        <v>0</v>
      </c>
      <c r="I161" s="6"/>
      <c r="J161" s="6">
        <f t="shared" si="5"/>
        <v>0</v>
      </c>
    </row>
    <row r="162" spans="1:10" ht="18.75">
      <c r="A162" s="44"/>
      <c r="B162" s="6"/>
      <c r="C162" s="6"/>
      <c r="D162" s="6"/>
      <c r="E162" s="6" t="str">
        <f>IFERROR(VLOOKUP(D162,الاعدادات!$A$4:$B$5000,2,0),"")</f>
        <v/>
      </c>
      <c r="F162" s="6"/>
      <c r="G162" s="27">
        <v>1</v>
      </c>
      <c r="H162" s="27">
        <f t="shared" si="4"/>
        <v>0</v>
      </c>
      <c r="I162" s="6"/>
      <c r="J162" s="6">
        <f t="shared" si="5"/>
        <v>0</v>
      </c>
    </row>
    <row r="163" spans="1:10" ht="18.75">
      <c r="A163" s="44"/>
      <c r="B163" s="6"/>
      <c r="C163" s="6"/>
      <c r="D163" s="6"/>
      <c r="E163" s="6" t="str">
        <f>IFERROR(VLOOKUP(D163,الاعدادات!$A$4:$B$5000,2,0),"")</f>
        <v/>
      </c>
      <c r="F163" s="6"/>
      <c r="G163" s="27">
        <v>1</v>
      </c>
      <c r="H163" s="27">
        <f t="shared" si="4"/>
        <v>0</v>
      </c>
      <c r="I163" s="6"/>
      <c r="J163" s="6">
        <f t="shared" si="5"/>
        <v>0</v>
      </c>
    </row>
    <row r="164" spans="1:10" ht="18.75">
      <c r="A164" s="44"/>
      <c r="B164" s="6"/>
      <c r="C164" s="6"/>
      <c r="D164" s="6"/>
      <c r="E164" s="6" t="str">
        <f>IFERROR(VLOOKUP(D164,الاعدادات!$A$4:$B$5000,2,0),"")</f>
        <v/>
      </c>
      <c r="F164" s="6"/>
      <c r="G164" s="27">
        <v>1</v>
      </c>
      <c r="H164" s="27">
        <f t="shared" si="4"/>
        <v>0</v>
      </c>
      <c r="I164" s="6"/>
      <c r="J164" s="6">
        <f t="shared" si="5"/>
        <v>0</v>
      </c>
    </row>
    <row r="165" spans="1:10" ht="18.75">
      <c r="A165" s="44"/>
      <c r="B165" s="6"/>
      <c r="C165" s="6"/>
      <c r="D165" s="6"/>
      <c r="E165" s="6" t="str">
        <f>IFERROR(VLOOKUP(D165,الاعدادات!$A$4:$B$5000,2,0),"")</f>
        <v/>
      </c>
      <c r="F165" s="6"/>
      <c r="G165" s="27">
        <v>1</v>
      </c>
      <c r="H165" s="27">
        <f t="shared" si="4"/>
        <v>0</v>
      </c>
      <c r="I165" s="6"/>
      <c r="J165" s="6">
        <f t="shared" si="5"/>
        <v>0</v>
      </c>
    </row>
    <row r="166" spans="1:10" ht="18.75">
      <c r="A166" s="44"/>
      <c r="B166" s="6"/>
      <c r="C166" s="6"/>
      <c r="D166" s="6"/>
      <c r="E166" s="6" t="str">
        <f>IFERROR(VLOOKUP(D166,الاعدادات!$A$4:$B$5000,2,0),"")</f>
        <v/>
      </c>
      <c r="F166" s="6"/>
      <c r="G166" s="27">
        <v>1</v>
      </c>
      <c r="H166" s="27">
        <f t="shared" si="4"/>
        <v>0</v>
      </c>
      <c r="I166" s="6"/>
      <c r="J166" s="6">
        <f t="shared" si="5"/>
        <v>0</v>
      </c>
    </row>
    <row r="167" spans="1:10" ht="18.75">
      <c r="A167" s="44"/>
      <c r="B167" s="6"/>
      <c r="C167" s="6"/>
      <c r="D167" s="6"/>
      <c r="E167" s="6" t="str">
        <f>IFERROR(VLOOKUP(D167,الاعدادات!$A$4:$B$5000,2,0),"")</f>
        <v/>
      </c>
      <c r="F167" s="6"/>
      <c r="G167" s="27">
        <v>1</v>
      </c>
      <c r="H167" s="27">
        <f t="shared" si="4"/>
        <v>0</v>
      </c>
      <c r="I167" s="6"/>
      <c r="J167" s="6">
        <f t="shared" si="5"/>
        <v>0</v>
      </c>
    </row>
    <row r="168" spans="1:10" ht="18.75">
      <c r="A168" s="44"/>
      <c r="B168" s="6"/>
      <c r="C168" s="6"/>
      <c r="D168" s="6"/>
      <c r="E168" s="6" t="str">
        <f>IFERROR(VLOOKUP(D168,الاعدادات!$A$4:$B$5000,2,0),"")</f>
        <v/>
      </c>
      <c r="F168" s="6"/>
      <c r="G168" s="27">
        <v>1</v>
      </c>
      <c r="H168" s="27">
        <f t="shared" si="4"/>
        <v>0</v>
      </c>
      <c r="I168" s="6"/>
      <c r="J168" s="6">
        <f t="shared" si="5"/>
        <v>0</v>
      </c>
    </row>
    <row r="169" spans="1:10" ht="18.75">
      <c r="A169" s="44"/>
      <c r="B169" s="6"/>
      <c r="C169" s="6"/>
      <c r="D169" s="6"/>
      <c r="E169" s="6" t="str">
        <f>IFERROR(VLOOKUP(D169,الاعدادات!$A$4:$B$5000,2,0),"")</f>
        <v/>
      </c>
      <c r="F169" s="6"/>
      <c r="G169" s="27">
        <v>1</v>
      </c>
      <c r="H169" s="27">
        <f t="shared" si="4"/>
        <v>0</v>
      </c>
      <c r="I169" s="6"/>
      <c r="J169" s="6">
        <f t="shared" si="5"/>
        <v>0</v>
      </c>
    </row>
    <row r="170" spans="1:10" ht="18.75">
      <c r="A170" s="44"/>
      <c r="B170" s="6"/>
      <c r="C170" s="6"/>
      <c r="D170" s="6"/>
      <c r="E170" s="6" t="str">
        <f>IFERROR(VLOOKUP(D170,الاعدادات!$A$4:$B$5000,2,0),"")</f>
        <v/>
      </c>
      <c r="F170" s="6"/>
      <c r="G170" s="27">
        <v>1</v>
      </c>
      <c r="H170" s="27">
        <f t="shared" si="4"/>
        <v>0</v>
      </c>
      <c r="I170" s="6"/>
      <c r="J170" s="6">
        <f t="shared" si="5"/>
        <v>0</v>
      </c>
    </row>
    <row r="171" spans="1:10" ht="18.75">
      <c r="A171" s="44"/>
      <c r="B171" s="6"/>
      <c r="C171" s="6"/>
      <c r="D171" s="6"/>
      <c r="E171" s="6" t="str">
        <f>IFERROR(VLOOKUP(D171,الاعدادات!$A$4:$B$5000,2,0),"")</f>
        <v/>
      </c>
      <c r="F171" s="6"/>
      <c r="G171" s="27">
        <v>1</v>
      </c>
      <c r="H171" s="27">
        <f t="shared" si="4"/>
        <v>0</v>
      </c>
      <c r="I171" s="6"/>
      <c r="J171" s="6">
        <f t="shared" si="5"/>
        <v>0</v>
      </c>
    </row>
    <row r="172" spans="1:10" ht="18.75">
      <c r="A172" s="44"/>
      <c r="B172" s="6"/>
      <c r="C172" s="6"/>
      <c r="D172" s="6"/>
      <c r="E172" s="6" t="str">
        <f>IFERROR(VLOOKUP(D172,الاعدادات!$A$4:$B$5000,2,0),"")</f>
        <v/>
      </c>
      <c r="F172" s="6"/>
      <c r="G172" s="27">
        <v>1</v>
      </c>
      <c r="H172" s="27">
        <f t="shared" si="4"/>
        <v>0</v>
      </c>
      <c r="I172" s="6"/>
      <c r="J172" s="6">
        <f t="shared" si="5"/>
        <v>0</v>
      </c>
    </row>
    <row r="173" spans="1:10" ht="18.75">
      <c r="A173" s="44"/>
      <c r="B173" s="6"/>
      <c r="C173" s="6"/>
      <c r="D173" s="6"/>
      <c r="E173" s="6" t="str">
        <f>IFERROR(VLOOKUP(D173,الاعدادات!$A$4:$B$5000,2,0),"")</f>
        <v/>
      </c>
      <c r="F173" s="6"/>
      <c r="G173" s="27">
        <v>1</v>
      </c>
      <c r="H173" s="27">
        <f t="shared" si="4"/>
        <v>0</v>
      </c>
      <c r="I173" s="6"/>
      <c r="J173" s="6">
        <f t="shared" si="5"/>
        <v>0</v>
      </c>
    </row>
    <row r="174" spans="1:10" ht="18.75">
      <c r="A174" s="44"/>
      <c r="B174" s="6"/>
      <c r="C174" s="6"/>
      <c r="D174" s="6"/>
      <c r="E174" s="6" t="str">
        <f>IFERROR(VLOOKUP(D174,الاعدادات!$A$4:$B$5000,2,0),"")</f>
        <v/>
      </c>
      <c r="F174" s="6"/>
      <c r="G174" s="27">
        <v>1</v>
      </c>
      <c r="H174" s="27">
        <f t="shared" si="4"/>
        <v>0</v>
      </c>
      <c r="I174" s="6"/>
      <c r="J174" s="6">
        <f t="shared" si="5"/>
        <v>0</v>
      </c>
    </row>
    <row r="175" spans="1:10" ht="18.75">
      <c r="A175" s="44"/>
      <c r="B175" s="6"/>
      <c r="C175" s="6"/>
      <c r="D175" s="6"/>
      <c r="E175" s="6" t="str">
        <f>IFERROR(VLOOKUP(D175,الاعدادات!$A$4:$B$5000,2,0),"")</f>
        <v/>
      </c>
      <c r="F175" s="6"/>
      <c r="G175" s="27">
        <v>1</v>
      </c>
      <c r="H175" s="27">
        <f t="shared" si="4"/>
        <v>0</v>
      </c>
      <c r="I175" s="6"/>
      <c r="J175" s="6">
        <f t="shared" si="5"/>
        <v>0</v>
      </c>
    </row>
    <row r="176" spans="1:10" ht="18.75">
      <c r="A176" s="44"/>
      <c r="B176" s="6"/>
      <c r="C176" s="6"/>
      <c r="D176" s="6"/>
      <c r="E176" s="6" t="str">
        <f>IFERROR(VLOOKUP(D176,الاعدادات!$A$4:$B$5000,2,0),"")</f>
        <v/>
      </c>
      <c r="F176" s="6"/>
      <c r="G176" s="27">
        <v>1</v>
      </c>
      <c r="H176" s="27">
        <f t="shared" si="4"/>
        <v>0</v>
      </c>
      <c r="I176" s="6"/>
      <c r="J176" s="6">
        <f t="shared" si="5"/>
        <v>0</v>
      </c>
    </row>
    <row r="177" spans="1:10" ht="18.75">
      <c r="A177" s="44"/>
      <c r="B177" s="6"/>
      <c r="C177" s="6"/>
      <c r="D177" s="6"/>
      <c r="E177" s="6" t="str">
        <f>IFERROR(VLOOKUP(D177,الاعدادات!$A$4:$B$5000,2,0),"")</f>
        <v/>
      </c>
      <c r="F177" s="6"/>
      <c r="G177" s="27">
        <v>1</v>
      </c>
      <c r="H177" s="27">
        <f t="shared" si="4"/>
        <v>0</v>
      </c>
      <c r="I177" s="6"/>
      <c r="J177" s="6">
        <f t="shared" si="5"/>
        <v>0</v>
      </c>
    </row>
    <row r="178" spans="1:10" ht="18.75">
      <c r="A178" s="44"/>
      <c r="B178" s="6"/>
      <c r="C178" s="6"/>
      <c r="D178" s="6"/>
      <c r="E178" s="6" t="str">
        <f>IFERROR(VLOOKUP(D178,الاعدادات!$A$4:$B$5000,2,0),"")</f>
        <v/>
      </c>
      <c r="F178" s="6"/>
      <c r="G178" s="27">
        <v>1</v>
      </c>
      <c r="H178" s="27">
        <f t="shared" si="4"/>
        <v>0</v>
      </c>
      <c r="I178" s="6"/>
      <c r="J178" s="6">
        <f t="shared" si="5"/>
        <v>0</v>
      </c>
    </row>
    <row r="179" spans="1:10" ht="18.75">
      <c r="A179" s="44"/>
      <c r="B179" s="6"/>
      <c r="C179" s="6"/>
      <c r="D179" s="6"/>
      <c r="E179" s="6" t="str">
        <f>IFERROR(VLOOKUP(D179,الاعدادات!$A$4:$B$5000,2,0),"")</f>
        <v/>
      </c>
      <c r="F179" s="6"/>
      <c r="G179" s="27">
        <v>1</v>
      </c>
      <c r="H179" s="27">
        <f t="shared" si="4"/>
        <v>0</v>
      </c>
      <c r="I179" s="6"/>
      <c r="J179" s="6">
        <f t="shared" si="5"/>
        <v>0</v>
      </c>
    </row>
    <row r="180" spans="1:10" ht="18.75">
      <c r="A180" s="44"/>
      <c r="B180" s="6"/>
      <c r="C180" s="6"/>
      <c r="D180" s="6"/>
      <c r="E180" s="6" t="str">
        <f>IFERROR(VLOOKUP(D180,الاعدادات!$A$4:$B$5000,2,0),"")</f>
        <v/>
      </c>
      <c r="F180" s="6"/>
      <c r="G180" s="27">
        <v>1</v>
      </c>
      <c r="H180" s="27">
        <f t="shared" si="4"/>
        <v>0</v>
      </c>
      <c r="I180" s="6"/>
      <c r="J180" s="6">
        <f t="shared" si="5"/>
        <v>0</v>
      </c>
    </row>
    <row r="181" spans="1:10" ht="18.75">
      <c r="A181" s="44"/>
      <c r="B181" s="6"/>
      <c r="C181" s="6"/>
      <c r="D181" s="6"/>
      <c r="E181" s="6" t="str">
        <f>IFERROR(VLOOKUP(D181,الاعدادات!$A$4:$B$5000,2,0),"")</f>
        <v/>
      </c>
      <c r="F181" s="6"/>
      <c r="G181" s="27">
        <v>1</v>
      </c>
      <c r="H181" s="27">
        <f t="shared" si="4"/>
        <v>0</v>
      </c>
      <c r="I181" s="6"/>
      <c r="J181" s="6">
        <f t="shared" si="5"/>
        <v>0</v>
      </c>
    </row>
    <row r="182" spans="1:10" ht="18.75">
      <c r="A182" s="44"/>
      <c r="B182" s="6"/>
      <c r="C182" s="6"/>
      <c r="D182" s="6"/>
      <c r="E182" s="6" t="str">
        <f>IFERROR(VLOOKUP(D182,الاعدادات!$A$4:$B$5000,2,0),"")</f>
        <v/>
      </c>
      <c r="F182" s="6"/>
      <c r="G182" s="27">
        <v>1</v>
      </c>
      <c r="H182" s="27">
        <f t="shared" si="4"/>
        <v>0</v>
      </c>
      <c r="I182" s="6"/>
      <c r="J182" s="6">
        <f t="shared" si="5"/>
        <v>0</v>
      </c>
    </row>
    <row r="183" spans="1:10" ht="18.75">
      <c r="A183" s="44"/>
      <c r="B183" s="6"/>
      <c r="C183" s="6"/>
      <c r="D183" s="6"/>
      <c r="E183" s="6" t="str">
        <f>IFERROR(VLOOKUP(D183,الاعدادات!$A$4:$B$5000,2,0),"")</f>
        <v/>
      </c>
      <c r="F183" s="6"/>
      <c r="G183" s="27">
        <v>1</v>
      </c>
      <c r="H183" s="27">
        <f t="shared" si="4"/>
        <v>0</v>
      </c>
      <c r="I183" s="6"/>
      <c r="J183" s="6">
        <f t="shared" si="5"/>
        <v>0</v>
      </c>
    </row>
    <row r="184" spans="1:10" ht="18.75">
      <c r="A184" s="44"/>
      <c r="B184" s="6"/>
      <c r="C184" s="6"/>
      <c r="D184" s="6"/>
      <c r="E184" s="6" t="str">
        <f>IFERROR(VLOOKUP(D184,الاعدادات!$A$4:$B$5000,2,0),"")</f>
        <v/>
      </c>
      <c r="F184" s="6"/>
      <c r="G184" s="27">
        <v>1</v>
      </c>
      <c r="H184" s="27">
        <f t="shared" si="4"/>
        <v>0</v>
      </c>
      <c r="I184" s="6"/>
      <c r="J184" s="6">
        <f t="shared" si="5"/>
        <v>0</v>
      </c>
    </row>
    <row r="185" spans="1:10" ht="18.75">
      <c r="A185" s="44"/>
      <c r="B185" s="6"/>
      <c r="C185" s="6"/>
      <c r="D185" s="6"/>
      <c r="E185" s="6" t="str">
        <f>IFERROR(VLOOKUP(D185,الاعدادات!$A$4:$B$5000,2,0),"")</f>
        <v/>
      </c>
      <c r="F185" s="6"/>
      <c r="G185" s="27">
        <v>1</v>
      </c>
      <c r="H185" s="27">
        <f t="shared" si="4"/>
        <v>0</v>
      </c>
      <c r="I185" s="6"/>
      <c r="J185" s="6">
        <f t="shared" si="5"/>
        <v>0</v>
      </c>
    </row>
    <row r="186" spans="1:10" ht="18.75">
      <c r="A186" s="44"/>
      <c r="B186" s="6"/>
      <c r="C186" s="6"/>
      <c r="D186" s="6"/>
      <c r="E186" s="6" t="str">
        <f>IFERROR(VLOOKUP(D186,الاعدادات!$A$4:$B$5000,2,0),"")</f>
        <v/>
      </c>
      <c r="F186" s="6"/>
      <c r="G186" s="27">
        <v>1</v>
      </c>
      <c r="H186" s="27">
        <f t="shared" si="4"/>
        <v>0</v>
      </c>
      <c r="I186" s="6"/>
      <c r="J186" s="6">
        <f t="shared" si="5"/>
        <v>0</v>
      </c>
    </row>
    <row r="187" spans="1:10" ht="18.75">
      <c r="A187" s="44"/>
      <c r="B187" s="6"/>
      <c r="C187" s="6"/>
      <c r="D187" s="6"/>
      <c r="E187" s="6" t="str">
        <f>IFERROR(VLOOKUP(D187,الاعدادات!$A$4:$B$5000,2,0),"")</f>
        <v/>
      </c>
      <c r="F187" s="6"/>
      <c r="G187" s="27">
        <v>1</v>
      </c>
      <c r="H187" s="27">
        <f t="shared" si="4"/>
        <v>0</v>
      </c>
      <c r="I187" s="6"/>
      <c r="J187" s="6">
        <f t="shared" si="5"/>
        <v>0</v>
      </c>
    </row>
    <row r="188" spans="1:10" ht="18.75">
      <c r="A188" s="44"/>
      <c r="B188" s="6"/>
      <c r="C188" s="6"/>
      <c r="D188" s="6"/>
      <c r="E188" s="6" t="str">
        <f>IFERROR(VLOOKUP(D188,الاعدادات!$A$4:$B$5000,2,0),"")</f>
        <v/>
      </c>
      <c r="F188" s="6"/>
      <c r="G188" s="27">
        <v>1</v>
      </c>
      <c r="H188" s="27">
        <f t="shared" si="4"/>
        <v>0</v>
      </c>
      <c r="I188" s="6"/>
      <c r="J188" s="6">
        <f t="shared" si="5"/>
        <v>0</v>
      </c>
    </row>
    <row r="189" spans="1:10" ht="18.75">
      <c r="A189" s="44"/>
      <c r="B189" s="6"/>
      <c r="C189" s="6"/>
      <c r="D189" s="6"/>
      <c r="E189" s="6" t="str">
        <f>IFERROR(VLOOKUP(D189,الاعدادات!$A$4:$B$5000,2,0),"")</f>
        <v/>
      </c>
      <c r="F189" s="6"/>
      <c r="G189" s="27">
        <v>1</v>
      </c>
      <c r="H189" s="27">
        <f t="shared" si="4"/>
        <v>0</v>
      </c>
      <c r="I189" s="6"/>
      <c r="J189" s="6">
        <f t="shared" si="5"/>
        <v>0</v>
      </c>
    </row>
    <row r="190" spans="1:10" ht="18.75">
      <c r="A190" s="44"/>
      <c r="B190" s="6"/>
      <c r="C190" s="6"/>
      <c r="D190" s="6"/>
      <c r="E190" s="6" t="str">
        <f>IFERROR(VLOOKUP(D190,الاعدادات!$A$4:$B$5000,2,0),"")</f>
        <v/>
      </c>
      <c r="F190" s="6"/>
      <c r="G190" s="27">
        <v>1</v>
      </c>
      <c r="H190" s="27">
        <f t="shared" si="4"/>
        <v>0</v>
      </c>
      <c r="I190" s="6"/>
      <c r="J190" s="6">
        <f t="shared" si="5"/>
        <v>0</v>
      </c>
    </row>
    <row r="191" spans="1:10" ht="18.75">
      <c r="A191" s="44"/>
      <c r="B191" s="6"/>
      <c r="C191" s="6"/>
      <c r="D191" s="6"/>
      <c r="E191" s="6" t="str">
        <f>IFERROR(VLOOKUP(D191,الاعدادات!$A$4:$B$5000,2,0),"")</f>
        <v/>
      </c>
      <c r="F191" s="6"/>
      <c r="G191" s="27">
        <v>1</v>
      </c>
      <c r="H191" s="27">
        <f t="shared" si="4"/>
        <v>0</v>
      </c>
      <c r="I191" s="6"/>
      <c r="J191" s="6">
        <f t="shared" si="5"/>
        <v>0</v>
      </c>
    </row>
    <row r="192" spans="1:10" ht="18.75">
      <c r="A192" s="44"/>
      <c r="B192" s="6"/>
      <c r="C192" s="6"/>
      <c r="D192" s="6"/>
      <c r="E192" s="6" t="str">
        <f>IFERROR(VLOOKUP(D192,الاعدادات!$A$4:$B$5000,2,0),"")</f>
        <v/>
      </c>
      <c r="F192" s="6"/>
      <c r="G192" s="27">
        <v>1</v>
      </c>
      <c r="H192" s="27">
        <f t="shared" si="4"/>
        <v>0</v>
      </c>
      <c r="I192" s="6"/>
      <c r="J192" s="6">
        <f t="shared" si="5"/>
        <v>0</v>
      </c>
    </row>
    <row r="193" spans="1:10" ht="18.75">
      <c r="A193" s="44"/>
      <c r="B193" s="6"/>
      <c r="C193" s="6"/>
      <c r="D193" s="6"/>
      <c r="E193" s="6" t="str">
        <f>IFERROR(VLOOKUP(D193,الاعدادات!$A$4:$B$5000,2,0),"")</f>
        <v/>
      </c>
      <c r="F193" s="6"/>
      <c r="G193" s="27">
        <v>1</v>
      </c>
      <c r="H193" s="27">
        <f t="shared" si="4"/>
        <v>0</v>
      </c>
      <c r="I193" s="6"/>
      <c r="J193" s="6">
        <f t="shared" si="5"/>
        <v>0</v>
      </c>
    </row>
    <row r="194" spans="1:10" ht="18.75">
      <c r="A194" s="44"/>
      <c r="B194" s="6"/>
      <c r="C194" s="6"/>
      <c r="D194" s="6"/>
      <c r="E194" s="6" t="str">
        <f>IFERROR(VLOOKUP(D194,الاعدادات!$A$4:$B$5000,2,0),"")</f>
        <v/>
      </c>
      <c r="F194" s="6"/>
      <c r="G194" s="27">
        <v>1</v>
      </c>
      <c r="H194" s="27">
        <f t="shared" si="4"/>
        <v>0</v>
      </c>
      <c r="I194" s="6"/>
      <c r="J194" s="6">
        <f t="shared" si="5"/>
        <v>0</v>
      </c>
    </row>
    <row r="195" spans="1:10" ht="18.75">
      <c r="A195" s="44"/>
      <c r="B195" s="6"/>
      <c r="C195" s="6"/>
      <c r="D195" s="6"/>
      <c r="E195" s="6" t="str">
        <f>IFERROR(VLOOKUP(D195,الاعدادات!$A$4:$B$5000,2,0),"")</f>
        <v/>
      </c>
      <c r="F195" s="6"/>
      <c r="G195" s="27">
        <v>1</v>
      </c>
      <c r="H195" s="27">
        <f t="shared" si="4"/>
        <v>0</v>
      </c>
      <c r="I195" s="6"/>
      <c r="J195" s="6">
        <f t="shared" si="5"/>
        <v>0</v>
      </c>
    </row>
    <row r="196" spans="1:10" ht="18.75">
      <c r="A196" s="44"/>
      <c r="B196" s="6"/>
      <c r="C196" s="6"/>
      <c r="D196" s="6"/>
      <c r="E196" s="6" t="str">
        <f>IFERROR(VLOOKUP(D196,الاعدادات!$A$4:$B$5000,2,0),"")</f>
        <v/>
      </c>
      <c r="F196" s="6"/>
      <c r="G196" s="27">
        <v>1</v>
      </c>
      <c r="H196" s="27">
        <f t="shared" si="4"/>
        <v>0</v>
      </c>
      <c r="I196" s="6"/>
      <c r="J196" s="6">
        <f t="shared" si="5"/>
        <v>0</v>
      </c>
    </row>
    <row r="197" spans="1:10" ht="18.75">
      <c r="A197" s="44"/>
      <c r="B197" s="6"/>
      <c r="C197" s="6"/>
      <c r="D197" s="6"/>
      <c r="E197" s="6" t="str">
        <f>IFERROR(VLOOKUP(D197,الاعدادات!$A$4:$B$5000,2,0),"")</f>
        <v/>
      </c>
      <c r="F197" s="6"/>
      <c r="G197" s="27">
        <v>1</v>
      </c>
      <c r="H197" s="27">
        <f t="shared" ref="H197:H260" si="6">SUMIF($D$4:$D$500,G197,$F$4:$F$500)</f>
        <v>0</v>
      </c>
      <c r="I197" s="6"/>
      <c r="J197" s="6">
        <f t="shared" ref="J197:J260" si="7">I197*F197</f>
        <v>0</v>
      </c>
    </row>
    <row r="198" spans="1:10" ht="18.75">
      <c r="A198" s="44"/>
      <c r="B198" s="6"/>
      <c r="C198" s="6"/>
      <c r="D198" s="6"/>
      <c r="E198" s="6" t="str">
        <f>IFERROR(VLOOKUP(D198,الاعدادات!$A$4:$B$5000,2,0),"")</f>
        <v/>
      </c>
      <c r="F198" s="6"/>
      <c r="G198" s="27">
        <v>1</v>
      </c>
      <c r="H198" s="27">
        <f t="shared" si="6"/>
        <v>0</v>
      </c>
      <c r="I198" s="6"/>
      <c r="J198" s="6">
        <f t="shared" si="7"/>
        <v>0</v>
      </c>
    </row>
    <row r="199" spans="1:10" ht="18.75">
      <c r="A199" s="44"/>
      <c r="B199" s="6"/>
      <c r="C199" s="6"/>
      <c r="D199" s="6"/>
      <c r="E199" s="6" t="str">
        <f>IFERROR(VLOOKUP(D199,الاعدادات!$A$4:$B$5000,2,0),"")</f>
        <v/>
      </c>
      <c r="F199" s="6"/>
      <c r="G199" s="27">
        <v>1</v>
      </c>
      <c r="H199" s="27">
        <f t="shared" si="6"/>
        <v>0</v>
      </c>
      <c r="I199" s="6"/>
      <c r="J199" s="6">
        <f t="shared" si="7"/>
        <v>0</v>
      </c>
    </row>
    <row r="200" spans="1:10" ht="18.75">
      <c r="A200" s="44"/>
      <c r="B200" s="6"/>
      <c r="C200" s="6"/>
      <c r="D200" s="6"/>
      <c r="E200" s="6" t="str">
        <f>IFERROR(VLOOKUP(D200,الاعدادات!$A$4:$B$5000,2,0),"")</f>
        <v/>
      </c>
      <c r="F200" s="6"/>
      <c r="G200" s="27">
        <v>1</v>
      </c>
      <c r="H200" s="27">
        <f t="shared" si="6"/>
        <v>0</v>
      </c>
      <c r="I200" s="6"/>
      <c r="J200" s="6">
        <f t="shared" si="7"/>
        <v>0</v>
      </c>
    </row>
    <row r="201" spans="1:10" ht="18.75">
      <c r="A201" s="44"/>
      <c r="B201" s="6"/>
      <c r="C201" s="6"/>
      <c r="D201" s="6"/>
      <c r="E201" s="6" t="str">
        <f>IFERROR(VLOOKUP(D201,الاعدادات!$A$4:$B$5000,2,0),"")</f>
        <v/>
      </c>
      <c r="F201" s="6"/>
      <c r="G201" s="27">
        <v>1</v>
      </c>
      <c r="H201" s="27">
        <f t="shared" si="6"/>
        <v>0</v>
      </c>
      <c r="I201" s="6"/>
      <c r="J201" s="6">
        <f t="shared" si="7"/>
        <v>0</v>
      </c>
    </row>
    <row r="202" spans="1:10" ht="18.75">
      <c r="A202" s="44"/>
      <c r="B202" s="6"/>
      <c r="C202" s="6"/>
      <c r="D202" s="6"/>
      <c r="E202" s="6" t="str">
        <f>IFERROR(VLOOKUP(D202,الاعدادات!$A$4:$B$5000,2,0),"")</f>
        <v/>
      </c>
      <c r="F202" s="6"/>
      <c r="G202" s="27">
        <v>1</v>
      </c>
      <c r="H202" s="27">
        <f t="shared" si="6"/>
        <v>0</v>
      </c>
      <c r="I202" s="6"/>
      <c r="J202" s="6">
        <f t="shared" si="7"/>
        <v>0</v>
      </c>
    </row>
    <row r="203" spans="1:10" ht="18.75">
      <c r="A203" s="44"/>
      <c r="B203" s="6"/>
      <c r="C203" s="6"/>
      <c r="D203" s="6"/>
      <c r="E203" s="6" t="str">
        <f>IFERROR(VLOOKUP(D203,الاعدادات!$A$4:$B$5000,2,0),"")</f>
        <v/>
      </c>
      <c r="F203" s="6"/>
      <c r="G203" s="27">
        <v>1</v>
      </c>
      <c r="H203" s="27">
        <f t="shared" si="6"/>
        <v>0</v>
      </c>
      <c r="I203" s="6"/>
      <c r="J203" s="6">
        <f t="shared" si="7"/>
        <v>0</v>
      </c>
    </row>
    <row r="204" spans="1:10" ht="18.75">
      <c r="A204" s="44"/>
      <c r="B204" s="6"/>
      <c r="C204" s="6"/>
      <c r="D204" s="6"/>
      <c r="E204" s="6" t="str">
        <f>IFERROR(VLOOKUP(D204,الاعدادات!$A$4:$B$5000,2,0),"")</f>
        <v/>
      </c>
      <c r="F204" s="6"/>
      <c r="G204" s="27">
        <v>1</v>
      </c>
      <c r="H204" s="27">
        <f t="shared" si="6"/>
        <v>0</v>
      </c>
      <c r="I204" s="6"/>
      <c r="J204" s="6">
        <f t="shared" si="7"/>
        <v>0</v>
      </c>
    </row>
    <row r="205" spans="1:10" ht="18.75">
      <c r="A205" s="44"/>
      <c r="B205" s="6"/>
      <c r="C205" s="6"/>
      <c r="D205" s="6"/>
      <c r="E205" s="6" t="str">
        <f>IFERROR(VLOOKUP(D205,الاعدادات!$A$4:$B$5000,2,0),"")</f>
        <v/>
      </c>
      <c r="F205" s="6"/>
      <c r="G205" s="27">
        <v>1</v>
      </c>
      <c r="H205" s="27">
        <f t="shared" si="6"/>
        <v>0</v>
      </c>
      <c r="I205" s="6"/>
      <c r="J205" s="6">
        <f t="shared" si="7"/>
        <v>0</v>
      </c>
    </row>
    <row r="206" spans="1:10" ht="18.75">
      <c r="A206" s="44"/>
      <c r="B206" s="6"/>
      <c r="C206" s="6"/>
      <c r="D206" s="6"/>
      <c r="E206" s="6" t="str">
        <f>IFERROR(VLOOKUP(D206,الاعدادات!$A$4:$B$5000,2,0),"")</f>
        <v/>
      </c>
      <c r="F206" s="6"/>
      <c r="G206" s="27">
        <v>1</v>
      </c>
      <c r="H206" s="27">
        <f t="shared" si="6"/>
        <v>0</v>
      </c>
      <c r="I206" s="6"/>
      <c r="J206" s="6">
        <f t="shared" si="7"/>
        <v>0</v>
      </c>
    </row>
    <row r="207" spans="1:10" ht="18.75">
      <c r="A207" s="44"/>
      <c r="B207" s="6"/>
      <c r="C207" s="6"/>
      <c r="D207" s="6"/>
      <c r="E207" s="6" t="str">
        <f>IFERROR(VLOOKUP(D207,الاعدادات!$A$4:$B$5000,2,0),"")</f>
        <v/>
      </c>
      <c r="F207" s="6"/>
      <c r="G207" s="27">
        <v>1</v>
      </c>
      <c r="H207" s="27">
        <f t="shared" si="6"/>
        <v>0</v>
      </c>
      <c r="I207" s="6"/>
      <c r="J207" s="6">
        <f t="shared" si="7"/>
        <v>0</v>
      </c>
    </row>
    <row r="208" spans="1:10" ht="18.75">
      <c r="A208" s="44"/>
      <c r="B208" s="6"/>
      <c r="C208" s="6"/>
      <c r="D208" s="6"/>
      <c r="E208" s="6" t="str">
        <f>IFERROR(VLOOKUP(D208,الاعدادات!$A$4:$B$5000,2,0),"")</f>
        <v/>
      </c>
      <c r="F208" s="6"/>
      <c r="G208" s="27">
        <v>1</v>
      </c>
      <c r="H208" s="27">
        <f t="shared" si="6"/>
        <v>0</v>
      </c>
      <c r="I208" s="6"/>
      <c r="J208" s="6">
        <f t="shared" si="7"/>
        <v>0</v>
      </c>
    </row>
    <row r="209" spans="1:10" ht="18.75">
      <c r="A209" s="44"/>
      <c r="B209" s="6"/>
      <c r="C209" s="6"/>
      <c r="D209" s="6"/>
      <c r="E209" s="6" t="str">
        <f>IFERROR(VLOOKUP(D209,الاعدادات!$A$4:$B$5000,2,0),"")</f>
        <v/>
      </c>
      <c r="F209" s="6"/>
      <c r="G209" s="27">
        <v>1</v>
      </c>
      <c r="H209" s="27">
        <f t="shared" si="6"/>
        <v>0</v>
      </c>
      <c r="I209" s="6"/>
      <c r="J209" s="6">
        <f t="shared" si="7"/>
        <v>0</v>
      </c>
    </row>
    <row r="210" spans="1:10" ht="18.75">
      <c r="A210" s="44"/>
      <c r="B210" s="6"/>
      <c r="C210" s="6"/>
      <c r="D210" s="6"/>
      <c r="E210" s="6" t="str">
        <f>IFERROR(VLOOKUP(D210,الاعدادات!$A$4:$B$5000,2,0),"")</f>
        <v/>
      </c>
      <c r="F210" s="6"/>
      <c r="G210" s="27">
        <v>1</v>
      </c>
      <c r="H210" s="27">
        <f t="shared" si="6"/>
        <v>0</v>
      </c>
      <c r="I210" s="6"/>
      <c r="J210" s="6">
        <f t="shared" si="7"/>
        <v>0</v>
      </c>
    </row>
    <row r="211" spans="1:10" ht="18.75">
      <c r="A211" s="44"/>
      <c r="B211" s="6"/>
      <c r="C211" s="6"/>
      <c r="D211" s="6"/>
      <c r="E211" s="6" t="str">
        <f>IFERROR(VLOOKUP(D211,الاعدادات!$A$4:$B$5000,2,0),"")</f>
        <v/>
      </c>
      <c r="F211" s="6"/>
      <c r="G211" s="27">
        <v>1</v>
      </c>
      <c r="H211" s="27">
        <f t="shared" si="6"/>
        <v>0</v>
      </c>
      <c r="I211" s="6"/>
      <c r="J211" s="6">
        <f t="shared" si="7"/>
        <v>0</v>
      </c>
    </row>
    <row r="212" spans="1:10" ht="18.75">
      <c r="A212" s="44"/>
      <c r="B212" s="6"/>
      <c r="C212" s="6"/>
      <c r="D212" s="6"/>
      <c r="E212" s="6" t="str">
        <f>IFERROR(VLOOKUP(D212,الاعدادات!$A$4:$B$5000,2,0),"")</f>
        <v/>
      </c>
      <c r="F212" s="6"/>
      <c r="G212" s="27">
        <v>1</v>
      </c>
      <c r="H212" s="27">
        <f t="shared" si="6"/>
        <v>0</v>
      </c>
      <c r="I212" s="6"/>
      <c r="J212" s="6">
        <f t="shared" si="7"/>
        <v>0</v>
      </c>
    </row>
    <row r="213" spans="1:10" ht="18.75">
      <c r="A213" s="44"/>
      <c r="B213" s="6"/>
      <c r="C213" s="6"/>
      <c r="D213" s="6"/>
      <c r="E213" s="6" t="str">
        <f>IFERROR(VLOOKUP(D213,الاعدادات!$A$4:$B$5000,2,0),"")</f>
        <v/>
      </c>
      <c r="F213" s="6"/>
      <c r="G213" s="27">
        <v>1</v>
      </c>
      <c r="H213" s="27">
        <f t="shared" si="6"/>
        <v>0</v>
      </c>
      <c r="I213" s="6"/>
      <c r="J213" s="6">
        <f t="shared" si="7"/>
        <v>0</v>
      </c>
    </row>
    <row r="214" spans="1:10" ht="18.75">
      <c r="A214" s="44"/>
      <c r="B214" s="6"/>
      <c r="C214" s="6"/>
      <c r="D214" s="6"/>
      <c r="E214" s="6" t="str">
        <f>IFERROR(VLOOKUP(D214,الاعدادات!$A$4:$B$5000,2,0),"")</f>
        <v/>
      </c>
      <c r="F214" s="6"/>
      <c r="G214" s="27">
        <v>1</v>
      </c>
      <c r="H214" s="27">
        <f t="shared" si="6"/>
        <v>0</v>
      </c>
      <c r="I214" s="6"/>
      <c r="J214" s="6">
        <f t="shared" si="7"/>
        <v>0</v>
      </c>
    </row>
    <row r="215" spans="1:10" ht="18.75">
      <c r="A215" s="44"/>
      <c r="B215" s="6"/>
      <c r="C215" s="6"/>
      <c r="D215" s="6"/>
      <c r="E215" s="6" t="str">
        <f>IFERROR(VLOOKUP(D215,الاعدادات!$A$4:$B$5000,2,0),"")</f>
        <v/>
      </c>
      <c r="F215" s="6"/>
      <c r="G215" s="27">
        <v>1</v>
      </c>
      <c r="H215" s="27">
        <f t="shared" si="6"/>
        <v>0</v>
      </c>
      <c r="I215" s="6"/>
      <c r="J215" s="6">
        <f t="shared" si="7"/>
        <v>0</v>
      </c>
    </row>
    <row r="216" spans="1:10" ht="18.75">
      <c r="A216" s="44"/>
      <c r="B216" s="6"/>
      <c r="C216" s="6"/>
      <c r="D216" s="6"/>
      <c r="E216" s="6" t="str">
        <f>IFERROR(VLOOKUP(D216,الاعدادات!$A$4:$B$5000,2,0),"")</f>
        <v/>
      </c>
      <c r="F216" s="6"/>
      <c r="G216" s="27">
        <v>1</v>
      </c>
      <c r="H216" s="27">
        <f t="shared" si="6"/>
        <v>0</v>
      </c>
      <c r="I216" s="6"/>
      <c r="J216" s="6">
        <f t="shared" si="7"/>
        <v>0</v>
      </c>
    </row>
    <row r="217" spans="1:10" ht="18.75">
      <c r="A217" s="44"/>
      <c r="B217" s="6"/>
      <c r="C217" s="6"/>
      <c r="D217" s="6"/>
      <c r="E217" s="6" t="str">
        <f>IFERROR(VLOOKUP(D217,الاعدادات!$A$4:$B$5000,2,0),"")</f>
        <v/>
      </c>
      <c r="F217" s="6"/>
      <c r="G217" s="27">
        <v>1</v>
      </c>
      <c r="H217" s="27">
        <f t="shared" si="6"/>
        <v>0</v>
      </c>
      <c r="I217" s="6"/>
      <c r="J217" s="6">
        <f t="shared" si="7"/>
        <v>0</v>
      </c>
    </row>
    <row r="218" spans="1:10" ht="18.75">
      <c r="A218" s="44"/>
      <c r="B218" s="6"/>
      <c r="C218" s="6"/>
      <c r="D218" s="6"/>
      <c r="E218" s="6" t="str">
        <f>IFERROR(VLOOKUP(D218,الاعدادات!$A$4:$B$5000,2,0),"")</f>
        <v/>
      </c>
      <c r="F218" s="6"/>
      <c r="G218" s="27">
        <v>1</v>
      </c>
      <c r="H218" s="27">
        <f t="shared" si="6"/>
        <v>0</v>
      </c>
      <c r="I218" s="6"/>
      <c r="J218" s="6">
        <f t="shared" si="7"/>
        <v>0</v>
      </c>
    </row>
    <row r="219" spans="1:10" ht="18.75">
      <c r="A219" s="44"/>
      <c r="B219" s="6"/>
      <c r="C219" s="6"/>
      <c r="D219" s="6"/>
      <c r="E219" s="6" t="str">
        <f>IFERROR(VLOOKUP(D219,الاعدادات!$A$4:$B$5000,2,0),"")</f>
        <v/>
      </c>
      <c r="F219" s="6"/>
      <c r="G219" s="27">
        <v>1</v>
      </c>
      <c r="H219" s="27">
        <f t="shared" si="6"/>
        <v>0</v>
      </c>
      <c r="I219" s="6"/>
      <c r="J219" s="6">
        <f t="shared" si="7"/>
        <v>0</v>
      </c>
    </row>
    <row r="220" spans="1:10" ht="18.75">
      <c r="A220" s="44"/>
      <c r="B220" s="6"/>
      <c r="C220" s="6"/>
      <c r="D220" s="6"/>
      <c r="E220" s="6" t="str">
        <f>IFERROR(VLOOKUP(D220,الاعدادات!$A$4:$B$5000,2,0),"")</f>
        <v/>
      </c>
      <c r="F220" s="6"/>
      <c r="G220" s="27">
        <v>1</v>
      </c>
      <c r="H220" s="27">
        <f t="shared" si="6"/>
        <v>0</v>
      </c>
      <c r="I220" s="6"/>
      <c r="J220" s="6">
        <f t="shared" si="7"/>
        <v>0</v>
      </c>
    </row>
    <row r="221" spans="1:10" ht="18.75">
      <c r="A221" s="44"/>
      <c r="B221" s="6"/>
      <c r="C221" s="6"/>
      <c r="D221" s="6"/>
      <c r="E221" s="6" t="str">
        <f>IFERROR(VLOOKUP(D221,الاعدادات!$A$4:$B$5000,2,0),"")</f>
        <v/>
      </c>
      <c r="F221" s="6"/>
      <c r="G221" s="27">
        <v>1</v>
      </c>
      <c r="H221" s="27">
        <f t="shared" si="6"/>
        <v>0</v>
      </c>
      <c r="I221" s="6"/>
      <c r="J221" s="6">
        <f t="shared" si="7"/>
        <v>0</v>
      </c>
    </row>
    <row r="222" spans="1:10" ht="18.75">
      <c r="A222" s="44"/>
      <c r="B222" s="6"/>
      <c r="C222" s="6"/>
      <c r="D222" s="6"/>
      <c r="E222" s="6" t="str">
        <f>IFERROR(VLOOKUP(D222,الاعدادات!$A$4:$B$5000,2,0),"")</f>
        <v/>
      </c>
      <c r="F222" s="6"/>
      <c r="G222" s="27">
        <v>1</v>
      </c>
      <c r="H222" s="27">
        <f t="shared" si="6"/>
        <v>0</v>
      </c>
      <c r="I222" s="6"/>
      <c r="J222" s="6">
        <f t="shared" si="7"/>
        <v>0</v>
      </c>
    </row>
    <row r="223" spans="1:10" ht="18.75">
      <c r="A223" s="44"/>
      <c r="B223" s="6"/>
      <c r="C223" s="6"/>
      <c r="D223" s="6"/>
      <c r="E223" s="6" t="str">
        <f>IFERROR(VLOOKUP(D223,الاعدادات!$A$4:$B$5000,2,0),"")</f>
        <v/>
      </c>
      <c r="F223" s="6"/>
      <c r="G223" s="27">
        <v>1</v>
      </c>
      <c r="H223" s="27">
        <f t="shared" si="6"/>
        <v>0</v>
      </c>
      <c r="I223" s="6"/>
      <c r="J223" s="6">
        <f t="shared" si="7"/>
        <v>0</v>
      </c>
    </row>
    <row r="224" spans="1:10" ht="18.75">
      <c r="A224" s="44"/>
      <c r="B224" s="6"/>
      <c r="C224" s="6"/>
      <c r="D224" s="6"/>
      <c r="E224" s="6" t="str">
        <f>IFERROR(VLOOKUP(D224,الاعدادات!$A$4:$B$5000,2,0),"")</f>
        <v/>
      </c>
      <c r="F224" s="6"/>
      <c r="G224" s="27">
        <v>1</v>
      </c>
      <c r="H224" s="27">
        <f t="shared" si="6"/>
        <v>0</v>
      </c>
      <c r="I224" s="6"/>
      <c r="J224" s="6">
        <f t="shared" si="7"/>
        <v>0</v>
      </c>
    </row>
    <row r="225" spans="1:10" ht="18.75">
      <c r="A225" s="44"/>
      <c r="B225" s="6"/>
      <c r="C225" s="6"/>
      <c r="D225" s="6"/>
      <c r="E225" s="6" t="str">
        <f>IFERROR(VLOOKUP(D225,الاعدادات!$A$4:$B$5000,2,0),"")</f>
        <v/>
      </c>
      <c r="F225" s="6"/>
      <c r="G225" s="27">
        <v>1</v>
      </c>
      <c r="H225" s="27">
        <f t="shared" si="6"/>
        <v>0</v>
      </c>
      <c r="I225" s="6"/>
      <c r="J225" s="6">
        <f t="shared" si="7"/>
        <v>0</v>
      </c>
    </row>
    <row r="226" spans="1:10" ht="18.75">
      <c r="A226" s="44"/>
      <c r="B226" s="6"/>
      <c r="C226" s="6"/>
      <c r="D226" s="6"/>
      <c r="E226" s="6" t="str">
        <f>IFERROR(VLOOKUP(D226,الاعدادات!$A$4:$B$5000,2,0),"")</f>
        <v/>
      </c>
      <c r="F226" s="6"/>
      <c r="G226" s="27">
        <v>1</v>
      </c>
      <c r="H226" s="27">
        <f t="shared" si="6"/>
        <v>0</v>
      </c>
      <c r="I226" s="6"/>
      <c r="J226" s="6">
        <f t="shared" si="7"/>
        <v>0</v>
      </c>
    </row>
    <row r="227" spans="1:10" ht="18.75">
      <c r="A227" s="44"/>
      <c r="B227" s="6"/>
      <c r="C227" s="6"/>
      <c r="D227" s="6"/>
      <c r="E227" s="6" t="str">
        <f>IFERROR(VLOOKUP(D227,الاعدادات!$A$4:$B$5000,2,0),"")</f>
        <v/>
      </c>
      <c r="F227" s="6"/>
      <c r="G227" s="27">
        <v>1</v>
      </c>
      <c r="H227" s="27">
        <f t="shared" si="6"/>
        <v>0</v>
      </c>
      <c r="I227" s="6"/>
      <c r="J227" s="6">
        <f t="shared" si="7"/>
        <v>0</v>
      </c>
    </row>
    <row r="228" spans="1:10" ht="18.75">
      <c r="A228" s="44"/>
      <c r="B228" s="6"/>
      <c r="C228" s="6"/>
      <c r="D228" s="6"/>
      <c r="E228" s="6" t="str">
        <f>IFERROR(VLOOKUP(D228,الاعدادات!$A$4:$B$5000,2,0),"")</f>
        <v/>
      </c>
      <c r="F228" s="6"/>
      <c r="G228" s="27">
        <v>1</v>
      </c>
      <c r="H228" s="27">
        <f t="shared" si="6"/>
        <v>0</v>
      </c>
      <c r="I228" s="6"/>
      <c r="J228" s="6">
        <f t="shared" si="7"/>
        <v>0</v>
      </c>
    </row>
    <row r="229" spans="1:10" ht="18.75">
      <c r="A229" s="44"/>
      <c r="B229" s="6"/>
      <c r="C229" s="6"/>
      <c r="D229" s="6"/>
      <c r="E229" s="6" t="str">
        <f>IFERROR(VLOOKUP(D229,الاعدادات!$A$4:$B$5000,2,0),"")</f>
        <v/>
      </c>
      <c r="F229" s="6"/>
      <c r="G229" s="27">
        <v>1</v>
      </c>
      <c r="H229" s="27">
        <f t="shared" si="6"/>
        <v>0</v>
      </c>
      <c r="I229" s="6"/>
      <c r="J229" s="6">
        <f t="shared" si="7"/>
        <v>0</v>
      </c>
    </row>
    <row r="230" spans="1:10" ht="18.75">
      <c r="A230" s="44"/>
      <c r="B230" s="6"/>
      <c r="C230" s="6"/>
      <c r="D230" s="6"/>
      <c r="E230" s="6" t="str">
        <f>IFERROR(VLOOKUP(D230,الاعدادات!$A$4:$B$5000,2,0),"")</f>
        <v/>
      </c>
      <c r="F230" s="6"/>
      <c r="G230" s="27">
        <v>1</v>
      </c>
      <c r="H230" s="27">
        <f t="shared" si="6"/>
        <v>0</v>
      </c>
      <c r="I230" s="6"/>
      <c r="J230" s="6">
        <f t="shared" si="7"/>
        <v>0</v>
      </c>
    </row>
    <row r="231" spans="1:10" ht="18.75">
      <c r="A231" s="44"/>
      <c r="B231" s="6"/>
      <c r="C231" s="6"/>
      <c r="D231" s="6"/>
      <c r="E231" s="6" t="str">
        <f>IFERROR(VLOOKUP(D231,الاعدادات!$A$4:$B$5000,2,0),"")</f>
        <v/>
      </c>
      <c r="F231" s="6"/>
      <c r="G231" s="27">
        <v>1</v>
      </c>
      <c r="H231" s="27">
        <f t="shared" si="6"/>
        <v>0</v>
      </c>
      <c r="I231" s="6"/>
      <c r="J231" s="6">
        <f t="shared" si="7"/>
        <v>0</v>
      </c>
    </row>
    <row r="232" spans="1:10" ht="18.75">
      <c r="A232" s="44"/>
      <c r="B232" s="6"/>
      <c r="C232" s="6"/>
      <c r="D232" s="6"/>
      <c r="E232" s="6" t="str">
        <f>IFERROR(VLOOKUP(D232,الاعدادات!$A$4:$B$5000,2,0),"")</f>
        <v/>
      </c>
      <c r="F232" s="6"/>
      <c r="G232" s="27">
        <v>1</v>
      </c>
      <c r="H232" s="27">
        <f t="shared" si="6"/>
        <v>0</v>
      </c>
      <c r="I232" s="6"/>
      <c r="J232" s="6">
        <f t="shared" si="7"/>
        <v>0</v>
      </c>
    </row>
    <row r="233" spans="1:10" ht="18.75">
      <c r="A233" s="44"/>
      <c r="B233" s="6"/>
      <c r="C233" s="6"/>
      <c r="D233" s="6"/>
      <c r="E233" s="6" t="str">
        <f>IFERROR(VLOOKUP(D233,الاعدادات!$A$4:$B$5000,2,0),"")</f>
        <v/>
      </c>
      <c r="F233" s="6"/>
      <c r="G233" s="27">
        <v>1</v>
      </c>
      <c r="H233" s="27">
        <f t="shared" si="6"/>
        <v>0</v>
      </c>
      <c r="I233" s="6"/>
      <c r="J233" s="6">
        <f t="shared" si="7"/>
        <v>0</v>
      </c>
    </row>
    <row r="234" spans="1:10" ht="18.75">
      <c r="A234" s="44"/>
      <c r="B234" s="6"/>
      <c r="C234" s="6"/>
      <c r="D234" s="6"/>
      <c r="E234" s="6" t="str">
        <f>IFERROR(VLOOKUP(D234,الاعدادات!$A$4:$B$5000,2,0),"")</f>
        <v/>
      </c>
      <c r="F234" s="6"/>
      <c r="G234" s="27">
        <v>1</v>
      </c>
      <c r="H234" s="27">
        <f t="shared" si="6"/>
        <v>0</v>
      </c>
      <c r="I234" s="6"/>
      <c r="J234" s="6">
        <f t="shared" si="7"/>
        <v>0</v>
      </c>
    </row>
    <row r="235" spans="1:10" ht="18.75">
      <c r="A235" s="44"/>
      <c r="B235" s="6"/>
      <c r="C235" s="6"/>
      <c r="D235" s="6"/>
      <c r="E235" s="6" t="str">
        <f>IFERROR(VLOOKUP(D235,الاعدادات!$A$4:$B$5000,2,0),"")</f>
        <v/>
      </c>
      <c r="F235" s="6"/>
      <c r="G235" s="27">
        <v>1</v>
      </c>
      <c r="H235" s="27">
        <f t="shared" si="6"/>
        <v>0</v>
      </c>
      <c r="I235" s="6"/>
      <c r="J235" s="6">
        <f t="shared" si="7"/>
        <v>0</v>
      </c>
    </row>
    <row r="236" spans="1:10" ht="18.75">
      <c r="A236" s="44"/>
      <c r="B236" s="6"/>
      <c r="C236" s="6"/>
      <c r="D236" s="6"/>
      <c r="E236" s="6" t="str">
        <f>IFERROR(VLOOKUP(D236,الاعدادات!$A$4:$B$5000,2,0),"")</f>
        <v/>
      </c>
      <c r="F236" s="6"/>
      <c r="G236" s="27">
        <v>1</v>
      </c>
      <c r="H236" s="27">
        <f t="shared" si="6"/>
        <v>0</v>
      </c>
      <c r="I236" s="6"/>
      <c r="J236" s="6">
        <f t="shared" si="7"/>
        <v>0</v>
      </c>
    </row>
    <row r="237" spans="1:10" ht="18.75">
      <c r="A237" s="44"/>
      <c r="B237" s="6"/>
      <c r="C237" s="6"/>
      <c r="D237" s="6"/>
      <c r="E237" s="6" t="str">
        <f>IFERROR(VLOOKUP(D237,الاعدادات!$A$4:$B$5000,2,0),"")</f>
        <v/>
      </c>
      <c r="F237" s="6"/>
      <c r="G237" s="27">
        <v>1</v>
      </c>
      <c r="H237" s="27">
        <f t="shared" si="6"/>
        <v>0</v>
      </c>
      <c r="I237" s="6"/>
      <c r="J237" s="6">
        <f t="shared" si="7"/>
        <v>0</v>
      </c>
    </row>
    <row r="238" spans="1:10" ht="18.75">
      <c r="A238" s="44"/>
      <c r="B238" s="6"/>
      <c r="C238" s="6"/>
      <c r="D238" s="6"/>
      <c r="E238" s="6" t="str">
        <f>IFERROR(VLOOKUP(D238,الاعدادات!$A$4:$B$5000,2,0),"")</f>
        <v/>
      </c>
      <c r="F238" s="6"/>
      <c r="G238" s="27">
        <v>1</v>
      </c>
      <c r="H238" s="27">
        <f t="shared" si="6"/>
        <v>0</v>
      </c>
      <c r="I238" s="6"/>
      <c r="J238" s="6">
        <f t="shared" si="7"/>
        <v>0</v>
      </c>
    </row>
    <row r="239" spans="1:10" ht="18.75">
      <c r="A239" s="44"/>
      <c r="B239" s="6"/>
      <c r="C239" s="6"/>
      <c r="D239" s="6"/>
      <c r="E239" s="6" t="str">
        <f>IFERROR(VLOOKUP(D239,الاعدادات!$A$4:$B$5000,2,0),"")</f>
        <v/>
      </c>
      <c r="F239" s="6"/>
      <c r="G239" s="27">
        <v>1</v>
      </c>
      <c r="H239" s="27">
        <f t="shared" si="6"/>
        <v>0</v>
      </c>
      <c r="I239" s="6"/>
      <c r="J239" s="6">
        <f t="shared" si="7"/>
        <v>0</v>
      </c>
    </row>
    <row r="240" spans="1:10" ht="18.75">
      <c r="A240" s="44"/>
      <c r="B240" s="6"/>
      <c r="C240" s="6"/>
      <c r="D240" s="6"/>
      <c r="E240" s="6" t="str">
        <f>IFERROR(VLOOKUP(D240,الاعدادات!$A$4:$B$5000,2,0),"")</f>
        <v/>
      </c>
      <c r="F240" s="6"/>
      <c r="G240" s="27">
        <v>1</v>
      </c>
      <c r="H240" s="27">
        <f t="shared" si="6"/>
        <v>0</v>
      </c>
      <c r="I240" s="6"/>
      <c r="J240" s="6">
        <f t="shared" si="7"/>
        <v>0</v>
      </c>
    </row>
    <row r="241" spans="1:10" ht="18.75">
      <c r="A241" s="44"/>
      <c r="B241" s="6"/>
      <c r="C241" s="6"/>
      <c r="D241" s="6"/>
      <c r="E241" s="6" t="str">
        <f>IFERROR(VLOOKUP(D241,الاعدادات!$A$4:$B$5000,2,0),"")</f>
        <v/>
      </c>
      <c r="F241" s="6"/>
      <c r="G241" s="27">
        <v>1</v>
      </c>
      <c r="H241" s="27">
        <f t="shared" si="6"/>
        <v>0</v>
      </c>
      <c r="I241" s="6"/>
      <c r="J241" s="6">
        <f t="shared" si="7"/>
        <v>0</v>
      </c>
    </row>
    <row r="242" spans="1:10" ht="18.75">
      <c r="A242" s="44"/>
      <c r="B242" s="6"/>
      <c r="C242" s="6"/>
      <c r="D242" s="6"/>
      <c r="E242" s="6" t="str">
        <f>IFERROR(VLOOKUP(D242,الاعدادات!$A$4:$B$5000,2,0),"")</f>
        <v/>
      </c>
      <c r="F242" s="6"/>
      <c r="G242" s="27">
        <v>1</v>
      </c>
      <c r="H242" s="27">
        <f t="shared" si="6"/>
        <v>0</v>
      </c>
      <c r="I242" s="6"/>
      <c r="J242" s="6">
        <f t="shared" si="7"/>
        <v>0</v>
      </c>
    </row>
    <row r="243" spans="1:10" ht="18.75">
      <c r="A243" s="44"/>
      <c r="B243" s="6"/>
      <c r="C243" s="6"/>
      <c r="D243" s="6"/>
      <c r="E243" s="6" t="str">
        <f>IFERROR(VLOOKUP(D243,الاعدادات!$A$4:$B$5000,2,0),"")</f>
        <v/>
      </c>
      <c r="F243" s="6"/>
      <c r="G243" s="27">
        <v>1</v>
      </c>
      <c r="H243" s="27">
        <f t="shared" si="6"/>
        <v>0</v>
      </c>
      <c r="I243" s="6"/>
      <c r="J243" s="6">
        <f t="shared" si="7"/>
        <v>0</v>
      </c>
    </row>
    <row r="244" spans="1:10" ht="18.75">
      <c r="A244" s="44"/>
      <c r="B244" s="6"/>
      <c r="C244" s="6"/>
      <c r="D244" s="6"/>
      <c r="E244" s="6" t="str">
        <f>IFERROR(VLOOKUP(D244,الاعدادات!$A$4:$B$5000,2,0),"")</f>
        <v/>
      </c>
      <c r="F244" s="6"/>
      <c r="G244" s="27">
        <v>1</v>
      </c>
      <c r="H244" s="27">
        <f t="shared" si="6"/>
        <v>0</v>
      </c>
      <c r="I244" s="6"/>
      <c r="J244" s="6">
        <f t="shared" si="7"/>
        <v>0</v>
      </c>
    </row>
    <row r="245" spans="1:10" ht="18.75">
      <c r="A245" s="44"/>
      <c r="B245" s="6"/>
      <c r="C245" s="6"/>
      <c r="D245" s="6"/>
      <c r="E245" s="6" t="str">
        <f>IFERROR(VLOOKUP(D245,الاعدادات!$A$4:$B$5000,2,0),"")</f>
        <v/>
      </c>
      <c r="F245" s="6"/>
      <c r="G245" s="27">
        <v>1</v>
      </c>
      <c r="H245" s="27">
        <f t="shared" si="6"/>
        <v>0</v>
      </c>
      <c r="I245" s="6"/>
      <c r="J245" s="6">
        <f t="shared" si="7"/>
        <v>0</v>
      </c>
    </row>
    <row r="246" spans="1:10" ht="18.75">
      <c r="A246" s="44"/>
      <c r="B246" s="6"/>
      <c r="C246" s="6"/>
      <c r="D246" s="6"/>
      <c r="E246" s="6" t="str">
        <f>IFERROR(VLOOKUP(D246,الاعدادات!$A$4:$B$5000,2,0),"")</f>
        <v/>
      </c>
      <c r="F246" s="6"/>
      <c r="G246" s="27">
        <v>1</v>
      </c>
      <c r="H246" s="27">
        <f t="shared" si="6"/>
        <v>0</v>
      </c>
      <c r="I246" s="6"/>
      <c r="J246" s="6">
        <f t="shared" si="7"/>
        <v>0</v>
      </c>
    </row>
    <row r="247" spans="1:10" ht="18.75">
      <c r="A247" s="44"/>
      <c r="B247" s="6"/>
      <c r="C247" s="6"/>
      <c r="D247" s="6"/>
      <c r="E247" s="6" t="str">
        <f>IFERROR(VLOOKUP(D247,الاعدادات!$A$4:$B$5000,2,0),"")</f>
        <v/>
      </c>
      <c r="F247" s="6"/>
      <c r="G247" s="27">
        <v>1</v>
      </c>
      <c r="H247" s="27">
        <f t="shared" si="6"/>
        <v>0</v>
      </c>
      <c r="I247" s="6"/>
      <c r="J247" s="6">
        <f t="shared" si="7"/>
        <v>0</v>
      </c>
    </row>
    <row r="248" spans="1:10" ht="18.75">
      <c r="A248" s="44"/>
      <c r="B248" s="6"/>
      <c r="C248" s="6"/>
      <c r="D248" s="6"/>
      <c r="E248" s="6" t="str">
        <f>IFERROR(VLOOKUP(D248,الاعدادات!$A$4:$B$5000,2,0),"")</f>
        <v/>
      </c>
      <c r="F248" s="6"/>
      <c r="G248" s="27">
        <v>1</v>
      </c>
      <c r="H248" s="27">
        <f t="shared" si="6"/>
        <v>0</v>
      </c>
      <c r="I248" s="6"/>
      <c r="J248" s="6">
        <f t="shared" si="7"/>
        <v>0</v>
      </c>
    </row>
    <row r="249" spans="1:10" ht="18.75">
      <c r="A249" s="44"/>
      <c r="B249" s="6"/>
      <c r="C249" s="6"/>
      <c r="D249" s="6"/>
      <c r="E249" s="6" t="str">
        <f>IFERROR(VLOOKUP(D249,الاعدادات!$A$4:$B$5000,2,0),"")</f>
        <v/>
      </c>
      <c r="F249" s="6"/>
      <c r="G249" s="27">
        <v>1</v>
      </c>
      <c r="H249" s="27">
        <f t="shared" si="6"/>
        <v>0</v>
      </c>
      <c r="I249" s="6"/>
      <c r="J249" s="6">
        <f t="shared" si="7"/>
        <v>0</v>
      </c>
    </row>
    <row r="250" spans="1:10" ht="18.75">
      <c r="A250" s="44"/>
      <c r="B250" s="6"/>
      <c r="C250" s="6"/>
      <c r="D250" s="6"/>
      <c r="E250" s="6" t="str">
        <f>IFERROR(VLOOKUP(D250,الاعدادات!$A$4:$B$5000,2,0),"")</f>
        <v/>
      </c>
      <c r="F250" s="6"/>
      <c r="G250" s="27">
        <v>1</v>
      </c>
      <c r="H250" s="27">
        <f t="shared" si="6"/>
        <v>0</v>
      </c>
      <c r="I250" s="6"/>
      <c r="J250" s="6">
        <f t="shared" si="7"/>
        <v>0</v>
      </c>
    </row>
    <row r="251" spans="1:10" ht="18.75">
      <c r="A251" s="44"/>
      <c r="B251" s="6"/>
      <c r="C251" s="6"/>
      <c r="D251" s="6"/>
      <c r="E251" s="6" t="str">
        <f>IFERROR(VLOOKUP(D251,الاعدادات!$A$4:$B$5000,2,0),"")</f>
        <v/>
      </c>
      <c r="F251" s="6"/>
      <c r="G251" s="27">
        <v>1</v>
      </c>
      <c r="H251" s="27">
        <f t="shared" si="6"/>
        <v>0</v>
      </c>
      <c r="I251" s="6"/>
      <c r="J251" s="6">
        <f t="shared" si="7"/>
        <v>0</v>
      </c>
    </row>
    <row r="252" spans="1:10" ht="18.75">
      <c r="A252" s="44"/>
      <c r="B252" s="6"/>
      <c r="C252" s="6"/>
      <c r="D252" s="6"/>
      <c r="E252" s="6" t="str">
        <f>IFERROR(VLOOKUP(D252,الاعدادات!$A$4:$B$5000,2,0),"")</f>
        <v/>
      </c>
      <c r="F252" s="6"/>
      <c r="G252" s="27">
        <v>1</v>
      </c>
      <c r="H252" s="27">
        <f t="shared" si="6"/>
        <v>0</v>
      </c>
      <c r="I252" s="6"/>
      <c r="J252" s="6">
        <f t="shared" si="7"/>
        <v>0</v>
      </c>
    </row>
    <row r="253" spans="1:10" ht="18.75">
      <c r="A253" s="44"/>
      <c r="B253" s="6"/>
      <c r="C253" s="6"/>
      <c r="D253" s="6"/>
      <c r="E253" s="6" t="str">
        <f>IFERROR(VLOOKUP(D253,الاعدادات!$A$4:$B$5000,2,0),"")</f>
        <v/>
      </c>
      <c r="F253" s="6"/>
      <c r="G253" s="27">
        <v>1</v>
      </c>
      <c r="H253" s="27">
        <f t="shared" si="6"/>
        <v>0</v>
      </c>
      <c r="I253" s="6"/>
      <c r="J253" s="6">
        <f t="shared" si="7"/>
        <v>0</v>
      </c>
    </row>
    <row r="254" spans="1:10" ht="18.75">
      <c r="A254" s="44"/>
      <c r="B254" s="6"/>
      <c r="C254" s="6"/>
      <c r="D254" s="6"/>
      <c r="E254" s="6" t="str">
        <f>IFERROR(VLOOKUP(D254,الاعدادات!$A$4:$B$5000,2,0),"")</f>
        <v/>
      </c>
      <c r="F254" s="6"/>
      <c r="G254" s="27">
        <v>1</v>
      </c>
      <c r="H254" s="27">
        <f t="shared" si="6"/>
        <v>0</v>
      </c>
      <c r="I254" s="6"/>
      <c r="J254" s="6">
        <f t="shared" si="7"/>
        <v>0</v>
      </c>
    </row>
    <row r="255" spans="1:10" ht="18.75">
      <c r="A255" s="44"/>
      <c r="B255" s="6"/>
      <c r="C255" s="6"/>
      <c r="D255" s="6"/>
      <c r="E255" s="6" t="str">
        <f>IFERROR(VLOOKUP(D255,الاعدادات!$A$4:$B$5000,2,0),"")</f>
        <v/>
      </c>
      <c r="F255" s="6"/>
      <c r="G255" s="27">
        <v>1</v>
      </c>
      <c r="H255" s="27">
        <f t="shared" si="6"/>
        <v>0</v>
      </c>
      <c r="I255" s="6"/>
      <c r="J255" s="6">
        <f t="shared" si="7"/>
        <v>0</v>
      </c>
    </row>
    <row r="256" spans="1:10" ht="18.75">
      <c r="A256" s="44"/>
      <c r="B256" s="6"/>
      <c r="C256" s="6"/>
      <c r="D256" s="6"/>
      <c r="E256" s="6" t="str">
        <f>IFERROR(VLOOKUP(D256,الاعدادات!$A$4:$B$5000,2,0),"")</f>
        <v/>
      </c>
      <c r="F256" s="6"/>
      <c r="G256" s="27">
        <v>1</v>
      </c>
      <c r="H256" s="27">
        <f t="shared" si="6"/>
        <v>0</v>
      </c>
      <c r="I256" s="6"/>
      <c r="J256" s="6">
        <f t="shared" si="7"/>
        <v>0</v>
      </c>
    </row>
    <row r="257" spans="1:10" ht="18.75">
      <c r="A257" s="44"/>
      <c r="B257" s="6"/>
      <c r="C257" s="6"/>
      <c r="D257" s="6"/>
      <c r="E257" s="6" t="str">
        <f>IFERROR(VLOOKUP(D257,الاعدادات!$A$4:$B$5000,2,0),"")</f>
        <v/>
      </c>
      <c r="F257" s="6"/>
      <c r="G257" s="27">
        <v>1</v>
      </c>
      <c r="H257" s="27">
        <f t="shared" si="6"/>
        <v>0</v>
      </c>
      <c r="I257" s="6"/>
      <c r="J257" s="6">
        <f t="shared" si="7"/>
        <v>0</v>
      </c>
    </row>
    <row r="258" spans="1:10" ht="18.75">
      <c r="A258" s="44"/>
      <c r="B258" s="6"/>
      <c r="C258" s="6"/>
      <c r="D258" s="6"/>
      <c r="E258" s="6" t="str">
        <f>IFERROR(VLOOKUP(D258,الاعدادات!$A$4:$B$5000,2,0),"")</f>
        <v/>
      </c>
      <c r="F258" s="6"/>
      <c r="G258" s="27">
        <v>1</v>
      </c>
      <c r="H258" s="27">
        <f t="shared" si="6"/>
        <v>0</v>
      </c>
      <c r="I258" s="6"/>
      <c r="J258" s="6">
        <f t="shared" si="7"/>
        <v>0</v>
      </c>
    </row>
    <row r="259" spans="1:10" ht="18.75">
      <c r="A259" s="44"/>
      <c r="B259" s="6"/>
      <c r="C259" s="6"/>
      <c r="D259" s="6"/>
      <c r="E259" s="6" t="str">
        <f>IFERROR(VLOOKUP(D259,الاعدادات!$A$4:$B$5000,2,0),"")</f>
        <v/>
      </c>
      <c r="F259" s="6"/>
      <c r="G259" s="27">
        <v>1</v>
      </c>
      <c r="H259" s="27">
        <f t="shared" si="6"/>
        <v>0</v>
      </c>
      <c r="I259" s="6"/>
      <c r="J259" s="6">
        <f t="shared" si="7"/>
        <v>0</v>
      </c>
    </row>
    <row r="260" spans="1:10" ht="18.75">
      <c r="A260" s="44"/>
      <c r="B260" s="6"/>
      <c r="C260" s="6"/>
      <c r="D260" s="6"/>
      <c r="E260" s="6" t="str">
        <f>IFERROR(VLOOKUP(D260,الاعدادات!$A$4:$B$5000,2,0),"")</f>
        <v/>
      </c>
      <c r="F260" s="6"/>
      <c r="G260" s="27">
        <v>1</v>
      </c>
      <c r="H260" s="27">
        <f t="shared" si="6"/>
        <v>0</v>
      </c>
      <c r="I260" s="6"/>
      <c r="J260" s="6">
        <f t="shared" si="7"/>
        <v>0</v>
      </c>
    </row>
    <row r="261" spans="1:10" ht="18.75">
      <c r="A261" s="44"/>
      <c r="B261" s="6"/>
      <c r="C261" s="6"/>
      <c r="D261" s="6"/>
      <c r="E261" s="6" t="str">
        <f>IFERROR(VLOOKUP(D261,الاعدادات!$A$4:$B$5000,2,0),"")</f>
        <v/>
      </c>
      <c r="F261" s="6"/>
      <c r="G261" s="27">
        <v>1</v>
      </c>
      <c r="H261" s="27">
        <f t="shared" ref="H261:H324" si="8">SUMIF($D$4:$D$500,G261,$F$4:$F$500)</f>
        <v>0</v>
      </c>
      <c r="I261" s="6"/>
      <c r="J261" s="6">
        <f t="shared" ref="J261:J324" si="9">I261*F261</f>
        <v>0</v>
      </c>
    </row>
    <row r="262" spans="1:10" ht="18.75">
      <c r="A262" s="44"/>
      <c r="B262" s="6"/>
      <c r="C262" s="6"/>
      <c r="D262" s="6"/>
      <c r="E262" s="6" t="str">
        <f>IFERROR(VLOOKUP(D262,الاعدادات!$A$4:$B$5000,2,0),"")</f>
        <v/>
      </c>
      <c r="F262" s="6"/>
      <c r="G262" s="27">
        <v>1</v>
      </c>
      <c r="H262" s="27">
        <f t="shared" si="8"/>
        <v>0</v>
      </c>
      <c r="I262" s="6"/>
      <c r="J262" s="6">
        <f t="shared" si="9"/>
        <v>0</v>
      </c>
    </row>
    <row r="263" spans="1:10" ht="18.75">
      <c r="A263" s="44"/>
      <c r="B263" s="6"/>
      <c r="C263" s="6"/>
      <c r="D263" s="6"/>
      <c r="E263" s="6" t="str">
        <f>IFERROR(VLOOKUP(D263,الاعدادات!$A$4:$B$5000,2,0),"")</f>
        <v/>
      </c>
      <c r="F263" s="6"/>
      <c r="G263" s="27">
        <v>1</v>
      </c>
      <c r="H263" s="27">
        <f t="shared" si="8"/>
        <v>0</v>
      </c>
      <c r="I263" s="6"/>
      <c r="J263" s="6">
        <f t="shared" si="9"/>
        <v>0</v>
      </c>
    </row>
    <row r="264" spans="1:10" ht="18.75">
      <c r="A264" s="44"/>
      <c r="B264" s="6"/>
      <c r="C264" s="6"/>
      <c r="D264" s="6"/>
      <c r="E264" s="6" t="str">
        <f>IFERROR(VLOOKUP(D264,الاعدادات!$A$4:$B$5000,2,0),"")</f>
        <v/>
      </c>
      <c r="F264" s="6"/>
      <c r="G264" s="27">
        <v>1</v>
      </c>
      <c r="H264" s="27">
        <f t="shared" si="8"/>
        <v>0</v>
      </c>
      <c r="I264" s="6"/>
      <c r="J264" s="6">
        <f t="shared" si="9"/>
        <v>0</v>
      </c>
    </row>
    <row r="265" spans="1:10" ht="18.75">
      <c r="A265" s="44"/>
      <c r="B265" s="6"/>
      <c r="C265" s="6"/>
      <c r="D265" s="6"/>
      <c r="E265" s="6" t="str">
        <f>IFERROR(VLOOKUP(D265,الاعدادات!$A$4:$B$5000,2,0),"")</f>
        <v/>
      </c>
      <c r="F265" s="6"/>
      <c r="G265" s="27">
        <v>1</v>
      </c>
      <c r="H265" s="27">
        <f t="shared" si="8"/>
        <v>0</v>
      </c>
      <c r="I265" s="6"/>
      <c r="J265" s="6">
        <f t="shared" si="9"/>
        <v>0</v>
      </c>
    </row>
    <row r="266" spans="1:10" ht="18.75">
      <c r="A266" s="44"/>
      <c r="B266" s="6"/>
      <c r="C266" s="6"/>
      <c r="D266" s="6"/>
      <c r="E266" s="6" t="str">
        <f>IFERROR(VLOOKUP(D266,الاعدادات!$A$4:$B$5000,2,0),"")</f>
        <v/>
      </c>
      <c r="F266" s="6"/>
      <c r="G266" s="27">
        <v>1</v>
      </c>
      <c r="H266" s="27">
        <f t="shared" si="8"/>
        <v>0</v>
      </c>
      <c r="I266" s="6"/>
      <c r="J266" s="6">
        <f t="shared" si="9"/>
        <v>0</v>
      </c>
    </row>
    <row r="267" spans="1:10" ht="18.75">
      <c r="A267" s="44"/>
      <c r="B267" s="6"/>
      <c r="C267" s="6"/>
      <c r="D267" s="6"/>
      <c r="E267" s="6" t="str">
        <f>IFERROR(VLOOKUP(D267,الاعدادات!$A$4:$B$5000,2,0),"")</f>
        <v/>
      </c>
      <c r="F267" s="6"/>
      <c r="G267" s="27">
        <v>1</v>
      </c>
      <c r="H267" s="27">
        <f t="shared" si="8"/>
        <v>0</v>
      </c>
      <c r="I267" s="6"/>
      <c r="J267" s="6">
        <f t="shared" si="9"/>
        <v>0</v>
      </c>
    </row>
    <row r="268" spans="1:10" ht="18.75">
      <c r="A268" s="44"/>
      <c r="B268" s="6"/>
      <c r="C268" s="6"/>
      <c r="D268" s="6"/>
      <c r="E268" s="6" t="str">
        <f>IFERROR(VLOOKUP(D268,الاعدادات!$A$4:$B$5000,2,0),"")</f>
        <v/>
      </c>
      <c r="F268" s="6"/>
      <c r="G268" s="27">
        <v>1</v>
      </c>
      <c r="H268" s="27">
        <f t="shared" si="8"/>
        <v>0</v>
      </c>
      <c r="I268" s="6"/>
      <c r="J268" s="6">
        <f t="shared" si="9"/>
        <v>0</v>
      </c>
    </row>
    <row r="269" spans="1:10" ht="18.75">
      <c r="A269" s="44"/>
      <c r="B269" s="6"/>
      <c r="C269" s="6"/>
      <c r="D269" s="6"/>
      <c r="E269" s="6" t="str">
        <f>IFERROR(VLOOKUP(D269,الاعدادات!$A$4:$B$5000,2,0),"")</f>
        <v/>
      </c>
      <c r="F269" s="6"/>
      <c r="G269" s="27">
        <v>1</v>
      </c>
      <c r="H269" s="27">
        <f t="shared" si="8"/>
        <v>0</v>
      </c>
      <c r="I269" s="6"/>
      <c r="J269" s="6">
        <f t="shared" si="9"/>
        <v>0</v>
      </c>
    </row>
    <row r="270" spans="1:10" ht="18.75">
      <c r="A270" s="44"/>
      <c r="B270" s="6"/>
      <c r="C270" s="6"/>
      <c r="D270" s="6"/>
      <c r="E270" s="6" t="str">
        <f>IFERROR(VLOOKUP(D270,الاعدادات!$A$4:$B$5000,2,0),"")</f>
        <v/>
      </c>
      <c r="F270" s="6"/>
      <c r="G270" s="27">
        <v>1</v>
      </c>
      <c r="H270" s="27">
        <f t="shared" si="8"/>
        <v>0</v>
      </c>
      <c r="I270" s="6"/>
      <c r="J270" s="6">
        <f t="shared" si="9"/>
        <v>0</v>
      </c>
    </row>
    <row r="271" spans="1:10" ht="18.75">
      <c r="A271" s="44"/>
      <c r="B271" s="6"/>
      <c r="C271" s="6"/>
      <c r="D271" s="6"/>
      <c r="E271" s="6" t="str">
        <f>IFERROR(VLOOKUP(D271,الاعدادات!$A$4:$B$5000,2,0),"")</f>
        <v/>
      </c>
      <c r="F271" s="6"/>
      <c r="G271" s="27">
        <v>1</v>
      </c>
      <c r="H271" s="27">
        <f t="shared" si="8"/>
        <v>0</v>
      </c>
      <c r="I271" s="6"/>
      <c r="J271" s="6">
        <f t="shared" si="9"/>
        <v>0</v>
      </c>
    </row>
    <row r="272" spans="1:10" ht="18.75">
      <c r="A272" s="44"/>
      <c r="B272" s="6"/>
      <c r="C272" s="6"/>
      <c r="D272" s="6"/>
      <c r="E272" s="6" t="str">
        <f>IFERROR(VLOOKUP(D272,الاعدادات!$A$4:$B$5000,2,0),"")</f>
        <v/>
      </c>
      <c r="F272" s="6"/>
      <c r="G272" s="27">
        <v>1</v>
      </c>
      <c r="H272" s="27">
        <f t="shared" si="8"/>
        <v>0</v>
      </c>
      <c r="I272" s="6"/>
      <c r="J272" s="6">
        <f t="shared" si="9"/>
        <v>0</v>
      </c>
    </row>
    <row r="273" spans="1:10" ht="18.75">
      <c r="A273" s="44"/>
      <c r="B273" s="6"/>
      <c r="C273" s="6"/>
      <c r="D273" s="6"/>
      <c r="E273" s="6" t="str">
        <f>IFERROR(VLOOKUP(D273,الاعدادات!$A$4:$B$5000,2,0),"")</f>
        <v/>
      </c>
      <c r="F273" s="6"/>
      <c r="G273" s="27">
        <v>1</v>
      </c>
      <c r="H273" s="27">
        <f t="shared" si="8"/>
        <v>0</v>
      </c>
      <c r="I273" s="6"/>
      <c r="J273" s="6">
        <f t="shared" si="9"/>
        <v>0</v>
      </c>
    </row>
    <row r="274" spans="1:10" ht="18.75">
      <c r="A274" s="44"/>
      <c r="B274" s="6"/>
      <c r="C274" s="6"/>
      <c r="D274" s="6"/>
      <c r="E274" s="6" t="str">
        <f>IFERROR(VLOOKUP(D274,الاعدادات!$A$4:$B$5000,2,0),"")</f>
        <v/>
      </c>
      <c r="F274" s="6"/>
      <c r="G274" s="27">
        <v>1</v>
      </c>
      <c r="H274" s="27">
        <f t="shared" si="8"/>
        <v>0</v>
      </c>
      <c r="I274" s="6"/>
      <c r="J274" s="6">
        <f t="shared" si="9"/>
        <v>0</v>
      </c>
    </row>
    <row r="275" spans="1:10" ht="18.75">
      <c r="A275" s="44"/>
      <c r="B275" s="6"/>
      <c r="C275" s="6"/>
      <c r="D275" s="6"/>
      <c r="E275" s="6" t="str">
        <f>IFERROR(VLOOKUP(D275,الاعدادات!$A$4:$B$5000,2,0),"")</f>
        <v/>
      </c>
      <c r="F275" s="6"/>
      <c r="G275" s="27">
        <v>1</v>
      </c>
      <c r="H275" s="27">
        <f t="shared" si="8"/>
        <v>0</v>
      </c>
      <c r="I275" s="6"/>
      <c r="J275" s="6">
        <f t="shared" si="9"/>
        <v>0</v>
      </c>
    </row>
    <row r="276" spans="1:10" ht="18.75">
      <c r="A276" s="44"/>
      <c r="B276" s="6"/>
      <c r="C276" s="6"/>
      <c r="D276" s="6"/>
      <c r="E276" s="6" t="str">
        <f>IFERROR(VLOOKUP(D276,الاعدادات!$A$4:$B$5000,2,0),"")</f>
        <v/>
      </c>
      <c r="F276" s="6"/>
      <c r="G276" s="27">
        <v>1</v>
      </c>
      <c r="H276" s="27">
        <f t="shared" si="8"/>
        <v>0</v>
      </c>
      <c r="I276" s="6"/>
      <c r="J276" s="6">
        <f t="shared" si="9"/>
        <v>0</v>
      </c>
    </row>
    <row r="277" spans="1:10" ht="18.75">
      <c r="A277" s="44"/>
      <c r="B277" s="6"/>
      <c r="C277" s="6"/>
      <c r="D277" s="6"/>
      <c r="E277" s="6" t="str">
        <f>IFERROR(VLOOKUP(D277,الاعدادات!$A$4:$B$5000,2,0),"")</f>
        <v/>
      </c>
      <c r="F277" s="6"/>
      <c r="G277" s="27">
        <v>1</v>
      </c>
      <c r="H277" s="27">
        <f t="shared" si="8"/>
        <v>0</v>
      </c>
      <c r="I277" s="6"/>
      <c r="J277" s="6">
        <f t="shared" si="9"/>
        <v>0</v>
      </c>
    </row>
    <row r="278" spans="1:10" ht="18.75">
      <c r="A278" s="44"/>
      <c r="B278" s="6"/>
      <c r="C278" s="6"/>
      <c r="D278" s="6"/>
      <c r="E278" s="6" t="str">
        <f>IFERROR(VLOOKUP(D278,الاعدادات!$A$4:$B$5000,2,0),"")</f>
        <v/>
      </c>
      <c r="F278" s="6"/>
      <c r="G278" s="27">
        <v>1</v>
      </c>
      <c r="H278" s="27">
        <f t="shared" si="8"/>
        <v>0</v>
      </c>
      <c r="I278" s="6"/>
      <c r="J278" s="6">
        <f t="shared" si="9"/>
        <v>0</v>
      </c>
    </row>
    <row r="279" spans="1:10" ht="18.75">
      <c r="A279" s="44"/>
      <c r="B279" s="6"/>
      <c r="C279" s="6"/>
      <c r="D279" s="6"/>
      <c r="E279" s="6" t="str">
        <f>IFERROR(VLOOKUP(D279,الاعدادات!$A$4:$B$5000,2,0),"")</f>
        <v/>
      </c>
      <c r="F279" s="6"/>
      <c r="G279" s="27">
        <v>1</v>
      </c>
      <c r="H279" s="27">
        <f t="shared" si="8"/>
        <v>0</v>
      </c>
      <c r="I279" s="6"/>
      <c r="J279" s="6">
        <f t="shared" si="9"/>
        <v>0</v>
      </c>
    </row>
    <row r="280" spans="1:10" ht="18.75">
      <c r="A280" s="44"/>
      <c r="B280" s="6"/>
      <c r="C280" s="6"/>
      <c r="D280" s="6"/>
      <c r="E280" s="6" t="str">
        <f>IFERROR(VLOOKUP(D280,الاعدادات!$A$4:$B$5000,2,0),"")</f>
        <v/>
      </c>
      <c r="F280" s="6"/>
      <c r="G280" s="27">
        <v>1</v>
      </c>
      <c r="H280" s="27">
        <f t="shared" si="8"/>
        <v>0</v>
      </c>
      <c r="I280" s="6"/>
      <c r="J280" s="6">
        <f t="shared" si="9"/>
        <v>0</v>
      </c>
    </row>
    <row r="281" spans="1:10" ht="18.75">
      <c r="A281" s="44"/>
      <c r="B281" s="6"/>
      <c r="C281" s="6"/>
      <c r="D281" s="6"/>
      <c r="E281" s="6" t="str">
        <f>IFERROR(VLOOKUP(D281,الاعدادات!$A$4:$B$5000,2,0),"")</f>
        <v/>
      </c>
      <c r="F281" s="6"/>
      <c r="G281" s="27">
        <v>1</v>
      </c>
      <c r="H281" s="27">
        <f t="shared" si="8"/>
        <v>0</v>
      </c>
      <c r="I281" s="6"/>
      <c r="J281" s="6">
        <f t="shared" si="9"/>
        <v>0</v>
      </c>
    </row>
    <row r="282" spans="1:10" ht="18.75">
      <c r="A282" s="44"/>
      <c r="B282" s="6"/>
      <c r="C282" s="6"/>
      <c r="D282" s="6"/>
      <c r="E282" s="6" t="str">
        <f>IFERROR(VLOOKUP(D282,الاعدادات!$A$4:$B$5000,2,0),"")</f>
        <v/>
      </c>
      <c r="F282" s="6"/>
      <c r="G282" s="27">
        <v>1</v>
      </c>
      <c r="H282" s="27">
        <f t="shared" si="8"/>
        <v>0</v>
      </c>
      <c r="I282" s="6"/>
      <c r="J282" s="6">
        <f t="shared" si="9"/>
        <v>0</v>
      </c>
    </row>
    <row r="283" spans="1:10" ht="18.75">
      <c r="A283" s="44"/>
      <c r="B283" s="6"/>
      <c r="C283" s="6"/>
      <c r="D283" s="6"/>
      <c r="E283" s="6" t="str">
        <f>IFERROR(VLOOKUP(D283,الاعدادات!$A$4:$B$5000,2,0),"")</f>
        <v/>
      </c>
      <c r="F283" s="6"/>
      <c r="G283" s="27">
        <v>1</v>
      </c>
      <c r="H283" s="27">
        <f t="shared" si="8"/>
        <v>0</v>
      </c>
      <c r="I283" s="6"/>
      <c r="J283" s="6">
        <f t="shared" si="9"/>
        <v>0</v>
      </c>
    </row>
    <row r="284" spans="1:10" ht="18.75">
      <c r="A284" s="44"/>
      <c r="B284" s="6"/>
      <c r="C284" s="6"/>
      <c r="D284" s="6"/>
      <c r="E284" s="6" t="str">
        <f>IFERROR(VLOOKUP(D284,الاعدادات!$A$4:$B$5000,2,0),"")</f>
        <v/>
      </c>
      <c r="F284" s="6"/>
      <c r="G284" s="27">
        <v>1</v>
      </c>
      <c r="H284" s="27">
        <f t="shared" si="8"/>
        <v>0</v>
      </c>
      <c r="I284" s="6"/>
      <c r="J284" s="6">
        <f t="shared" si="9"/>
        <v>0</v>
      </c>
    </row>
    <row r="285" spans="1:10" ht="18.75">
      <c r="A285" s="44"/>
      <c r="B285" s="6"/>
      <c r="C285" s="6"/>
      <c r="D285" s="6"/>
      <c r="E285" s="6" t="str">
        <f>IFERROR(VLOOKUP(D285,الاعدادات!$A$4:$B$5000,2,0),"")</f>
        <v/>
      </c>
      <c r="F285" s="6"/>
      <c r="G285" s="27">
        <v>1</v>
      </c>
      <c r="H285" s="27">
        <f t="shared" si="8"/>
        <v>0</v>
      </c>
      <c r="I285" s="6"/>
      <c r="J285" s="6">
        <f t="shared" si="9"/>
        <v>0</v>
      </c>
    </row>
    <row r="286" spans="1:10" ht="18.75">
      <c r="A286" s="44"/>
      <c r="B286" s="6"/>
      <c r="C286" s="6"/>
      <c r="D286" s="6"/>
      <c r="E286" s="6" t="str">
        <f>IFERROR(VLOOKUP(D286,الاعدادات!$A$4:$B$5000,2,0),"")</f>
        <v/>
      </c>
      <c r="F286" s="6"/>
      <c r="G286" s="27">
        <v>1</v>
      </c>
      <c r="H286" s="27">
        <f t="shared" si="8"/>
        <v>0</v>
      </c>
      <c r="I286" s="6"/>
      <c r="J286" s="6">
        <f t="shared" si="9"/>
        <v>0</v>
      </c>
    </row>
    <row r="287" spans="1:10" ht="18.75">
      <c r="A287" s="44"/>
      <c r="B287" s="6"/>
      <c r="C287" s="6"/>
      <c r="D287" s="6"/>
      <c r="E287" s="6" t="str">
        <f>IFERROR(VLOOKUP(D287,الاعدادات!$A$4:$B$5000,2,0),"")</f>
        <v/>
      </c>
      <c r="F287" s="6"/>
      <c r="G287" s="27">
        <v>1</v>
      </c>
      <c r="H287" s="27">
        <f t="shared" si="8"/>
        <v>0</v>
      </c>
      <c r="I287" s="6"/>
      <c r="J287" s="6">
        <f t="shared" si="9"/>
        <v>0</v>
      </c>
    </row>
    <row r="288" spans="1:10" ht="18.75">
      <c r="A288" s="44"/>
      <c r="B288" s="6"/>
      <c r="C288" s="6"/>
      <c r="D288" s="6"/>
      <c r="E288" s="6" t="str">
        <f>IFERROR(VLOOKUP(D288,الاعدادات!$A$4:$B$5000,2,0),"")</f>
        <v/>
      </c>
      <c r="F288" s="6"/>
      <c r="G288" s="27">
        <v>1</v>
      </c>
      <c r="H288" s="27">
        <f t="shared" si="8"/>
        <v>0</v>
      </c>
      <c r="I288" s="6"/>
      <c r="J288" s="6">
        <f t="shared" si="9"/>
        <v>0</v>
      </c>
    </row>
    <row r="289" spans="1:10" ht="18.75">
      <c r="A289" s="44"/>
      <c r="B289" s="6"/>
      <c r="C289" s="6"/>
      <c r="D289" s="6"/>
      <c r="E289" s="6" t="str">
        <f>IFERROR(VLOOKUP(D289,الاعدادات!$A$4:$B$5000,2,0),"")</f>
        <v/>
      </c>
      <c r="F289" s="6"/>
      <c r="G289" s="27">
        <v>1</v>
      </c>
      <c r="H289" s="27">
        <f t="shared" si="8"/>
        <v>0</v>
      </c>
      <c r="I289" s="6"/>
      <c r="J289" s="6">
        <f t="shared" si="9"/>
        <v>0</v>
      </c>
    </row>
    <row r="290" spans="1:10" ht="18.75">
      <c r="A290" s="44"/>
      <c r="B290" s="6"/>
      <c r="C290" s="6"/>
      <c r="D290" s="6"/>
      <c r="E290" s="6" t="str">
        <f>IFERROR(VLOOKUP(D290,الاعدادات!$A$4:$B$5000,2,0),"")</f>
        <v/>
      </c>
      <c r="F290" s="6"/>
      <c r="G290" s="27">
        <v>1</v>
      </c>
      <c r="H290" s="27">
        <f t="shared" si="8"/>
        <v>0</v>
      </c>
      <c r="I290" s="6"/>
      <c r="J290" s="6">
        <f t="shared" si="9"/>
        <v>0</v>
      </c>
    </row>
    <row r="291" spans="1:10" ht="18.75">
      <c r="A291" s="44"/>
      <c r="B291" s="6"/>
      <c r="C291" s="6"/>
      <c r="D291" s="6"/>
      <c r="E291" s="6" t="str">
        <f>IFERROR(VLOOKUP(D291,الاعدادات!$A$4:$B$5000,2,0),"")</f>
        <v/>
      </c>
      <c r="F291" s="6"/>
      <c r="G291" s="27">
        <v>1</v>
      </c>
      <c r="H291" s="27">
        <f t="shared" si="8"/>
        <v>0</v>
      </c>
      <c r="I291" s="6"/>
      <c r="J291" s="6">
        <f t="shared" si="9"/>
        <v>0</v>
      </c>
    </row>
    <row r="292" spans="1:10" ht="18.75">
      <c r="A292" s="44"/>
      <c r="B292" s="6"/>
      <c r="C292" s="6"/>
      <c r="D292" s="6"/>
      <c r="E292" s="6" t="str">
        <f>IFERROR(VLOOKUP(D292,الاعدادات!$A$4:$B$5000,2,0),"")</f>
        <v/>
      </c>
      <c r="F292" s="6"/>
      <c r="G292" s="27">
        <v>1</v>
      </c>
      <c r="H292" s="27">
        <f t="shared" si="8"/>
        <v>0</v>
      </c>
      <c r="I292" s="6"/>
      <c r="J292" s="6">
        <f t="shared" si="9"/>
        <v>0</v>
      </c>
    </row>
    <row r="293" spans="1:10" ht="18.75">
      <c r="A293" s="44"/>
      <c r="B293" s="6"/>
      <c r="C293" s="6"/>
      <c r="D293" s="6"/>
      <c r="E293" s="6" t="str">
        <f>IFERROR(VLOOKUP(D293,الاعدادات!$A$4:$B$5000,2,0),"")</f>
        <v/>
      </c>
      <c r="F293" s="6"/>
      <c r="G293" s="27">
        <v>1</v>
      </c>
      <c r="H293" s="27">
        <f t="shared" si="8"/>
        <v>0</v>
      </c>
      <c r="I293" s="6"/>
      <c r="J293" s="6">
        <f t="shared" si="9"/>
        <v>0</v>
      </c>
    </row>
    <row r="294" spans="1:10" ht="18.75">
      <c r="A294" s="44"/>
      <c r="B294" s="6"/>
      <c r="C294" s="6"/>
      <c r="D294" s="6"/>
      <c r="E294" s="6" t="str">
        <f>IFERROR(VLOOKUP(D294,الاعدادات!$A$4:$B$5000,2,0),"")</f>
        <v/>
      </c>
      <c r="F294" s="6"/>
      <c r="G294" s="27">
        <v>1</v>
      </c>
      <c r="H294" s="27">
        <f t="shared" si="8"/>
        <v>0</v>
      </c>
      <c r="I294" s="6"/>
      <c r="J294" s="6">
        <f t="shared" si="9"/>
        <v>0</v>
      </c>
    </row>
    <row r="295" spans="1:10" ht="18.75">
      <c r="A295" s="44"/>
      <c r="B295" s="6"/>
      <c r="C295" s="6"/>
      <c r="D295" s="6"/>
      <c r="E295" s="6" t="str">
        <f>IFERROR(VLOOKUP(D295,الاعدادات!$A$4:$B$5000,2,0),"")</f>
        <v/>
      </c>
      <c r="F295" s="6"/>
      <c r="G295" s="27">
        <v>1</v>
      </c>
      <c r="H295" s="27">
        <f t="shared" si="8"/>
        <v>0</v>
      </c>
      <c r="I295" s="6"/>
      <c r="J295" s="6">
        <f t="shared" si="9"/>
        <v>0</v>
      </c>
    </row>
    <row r="296" spans="1:10" ht="18.75">
      <c r="A296" s="44"/>
      <c r="B296" s="6"/>
      <c r="C296" s="6"/>
      <c r="D296" s="6"/>
      <c r="E296" s="6" t="str">
        <f>IFERROR(VLOOKUP(D296,الاعدادات!$A$4:$B$5000,2,0),"")</f>
        <v/>
      </c>
      <c r="F296" s="6"/>
      <c r="G296" s="27">
        <v>1</v>
      </c>
      <c r="H296" s="27">
        <f t="shared" si="8"/>
        <v>0</v>
      </c>
      <c r="I296" s="6"/>
      <c r="J296" s="6">
        <f t="shared" si="9"/>
        <v>0</v>
      </c>
    </row>
    <row r="297" spans="1:10" ht="18.75">
      <c r="A297" s="44"/>
      <c r="B297" s="6"/>
      <c r="C297" s="6"/>
      <c r="D297" s="6"/>
      <c r="E297" s="6" t="str">
        <f>IFERROR(VLOOKUP(D297,الاعدادات!$A$4:$B$5000,2,0),"")</f>
        <v/>
      </c>
      <c r="F297" s="6"/>
      <c r="G297" s="27">
        <v>1</v>
      </c>
      <c r="H297" s="27">
        <f t="shared" si="8"/>
        <v>0</v>
      </c>
      <c r="I297" s="6"/>
      <c r="J297" s="6">
        <f t="shared" si="9"/>
        <v>0</v>
      </c>
    </row>
    <row r="298" spans="1:10" ht="18.75">
      <c r="A298" s="44"/>
      <c r="B298" s="6"/>
      <c r="C298" s="6"/>
      <c r="D298" s="6"/>
      <c r="E298" s="6" t="str">
        <f>IFERROR(VLOOKUP(D298,الاعدادات!$A$4:$B$5000,2,0),"")</f>
        <v/>
      </c>
      <c r="F298" s="6"/>
      <c r="G298" s="27">
        <v>1</v>
      </c>
      <c r="H298" s="27">
        <f t="shared" si="8"/>
        <v>0</v>
      </c>
      <c r="I298" s="6"/>
      <c r="J298" s="6">
        <f t="shared" si="9"/>
        <v>0</v>
      </c>
    </row>
    <row r="299" spans="1:10" ht="18.75">
      <c r="A299" s="44"/>
      <c r="B299" s="6"/>
      <c r="C299" s="6"/>
      <c r="D299" s="6"/>
      <c r="E299" s="6" t="str">
        <f>IFERROR(VLOOKUP(D299,الاعدادات!$A$4:$B$5000,2,0),"")</f>
        <v/>
      </c>
      <c r="F299" s="6"/>
      <c r="G299" s="27">
        <v>1</v>
      </c>
      <c r="H299" s="27">
        <f t="shared" si="8"/>
        <v>0</v>
      </c>
      <c r="I299" s="6"/>
      <c r="J299" s="6">
        <f t="shared" si="9"/>
        <v>0</v>
      </c>
    </row>
    <row r="300" spans="1:10" ht="18.75">
      <c r="A300" s="44"/>
      <c r="B300" s="6"/>
      <c r="C300" s="6"/>
      <c r="D300" s="6"/>
      <c r="E300" s="6" t="str">
        <f>IFERROR(VLOOKUP(D300,الاعدادات!$A$4:$B$5000,2,0),"")</f>
        <v/>
      </c>
      <c r="F300" s="6"/>
      <c r="G300" s="27">
        <v>1</v>
      </c>
      <c r="H300" s="27">
        <f t="shared" si="8"/>
        <v>0</v>
      </c>
      <c r="I300" s="6"/>
      <c r="J300" s="6">
        <f t="shared" si="9"/>
        <v>0</v>
      </c>
    </row>
    <row r="301" spans="1:10" ht="18.75">
      <c r="A301" s="44"/>
      <c r="B301" s="6"/>
      <c r="C301" s="6"/>
      <c r="D301" s="6"/>
      <c r="E301" s="6" t="str">
        <f>IFERROR(VLOOKUP(D301,الاعدادات!$A$4:$B$5000,2,0),"")</f>
        <v/>
      </c>
      <c r="F301" s="6"/>
      <c r="G301" s="27">
        <v>1</v>
      </c>
      <c r="H301" s="27">
        <f t="shared" si="8"/>
        <v>0</v>
      </c>
      <c r="I301" s="6"/>
      <c r="J301" s="6">
        <f t="shared" si="9"/>
        <v>0</v>
      </c>
    </row>
    <row r="302" spans="1:10" ht="18.75">
      <c r="A302" s="44"/>
      <c r="B302" s="6"/>
      <c r="C302" s="6"/>
      <c r="D302" s="6"/>
      <c r="E302" s="6" t="str">
        <f>IFERROR(VLOOKUP(D302,الاعدادات!$A$4:$B$5000,2,0),"")</f>
        <v/>
      </c>
      <c r="F302" s="6"/>
      <c r="G302" s="27">
        <v>1</v>
      </c>
      <c r="H302" s="27">
        <f t="shared" si="8"/>
        <v>0</v>
      </c>
      <c r="I302" s="6"/>
      <c r="J302" s="6">
        <f t="shared" si="9"/>
        <v>0</v>
      </c>
    </row>
    <row r="303" spans="1:10" ht="18.75">
      <c r="A303" s="44"/>
      <c r="B303" s="6"/>
      <c r="C303" s="6"/>
      <c r="D303" s="6"/>
      <c r="E303" s="6" t="str">
        <f>IFERROR(VLOOKUP(D303,الاعدادات!$A$4:$B$5000,2,0),"")</f>
        <v/>
      </c>
      <c r="F303" s="6"/>
      <c r="G303" s="27">
        <v>1</v>
      </c>
      <c r="H303" s="27">
        <f t="shared" si="8"/>
        <v>0</v>
      </c>
      <c r="I303" s="6"/>
      <c r="J303" s="6">
        <f t="shared" si="9"/>
        <v>0</v>
      </c>
    </row>
    <row r="304" spans="1:10" ht="18.75">
      <c r="A304" s="44"/>
      <c r="B304" s="6"/>
      <c r="C304" s="6"/>
      <c r="D304" s="6"/>
      <c r="E304" s="6" t="str">
        <f>IFERROR(VLOOKUP(D304,الاعدادات!$A$4:$B$5000,2,0),"")</f>
        <v/>
      </c>
      <c r="F304" s="6"/>
      <c r="G304" s="27">
        <v>1</v>
      </c>
      <c r="H304" s="27">
        <f t="shared" si="8"/>
        <v>0</v>
      </c>
      <c r="I304" s="6"/>
      <c r="J304" s="6">
        <f t="shared" si="9"/>
        <v>0</v>
      </c>
    </row>
    <row r="305" spans="1:10" ht="18.75">
      <c r="A305" s="44"/>
      <c r="B305" s="6"/>
      <c r="C305" s="6"/>
      <c r="D305" s="6"/>
      <c r="E305" s="6" t="str">
        <f>IFERROR(VLOOKUP(D305,الاعدادات!$A$4:$B$5000,2,0),"")</f>
        <v/>
      </c>
      <c r="F305" s="6"/>
      <c r="G305" s="27">
        <v>1</v>
      </c>
      <c r="H305" s="27">
        <f t="shared" si="8"/>
        <v>0</v>
      </c>
      <c r="I305" s="6"/>
      <c r="J305" s="6">
        <f t="shared" si="9"/>
        <v>0</v>
      </c>
    </row>
    <row r="306" spans="1:10" ht="18.75">
      <c r="A306" s="44"/>
      <c r="B306" s="6"/>
      <c r="C306" s="6"/>
      <c r="D306" s="6"/>
      <c r="E306" s="6" t="str">
        <f>IFERROR(VLOOKUP(D306,الاعدادات!$A$4:$B$5000,2,0),"")</f>
        <v/>
      </c>
      <c r="F306" s="6"/>
      <c r="G306" s="27">
        <v>1</v>
      </c>
      <c r="H306" s="27">
        <f t="shared" si="8"/>
        <v>0</v>
      </c>
      <c r="I306" s="6"/>
      <c r="J306" s="6">
        <f t="shared" si="9"/>
        <v>0</v>
      </c>
    </row>
    <row r="307" spans="1:10" ht="18.75">
      <c r="A307" s="44"/>
      <c r="B307" s="6"/>
      <c r="C307" s="6"/>
      <c r="D307" s="6"/>
      <c r="E307" s="6" t="str">
        <f>IFERROR(VLOOKUP(D307,الاعدادات!$A$4:$B$5000,2,0),"")</f>
        <v/>
      </c>
      <c r="F307" s="6"/>
      <c r="G307" s="27">
        <v>1</v>
      </c>
      <c r="H307" s="27">
        <f t="shared" si="8"/>
        <v>0</v>
      </c>
      <c r="I307" s="6"/>
      <c r="J307" s="6">
        <f t="shared" si="9"/>
        <v>0</v>
      </c>
    </row>
    <row r="308" spans="1:10" ht="18.75">
      <c r="A308" s="44"/>
      <c r="B308" s="6"/>
      <c r="C308" s="6"/>
      <c r="D308" s="6"/>
      <c r="E308" s="6" t="str">
        <f>IFERROR(VLOOKUP(D308,الاعدادات!$A$4:$B$5000,2,0),"")</f>
        <v/>
      </c>
      <c r="F308" s="6"/>
      <c r="G308" s="27">
        <v>1</v>
      </c>
      <c r="H308" s="27">
        <f t="shared" si="8"/>
        <v>0</v>
      </c>
      <c r="I308" s="6"/>
      <c r="J308" s="6">
        <f t="shared" si="9"/>
        <v>0</v>
      </c>
    </row>
    <row r="309" spans="1:10" ht="18.75">
      <c r="A309" s="44"/>
      <c r="B309" s="6"/>
      <c r="C309" s="6"/>
      <c r="D309" s="6"/>
      <c r="E309" s="6" t="str">
        <f>IFERROR(VLOOKUP(D309,الاعدادات!$A$4:$B$5000,2,0),"")</f>
        <v/>
      </c>
      <c r="F309" s="6"/>
      <c r="G309" s="27">
        <v>1</v>
      </c>
      <c r="H309" s="27">
        <f t="shared" si="8"/>
        <v>0</v>
      </c>
      <c r="I309" s="6"/>
      <c r="J309" s="6">
        <f t="shared" si="9"/>
        <v>0</v>
      </c>
    </row>
    <row r="310" spans="1:10" ht="18.75">
      <c r="A310" s="44"/>
      <c r="B310" s="6"/>
      <c r="C310" s="6"/>
      <c r="D310" s="6"/>
      <c r="E310" s="6" t="str">
        <f>IFERROR(VLOOKUP(D310,الاعدادات!$A$4:$B$5000,2,0),"")</f>
        <v/>
      </c>
      <c r="F310" s="6"/>
      <c r="G310" s="27">
        <v>1</v>
      </c>
      <c r="H310" s="27">
        <f t="shared" si="8"/>
        <v>0</v>
      </c>
      <c r="I310" s="6"/>
      <c r="J310" s="6">
        <f t="shared" si="9"/>
        <v>0</v>
      </c>
    </row>
    <row r="311" spans="1:10" ht="18.75">
      <c r="A311" s="44"/>
      <c r="B311" s="6"/>
      <c r="C311" s="6"/>
      <c r="D311" s="6"/>
      <c r="E311" s="6" t="str">
        <f>IFERROR(VLOOKUP(D311,الاعدادات!$A$4:$B$5000,2,0),"")</f>
        <v/>
      </c>
      <c r="F311" s="6"/>
      <c r="G311" s="27">
        <v>1</v>
      </c>
      <c r="H311" s="27">
        <f t="shared" si="8"/>
        <v>0</v>
      </c>
      <c r="I311" s="6"/>
      <c r="J311" s="6">
        <f t="shared" si="9"/>
        <v>0</v>
      </c>
    </row>
    <row r="312" spans="1:10" ht="18.75">
      <c r="A312" s="44"/>
      <c r="B312" s="6"/>
      <c r="C312" s="6"/>
      <c r="D312" s="6"/>
      <c r="E312" s="6" t="str">
        <f>IFERROR(VLOOKUP(D312,الاعدادات!$A$4:$B$5000,2,0),"")</f>
        <v/>
      </c>
      <c r="F312" s="6"/>
      <c r="G312" s="27">
        <v>1</v>
      </c>
      <c r="H312" s="27">
        <f t="shared" si="8"/>
        <v>0</v>
      </c>
      <c r="I312" s="6"/>
      <c r="J312" s="6">
        <f t="shared" si="9"/>
        <v>0</v>
      </c>
    </row>
    <row r="313" spans="1:10" ht="18.75">
      <c r="A313" s="44"/>
      <c r="B313" s="6"/>
      <c r="C313" s="6"/>
      <c r="D313" s="6"/>
      <c r="E313" s="6" t="str">
        <f>IFERROR(VLOOKUP(D313,الاعدادات!$A$4:$B$5000,2,0),"")</f>
        <v/>
      </c>
      <c r="F313" s="6"/>
      <c r="G313" s="27">
        <v>1</v>
      </c>
      <c r="H313" s="27">
        <f t="shared" si="8"/>
        <v>0</v>
      </c>
      <c r="I313" s="6"/>
      <c r="J313" s="6">
        <f t="shared" si="9"/>
        <v>0</v>
      </c>
    </row>
    <row r="314" spans="1:10" ht="18.75">
      <c r="A314" s="44"/>
      <c r="B314" s="6"/>
      <c r="C314" s="6"/>
      <c r="D314" s="6"/>
      <c r="E314" s="6" t="str">
        <f>IFERROR(VLOOKUP(D314,الاعدادات!$A$4:$B$5000,2,0),"")</f>
        <v/>
      </c>
      <c r="F314" s="6"/>
      <c r="G314" s="27">
        <v>1</v>
      </c>
      <c r="H314" s="27">
        <f t="shared" si="8"/>
        <v>0</v>
      </c>
      <c r="I314" s="6"/>
      <c r="J314" s="6">
        <f t="shared" si="9"/>
        <v>0</v>
      </c>
    </row>
    <row r="315" spans="1:10" ht="18.75">
      <c r="A315" s="44"/>
      <c r="B315" s="6"/>
      <c r="C315" s="6"/>
      <c r="D315" s="6"/>
      <c r="E315" s="6" t="str">
        <f>IFERROR(VLOOKUP(D315,الاعدادات!$A$4:$B$5000,2,0),"")</f>
        <v/>
      </c>
      <c r="F315" s="6"/>
      <c r="G315" s="27">
        <v>1</v>
      </c>
      <c r="H315" s="27">
        <f t="shared" si="8"/>
        <v>0</v>
      </c>
      <c r="I315" s="6"/>
      <c r="J315" s="6">
        <f t="shared" si="9"/>
        <v>0</v>
      </c>
    </row>
    <row r="316" spans="1:10" ht="18.75">
      <c r="A316" s="44"/>
      <c r="B316" s="6"/>
      <c r="C316" s="6"/>
      <c r="D316" s="6"/>
      <c r="E316" s="6" t="str">
        <f>IFERROR(VLOOKUP(D316,الاعدادات!$A$4:$B$5000,2,0),"")</f>
        <v/>
      </c>
      <c r="F316" s="6"/>
      <c r="G316" s="27">
        <v>1</v>
      </c>
      <c r="H316" s="27">
        <f t="shared" si="8"/>
        <v>0</v>
      </c>
      <c r="I316" s="6"/>
      <c r="J316" s="6">
        <f t="shared" si="9"/>
        <v>0</v>
      </c>
    </row>
    <row r="317" spans="1:10" ht="18.75">
      <c r="A317" s="44"/>
      <c r="B317" s="6"/>
      <c r="C317" s="6"/>
      <c r="D317" s="6"/>
      <c r="E317" s="6" t="str">
        <f>IFERROR(VLOOKUP(D317,الاعدادات!$A$4:$B$5000,2,0),"")</f>
        <v/>
      </c>
      <c r="F317" s="6"/>
      <c r="G317" s="27">
        <v>1</v>
      </c>
      <c r="H317" s="27">
        <f t="shared" si="8"/>
        <v>0</v>
      </c>
      <c r="I317" s="6"/>
      <c r="J317" s="6">
        <f t="shared" si="9"/>
        <v>0</v>
      </c>
    </row>
    <row r="318" spans="1:10" ht="18.75">
      <c r="A318" s="44"/>
      <c r="B318" s="6"/>
      <c r="C318" s="6"/>
      <c r="D318" s="6"/>
      <c r="E318" s="6" t="str">
        <f>IFERROR(VLOOKUP(D318,الاعدادات!$A$4:$B$5000,2,0),"")</f>
        <v/>
      </c>
      <c r="F318" s="6"/>
      <c r="G318" s="27">
        <v>1</v>
      </c>
      <c r="H318" s="27">
        <f t="shared" si="8"/>
        <v>0</v>
      </c>
      <c r="I318" s="6"/>
      <c r="J318" s="6">
        <f t="shared" si="9"/>
        <v>0</v>
      </c>
    </row>
    <row r="319" spans="1:10" ht="18.75">
      <c r="A319" s="44"/>
      <c r="B319" s="6"/>
      <c r="C319" s="6"/>
      <c r="D319" s="6"/>
      <c r="E319" s="6" t="str">
        <f>IFERROR(VLOOKUP(D319,الاعدادات!$A$4:$B$5000,2,0),"")</f>
        <v/>
      </c>
      <c r="F319" s="6"/>
      <c r="G319" s="27">
        <v>1</v>
      </c>
      <c r="H319" s="27">
        <f t="shared" si="8"/>
        <v>0</v>
      </c>
      <c r="I319" s="6"/>
      <c r="J319" s="6">
        <f t="shared" si="9"/>
        <v>0</v>
      </c>
    </row>
    <row r="320" spans="1:10" ht="18.75">
      <c r="A320" s="44"/>
      <c r="B320" s="6"/>
      <c r="C320" s="6"/>
      <c r="D320" s="6"/>
      <c r="E320" s="6" t="str">
        <f>IFERROR(VLOOKUP(D320,الاعدادات!$A$4:$B$5000,2,0),"")</f>
        <v/>
      </c>
      <c r="F320" s="6"/>
      <c r="G320" s="27">
        <v>1</v>
      </c>
      <c r="H320" s="27">
        <f t="shared" si="8"/>
        <v>0</v>
      </c>
      <c r="I320" s="6"/>
      <c r="J320" s="6">
        <f t="shared" si="9"/>
        <v>0</v>
      </c>
    </row>
    <row r="321" spans="1:10" ht="18.75">
      <c r="A321" s="44"/>
      <c r="B321" s="6"/>
      <c r="C321" s="6"/>
      <c r="D321" s="6"/>
      <c r="E321" s="6" t="str">
        <f>IFERROR(VLOOKUP(D321,الاعدادات!$A$4:$B$5000,2,0),"")</f>
        <v/>
      </c>
      <c r="F321" s="6"/>
      <c r="G321" s="27">
        <v>1</v>
      </c>
      <c r="H321" s="27">
        <f t="shared" si="8"/>
        <v>0</v>
      </c>
      <c r="I321" s="6"/>
      <c r="J321" s="6">
        <f t="shared" si="9"/>
        <v>0</v>
      </c>
    </row>
    <row r="322" spans="1:10" ht="18.75">
      <c r="A322" s="44"/>
      <c r="B322" s="6"/>
      <c r="C322" s="6"/>
      <c r="D322" s="6"/>
      <c r="E322" s="6" t="str">
        <f>IFERROR(VLOOKUP(D322,الاعدادات!$A$4:$B$5000,2,0),"")</f>
        <v/>
      </c>
      <c r="F322" s="6"/>
      <c r="G322" s="27">
        <v>1</v>
      </c>
      <c r="H322" s="27">
        <f t="shared" si="8"/>
        <v>0</v>
      </c>
      <c r="I322" s="6"/>
      <c r="J322" s="6">
        <f t="shared" si="9"/>
        <v>0</v>
      </c>
    </row>
    <row r="323" spans="1:10" ht="18.75">
      <c r="A323" s="44"/>
      <c r="B323" s="6"/>
      <c r="C323" s="6"/>
      <c r="D323" s="6"/>
      <c r="E323" s="6" t="str">
        <f>IFERROR(VLOOKUP(D323,الاعدادات!$A$4:$B$5000,2,0),"")</f>
        <v/>
      </c>
      <c r="F323" s="6"/>
      <c r="G323" s="27">
        <v>1</v>
      </c>
      <c r="H323" s="27">
        <f t="shared" si="8"/>
        <v>0</v>
      </c>
      <c r="I323" s="6"/>
      <c r="J323" s="6">
        <f t="shared" si="9"/>
        <v>0</v>
      </c>
    </row>
    <row r="324" spans="1:10" ht="18.75">
      <c r="A324" s="44"/>
      <c r="B324" s="6"/>
      <c r="C324" s="6"/>
      <c r="D324" s="6"/>
      <c r="E324" s="6" t="str">
        <f>IFERROR(VLOOKUP(D324,الاعدادات!$A$4:$B$5000,2,0),"")</f>
        <v/>
      </c>
      <c r="F324" s="6"/>
      <c r="G324" s="27">
        <v>1</v>
      </c>
      <c r="H324" s="27">
        <f t="shared" si="8"/>
        <v>0</v>
      </c>
      <c r="I324" s="6"/>
      <c r="J324" s="6">
        <f t="shared" si="9"/>
        <v>0</v>
      </c>
    </row>
    <row r="325" spans="1:10" ht="18.75">
      <c r="A325" s="44"/>
      <c r="B325" s="6"/>
      <c r="C325" s="6"/>
      <c r="D325" s="6"/>
      <c r="E325" s="6" t="str">
        <f>IFERROR(VLOOKUP(D325,الاعدادات!$A$4:$B$5000,2,0),"")</f>
        <v/>
      </c>
      <c r="F325" s="6"/>
      <c r="G325" s="27">
        <v>1</v>
      </c>
      <c r="H325" s="27">
        <f t="shared" ref="H325:H388" si="10">SUMIF($D$4:$D$500,G325,$F$4:$F$500)</f>
        <v>0</v>
      </c>
      <c r="I325" s="6"/>
      <c r="J325" s="6">
        <f t="shared" ref="J325:J388" si="11">I325*F325</f>
        <v>0</v>
      </c>
    </row>
    <row r="326" spans="1:10" ht="18.75">
      <c r="A326" s="44"/>
      <c r="B326" s="6"/>
      <c r="C326" s="6"/>
      <c r="D326" s="6"/>
      <c r="E326" s="6" t="str">
        <f>IFERROR(VLOOKUP(D326,الاعدادات!$A$4:$B$5000,2,0),"")</f>
        <v/>
      </c>
      <c r="F326" s="6"/>
      <c r="G326" s="27">
        <v>1</v>
      </c>
      <c r="H326" s="27">
        <f t="shared" si="10"/>
        <v>0</v>
      </c>
      <c r="I326" s="6"/>
      <c r="J326" s="6">
        <f t="shared" si="11"/>
        <v>0</v>
      </c>
    </row>
    <row r="327" spans="1:10" ht="18.75">
      <c r="A327" s="44"/>
      <c r="B327" s="6"/>
      <c r="C327" s="6"/>
      <c r="D327" s="6"/>
      <c r="E327" s="6" t="str">
        <f>IFERROR(VLOOKUP(D327,الاعدادات!$A$4:$B$5000,2,0),"")</f>
        <v/>
      </c>
      <c r="F327" s="6"/>
      <c r="G327" s="27">
        <v>1</v>
      </c>
      <c r="H327" s="27">
        <f t="shared" si="10"/>
        <v>0</v>
      </c>
      <c r="I327" s="6"/>
      <c r="J327" s="6">
        <f t="shared" si="11"/>
        <v>0</v>
      </c>
    </row>
    <row r="328" spans="1:10" ht="18.75">
      <c r="A328" s="44"/>
      <c r="B328" s="6"/>
      <c r="C328" s="6"/>
      <c r="D328" s="6"/>
      <c r="E328" s="6" t="str">
        <f>IFERROR(VLOOKUP(D328,الاعدادات!$A$4:$B$5000,2,0),"")</f>
        <v/>
      </c>
      <c r="F328" s="6"/>
      <c r="G328" s="27">
        <v>1</v>
      </c>
      <c r="H328" s="27">
        <f t="shared" si="10"/>
        <v>0</v>
      </c>
      <c r="I328" s="6"/>
      <c r="J328" s="6">
        <f t="shared" si="11"/>
        <v>0</v>
      </c>
    </row>
    <row r="329" spans="1:10" ht="18.75">
      <c r="A329" s="44"/>
      <c r="B329" s="6"/>
      <c r="C329" s="6"/>
      <c r="D329" s="6"/>
      <c r="E329" s="6" t="str">
        <f>IFERROR(VLOOKUP(D329,الاعدادات!$A$4:$B$5000,2,0),"")</f>
        <v/>
      </c>
      <c r="F329" s="6"/>
      <c r="G329" s="27">
        <v>1</v>
      </c>
      <c r="H329" s="27">
        <f t="shared" si="10"/>
        <v>0</v>
      </c>
      <c r="I329" s="6"/>
      <c r="J329" s="6">
        <f t="shared" si="11"/>
        <v>0</v>
      </c>
    </row>
    <row r="330" spans="1:10" ht="18.75">
      <c r="A330" s="44"/>
      <c r="B330" s="6"/>
      <c r="C330" s="6"/>
      <c r="D330" s="6"/>
      <c r="E330" s="6" t="str">
        <f>IFERROR(VLOOKUP(D330,الاعدادات!$A$4:$B$5000,2,0),"")</f>
        <v/>
      </c>
      <c r="F330" s="6"/>
      <c r="G330" s="27">
        <v>1</v>
      </c>
      <c r="H330" s="27">
        <f t="shared" si="10"/>
        <v>0</v>
      </c>
      <c r="I330" s="6"/>
      <c r="J330" s="6">
        <f t="shared" si="11"/>
        <v>0</v>
      </c>
    </row>
    <row r="331" spans="1:10" ht="18.75">
      <c r="A331" s="44"/>
      <c r="B331" s="6"/>
      <c r="C331" s="6"/>
      <c r="D331" s="6"/>
      <c r="E331" s="6" t="str">
        <f>IFERROR(VLOOKUP(D331,الاعدادات!$A$4:$B$5000,2,0),"")</f>
        <v/>
      </c>
      <c r="F331" s="6"/>
      <c r="G331" s="27">
        <v>1</v>
      </c>
      <c r="H331" s="27">
        <f t="shared" si="10"/>
        <v>0</v>
      </c>
      <c r="I331" s="6"/>
      <c r="J331" s="6">
        <f t="shared" si="11"/>
        <v>0</v>
      </c>
    </row>
    <row r="332" spans="1:10" ht="18.75">
      <c r="A332" s="44"/>
      <c r="B332" s="6"/>
      <c r="C332" s="6"/>
      <c r="D332" s="6"/>
      <c r="E332" s="6" t="str">
        <f>IFERROR(VLOOKUP(D332,الاعدادات!$A$4:$B$5000,2,0),"")</f>
        <v/>
      </c>
      <c r="F332" s="6"/>
      <c r="G332" s="27">
        <v>1</v>
      </c>
      <c r="H332" s="27">
        <f t="shared" si="10"/>
        <v>0</v>
      </c>
      <c r="I332" s="6"/>
      <c r="J332" s="6">
        <f t="shared" si="11"/>
        <v>0</v>
      </c>
    </row>
    <row r="333" spans="1:10" ht="18.75">
      <c r="A333" s="44"/>
      <c r="B333" s="6"/>
      <c r="C333" s="6"/>
      <c r="D333" s="6"/>
      <c r="E333" s="6" t="str">
        <f>IFERROR(VLOOKUP(D333,الاعدادات!$A$4:$B$5000,2,0),"")</f>
        <v/>
      </c>
      <c r="F333" s="6"/>
      <c r="G333" s="27">
        <v>1</v>
      </c>
      <c r="H333" s="27">
        <f t="shared" si="10"/>
        <v>0</v>
      </c>
      <c r="I333" s="6"/>
      <c r="J333" s="6">
        <f t="shared" si="11"/>
        <v>0</v>
      </c>
    </row>
    <row r="334" spans="1:10" ht="18.75">
      <c r="A334" s="44"/>
      <c r="B334" s="6"/>
      <c r="C334" s="6"/>
      <c r="D334" s="6"/>
      <c r="E334" s="6" t="str">
        <f>IFERROR(VLOOKUP(D334,الاعدادات!$A$4:$B$5000,2,0),"")</f>
        <v/>
      </c>
      <c r="F334" s="6"/>
      <c r="G334" s="27">
        <v>1</v>
      </c>
      <c r="H334" s="27">
        <f t="shared" si="10"/>
        <v>0</v>
      </c>
      <c r="I334" s="6"/>
      <c r="J334" s="6">
        <f t="shared" si="11"/>
        <v>0</v>
      </c>
    </row>
    <row r="335" spans="1:10" ht="18.75">
      <c r="A335" s="44"/>
      <c r="B335" s="6"/>
      <c r="C335" s="6"/>
      <c r="D335" s="6"/>
      <c r="E335" s="6" t="str">
        <f>IFERROR(VLOOKUP(D335,الاعدادات!$A$4:$B$5000,2,0),"")</f>
        <v/>
      </c>
      <c r="F335" s="6"/>
      <c r="G335" s="27">
        <v>1</v>
      </c>
      <c r="H335" s="27">
        <f t="shared" si="10"/>
        <v>0</v>
      </c>
      <c r="I335" s="6"/>
      <c r="J335" s="6">
        <f t="shared" si="11"/>
        <v>0</v>
      </c>
    </row>
    <row r="336" spans="1:10" ht="18.75">
      <c r="A336" s="44"/>
      <c r="B336" s="6"/>
      <c r="C336" s="6"/>
      <c r="D336" s="6"/>
      <c r="E336" s="6" t="str">
        <f>IFERROR(VLOOKUP(D336,الاعدادات!$A$4:$B$5000,2,0),"")</f>
        <v/>
      </c>
      <c r="F336" s="6"/>
      <c r="G336" s="27">
        <v>1</v>
      </c>
      <c r="H336" s="27">
        <f t="shared" si="10"/>
        <v>0</v>
      </c>
      <c r="I336" s="6"/>
      <c r="J336" s="6">
        <f t="shared" si="11"/>
        <v>0</v>
      </c>
    </row>
    <row r="337" spans="1:10" ht="18.75">
      <c r="A337" s="44"/>
      <c r="B337" s="6"/>
      <c r="C337" s="6"/>
      <c r="D337" s="6"/>
      <c r="E337" s="6" t="str">
        <f>IFERROR(VLOOKUP(D337,الاعدادات!$A$4:$B$5000,2,0),"")</f>
        <v/>
      </c>
      <c r="F337" s="6"/>
      <c r="G337" s="27">
        <v>1</v>
      </c>
      <c r="H337" s="27">
        <f t="shared" si="10"/>
        <v>0</v>
      </c>
      <c r="I337" s="6"/>
      <c r="J337" s="6">
        <f t="shared" si="11"/>
        <v>0</v>
      </c>
    </row>
    <row r="338" spans="1:10" ht="18.75">
      <c r="A338" s="44"/>
      <c r="B338" s="6"/>
      <c r="C338" s="6"/>
      <c r="D338" s="6"/>
      <c r="E338" s="6" t="str">
        <f>IFERROR(VLOOKUP(D338,الاعدادات!$A$4:$B$5000,2,0),"")</f>
        <v/>
      </c>
      <c r="F338" s="6"/>
      <c r="G338" s="27">
        <v>1</v>
      </c>
      <c r="H338" s="27">
        <f t="shared" si="10"/>
        <v>0</v>
      </c>
      <c r="I338" s="6"/>
      <c r="J338" s="6">
        <f t="shared" si="11"/>
        <v>0</v>
      </c>
    </row>
    <row r="339" spans="1:10" ht="18.75">
      <c r="A339" s="44"/>
      <c r="B339" s="6"/>
      <c r="C339" s="6"/>
      <c r="D339" s="6"/>
      <c r="E339" s="6" t="str">
        <f>IFERROR(VLOOKUP(D339,الاعدادات!$A$4:$B$5000,2,0),"")</f>
        <v/>
      </c>
      <c r="F339" s="6"/>
      <c r="G339" s="27">
        <v>1</v>
      </c>
      <c r="H339" s="27">
        <f t="shared" si="10"/>
        <v>0</v>
      </c>
      <c r="I339" s="6"/>
      <c r="J339" s="6">
        <f t="shared" si="11"/>
        <v>0</v>
      </c>
    </row>
    <row r="340" spans="1:10" ht="18.75">
      <c r="A340" s="44"/>
      <c r="B340" s="6"/>
      <c r="C340" s="6"/>
      <c r="D340" s="6"/>
      <c r="E340" s="6" t="str">
        <f>IFERROR(VLOOKUP(D340,الاعدادات!$A$4:$B$5000,2,0),"")</f>
        <v/>
      </c>
      <c r="F340" s="6"/>
      <c r="G340" s="27">
        <v>1</v>
      </c>
      <c r="H340" s="27">
        <f t="shared" si="10"/>
        <v>0</v>
      </c>
      <c r="I340" s="6"/>
      <c r="J340" s="6">
        <f t="shared" si="11"/>
        <v>0</v>
      </c>
    </row>
    <row r="341" spans="1:10" ht="18.75">
      <c r="A341" s="44"/>
      <c r="B341" s="6"/>
      <c r="C341" s="6"/>
      <c r="D341" s="6"/>
      <c r="E341" s="6" t="str">
        <f>IFERROR(VLOOKUP(D341,الاعدادات!$A$4:$B$5000,2,0),"")</f>
        <v/>
      </c>
      <c r="F341" s="6"/>
      <c r="G341" s="27">
        <v>1</v>
      </c>
      <c r="H341" s="27">
        <f t="shared" si="10"/>
        <v>0</v>
      </c>
      <c r="I341" s="6"/>
      <c r="J341" s="6">
        <f t="shared" si="11"/>
        <v>0</v>
      </c>
    </row>
    <row r="342" spans="1:10" ht="18.75">
      <c r="A342" s="44"/>
      <c r="B342" s="6"/>
      <c r="C342" s="6"/>
      <c r="D342" s="6"/>
      <c r="E342" s="6" t="str">
        <f>IFERROR(VLOOKUP(D342,الاعدادات!$A$4:$B$5000,2,0),"")</f>
        <v/>
      </c>
      <c r="F342" s="6"/>
      <c r="G342" s="27">
        <v>1</v>
      </c>
      <c r="H342" s="27">
        <f t="shared" si="10"/>
        <v>0</v>
      </c>
      <c r="I342" s="6"/>
      <c r="J342" s="6">
        <f t="shared" si="11"/>
        <v>0</v>
      </c>
    </row>
    <row r="343" spans="1:10" ht="18.75">
      <c r="A343" s="44"/>
      <c r="B343" s="6"/>
      <c r="C343" s="6"/>
      <c r="D343" s="6"/>
      <c r="E343" s="6" t="str">
        <f>IFERROR(VLOOKUP(D343,الاعدادات!$A$4:$B$5000,2,0),"")</f>
        <v/>
      </c>
      <c r="F343" s="6"/>
      <c r="G343" s="27">
        <v>1</v>
      </c>
      <c r="H343" s="27">
        <f t="shared" si="10"/>
        <v>0</v>
      </c>
      <c r="I343" s="6"/>
      <c r="J343" s="6">
        <f t="shared" si="11"/>
        <v>0</v>
      </c>
    </row>
    <row r="344" spans="1:10" ht="18.75">
      <c r="A344" s="44"/>
      <c r="B344" s="6"/>
      <c r="C344" s="6"/>
      <c r="D344" s="6"/>
      <c r="E344" s="6" t="str">
        <f>IFERROR(VLOOKUP(D344,الاعدادات!$A$4:$B$5000,2,0),"")</f>
        <v/>
      </c>
      <c r="F344" s="6"/>
      <c r="G344" s="27">
        <v>1</v>
      </c>
      <c r="H344" s="27">
        <f t="shared" si="10"/>
        <v>0</v>
      </c>
      <c r="I344" s="6"/>
      <c r="J344" s="6">
        <f t="shared" si="11"/>
        <v>0</v>
      </c>
    </row>
    <row r="345" spans="1:10" ht="18.75">
      <c r="A345" s="44"/>
      <c r="B345" s="6"/>
      <c r="C345" s="6"/>
      <c r="D345" s="6"/>
      <c r="E345" s="6" t="str">
        <f>IFERROR(VLOOKUP(D345,الاعدادات!$A$4:$B$5000,2,0),"")</f>
        <v/>
      </c>
      <c r="F345" s="6"/>
      <c r="G345" s="27">
        <v>1</v>
      </c>
      <c r="H345" s="27">
        <f t="shared" si="10"/>
        <v>0</v>
      </c>
      <c r="I345" s="6"/>
      <c r="J345" s="6">
        <f t="shared" si="11"/>
        <v>0</v>
      </c>
    </row>
    <row r="346" spans="1:10" ht="18.75">
      <c r="A346" s="44"/>
      <c r="B346" s="6"/>
      <c r="C346" s="6"/>
      <c r="D346" s="6"/>
      <c r="E346" s="6" t="str">
        <f>IFERROR(VLOOKUP(D346,الاعدادات!$A$4:$B$5000,2,0),"")</f>
        <v/>
      </c>
      <c r="F346" s="6"/>
      <c r="G346" s="27">
        <v>1</v>
      </c>
      <c r="H346" s="27">
        <f t="shared" si="10"/>
        <v>0</v>
      </c>
      <c r="I346" s="6"/>
      <c r="J346" s="6">
        <f t="shared" si="11"/>
        <v>0</v>
      </c>
    </row>
    <row r="347" spans="1:10" ht="18.75">
      <c r="A347" s="44"/>
      <c r="B347" s="6"/>
      <c r="C347" s="6"/>
      <c r="D347" s="6"/>
      <c r="E347" s="6" t="str">
        <f>IFERROR(VLOOKUP(D347,الاعدادات!$A$4:$B$5000,2,0),"")</f>
        <v/>
      </c>
      <c r="F347" s="6"/>
      <c r="G347" s="27">
        <v>1</v>
      </c>
      <c r="H347" s="27">
        <f t="shared" si="10"/>
        <v>0</v>
      </c>
      <c r="I347" s="6"/>
      <c r="J347" s="6">
        <f t="shared" si="11"/>
        <v>0</v>
      </c>
    </row>
    <row r="348" spans="1:10" ht="18.75">
      <c r="A348" s="44"/>
      <c r="B348" s="6"/>
      <c r="C348" s="6"/>
      <c r="D348" s="6"/>
      <c r="E348" s="6" t="str">
        <f>IFERROR(VLOOKUP(D348,الاعدادات!$A$4:$B$5000,2,0),"")</f>
        <v/>
      </c>
      <c r="F348" s="6"/>
      <c r="G348" s="27">
        <v>1</v>
      </c>
      <c r="H348" s="27">
        <f t="shared" si="10"/>
        <v>0</v>
      </c>
      <c r="I348" s="6"/>
      <c r="J348" s="6">
        <f t="shared" si="11"/>
        <v>0</v>
      </c>
    </row>
    <row r="349" spans="1:10" ht="18.75">
      <c r="A349" s="44"/>
      <c r="B349" s="6"/>
      <c r="C349" s="6"/>
      <c r="D349" s="6"/>
      <c r="E349" s="6" t="str">
        <f>IFERROR(VLOOKUP(D349,الاعدادات!$A$4:$B$5000,2,0),"")</f>
        <v/>
      </c>
      <c r="F349" s="6"/>
      <c r="G349" s="27">
        <v>1</v>
      </c>
      <c r="H349" s="27">
        <f t="shared" si="10"/>
        <v>0</v>
      </c>
      <c r="I349" s="6"/>
      <c r="J349" s="6">
        <f t="shared" si="11"/>
        <v>0</v>
      </c>
    </row>
    <row r="350" spans="1:10" ht="18.75">
      <c r="A350" s="44"/>
      <c r="B350" s="6"/>
      <c r="C350" s="6"/>
      <c r="D350" s="6"/>
      <c r="E350" s="6" t="str">
        <f>IFERROR(VLOOKUP(D350,الاعدادات!$A$4:$B$5000,2,0),"")</f>
        <v/>
      </c>
      <c r="F350" s="6"/>
      <c r="G350" s="27">
        <v>1</v>
      </c>
      <c r="H350" s="27">
        <f t="shared" si="10"/>
        <v>0</v>
      </c>
      <c r="I350" s="6"/>
      <c r="J350" s="6">
        <f t="shared" si="11"/>
        <v>0</v>
      </c>
    </row>
    <row r="351" spans="1:10" ht="18.75">
      <c r="A351" s="44"/>
      <c r="B351" s="6"/>
      <c r="C351" s="6"/>
      <c r="D351" s="6"/>
      <c r="E351" s="6" t="str">
        <f>IFERROR(VLOOKUP(D351,الاعدادات!$A$4:$B$5000,2,0),"")</f>
        <v/>
      </c>
      <c r="F351" s="6"/>
      <c r="G351" s="27">
        <v>1</v>
      </c>
      <c r="H351" s="27">
        <f t="shared" si="10"/>
        <v>0</v>
      </c>
      <c r="I351" s="6"/>
      <c r="J351" s="6">
        <f t="shared" si="11"/>
        <v>0</v>
      </c>
    </row>
    <row r="352" spans="1:10" ht="18.75">
      <c r="A352" s="44"/>
      <c r="B352" s="6"/>
      <c r="C352" s="6"/>
      <c r="D352" s="6"/>
      <c r="E352" s="6" t="str">
        <f>IFERROR(VLOOKUP(D352,الاعدادات!$A$4:$B$5000,2,0),"")</f>
        <v/>
      </c>
      <c r="F352" s="6"/>
      <c r="G352" s="27">
        <v>1</v>
      </c>
      <c r="H352" s="27">
        <f t="shared" si="10"/>
        <v>0</v>
      </c>
      <c r="I352" s="6"/>
      <c r="J352" s="6">
        <f t="shared" si="11"/>
        <v>0</v>
      </c>
    </row>
    <row r="353" spans="1:10" ht="18.75">
      <c r="A353" s="44"/>
      <c r="B353" s="6"/>
      <c r="C353" s="6"/>
      <c r="D353" s="6"/>
      <c r="E353" s="6" t="str">
        <f>IFERROR(VLOOKUP(D353,الاعدادات!$A$4:$B$5000,2,0),"")</f>
        <v/>
      </c>
      <c r="F353" s="6"/>
      <c r="G353" s="27">
        <v>1</v>
      </c>
      <c r="H353" s="27">
        <f t="shared" si="10"/>
        <v>0</v>
      </c>
      <c r="I353" s="6"/>
      <c r="J353" s="6">
        <f t="shared" si="11"/>
        <v>0</v>
      </c>
    </row>
    <row r="354" spans="1:10" ht="18.75">
      <c r="A354" s="44"/>
      <c r="B354" s="6"/>
      <c r="C354" s="6"/>
      <c r="D354" s="6"/>
      <c r="E354" s="6" t="str">
        <f>IFERROR(VLOOKUP(D354,الاعدادات!$A$4:$B$5000,2,0),"")</f>
        <v/>
      </c>
      <c r="F354" s="6"/>
      <c r="G354" s="27">
        <v>1</v>
      </c>
      <c r="H354" s="27">
        <f t="shared" si="10"/>
        <v>0</v>
      </c>
      <c r="I354" s="6"/>
      <c r="J354" s="6">
        <f t="shared" si="11"/>
        <v>0</v>
      </c>
    </row>
    <row r="355" spans="1:10" ht="18.75">
      <c r="A355" s="44"/>
      <c r="B355" s="6"/>
      <c r="C355" s="6"/>
      <c r="D355" s="6"/>
      <c r="E355" s="6" t="str">
        <f>IFERROR(VLOOKUP(D355,الاعدادات!$A$4:$B$5000,2,0),"")</f>
        <v/>
      </c>
      <c r="F355" s="6"/>
      <c r="G355" s="27">
        <v>1</v>
      </c>
      <c r="H355" s="27">
        <f t="shared" si="10"/>
        <v>0</v>
      </c>
      <c r="I355" s="6"/>
      <c r="J355" s="6">
        <f t="shared" si="11"/>
        <v>0</v>
      </c>
    </row>
    <row r="356" spans="1:10" ht="18.75">
      <c r="A356" s="44"/>
      <c r="B356" s="6"/>
      <c r="C356" s="6"/>
      <c r="D356" s="6"/>
      <c r="E356" s="6" t="str">
        <f>IFERROR(VLOOKUP(D356,الاعدادات!$A$4:$B$5000,2,0),"")</f>
        <v/>
      </c>
      <c r="F356" s="6"/>
      <c r="G356" s="27">
        <v>1</v>
      </c>
      <c r="H356" s="27">
        <f t="shared" si="10"/>
        <v>0</v>
      </c>
      <c r="I356" s="6"/>
      <c r="J356" s="6">
        <f t="shared" si="11"/>
        <v>0</v>
      </c>
    </row>
    <row r="357" spans="1:10" ht="18.75">
      <c r="A357" s="44"/>
      <c r="B357" s="6"/>
      <c r="C357" s="6"/>
      <c r="D357" s="6"/>
      <c r="E357" s="6" t="str">
        <f>IFERROR(VLOOKUP(D357,الاعدادات!$A$4:$B$5000,2,0),"")</f>
        <v/>
      </c>
      <c r="F357" s="6"/>
      <c r="G357" s="27">
        <v>1</v>
      </c>
      <c r="H357" s="27">
        <f t="shared" si="10"/>
        <v>0</v>
      </c>
      <c r="I357" s="6"/>
      <c r="J357" s="6">
        <f t="shared" si="11"/>
        <v>0</v>
      </c>
    </row>
    <row r="358" spans="1:10" ht="18.75">
      <c r="A358" s="44"/>
      <c r="B358" s="6"/>
      <c r="C358" s="6"/>
      <c r="D358" s="6"/>
      <c r="E358" s="6" t="str">
        <f>IFERROR(VLOOKUP(D358,الاعدادات!$A$4:$B$5000,2,0),"")</f>
        <v/>
      </c>
      <c r="F358" s="6"/>
      <c r="G358" s="27">
        <v>1</v>
      </c>
      <c r="H358" s="27">
        <f t="shared" si="10"/>
        <v>0</v>
      </c>
      <c r="I358" s="6"/>
      <c r="J358" s="6">
        <f t="shared" si="11"/>
        <v>0</v>
      </c>
    </row>
    <row r="359" spans="1:10" ht="18.75">
      <c r="A359" s="44"/>
      <c r="B359" s="6"/>
      <c r="C359" s="6"/>
      <c r="D359" s="6"/>
      <c r="E359" s="6" t="str">
        <f>IFERROR(VLOOKUP(D359,الاعدادات!$A$4:$B$5000,2,0),"")</f>
        <v/>
      </c>
      <c r="F359" s="6"/>
      <c r="G359" s="27">
        <v>1</v>
      </c>
      <c r="H359" s="27">
        <f t="shared" si="10"/>
        <v>0</v>
      </c>
      <c r="I359" s="6"/>
      <c r="J359" s="6">
        <f t="shared" si="11"/>
        <v>0</v>
      </c>
    </row>
    <row r="360" spans="1:10" ht="18.75">
      <c r="A360" s="44"/>
      <c r="B360" s="6"/>
      <c r="C360" s="6"/>
      <c r="D360" s="6"/>
      <c r="E360" s="6" t="str">
        <f>IFERROR(VLOOKUP(D360,الاعدادات!$A$4:$B$5000,2,0),"")</f>
        <v/>
      </c>
      <c r="F360" s="6"/>
      <c r="G360" s="27">
        <v>1</v>
      </c>
      <c r="H360" s="27">
        <f t="shared" si="10"/>
        <v>0</v>
      </c>
      <c r="I360" s="6"/>
      <c r="J360" s="6">
        <f t="shared" si="11"/>
        <v>0</v>
      </c>
    </row>
    <row r="361" spans="1:10" ht="18.75">
      <c r="A361" s="44"/>
      <c r="B361" s="6"/>
      <c r="C361" s="6"/>
      <c r="D361" s="6"/>
      <c r="E361" s="6" t="str">
        <f>IFERROR(VLOOKUP(D361,الاعدادات!$A$4:$B$5000,2,0),"")</f>
        <v/>
      </c>
      <c r="F361" s="6"/>
      <c r="G361" s="27">
        <v>1</v>
      </c>
      <c r="H361" s="27">
        <f t="shared" si="10"/>
        <v>0</v>
      </c>
      <c r="I361" s="6"/>
      <c r="J361" s="6">
        <f t="shared" si="11"/>
        <v>0</v>
      </c>
    </row>
    <row r="362" spans="1:10" ht="18.75">
      <c r="A362" s="44"/>
      <c r="B362" s="6"/>
      <c r="C362" s="6"/>
      <c r="D362" s="6"/>
      <c r="E362" s="6" t="str">
        <f>IFERROR(VLOOKUP(D362,الاعدادات!$A$4:$B$5000,2,0),"")</f>
        <v/>
      </c>
      <c r="F362" s="6"/>
      <c r="G362" s="27">
        <v>1</v>
      </c>
      <c r="H362" s="27">
        <f t="shared" si="10"/>
        <v>0</v>
      </c>
      <c r="I362" s="6"/>
      <c r="J362" s="6">
        <f t="shared" si="11"/>
        <v>0</v>
      </c>
    </row>
    <row r="363" spans="1:10" ht="18.75">
      <c r="A363" s="44"/>
      <c r="B363" s="6"/>
      <c r="C363" s="6"/>
      <c r="D363" s="6"/>
      <c r="E363" s="6" t="str">
        <f>IFERROR(VLOOKUP(D363,الاعدادات!$A$4:$B$5000,2,0),"")</f>
        <v/>
      </c>
      <c r="F363" s="6"/>
      <c r="G363" s="27">
        <v>1</v>
      </c>
      <c r="H363" s="27">
        <f t="shared" si="10"/>
        <v>0</v>
      </c>
      <c r="I363" s="6"/>
      <c r="J363" s="6">
        <f t="shared" si="11"/>
        <v>0</v>
      </c>
    </row>
    <row r="364" spans="1:10" ht="18.75">
      <c r="A364" s="44"/>
      <c r="B364" s="6"/>
      <c r="C364" s="6"/>
      <c r="D364" s="6"/>
      <c r="E364" s="6" t="str">
        <f>IFERROR(VLOOKUP(D364,الاعدادات!$A$4:$B$5000,2,0),"")</f>
        <v/>
      </c>
      <c r="F364" s="6"/>
      <c r="G364" s="27">
        <v>1</v>
      </c>
      <c r="H364" s="27">
        <f t="shared" si="10"/>
        <v>0</v>
      </c>
      <c r="I364" s="6"/>
      <c r="J364" s="6">
        <f t="shared" si="11"/>
        <v>0</v>
      </c>
    </row>
    <row r="365" spans="1:10" ht="18.75">
      <c r="A365" s="44"/>
      <c r="B365" s="6"/>
      <c r="C365" s="6"/>
      <c r="D365" s="6"/>
      <c r="E365" s="6" t="str">
        <f>IFERROR(VLOOKUP(D365,الاعدادات!$A$4:$B$5000,2,0),"")</f>
        <v/>
      </c>
      <c r="F365" s="6"/>
      <c r="G365" s="27">
        <v>1</v>
      </c>
      <c r="H365" s="27">
        <f t="shared" si="10"/>
        <v>0</v>
      </c>
      <c r="I365" s="6"/>
      <c r="J365" s="6">
        <f t="shared" si="11"/>
        <v>0</v>
      </c>
    </row>
    <row r="366" spans="1:10" ht="18.75">
      <c r="A366" s="44"/>
      <c r="B366" s="6"/>
      <c r="C366" s="6"/>
      <c r="D366" s="6"/>
      <c r="E366" s="6" t="str">
        <f>IFERROR(VLOOKUP(D366,الاعدادات!$A$4:$B$5000,2,0),"")</f>
        <v/>
      </c>
      <c r="F366" s="6"/>
      <c r="G366" s="27">
        <v>1</v>
      </c>
      <c r="H366" s="27">
        <f t="shared" si="10"/>
        <v>0</v>
      </c>
      <c r="I366" s="6"/>
      <c r="J366" s="6">
        <f t="shared" si="11"/>
        <v>0</v>
      </c>
    </row>
    <row r="367" spans="1:10" ht="18.75">
      <c r="A367" s="44"/>
      <c r="B367" s="6"/>
      <c r="C367" s="6"/>
      <c r="D367" s="6"/>
      <c r="E367" s="6" t="str">
        <f>IFERROR(VLOOKUP(D367,الاعدادات!$A$4:$B$5000,2,0),"")</f>
        <v/>
      </c>
      <c r="F367" s="6"/>
      <c r="G367" s="27">
        <v>1</v>
      </c>
      <c r="H367" s="27">
        <f t="shared" si="10"/>
        <v>0</v>
      </c>
      <c r="I367" s="6"/>
      <c r="J367" s="6">
        <f t="shared" si="11"/>
        <v>0</v>
      </c>
    </row>
    <row r="368" spans="1:10" ht="18.75">
      <c r="A368" s="44"/>
      <c r="B368" s="6"/>
      <c r="C368" s="6"/>
      <c r="D368" s="6"/>
      <c r="E368" s="6" t="str">
        <f>IFERROR(VLOOKUP(D368,الاعدادات!$A$4:$B$5000,2,0),"")</f>
        <v/>
      </c>
      <c r="F368" s="6"/>
      <c r="G368" s="27">
        <v>1</v>
      </c>
      <c r="H368" s="27">
        <f t="shared" si="10"/>
        <v>0</v>
      </c>
      <c r="I368" s="6"/>
      <c r="J368" s="6">
        <f t="shared" si="11"/>
        <v>0</v>
      </c>
    </row>
    <row r="369" spans="1:10" ht="18.75">
      <c r="A369" s="44"/>
      <c r="B369" s="6"/>
      <c r="C369" s="6"/>
      <c r="D369" s="6"/>
      <c r="E369" s="6" t="str">
        <f>IFERROR(VLOOKUP(D369,الاعدادات!$A$4:$B$5000,2,0),"")</f>
        <v/>
      </c>
      <c r="F369" s="6"/>
      <c r="G369" s="27">
        <v>1</v>
      </c>
      <c r="H369" s="27">
        <f t="shared" si="10"/>
        <v>0</v>
      </c>
      <c r="I369" s="6"/>
      <c r="J369" s="6">
        <f t="shared" si="11"/>
        <v>0</v>
      </c>
    </row>
    <row r="370" spans="1:10" ht="18.75">
      <c r="A370" s="44"/>
      <c r="B370" s="6"/>
      <c r="C370" s="6"/>
      <c r="D370" s="6"/>
      <c r="E370" s="6" t="str">
        <f>IFERROR(VLOOKUP(D370,الاعدادات!$A$4:$B$5000,2,0),"")</f>
        <v/>
      </c>
      <c r="F370" s="6"/>
      <c r="G370" s="27">
        <v>1</v>
      </c>
      <c r="H370" s="27">
        <f t="shared" si="10"/>
        <v>0</v>
      </c>
      <c r="I370" s="6"/>
      <c r="J370" s="6">
        <f t="shared" si="11"/>
        <v>0</v>
      </c>
    </row>
    <row r="371" spans="1:10" ht="18.75">
      <c r="A371" s="44"/>
      <c r="B371" s="6"/>
      <c r="C371" s="6"/>
      <c r="D371" s="6"/>
      <c r="E371" s="6" t="str">
        <f>IFERROR(VLOOKUP(D371,الاعدادات!$A$4:$B$5000,2,0),"")</f>
        <v/>
      </c>
      <c r="F371" s="6"/>
      <c r="G371" s="27">
        <v>1</v>
      </c>
      <c r="H371" s="27">
        <f t="shared" si="10"/>
        <v>0</v>
      </c>
      <c r="I371" s="6"/>
      <c r="J371" s="6">
        <f t="shared" si="11"/>
        <v>0</v>
      </c>
    </row>
    <row r="372" spans="1:10" ht="18.75">
      <c r="A372" s="44"/>
      <c r="B372" s="6"/>
      <c r="C372" s="6"/>
      <c r="D372" s="6"/>
      <c r="E372" s="6" t="str">
        <f>IFERROR(VLOOKUP(D372,الاعدادات!$A$4:$B$5000,2,0),"")</f>
        <v/>
      </c>
      <c r="F372" s="6"/>
      <c r="G372" s="27">
        <v>1</v>
      </c>
      <c r="H372" s="27">
        <f t="shared" si="10"/>
        <v>0</v>
      </c>
      <c r="I372" s="6"/>
      <c r="J372" s="6">
        <f t="shared" si="11"/>
        <v>0</v>
      </c>
    </row>
    <row r="373" spans="1:10" ht="18.75">
      <c r="A373" s="44"/>
      <c r="B373" s="6"/>
      <c r="C373" s="6"/>
      <c r="D373" s="6"/>
      <c r="E373" s="6" t="str">
        <f>IFERROR(VLOOKUP(D373,الاعدادات!$A$4:$B$5000,2,0),"")</f>
        <v/>
      </c>
      <c r="F373" s="6"/>
      <c r="G373" s="27">
        <v>1</v>
      </c>
      <c r="H373" s="27">
        <f t="shared" si="10"/>
        <v>0</v>
      </c>
      <c r="I373" s="6"/>
      <c r="J373" s="6">
        <f t="shared" si="11"/>
        <v>0</v>
      </c>
    </row>
    <row r="374" spans="1:10" ht="18.75">
      <c r="A374" s="44"/>
      <c r="B374" s="6"/>
      <c r="C374" s="6"/>
      <c r="D374" s="6"/>
      <c r="E374" s="6" t="str">
        <f>IFERROR(VLOOKUP(D374,الاعدادات!$A$4:$B$5000,2,0),"")</f>
        <v/>
      </c>
      <c r="F374" s="6"/>
      <c r="G374" s="27">
        <v>1</v>
      </c>
      <c r="H374" s="27">
        <f t="shared" si="10"/>
        <v>0</v>
      </c>
      <c r="I374" s="6"/>
      <c r="J374" s="6">
        <f t="shared" si="11"/>
        <v>0</v>
      </c>
    </row>
    <row r="375" spans="1:10" ht="18.75">
      <c r="A375" s="44"/>
      <c r="B375" s="6"/>
      <c r="C375" s="6"/>
      <c r="D375" s="6"/>
      <c r="E375" s="6" t="str">
        <f>IFERROR(VLOOKUP(D375,الاعدادات!$A$4:$B$5000,2,0),"")</f>
        <v/>
      </c>
      <c r="F375" s="6"/>
      <c r="G375" s="27">
        <v>1</v>
      </c>
      <c r="H375" s="27">
        <f t="shared" si="10"/>
        <v>0</v>
      </c>
      <c r="I375" s="6"/>
      <c r="J375" s="6">
        <f t="shared" si="11"/>
        <v>0</v>
      </c>
    </row>
    <row r="376" spans="1:10" ht="18.75">
      <c r="A376" s="44"/>
      <c r="B376" s="6"/>
      <c r="C376" s="6"/>
      <c r="D376" s="6"/>
      <c r="E376" s="6" t="str">
        <f>IFERROR(VLOOKUP(D376,الاعدادات!$A$4:$B$5000,2,0),"")</f>
        <v/>
      </c>
      <c r="F376" s="6"/>
      <c r="G376" s="27">
        <v>1</v>
      </c>
      <c r="H376" s="27">
        <f t="shared" si="10"/>
        <v>0</v>
      </c>
      <c r="I376" s="6"/>
      <c r="J376" s="6">
        <f t="shared" si="11"/>
        <v>0</v>
      </c>
    </row>
    <row r="377" spans="1:10" ht="18.75">
      <c r="A377" s="44"/>
      <c r="B377" s="6"/>
      <c r="C377" s="6"/>
      <c r="D377" s="6"/>
      <c r="E377" s="6" t="str">
        <f>IFERROR(VLOOKUP(D377,الاعدادات!$A$4:$B$5000,2,0),"")</f>
        <v/>
      </c>
      <c r="F377" s="6"/>
      <c r="G377" s="27">
        <v>1</v>
      </c>
      <c r="H377" s="27">
        <f t="shared" si="10"/>
        <v>0</v>
      </c>
      <c r="I377" s="6"/>
      <c r="J377" s="6">
        <f t="shared" si="11"/>
        <v>0</v>
      </c>
    </row>
    <row r="378" spans="1:10" ht="18.75">
      <c r="A378" s="44"/>
      <c r="B378" s="6"/>
      <c r="C378" s="6"/>
      <c r="D378" s="6"/>
      <c r="E378" s="6" t="str">
        <f>IFERROR(VLOOKUP(D378,الاعدادات!$A$4:$B$5000,2,0),"")</f>
        <v/>
      </c>
      <c r="F378" s="6"/>
      <c r="G378" s="27">
        <v>1</v>
      </c>
      <c r="H378" s="27">
        <f t="shared" si="10"/>
        <v>0</v>
      </c>
      <c r="I378" s="6"/>
      <c r="J378" s="6">
        <f t="shared" si="11"/>
        <v>0</v>
      </c>
    </row>
    <row r="379" spans="1:10" ht="18.75">
      <c r="A379" s="44"/>
      <c r="B379" s="6"/>
      <c r="C379" s="6"/>
      <c r="D379" s="6"/>
      <c r="E379" s="6" t="str">
        <f>IFERROR(VLOOKUP(D379,الاعدادات!$A$4:$B$5000,2,0),"")</f>
        <v/>
      </c>
      <c r="F379" s="6"/>
      <c r="G379" s="27">
        <v>1</v>
      </c>
      <c r="H379" s="27">
        <f t="shared" si="10"/>
        <v>0</v>
      </c>
      <c r="I379" s="6"/>
      <c r="J379" s="6">
        <f t="shared" si="11"/>
        <v>0</v>
      </c>
    </row>
    <row r="380" spans="1:10" ht="18.75">
      <c r="A380" s="44"/>
      <c r="B380" s="6"/>
      <c r="C380" s="6"/>
      <c r="D380" s="6"/>
      <c r="E380" s="6" t="str">
        <f>IFERROR(VLOOKUP(D380,الاعدادات!$A$4:$B$5000,2,0),"")</f>
        <v/>
      </c>
      <c r="F380" s="6"/>
      <c r="G380" s="27">
        <v>1</v>
      </c>
      <c r="H380" s="27">
        <f t="shared" si="10"/>
        <v>0</v>
      </c>
      <c r="I380" s="6"/>
      <c r="J380" s="6">
        <f t="shared" si="11"/>
        <v>0</v>
      </c>
    </row>
    <row r="381" spans="1:10" ht="18.75">
      <c r="A381" s="44"/>
      <c r="B381" s="6"/>
      <c r="C381" s="6"/>
      <c r="D381" s="6"/>
      <c r="E381" s="6" t="str">
        <f>IFERROR(VLOOKUP(D381,الاعدادات!$A$4:$B$5000,2,0),"")</f>
        <v/>
      </c>
      <c r="F381" s="6"/>
      <c r="G381" s="27">
        <v>1</v>
      </c>
      <c r="H381" s="27">
        <f t="shared" si="10"/>
        <v>0</v>
      </c>
      <c r="I381" s="6"/>
      <c r="J381" s="6">
        <f t="shared" si="11"/>
        <v>0</v>
      </c>
    </row>
    <row r="382" spans="1:10" ht="18.75">
      <c r="A382" s="44"/>
      <c r="B382" s="6"/>
      <c r="C382" s="6"/>
      <c r="D382" s="6"/>
      <c r="E382" s="6" t="str">
        <f>IFERROR(VLOOKUP(D382,الاعدادات!$A$4:$B$5000,2,0),"")</f>
        <v/>
      </c>
      <c r="F382" s="6"/>
      <c r="G382" s="27">
        <v>1</v>
      </c>
      <c r="H382" s="27">
        <f t="shared" si="10"/>
        <v>0</v>
      </c>
      <c r="I382" s="6"/>
      <c r="J382" s="6">
        <f t="shared" si="11"/>
        <v>0</v>
      </c>
    </row>
    <row r="383" spans="1:10" ht="18.75">
      <c r="A383" s="44"/>
      <c r="B383" s="6"/>
      <c r="C383" s="6"/>
      <c r="D383" s="6"/>
      <c r="E383" s="6" t="str">
        <f>IFERROR(VLOOKUP(D383,الاعدادات!$A$4:$B$5000,2,0),"")</f>
        <v/>
      </c>
      <c r="F383" s="6"/>
      <c r="G383" s="27">
        <v>1</v>
      </c>
      <c r="H383" s="27">
        <f t="shared" si="10"/>
        <v>0</v>
      </c>
      <c r="I383" s="6"/>
      <c r="J383" s="6">
        <f t="shared" si="11"/>
        <v>0</v>
      </c>
    </row>
    <row r="384" spans="1:10" ht="18.75">
      <c r="A384" s="44"/>
      <c r="B384" s="6"/>
      <c r="C384" s="6"/>
      <c r="D384" s="6"/>
      <c r="E384" s="6" t="str">
        <f>IFERROR(VLOOKUP(D384,الاعدادات!$A$4:$B$5000,2,0),"")</f>
        <v/>
      </c>
      <c r="F384" s="6"/>
      <c r="G384" s="27">
        <v>1</v>
      </c>
      <c r="H384" s="27">
        <f t="shared" si="10"/>
        <v>0</v>
      </c>
      <c r="I384" s="6"/>
      <c r="J384" s="6">
        <f t="shared" si="11"/>
        <v>0</v>
      </c>
    </row>
    <row r="385" spans="1:10" ht="18.75">
      <c r="A385" s="44"/>
      <c r="B385" s="6"/>
      <c r="C385" s="6"/>
      <c r="D385" s="6"/>
      <c r="E385" s="6" t="str">
        <f>IFERROR(VLOOKUP(D385,الاعدادات!$A$4:$B$5000,2,0),"")</f>
        <v/>
      </c>
      <c r="F385" s="6"/>
      <c r="G385" s="27">
        <v>1</v>
      </c>
      <c r="H385" s="27">
        <f t="shared" si="10"/>
        <v>0</v>
      </c>
      <c r="I385" s="6"/>
      <c r="J385" s="6">
        <f t="shared" si="11"/>
        <v>0</v>
      </c>
    </row>
    <row r="386" spans="1:10" ht="18.75">
      <c r="A386" s="44"/>
      <c r="B386" s="6"/>
      <c r="C386" s="6"/>
      <c r="D386" s="6"/>
      <c r="E386" s="6" t="str">
        <f>IFERROR(VLOOKUP(D386,الاعدادات!$A$4:$B$5000,2,0),"")</f>
        <v/>
      </c>
      <c r="F386" s="6"/>
      <c r="G386" s="27">
        <v>1</v>
      </c>
      <c r="H386" s="27">
        <f t="shared" si="10"/>
        <v>0</v>
      </c>
      <c r="I386" s="6"/>
      <c r="J386" s="6">
        <f t="shared" si="11"/>
        <v>0</v>
      </c>
    </row>
    <row r="387" spans="1:10" ht="18.75">
      <c r="A387" s="44"/>
      <c r="B387" s="6"/>
      <c r="C387" s="6"/>
      <c r="D387" s="6"/>
      <c r="E387" s="6" t="str">
        <f>IFERROR(VLOOKUP(D387,الاعدادات!$A$4:$B$5000,2,0),"")</f>
        <v/>
      </c>
      <c r="F387" s="6"/>
      <c r="G387" s="27">
        <v>1</v>
      </c>
      <c r="H387" s="27">
        <f t="shared" si="10"/>
        <v>0</v>
      </c>
      <c r="I387" s="6"/>
      <c r="J387" s="6">
        <f t="shared" si="11"/>
        <v>0</v>
      </c>
    </row>
    <row r="388" spans="1:10" ht="18.75">
      <c r="A388" s="44"/>
      <c r="B388" s="6"/>
      <c r="C388" s="6"/>
      <c r="D388" s="6"/>
      <c r="E388" s="6" t="str">
        <f>IFERROR(VLOOKUP(D388,الاعدادات!$A$4:$B$5000,2,0),"")</f>
        <v/>
      </c>
      <c r="F388" s="6"/>
      <c r="G388" s="27">
        <v>1</v>
      </c>
      <c r="H388" s="27">
        <f t="shared" si="10"/>
        <v>0</v>
      </c>
      <c r="I388" s="6"/>
      <c r="J388" s="6">
        <f t="shared" si="11"/>
        <v>0</v>
      </c>
    </row>
    <row r="389" spans="1:10" ht="18.75">
      <c r="A389" s="44"/>
      <c r="B389" s="6"/>
      <c r="C389" s="6"/>
      <c r="D389" s="6"/>
      <c r="E389" s="6" t="str">
        <f>IFERROR(VLOOKUP(D389,الاعدادات!$A$4:$B$5000,2,0),"")</f>
        <v/>
      </c>
      <c r="F389" s="6"/>
      <c r="G389" s="27">
        <v>1</v>
      </c>
      <c r="H389" s="27">
        <f t="shared" ref="H389:H452" si="12">SUMIF($D$4:$D$500,G389,$F$4:$F$500)</f>
        <v>0</v>
      </c>
      <c r="I389" s="6"/>
      <c r="J389" s="6">
        <f t="shared" ref="J389:J452" si="13">I389*F389</f>
        <v>0</v>
      </c>
    </row>
    <row r="390" spans="1:10" ht="18.75">
      <c r="A390" s="44"/>
      <c r="B390" s="6"/>
      <c r="C390" s="6"/>
      <c r="D390" s="6"/>
      <c r="E390" s="6" t="str">
        <f>IFERROR(VLOOKUP(D390,الاعدادات!$A$4:$B$5000,2,0),"")</f>
        <v/>
      </c>
      <c r="F390" s="6"/>
      <c r="G390" s="27">
        <v>1</v>
      </c>
      <c r="H390" s="27">
        <f t="shared" si="12"/>
        <v>0</v>
      </c>
      <c r="I390" s="6"/>
      <c r="J390" s="6">
        <f t="shared" si="13"/>
        <v>0</v>
      </c>
    </row>
    <row r="391" spans="1:10" ht="18.75">
      <c r="A391" s="44"/>
      <c r="B391" s="6"/>
      <c r="C391" s="6"/>
      <c r="D391" s="6"/>
      <c r="E391" s="6" t="str">
        <f>IFERROR(VLOOKUP(D391,الاعدادات!$A$4:$B$5000,2,0),"")</f>
        <v/>
      </c>
      <c r="F391" s="6"/>
      <c r="G391" s="27">
        <v>1</v>
      </c>
      <c r="H391" s="27">
        <f t="shared" si="12"/>
        <v>0</v>
      </c>
      <c r="I391" s="6"/>
      <c r="J391" s="6">
        <f t="shared" si="13"/>
        <v>0</v>
      </c>
    </row>
    <row r="392" spans="1:10" ht="18.75">
      <c r="A392" s="44"/>
      <c r="B392" s="6"/>
      <c r="C392" s="6"/>
      <c r="D392" s="6"/>
      <c r="E392" s="6" t="str">
        <f>IFERROR(VLOOKUP(D392,الاعدادات!$A$4:$B$5000,2,0),"")</f>
        <v/>
      </c>
      <c r="F392" s="6"/>
      <c r="G392" s="27">
        <v>1</v>
      </c>
      <c r="H392" s="27">
        <f t="shared" si="12"/>
        <v>0</v>
      </c>
      <c r="I392" s="6"/>
      <c r="J392" s="6">
        <f t="shared" si="13"/>
        <v>0</v>
      </c>
    </row>
    <row r="393" spans="1:10" ht="18.75">
      <c r="A393" s="44"/>
      <c r="B393" s="6"/>
      <c r="C393" s="6"/>
      <c r="D393" s="6"/>
      <c r="E393" s="6" t="str">
        <f>IFERROR(VLOOKUP(D393,الاعدادات!$A$4:$B$5000,2,0),"")</f>
        <v/>
      </c>
      <c r="F393" s="6"/>
      <c r="G393" s="27">
        <v>1</v>
      </c>
      <c r="H393" s="27">
        <f t="shared" si="12"/>
        <v>0</v>
      </c>
      <c r="I393" s="6"/>
      <c r="J393" s="6">
        <f t="shared" si="13"/>
        <v>0</v>
      </c>
    </row>
    <row r="394" spans="1:10" ht="18.75">
      <c r="A394" s="44"/>
      <c r="B394" s="6"/>
      <c r="C394" s="6"/>
      <c r="D394" s="6"/>
      <c r="E394" s="6" t="str">
        <f>IFERROR(VLOOKUP(D394,الاعدادات!$A$4:$B$5000,2,0),"")</f>
        <v/>
      </c>
      <c r="F394" s="6"/>
      <c r="G394" s="27">
        <v>1</v>
      </c>
      <c r="H394" s="27">
        <f t="shared" si="12"/>
        <v>0</v>
      </c>
      <c r="I394" s="6"/>
      <c r="J394" s="6">
        <f t="shared" si="13"/>
        <v>0</v>
      </c>
    </row>
    <row r="395" spans="1:10" ht="18.75">
      <c r="A395" s="44"/>
      <c r="B395" s="6"/>
      <c r="C395" s="6"/>
      <c r="D395" s="6"/>
      <c r="E395" s="6" t="str">
        <f>IFERROR(VLOOKUP(D395,الاعدادات!$A$4:$B$5000,2,0),"")</f>
        <v/>
      </c>
      <c r="F395" s="6"/>
      <c r="G395" s="27">
        <v>1</v>
      </c>
      <c r="H395" s="27">
        <f t="shared" si="12"/>
        <v>0</v>
      </c>
      <c r="I395" s="6"/>
      <c r="J395" s="6">
        <f t="shared" si="13"/>
        <v>0</v>
      </c>
    </row>
    <row r="396" spans="1:10" ht="18.75">
      <c r="A396" s="44"/>
      <c r="B396" s="6"/>
      <c r="C396" s="6"/>
      <c r="D396" s="6"/>
      <c r="E396" s="6" t="str">
        <f>IFERROR(VLOOKUP(D396,الاعدادات!$A$4:$B$5000,2,0),"")</f>
        <v/>
      </c>
      <c r="F396" s="6"/>
      <c r="G396" s="27">
        <v>1</v>
      </c>
      <c r="H396" s="27">
        <f t="shared" si="12"/>
        <v>0</v>
      </c>
      <c r="I396" s="6"/>
      <c r="J396" s="6">
        <f t="shared" si="13"/>
        <v>0</v>
      </c>
    </row>
    <row r="397" spans="1:10" ht="18.75">
      <c r="A397" s="44"/>
      <c r="B397" s="6"/>
      <c r="C397" s="6"/>
      <c r="D397" s="6"/>
      <c r="E397" s="6" t="str">
        <f>IFERROR(VLOOKUP(D397,الاعدادات!$A$4:$B$5000,2,0),"")</f>
        <v/>
      </c>
      <c r="F397" s="6"/>
      <c r="G397" s="27">
        <v>1</v>
      </c>
      <c r="H397" s="27">
        <f t="shared" si="12"/>
        <v>0</v>
      </c>
      <c r="I397" s="6"/>
      <c r="J397" s="6">
        <f t="shared" si="13"/>
        <v>0</v>
      </c>
    </row>
    <row r="398" spans="1:10" ht="18.75">
      <c r="A398" s="44"/>
      <c r="B398" s="6"/>
      <c r="C398" s="6"/>
      <c r="D398" s="6"/>
      <c r="E398" s="6" t="str">
        <f>IFERROR(VLOOKUP(D398,الاعدادات!$A$4:$B$5000,2,0),"")</f>
        <v/>
      </c>
      <c r="F398" s="6"/>
      <c r="G398" s="27">
        <v>1</v>
      </c>
      <c r="H398" s="27">
        <f t="shared" si="12"/>
        <v>0</v>
      </c>
      <c r="I398" s="6"/>
      <c r="J398" s="6">
        <f t="shared" si="13"/>
        <v>0</v>
      </c>
    </row>
    <row r="399" spans="1:10" ht="18.75">
      <c r="A399" s="44"/>
      <c r="B399" s="6"/>
      <c r="C399" s="6"/>
      <c r="D399" s="6"/>
      <c r="E399" s="6" t="str">
        <f>IFERROR(VLOOKUP(D399,الاعدادات!$A$4:$B$5000,2,0),"")</f>
        <v/>
      </c>
      <c r="F399" s="6"/>
      <c r="G399" s="27">
        <v>1</v>
      </c>
      <c r="H399" s="27">
        <f t="shared" si="12"/>
        <v>0</v>
      </c>
      <c r="I399" s="6"/>
      <c r="J399" s="6">
        <f t="shared" si="13"/>
        <v>0</v>
      </c>
    </row>
    <row r="400" spans="1:10" ht="18.75">
      <c r="A400" s="44"/>
      <c r="B400" s="6"/>
      <c r="C400" s="6"/>
      <c r="D400" s="6"/>
      <c r="E400" s="6" t="str">
        <f>IFERROR(VLOOKUP(D400,الاعدادات!$A$4:$B$5000,2,0),"")</f>
        <v/>
      </c>
      <c r="F400" s="6"/>
      <c r="G400" s="27">
        <v>1</v>
      </c>
      <c r="H400" s="27">
        <f t="shared" si="12"/>
        <v>0</v>
      </c>
      <c r="I400" s="6"/>
      <c r="J400" s="6">
        <f t="shared" si="13"/>
        <v>0</v>
      </c>
    </row>
    <row r="401" spans="1:10" ht="18.75">
      <c r="A401" s="44"/>
      <c r="B401" s="6"/>
      <c r="C401" s="6"/>
      <c r="D401" s="6"/>
      <c r="E401" s="6" t="str">
        <f>IFERROR(VLOOKUP(D401,الاعدادات!$A$4:$B$5000,2,0),"")</f>
        <v/>
      </c>
      <c r="F401" s="6"/>
      <c r="G401" s="27">
        <v>1</v>
      </c>
      <c r="H401" s="27">
        <f t="shared" si="12"/>
        <v>0</v>
      </c>
      <c r="I401" s="6"/>
      <c r="J401" s="6">
        <f t="shared" si="13"/>
        <v>0</v>
      </c>
    </row>
    <row r="402" spans="1:10" ht="18.75">
      <c r="A402" s="44"/>
      <c r="B402" s="6"/>
      <c r="C402" s="6"/>
      <c r="D402" s="6"/>
      <c r="E402" s="6" t="str">
        <f>IFERROR(VLOOKUP(D402,الاعدادات!$A$4:$B$5000,2,0),"")</f>
        <v/>
      </c>
      <c r="F402" s="6"/>
      <c r="G402" s="27">
        <v>1</v>
      </c>
      <c r="H402" s="27">
        <f t="shared" si="12"/>
        <v>0</v>
      </c>
      <c r="I402" s="6"/>
      <c r="J402" s="6">
        <f t="shared" si="13"/>
        <v>0</v>
      </c>
    </row>
    <row r="403" spans="1:10" ht="18.75">
      <c r="A403" s="44"/>
      <c r="B403" s="6"/>
      <c r="C403" s="6"/>
      <c r="D403" s="6"/>
      <c r="E403" s="6" t="str">
        <f>IFERROR(VLOOKUP(D403,الاعدادات!$A$4:$B$5000,2,0),"")</f>
        <v/>
      </c>
      <c r="F403" s="6"/>
      <c r="G403" s="27">
        <v>1</v>
      </c>
      <c r="H403" s="27">
        <f t="shared" si="12"/>
        <v>0</v>
      </c>
      <c r="I403" s="6"/>
      <c r="J403" s="6">
        <f t="shared" si="13"/>
        <v>0</v>
      </c>
    </row>
    <row r="404" spans="1:10" ht="18.75">
      <c r="A404" s="44"/>
      <c r="B404" s="6"/>
      <c r="C404" s="6"/>
      <c r="D404" s="6"/>
      <c r="E404" s="6" t="str">
        <f>IFERROR(VLOOKUP(D404,الاعدادات!$A$4:$B$5000,2,0),"")</f>
        <v/>
      </c>
      <c r="F404" s="6"/>
      <c r="G404" s="27">
        <v>1</v>
      </c>
      <c r="H404" s="27">
        <f t="shared" si="12"/>
        <v>0</v>
      </c>
      <c r="I404" s="6"/>
      <c r="J404" s="6">
        <f t="shared" si="13"/>
        <v>0</v>
      </c>
    </row>
    <row r="405" spans="1:10" ht="18.75">
      <c r="A405" s="44"/>
      <c r="B405" s="6"/>
      <c r="C405" s="6"/>
      <c r="D405" s="6"/>
      <c r="E405" s="6" t="str">
        <f>IFERROR(VLOOKUP(D405,الاعدادات!$A$4:$B$5000,2,0),"")</f>
        <v/>
      </c>
      <c r="F405" s="6"/>
      <c r="G405" s="27">
        <v>1</v>
      </c>
      <c r="H405" s="27">
        <f t="shared" si="12"/>
        <v>0</v>
      </c>
      <c r="I405" s="6"/>
      <c r="J405" s="6">
        <f t="shared" si="13"/>
        <v>0</v>
      </c>
    </row>
    <row r="406" spans="1:10" ht="18.75">
      <c r="A406" s="44"/>
      <c r="B406" s="6"/>
      <c r="C406" s="6"/>
      <c r="D406" s="6"/>
      <c r="E406" s="6" t="str">
        <f>IFERROR(VLOOKUP(D406,الاعدادات!$A$4:$B$5000,2,0),"")</f>
        <v/>
      </c>
      <c r="F406" s="6"/>
      <c r="G406" s="27">
        <v>1</v>
      </c>
      <c r="H406" s="27">
        <f t="shared" si="12"/>
        <v>0</v>
      </c>
      <c r="I406" s="6"/>
      <c r="J406" s="6">
        <f t="shared" si="13"/>
        <v>0</v>
      </c>
    </row>
    <row r="407" spans="1:10" ht="18.75">
      <c r="A407" s="44"/>
      <c r="B407" s="6"/>
      <c r="C407" s="6"/>
      <c r="D407" s="6"/>
      <c r="E407" s="6" t="str">
        <f>IFERROR(VLOOKUP(D407,الاعدادات!$A$4:$B$5000,2,0),"")</f>
        <v/>
      </c>
      <c r="F407" s="6"/>
      <c r="G407" s="27">
        <v>1</v>
      </c>
      <c r="H407" s="27">
        <f t="shared" si="12"/>
        <v>0</v>
      </c>
      <c r="I407" s="6"/>
      <c r="J407" s="6">
        <f t="shared" si="13"/>
        <v>0</v>
      </c>
    </row>
    <row r="408" spans="1:10" ht="18.75">
      <c r="A408" s="44"/>
      <c r="B408" s="6"/>
      <c r="C408" s="6"/>
      <c r="D408" s="6"/>
      <c r="E408" s="6" t="str">
        <f>IFERROR(VLOOKUP(D408,الاعدادات!$A$4:$B$5000,2,0),"")</f>
        <v/>
      </c>
      <c r="F408" s="6"/>
      <c r="G408" s="27">
        <v>1</v>
      </c>
      <c r="H408" s="27">
        <f t="shared" si="12"/>
        <v>0</v>
      </c>
      <c r="I408" s="6"/>
      <c r="J408" s="6">
        <f t="shared" si="13"/>
        <v>0</v>
      </c>
    </row>
    <row r="409" spans="1:10" ht="18.75">
      <c r="A409" s="44"/>
      <c r="B409" s="6"/>
      <c r="C409" s="6"/>
      <c r="D409" s="6"/>
      <c r="E409" s="6" t="str">
        <f>IFERROR(VLOOKUP(D409,الاعدادات!$A$4:$B$5000,2,0),"")</f>
        <v/>
      </c>
      <c r="F409" s="6"/>
      <c r="G409" s="27">
        <v>1</v>
      </c>
      <c r="H409" s="27">
        <f t="shared" si="12"/>
        <v>0</v>
      </c>
      <c r="I409" s="6"/>
      <c r="J409" s="6">
        <f t="shared" si="13"/>
        <v>0</v>
      </c>
    </row>
    <row r="410" spans="1:10" ht="18.75">
      <c r="A410" s="44"/>
      <c r="B410" s="6"/>
      <c r="C410" s="6"/>
      <c r="D410" s="6"/>
      <c r="E410" s="6" t="str">
        <f>IFERROR(VLOOKUP(D410,الاعدادات!$A$4:$B$5000,2,0),"")</f>
        <v/>
      </c>
      <c r="F410" s="6"/>
      <c r="G410" s="27">
        <v>1</v>
      </c>
      <c r="H410" s="27">
        <f t="shared" si="12"/>
        <v>0</v>
      </c>
      <c r="I410" s="6"/>
      <c r="J410" s="6">
        <f t="shared" si="13"/>
        <v>0</v>
      </c>
    </row>
    <row r="411" spans="1:10" ht="18.75">
      <c r="A411" s="44"/>
      <c r="B411" s="6"/>
      <c r="C411" s="6"/>
      <c r="D411" s="6"/>
      <c r="E411" s="6" t="str">
        <f>IFERROR(VLOOKUP(D411,الاعدادات!$A$4:$B$5000,2,0),"")</f>
        <v/>
      </c>
      <c r="F411" s="6"/>
      <c r="G411" s="27">
        <v>1</v>
      </c>
      <c r="H411" s="27">
        <f t="shared" si="12"/>
        <v>0</v>
      </c>
      <c r="I411" s="6"/>
      <c r="J411" s="6">
        <f t="shared" si="13"/>
        <v>0</v>
      </c>
    </row>
    <row r="412" spans="1:10" ht="18.75">
      <c r="A412" s="44"/>
      <c r="B412" s="6"/>
      <c r="C412" s="6"/>
      <c r="D412" s="6"/>
      <c r="E412" s="6" t="str">
        <f>IFERROR(VLOOKUP(D412,الاعدادات!$A$4:$B$5000,2,0),"")</f>
        <v/>
      </c>
      <c r="F412" s="6"/>
      <c r="G412" s="27">
        <v>1</v>
      </c>
      <c r="H412" s="27">
        <f t="shared" si="12"/>
        <v>0</v>
      </c>
      <c r="I412" s="6"/>
      <c r="J412" s="6">
        <f t="shared" si="13"/>
        <v>0</v>
      </c>
    </row>
    <row r="413" spans="1:10" ht="18.75">
      <c r="A413" s="44"/>
      <c r="B413" s="6"/>
      <c r="C413" s="6"/>
      <c r="D413" s="6"/>
      <c r="E413" s="6" t="str">
        <f>IFERROR(VLOOKUP(D413,الاعدادات!$A$4:$B$5000,2,0),"")</f>
        <v/>
      </c>
      <c r="F413" s="6"/>
      <c r="G413" s="27">
        <v>1</v>
      </c>
      <c r="H413" s="27">
        <f t="shared" si="12"/>
        <v>0</v>
      </c>
      <c r="I413" s="6"/>
      <c r="J413" s="6">
        <f t="shared" si="13"/>
        <v>0</v>
      </c>
    </row>
    <row r="414" spans="1:10" ht="18.75">
      <c r="A414" s="44"/>
      <c r="B414" s="6"/>
      <c r="C414" s="6"/>
      <c r="D414" s="6"/>
      <c r="E414" s="6" t="str">
        <f>IFERROR(VLOOKUP(D414,الاعدادات!$A$4:$B$5000,2,0),"")</f>
        <v/>
      </c>
      <c r="F414" s="6"/>
      <c r="G414" s="27">
        <v>1</v>
      </c>
      <c r="H414" s="27">
        <f t="shared" si="12"/>
        <v>0</v>
      </c>
      <c r="I414" s="6"/>
      <c r="J414" s="6">
        <f t="shared" si="13"/>
        <v>0</v>
      </c>
    </row>
    <row r="415" spans="1:10" ht="18.75">
      <c r="A415" s="44"/>
      <c r="B415" s="6"/>
      <c r="C415" s="6"/>
      <c r="D415" s="6"/>
      <c r="E415" s="6" t="str">
        <f>IFERROR(VLOOKUP(D415,الاعدادات!$A$4:$B$5000,2,0),"")</f>
        <v/>
      </c>
      <c r="F415" s="6"/>
      <c r="G415" s="27">
        <v>1</v>
      </c>
      <c r="H415" s="27">
        <f t="shared" si="12"/>
        <v>0</v>
      </c>
      <c r="I415" s="6"/>
      <c r="J415" s="6">
        <f t="shared" si="13"/>
        <v>0</v>
      </c>
    </row>
    <row r="416" spans="1:10" ht="18.75">
      <c r="A416" s="44"/>
      <c r="B416" s="6"/>
      <c r="C416" s="6"/>
      <c r="D416" s="6"/>
      <c r="E416" s="6" t="str">
        <f>IFERROR(VLOOKUP(D416,الاعدادات!$A$4:$B$5000,2,0),"")</f>
        <v/>
      </c>
      <c r="F416" s="6"/>
      <c r="G416" s="27">
        <v>1</v>
      </c>
      <c r="H416" s="27">
        <f t="shared" si="12"/>
        <v>0</v>
      </c>
      <c r="I416" s="6"/>
      <c r="J416" s="6">
        <f t="shared" si="13"/>
        <v>0</v>
      </c>
    </row>
    <row r="417" spans="1:10" ht="18.75">
      <c r="A417" s="44"/>
      <c r="B417" s="6"/>
      <c r="C417" s="6"/>
      <c r="D417" s="6"/>
      <c r="E417" s="6" t="str">
        <f>IFERROR(VLOOKUP(D417,الاعدادات!$A$4:$B$5000,2,0),"")</f>
        <v/>
      </c>
      <c r="F417" s="6"/>
      <c r="G417" s="27">
        <v>1</v>
      </c>
      <c r="H417" s="27">
        <f t="shared" si="12"/>
        <v>0</v>
      </c>
      <c r="I417" s="6"/>
      <c r="J417" s="6">
        <f t="shared" si="13"/>
        <v>0</v>
      </c>
    </row>
    <row r="418" spans="1:10" ht="18.75">
      <c r="A418" s="44"/>
      <c r="B418" s="6"/>
      <c r="C418" s="6"/>
      <c r="D418" s="6"/>
      <c r="E418" s="6" t="str">
        <f>IFERROR(VLOOKUP(D418,الاعدادات!$A$4:$B$5000,2,0),"")</f>
        <v/>
      </c>
      <c r="F418" s="6"/>
      <c r="G418" s="27">
        <v>1</v>
      </c>
      <c r="H418" s="27">
        <f t="shared" si="12"/>
        <v>0</v>
      </c>
      <c r="I418" s="6"/>
      <c r="J418" s="6">
        <f t="shared" si="13"/>
        <v>0</v>
      </c>
    </row>
    <row r="419" spans="1:10" ht="18.75">
      <c r="A419" s="44"/>
      <c r="B419" s="6"/>
      <c r="C419" s="6"/>
      <c r="D419" s="6"/>
      <c r="E419" s="6" t="str">
        <f>IFERROR(VLOOKUP(D419,الاعدادات!$A$4:$B$5000,2,0),"")</f>
        <v/>
      </c>
      <c r="F419" s="6"/>
      <c r="G419" s="27">
        <v>1</v>
      </c>
      <c r="H419" s="27">
        <f t="shared" si="12"/>
        <v>0</v>
      </c>
      <c r="I419" s="6"/>
      <c r="J419" s="6">
        <f t="shared" si="13"/>
        <v>0</v>
      </c>
    </row>
    <row r="420" spans="1:10" ht="18.75">
      <c r="A420" s="44"/>
      <c r="B420" s="6"/>
      <c r="C420" s="6"/>
      <c r="D420" s="6"/>
      <c r="E420" s="6" t="str">
        <f>IFERROR(VLOOKUP(D420,الاعدادات!$A$4:$B$5000,2,0),"")</f>
        <v/>
      </c>
      <c r="F420" s="6"/>
      <c r="G420" s="27">
        <v>1</v>
      </c>
      <c r="H420" s="27">
        <f t="shared" si="12"/>
        <v>0</v>
      </c>
      <c r="I420" s="6"/>
      <c r="J420" s="6">
        <f t="shared" si="13"/>
        <v>0</v>
      </c>
    </row>
    <row r="421" spans="1:10" ht="18.75">
      <c r="A421" s="44"/>
      <c r="B421" s="6"/>
      <c r="C421" s="6"/>
      <c r="D421" s="6"/>
      <c r="E421" s="6" t="str">
        <f>IFERROR(VLOOKUP(D421,الاعدادات!$A$4:$B$5000,2,0),"")</f>
        <v/>
      </c>
      <c r="F421" s="6"/>
      <c r="G421" s="27">
        <v>1</v>
      </c>
      <c r="H421" s="27">
        <f t="shared" si="12"/>
        <v>0</v>
      </c>
      <c r="I421" s="6"/>
      <c r="J421" s="6">
        <f t="shared" si="13"/>
        <v>0</v>
      </c>
    </row>
    <row r="422" spans="1:10" ht="18.75">
      <c r="A422" s="44"/>
      <c r="B422" s="6"/>
      <c r="C422" s="6"/>
      <c r="D422" s="6"/>
      <c r="E422" s="6" t="str">
        <f>IFERROR(VLOOKUP(D422,الاعدادات!$A$4:$B$5000,2,0),"")</f>
        <v/>
      </c>
      <c r="F422" s="6"/>
      <c r="G422" s="27">
        <v>1</v>
      </c>
      <c r="H422" s="27">
        <f t="shared" si="12"/>
        <v>0</v>
      </c>
      <c r="I422" s="6"/>
      <c r="J422" s="6">
        <f t="shared" si="13"/>
        <v>0</v>
      </c>
    </row>
    <row r="423" spans="1:10" ht="18.75">
      <c r="A423" s="44"/>
      <c r="B423" s="6"/>
      <c r="C423" s="6"/>
      <c r="D423" s="6"/>
      <c r="E423" s="6" t="str">
        <f>IFERROR(VLOOKUP(D423,الاعدادات!$A$4:$B$5000,2,0),"")</f>
        <v/>
      </c>
      <c r="F423" s="6"/>
      <c r="G423" s="27">
        <v>1</v>
      </c>
      <c r="H423" s="27">
        <f t="shared" si="12"/>
        <v>0</v>
      </c>
      <c r="I423" s="6"/>
      <c r="J423" s="6">
        <f t="shared" si="13"/>
        <v>0</v>
      </c>
    </row>
    <row r="424" spans="1:10" ht="18.75">
      <c r="A424" s="44"/>
      <c r="B424" s="6"/>
      <c r="C424" s="6"/>
      <c r="D424" s="6"/>
      <c r="E424" s="6" t="str">
        <f>IFERROR(VLOOKUP(D424,الاعدادات!$A$4:$B$5000,2,0),"")</f>
        <v/>
      </c>
      <c r="F424" s="6"/>
      <c r="G424" s="27">
        <v>1</v>
      </c>
      <c r="H424" s="27">
        <f t="shared" si="12"/>
        <v>0</v>
      </c>
      <c r="I424" s="6"/>
      <c r="J424" s="6">
        <f t="shared" si="13"/>
        <v>0</v>
      </c>
    </row>
    <row r="425" spans="1:10" ht="18.75">
      <c r="A425" s="44"/>
      <c r="B425" s="6"/>
      <c r="C425" s="6"/>
      <c r="D425" s="6"/>
      <c r="E425" s="6" t="str">
        <f>IFERROR(VLOOKUP(D425,الاعدادات!$A$4:$B$5000,2,0),"")</f>
        <v/>
      </c>
      <c r="F425" s="6"/>
      <c r="G425" s="27">
        <v>1</v>
      </c>
      <c r="H425" s="27">
        <f t="shared" si="12"/>
        <v>0</v>
      </c>
      <c r="I425" s="6"/>
      <c r="J425" s="6">
        <f t="shared" si="13"/>
        <v>0</v>
      </c>
    </row>
    <row r="426" spans="1:10" ht="18.75">
      <c r="A426" s="44"/>
      <c r="B426" s="6"/>
      <c r="C426" s="6"/>
      <c r="D426" s="6"/>
      <c r="E426" s="6" t="str">
        <f>IFERROR(VLOOKUP(D426,الاعدادات!$A$4:$B$5000,2,0),"")</f>
        <v/>
      </c>
      <c r="F426" s="6"/>
      <c r="G426" s="27">
        <v>1</v>
      </c>
      <c r="H426" s="27">
        <f t="shared" si="12"/>
        <v>0</v>
      </c>
      <c r="I426" s="6"/>
      <c r="J426" s="6">
        <f t="shared" si="13"/>
        <v>0</v>
      </c>
    </row>
    <row r="427" spans="1:10" ht="18.75">
      <c r="A427" s="44"/>
      <c r="B427" s="6"/>
      <c r="C427" s="6"/>
      <c r="D427" s="6"/>
      <c r="E427" s="6" t="str">
        <f>IFERROR(VLOOKUP(D427,الاعدادات!$A$4:$B$5000,2,0),"")</f>
        <v/>
      </c>
      <c r="F427" s="6"/>
      <c r="G427" s="27">
        <v>1</v>
      </c>
      <c r="H427" s="27">
        <f t="shared" si="12"/>
        <v>0</v>
      </c>
      <c r="I427" s="6"/>
      <c r="J427" s="6">
        <f t="shared" si="13"/>
        <v>0</v>
      </c>
    </row>
    <row r="428" spans="1:10" ht="18.75">
      <c r="A428" s="44"/>
      <c r="B428" s="6"/>
      <c r="C428" s="6"/>
      <c r="D428" s="6"/>
      <c r="E428" s="6" t="str">
        <f>IFERROR(VLOOKUP(D428,الاعدادات!$A$4:$B$5000,2,0),"")</f>
        <v/>
      </c>
      <c r="F428" s="6"/>
      <c r="G428" s="27">
        <v>1</v>
      </c>
      <c r="H428" s="27">
        <f t="shared" si="12"/>
        <v>0</v>
      </c>
      <c r="I428" s="6"/>
      <c r="J428" s="6">
        <f t="shared" si="13"/>
        <v>0</v>
      </c>
    </row>
    <row r="429" spans="1:10" ht="18.75">
      <c r="A429" s="44"/>
      <c r="B429" s="6"/>
      <c r="C429" s="6"/>
      <c r="D429" s="6"/>
      <c r="E429" s="6" t="str">
        <f>IFERROR(VLOOKUP(D429,الاعدادات!$A$4:$B$5000,2,0),"")</f>
        <v/>
      </c>
      <c r="F429" s="6"/>
      <c r="G429" s="27">
        <v>1</v>
      </c>
      <c r="H429" s="27">
        <f t="shared" si="12"/>
        <v>0</v>
      </c>
      <c r="I429" s="6"/>
      <c r="J429" s="6">
        <f t="shared" si="13"/>
        <v>0</v>
      </c>
    </row>
    <row r="430" spans="1:10" ht="18.75">
      <c r="A430" s="44"/>
      <c r="B430" s="6"/>
      <c r="C430" s="6"/>
      <c r="D430" s="6"/>
      <c r="E430" s="6" t="str">
        <f>IFERROR(VLOOKUP(D430,الاعدادات!$A$4:$B$5000,2,0),"")</f>
        <v/>
      </c>
      <c r="F430" s="6"/>
      <c r="G430" s="27">
        <v>1</v>
      </c>
      <c r="H430" s="27">
        <f t="shared" si="12"/>
        <v>0</v>
      </c>
      <c r="I430" s="6"/>
      <c r="J430" s="6">
        <f t="shared" si="13"/>
        <v>0</v>
      </c>
    </row>
    <row r="431" spans="1:10" ht="18.75">
      <c r="A431" s="44"/>
      <c r="B431" s="6"/>
      <c r="C431" s="6"/>
      <c r="D431" s="6"/>
      <c r="E431" s="6" t="str">
        <f>IFERROR(VLOOKUP(D431,الاعدادات!$A$4:$B$5000,2,0),"")</f>
        <v/>
      </c>
      <c r="F431" s="6"/>
      <c r="G431" s="27">
        <v>1</v>
      </c>
      <c r="H431" s="27">
        <f t="shared" si="12"/>
        <v>0</v>
      </c>
      <c r="I431" s="6"/>
      <c r="J431" s="6">
        <f t="shared" si="13"/>
        <v>0</v>
      </c>
    </row>
    <row r="432" spans="1:10" ht="18.75">
      <c r="A432" s="44"/>
      <c r="B432" s="6"/>
      <c r="C432" s="6"/>
      <c r="D432" s="6"/>
      <c r="E432" s="6" t="str">
        <f>IFERROR(VLOOKUP(D432,الاعدادات!$A$4:$B$5000,2,0),"")</f>
        <v/>
      </c>
      <c r="F432" s="6"/>
      <c r="G432" s="27">
        <v>1</v>
      </c>
      <c r="H432" s="27">
        <f t="shared" si="12"/>
        <v>0</v>
      </c>
      <c r="I432" s="6"/>
      <c r="J432" s="6">
        <f t="shared" si="13"/>
        <v>0</v>
      </c>
    </row>
    <row r="433" spans="1:10" ht="18.75">
      <c r="A433" s="44"/>
      <c r="B433" s="6"/>
      <c r="C433" s="6"/>
      <c r="D433" s="6"/>
      <c r="E433" s="6" t="str">
        <f>IFERROR(VLOOKUP(D433,الاعدادات!$A$4:$B$5000,2,0),"")</f>
        <v/>
      </c>
      <c r="F433" s="6"/>
      <c r="G433" s="27">
        <v>1</v>
      </c>
      <c r="H433" s="27">
        <f t="shared" si="12"/>
        <v>0</v>
      </c>
      <c r="I433" s="6"/>
      <c r="J433" s="6">
        <f t="shared" si="13"/>
        <v>0</v>
      </c>
    </row>
    <row r="434" spans="1:10" ht="18.75">
      <c r="A434" s="44"/>
      <c r="B434" s="6"/>
      <c r="C434" s="6"/>
      <c r="D434" s="6"/>
      <c r="E434" s="6" t="str">
        <f>IFERROR(VLOOKUP(D434,الاعدادات!$A$4:$B$5000,2,0),"")</f>
        <v/>
      </c>
      <c r="F434" s="6"/>
      <c r="G434" s="27">
        <v>1</v>
      </c>
      <c r="H434" s="27">
        <f t="shared" si="12"/>
        <v>0</v>
      </c>
      <c r="I434" s="6"/>
      <c r="J434" s="6">
        <f t="shared" si="13"/>
        <v>0</v>
      </c>
    </row>
    <row r="435" spans="1:10" ht="18.75">
      <c r="A435" s="44"/>
      <c r="B435" s="6"/>
      <c r="C435" s="6"/>
      <c r="D435" s="6"/>
      <c r="E435" s="6" t="str">
        <f>IFERROR(VLOOKUP(D435,الاعدادات!$A$4:$B$5000,2,0),"")</f>
        <v/>
      </c>
      <c r="F435" s="6"/>
      <c r="G435" s="27">
        <v>1</v>
      </c>
      <c r="H435" s="27">
        <f t="shared" si="12"/>
        <v>0</v>
      </c>
      <c r="I435" s="6"/>
      <c r="J435" s="6">
        <f t="shared" si="13"/>
        <v>0</v>
      </c>
    </row>
    <row r="436" spans="1:10" ht="18.75">
      <c r="A436" s="44"/>
      <c r="B436" s="6"/>
      <c r="C436" s="6"/>
      <c r="D436" s="6"/>
      <c r="E436" s="6" t="str">
        <f>IFERROR(VLOOKUP(D436,الاعدادات!$A$4:$B$5000,2,0),"")</f>
        <v/>
      </c>
      <c r="F436" s="6"/>
      <c r="G436" s="27">
        <v>1</v>
      </c>
      <c r="H436" s="27">
        <f t="shared" si="12"/>
        <v>0</v>
      </c>
      <c r="I436" s="6"/>
      <c r="J436" s="6">
        <f t="shared" si="13"/>
        <v>0</v>
      </c>
    </row>
    <row r="437" spans="1:10" ht="18.75">
      <c r="A437" s="44"/>
      <c r="B437" s="6"/>
      <c r="C437" s="6"/>
      <c r="D437" s="6"/>
      <c r="E437" s="6" t="str">
        <f>IFERROR(VLOOKUP(D437,الاعدادات!$A$4:$B$5000,2,0),"")</f>
        <v/>
      </c>
      <c r="F437" s="6"/>
      <c r="G437" s="27">
        <v>1</v>
      </c>
      <c r="H437" s="27">
        <f t="shared" si="12"/>
        <v>0</v>
      </c>
      <c r="I437" s="6"/>
      <c r="J437" s="6">
        <f t="shared" si="13"/>
        <v>0</v>
      </c>
    </row>
    <row r="438" spans="1:10" ht="18.75">
      <c r="A438" s="44"/>
      <c r="B438" s="6"/>
      <c r="C438" s="6"/>
      <c r="D438" s="6"/>
      <c r="E438" s="6" t="str">
        <f>IFERROR(VLOOKUP(D438,الاعدادات!$A$4:$B$5000,2,0),"")</f>
        <v/>
      </c>
      <c r="F438" s="6"/>
      <c r="G438" s="27">
        <v>1</v>
      </c>
      <c r="H438" s="27">
        <f t="shared" si="12"/>
        <v>0</v>
      </c>
      <c r="I438" s="6"/>
      <c r="J438" s="6">
        <f t="shared" si="13"/>
        <v>0</v>
      </c>
    </row>
    <row r="439" spans="1:10" ht="18.75">
      <c r="A439" s="44"/>
      <c r="B439" s="6"/>
      <c r="C439" s="6"/>
      <c r="D439" s="6"/>
      <c r="E439" s="6" t="str">
        <f>IFERROR(VLOOKUP(D439,الاعدادات!$A$4:$B$5000,2,0),"")</f>
        <v/>
      </c>
      <c r="F439" s="6"/>
      <c r="G439" s="27">
        <v>1</v>
      </c>
      <c r="H439" s="27">
        <f t="shared" si="12"/>
        <v>0</v>
      </c>
      <c r="I439" s="6"/>
      <c r="J439" s="6">
        <f t="shared" si="13"/>
        <v>0</v>
      </c>
    </row>
    <row r="440" spans="1:10" ht="18.75">
      <c r="A440" s="44"/>
      <c r="B440" s="6"/>
      <c r="C440" s="6"/>
      <c r="D440" s="6"/>
      <c r="E440" s="6" t="str">
        <f>IFERROR(VLOOKUP(D440,الاعدادات!$A$4:$B$5000,2,0),"")</f>
        <v/>
      </c>
      <c r="F440" s="6"/>
      <c r="G440" s="27">
        <v>1</v>
      </c>
      <c r="H440" s="27">
        <f t="shared" si="12"/>
        <v>0</v>
      </c>
      <c r="I440" s="6"/>
      <c r="J440" s="6">
        <f t="shared" si="13"/>
        <v>0</v>
      </c>
    </row>
    <row r="441" spans="1:10" ht="18.75">
      <c r="A441" s="44"/>
      <c r="B441" s="6"/>
      <c r="C441" s="6"/>
      <c r="D441" s="6"/>
      <c r="E441" s="6" t="str">
        <f>IFERROR(VLOOKUP(D441,الاعدادات!$A$4:$B$5000,2,0),"")</f>
        <v/>
      </c>
      <c r="F441" s="6"/>
      <c r="G441" s="27">
        <v>1</v>
      </c>
      <c r="H441" s="27">
        <f t="shared" si="12"/>
        <v>0</v>
      </c>
      <c r="I441" s="6"/>
      <c r="J441" s="6">
        <f t="shared" si="13"/>
        <v>0</v>
      </c>
    </row>
    <row r="442" spans="1:10" ht="18.75">
      <c r="A442" s="44"/>
      <c r="B442" s="6"/>
      <c r="C442" s="6"/>
      <c r="D442" s="6"/>
      <c r="E442" s="6" t="str">
        <f>IFERROR(VLOOKUP(D442,الاعدادات!$A$4:$B$5000,2,0),"")</f>
        <v/>
      </c>
      <c r="F442" s="6"/>
      <c r="G442" s="27">
        <v>1</v>
      </c>
      <c r="H442" s="27">
        <f t="shared" si="12"/>
        <v>0</v>
      </c>
      <c r="I442" s="6"/>
      <c r="J442" s="6">
        <f t="shared" si="13"/>
        <v>0</v>
      </c>
    </row>
    <row r="443" spans="1:10" ht="18.75">
      <c r="A443" s="44"/>
      <c r="B443" s="6"/>
      <c r="C443" s="6"/>
      <c r="D443" s="6"/>
      <c r="E443" s="6" t="str">
        <f>IFERROR(VLOOKUP(D443,الاعدادات!$A$4:$B$5000,2,0),"")</f>
        <v/>
      </c>
      <c r="F443" s="6"/>
      <c r="G443" s="27">
        <v>1</v>
      </c>
      <c r="H443" s="27">
        <f t="shared" si="12"/>
        <v>0</v>
      </c>
      <c r="I443" s="6"/>
      <c r="J443" s="6">
        <f t="shared" si="13"/>
        <v>0</v>
      </c>
    </row>
    <row r="444" spans="1:10" ht="18.75">
      <c r="A444" s="44"/>
      <c r="B444" s="6"/>
      <c r="C444" s="6"/>
      <c r="D444" s="6"/>
      <c r="E444" s="6" t="str">
        <f>IFERROR(VLOOKUP(D444,الاعدادات!$A$4:$B$5000,2,0),"")</f>
        <v/>
      </c>
      <c r="F444" s="6"/>
      <c r="G444" s="27">
        <v>1</v>
      </c>
      <c r="H444" s="27">
        <f t="shared" si="12"/>
        <v>0</v>
      </c>
      <c r="I444" s="6"/>
      <c r="J444" s="6">
        <f t="shared" si="13"/>
        <v>0</v>
      </c>
    </row>
    <row r="445" spans="1:10" ht="18.75">
      <c r="A445" s="44"/>
      <c r="B445" s="6"/>
      <c r="C445" s="6"/>
      <c r="D445" s="6"/>
      <c r="E445" s="6" t="str">
        <f>IFERROR(VLOOKUP(D445,الاعدادات!$A$4:$B$5000,2,0),"")</f>
        <v/>
      </c>
      <c r="F445" s="6"/>
      <c r="G445" s="27">
        <v>1</v>
      </c>
      <c r="H445" s="27">
        <f t="shared" si="12"/>
        <v>0</v>
      </c>
      <c r="I445" s="6"/>
      <c r="J445" s="6">
        <f t="shared" si="13"/>
        <v>0</v>
      </c>
    </row>
    <row r="446" spans="1:10" ht="18.75">
      <c r="A446" s="44"/>
      <c r="B446" s="6"/>
      <c r="C446" s="6"/>
      <c r="D446" s="6"/>
      <c r="E446" s="6" t="str">
        <f>IFERROR(VLOOKUP(D446,الاعدادات!$A$4:$B$5000,2,0),"")</f>
        <v/>
      </c>
      <c r="F446" s="6"/>
      <c r="G446" s="27">
        <v>1</v>
      </c>
      <c r="H446" s="27">
        <f t="shared" si="12"/>
        <v>0</v>
      </c>
      <c r="I446" s="6"/>
      <c r="J446" s="6">
        <f t="shared" si="13"/>
        <v>0</v>
      </c>
    </row>
    <row r="447" spans="1:10" ht="18.75">
      <c r="A447" s="44"/>
      <c r="B447" s="6"/>
      <c r="C447" s="6"/>
      <c r="D447" s="6"/>
      <c r="E447" s="6" t="str">
        <f>IFERROR(VLOOKUP(D447,الاعدادات!$A$4:$B$5000,2,0),"")</f>
        <v/>
      </c>
      <c r="F447" s="6"/>
      <c r="G447" s="27">
        <v>1</v>
      </c>
      <c r="H447" s="27">
        <f t="shared" si="12"/>
        <v>0</v>
      </c>
      <c r="I447" s="6"/>
      <c r="J447" s="6">
        <f t="shared" si="13"/>
        <v>0</v>
      </c>
    </row>
    <row r="448" spans="1:10" ht="18.75">
      <c r="A448" s="44"/>
      <c r="B448" s="6"/>
      <c r="C448" s="6"/>
      <c r="D448" s="6"/>
      <c r="E448" s="6" t="str">
        <f>IFERROR(VLOOKUP(D448,الاعدادات!$A$4:$B$5000,2,0),"")</f>
        <v/>
      </c>
      <c r="F448" s="6"/>
      <c r="G448" s="27">
        <v>1</v>
      </c>
      <c r="H448" s="27">
        <f t="shared" si="12"/>
        <v>0</v>
      </c>
      <c r="I448" s="6"/>
      <c r="J448" s="6">
        <f t="shared" si="13"/>
        <v>0</v>
      </c>
    </row>
    <row r="449" spans="1:10" ht="18.75">
      <c r="A449" s="44"/>
      <c r="B449" s="6"/>
      <c r="C449" s="6"/>
      <c r="D449" s="6"/>
      <c r="E449" s="6" t="str">
        <f>IFERROR(VLOOKUP(D449,الاعدادات!$A$4:$B$5000,2,0),"")</f>
        <v/>
      </c>
      <c r="F449" s="6"/>
      <c r="G449" s="27">
        <v>1</v>
      </c>
      <c r="H449" s="27">
        <f t="shared" si="12"/>
        <v>0</v>
      </c>
      <c r="I449" s="6"/>
      <c r="J449" s="6">
        <f t="shared" si="13"/>
        <v>0</v>
      </c>
    </row>
    <row r="450" spans="1:10" ht="18.75">
      <c r="A450" s="44"/>
      <c r="B450" s="6"/>
      <c r="C450" s="6"/>
      <c r="D450" s="6"/>
      <c r="E450" s="6" t="str">
        <f>IFERROR(VLOOKUP(D450,الاعدادات!$A$4:$B$5000,2,0),"")</f>
        <v/>
      </c>
      <c r="F450" s="6"/>
      <c r="G450" s="27">
        <v>1</v>
      </c>
      <c r="H450" s="27">
        <f t="shared" si="12"/>
        <v>0</v>
      </c>
      <c r="I450" s="6"/>
      <c r="J450" s="6">
        <f t="shared" si="13"/>
        <v>0</v>
      </c>
    </row>
    <row r="451" spans="1:10" ht="18.75">
      <c r="A451" s="44"/>
      <c r="B451" s="6"/>
      <c r="C451" s="6"/>
      <c r="D451" s="6"/>
      <c r="E451" s="6" t="str">
        <f>IFERROR(VLOOKUP(D451,الاعدادات!$A$4:$B$5000,2,0),"")</f>
        <v/>
      </c>
      <c r="F451" s="6"/>
      <c r="G451" s="27">
        <v>1</v>
      </c>
      <c r="H451" s="27">
        <f t="shared" si="12"/>
        <v>0</v>
      </c>
      <c r="I451" s="6"/>
      <c r="J451" s="6">
        <f t="shared" si="13"/>
        <v>0</v>
      </c>
    </row>
    <row r="452" spans="1:10" ht="18.75">
      <c r="A452" s="44"/>
      <c r="B452" s="6"/>
      <c r="C452" s="6"/>
      <c r="D452" s="6"/>
      <c r="E452" s="6" t="str">
        <f>IFERROR(VLOOKUP(D452,الاعدادات!$A$4:$B$5000,2,0),"")</f>
        <v/>
      </c>
      <c r="F452" s="6"/>
      <c r="G452" s="27">
        <v>1</v>
      </c>
      <c r="H452" s="27">
        <f t="shared" si="12"/>
        <v>0</v>
      </c>
      <c r="I452" s="6"/>
      <c r="J452" s="6">
        <f t="shared" si="13"/>
        <v>0</v>
      </c>
    </row>
    <row r="453" spans="1:10" ht="18.75">
      <c r="A453" s="44"/>
      <c r="B453" s="6"/>
      <c r="C453" s="6"/>
      <c r="D453" s="6"/>
      <c r="E453" s="6" t="str">
        <f>IFERROR(VLOOKUP(D453,الاعدادات!$A$4:$B$5000,2,0),"")</f>
        <v/>
      </c>
      <c r="F453" s="6"/>
      <c r="G453" s="27">
        <v>1</v>
      </c>
      <c r="H453" s="27">
        <f t="shared" ref="H453:H516" si="14">SUMIF($D$4:$D$500,G453,$F$4:$F$500)</f>
        <v>0</v>
      </c>
      <c r="I453" s="6"/>
      <c r="J453" s="6">
        <f t="shared" ref="J453:J516" si="15">I453*F453</f>
        <v>0</v>
      </c>
    </row>
    <row r="454" spans="1:10" ht="18.75">
      <c r="A454" s="44"/>
      <c r="B454" s="6"/>
      <c r="C454" s="6"/>
      <c r="D454" s="6"/>
      <c r="E454" s="6" t="str">
        <f>IFERROR(VLOOKUP(D454,الاعدادات!$A$4:$B$5000,2,0),"")</f>
        <v/>
      </c>
      <c r="F454" s="6"/>
      <c r="G454" s="27">
        <v>1</v>
      </c>
      <c r="H454" s="27">
        <f t="shared" si="14"/>
        <v>0</v>
      </c>
      <c r="I454" s="6"/>
      <c r="J454" s="6">
        <f t="shared" si="15"/>
        <v>0</v>
      </c>
    </row>
    <row r="455" spans="1:10" ht="18.75">
      <c r="A455" s="44"/>
      <c r="B455" s="6"/>
      <c r="C455" s="6"/>
      <c r="D455" s="6"/>
      <c r="E455" s="6" t="str">
        <f>IFERROR(VLOOKUP(D455,الاعدادات!$A$4:$B$5000,2,0),"")</f>
        <v/>
      </c>
      <c r="F455" s="6"/>
      <c r="G455" s="27">
        <v>1</v>
      </c>
      <c r="H455" s="27">
        <f t="shared" si="14"/>
        <v>0</v>
      </c>
      <c r="I455" s="6"/>
      <c r="J455" s="6">
        <f t="shared" si="15"/>
        <v>0</v>
      </c>
    </row>
    <row r="456" spans="1:10" ht="18.75">
      <c r="A456" s="44"/>
      <c r="B456" s="6"/>
      <c r="C456" s="6"/>
      <c r="D456" s="6"/>
      <c r="E456" s="6" t="str">
        <f>IFERROR(VLOOKUP(D456,الاعدادات!$A$4:$B$5000,2,0),"")</f>
        <v/>
      </c>
      <c r="F456" s="6"/>
      <c r="G456" s="27">
        <v>1</v>
      </c>
      <c r="H456" s="27">
        <f t="shared" si="14"/>
        <v>0</v>
      </c>
      <c r="I456" s="6"/>
      <c r="J456" s="6">
        <f t="shared" si="15"/>
        <v>0</v>
      </c>
    </row>
    <row r="457" spans="1:10" ht="18.75">
      <c r="A457" s="44"/>
      <c r="B457" s="6"/>
      <c r="C457" s="6"/>
      <c r="D457" s="6"/>
      <c r="E457" s="6" t="str">
        <f>IFERROR(VLOOKUP(D457,الاعدادات!$A$4:$B$5000,2,0),"")</f>
        <v/>
      </c>
      <c r="F457" s="6"/>
      <c r="G457" s="27">
        <v>1</v>
      </c>
      <c r="H457" s="27">
        <f t="shared" si="14"/>
        <v>0</v>
      </c>
      <c r="I457" s="6"/>
      <c r="J457" s="6">
        <f t="shared" si="15"/>
        <v>0</v>
      </c>
    </row>
    <row r="458" spans="1:10" ht="18.75">
      <c r="A458" s="44"/>
      <c r="B458" s="6"/>
      <c r="C458" s="6"/>
      <c r="D458" s="6"/>
      <c r="E458" s="6" t="str">
        <f>IFERROR(VLOOKUP(D458,الاعدادات!$A$4:$B$5000,2,0),"")</f>
        <v/>
      </c>
      <c r="F458" s="6"/>
      <c r="G458" s="27">
        <v>1</v>
      </c>
      <c r="H458" s="27">
        <f t="shared" si="14"/>
        <v>0</v>
      </c>
      <c r="I458" s="6"/>
      <c r="J458" s="6">
        <f t="shared" si="15"/>
        <v>0</v>
      </c>
    </row>
    <row r="459" spans="1:10" ht="18.75">
      <c r="A459" s="44"/>
      <c r="B459" s="6"/>
      <c r="C459" s="6"/>
      <c r="D459" s="6"/>
      <c r="E459" s="6" t="str">
        <f>IFERROR(VLOOKUP(D459,الاعدادات!$A$4:$B$5000,2,0),"")</f>
        <v/>
      </c>
      <c r="F459" s="6"/>
      <c r="G459" s="27">
        <v>1</v>
      </c>
      <c r="H459" s="27">
        <f t="shared" si="14"/>
        <v>0</v>
      </c>
      <c r="I459" s="6"/>
      <c r="J459" s="6">
        <f t="shared" si="15"/>
        <v>0</v>
      </c>
    </row>
    <row r="460" spans="1:10" ht="18.75">
      <c r="A460" s="44"/>
      <c r="B460" s="6"/>
      <c r="C460" s="6"/>
      <c r="D460" s="6"/>
      <c r="E460" s="6" t="str">
        <f>IFERROR(VLOOKUP(D460,الاعدادات!$A$4:$B$5000,2,0),"")</f>
        <v/>
      </c>
      <c r="F460" s="6"/>
      <c r="G460" s="27">
        <v>1</v>
      </c>
      <c r="H460" s="27">
        <f t="shared" si="14"/>
        <v>0</v>
      </c>
      <c r="I460" s="6"/>
      <c r="J460" s="6">
        <f t="shared" si="15"/>
        <v>0</v>
      </c>
    </row>
    <row r="461" spans="1:10" ht="18.75">
      <c r="A461" s="44"/>
      <c r="B461" s="6"/>
      <c r="C461" s="6"/>
      <c r="D461" s="6"/>
      <c r="E461" s="6" t="str">
        <f>IFERROR(VLOOKUP(D461,الاعدادات!$A$4:$B$5000,2,0),"")</f>
        <v/>
      </c>
      <c r="F461" s="6"/>
      <c r="G461" s="27">
        <v>1</v>
      </c>
      <c r="H461" s="27">
        <f t="shared" si="14"/>
        <v>0</v>
      </c>
      <c r="I461" s="6"/>
      <c r="J461" s="6">
        <f t="shared" si="15"/>
        <v>0</v>
      </c>
    </row>
    <row r="462" spans="1:10" ht="18.75">
      <c r="A462" s="44"/>
      <c r="B462" s="6"/>
      <c r="C462" s="6"/>
      <c r="D462" s="6"/>
      <c r="E462" s="6" t="str">
        <f>IFERROR(VLOOKUP(D462,الاعدادات!$A$4:$B$5000,2,0),"")</f>
        <v/>
      </c>
      <c r="F462" s="6"/>
      <c r="G462" s="27">
        <v>1</v>
      </c>
      <c r="H462" s="27">
        <f t="shared" si="14"/>
        <v>0</v>
      </c>
      <c r="I462" s="6"/>
      <c r="J462" s="6">
        <f t="shared" si="15"/>
        <v>0</v>
      </c>
    </row>
    <row r="463" spans="1:10" ht="18.75">
      <c r="A463" s="44"/>
      <c r="B463" s="6"/>
      <c r="C463" s="6"/>
      <c r="D463" s="6"/>
      <c r="E463" s="6" t="str">
        <f>IFERROR(VLOOKUP(D463,الاعدادات!$A$4:$B$5000,2,0),"")</f>
        <v/>
      </c>
      <c r="F463" s="6"/>
      <c r="G463" s="27">
        <v>1</v>
      </c>
      <c r="H463" s="27">
        <f t="shared" si="14"/>
        <v>0</v>
      </c>
      <c r="I463" s="6"/>
      <c r="J463" s="6">
        <f t="shared" si="15"/>
        <v>0</v>
      </c>
    </row>
    <row r="464" spans="1:10" ht="18.75">
      <c r="A464" s="44"/>
      <c r="B464" s="6"/>
      <c r="C464" s="6"/>
      <c r="D464" s="6"/>
      <c r="E464" s="6" t="str">
        <f>IFERROR(VLOOKUP(D464,الاعدادات!$A$4:$B$5000,2,0),"")</f>
        <v/>
      </c>
      <c r="F464" s="6"/>
      <c r="G464" s="27">
        <v>1</v>
      </c>
      <c r="H464" s="27">
        <f t="shared" si="14"/>
        <v>0</v>
      </c>
      <c r="I464" s="6"/>
      <c r="J464" s="6">
        <f t="shared" si="15"/>
        <v>0</v>
      </c>
    </row>
    <row r="465" spans="1:10" ht="18.75">
      <c r="A465" s="44"/>
      <c r="B465" s="6"/>
      <c r="C465" s="6"/>
      <c r="D465" s="6"/>
      <c r="E465" s="6" t="str">
        <f>IFERROR(VLOOKUP(D465,الاعدادات!$A$4:$B$5000,2,0),"")</f>
        <v/>
      </c>
      <c r="F465" s="6"/>
      <c r="G465" s="27">
        <v>1</v>
      </c>
      <c r="H465" s="27">
        <f t="shared" si="14"/>
        <v>0</v>
      </c>
      <c r="I465" s="6"/>
      <c r="J465" s="6">
        <f t="shared" si="15"/>
        <v>0</v>
      </c>
    </row>
    <row r="466" spans="1:10" ht="18.75">
      <c r="A466" s="44"/>
      <c r="B466" s="6"/>
      <c r="C466" s="6"/>
      <c r="D466" s="6"/>
      <c r="E466" s="6" t="str">
        <f>IFERROR(VLOOKUP(D466,الاعدادات!$A$4:$B$5000,2,0),"")</f>
        <v/>
      </c>
      <c r="F466" s="6"/>
      <c r="G466" s="27">
        <v>1</v>
      </c>
      <c r="H466" s="27">
        <f t="shared" si="14"/>
        <v>0</v>
      </c>
      <c r="I466" s="6"/>
      <c r="J466" s="6">
        <f t="shared" si="15"/>
        <v>0</v>
      </c>
    </row>
    <row r="467" spans="1:10" ht="18.75">
      <c r="A467" s="44"/>
      <c r="B467" s="6"/>
      <c r="C467" s="6"/>
      <c r="D467" s="6"/>
      <c r="E467" s="6" t="str">
        <f>IFERROR(VLOOKUP(D467,الاعدادات!$A$4:$B$5000,2,0),"")</f>
        <v/>
      </c>
      <c r="F467" s="6"/>
      <c r="G467" s="27">
        <v>1</v>
      </c>
      <c r="H467" s="27">
        <f t="shared" si="14"/>
        <v>0</v>
      </c>
      <c r="I467" s="6"/>
      <c r="J467" s="6">
        <f t="shared" si="15"/>
        <v>0</v>
      </c>
    </row>
    <row r="468" spans="1:10" ht="18.75">
      <c r="A468" s="44"/>
      <c r="B468" s="6"/>
      <c r="C468" s="6"/>
      <c r="D468" s="6"/>
      <c r="E468" s="6" t="str">
        <f>IFERROR(VLOOKUP(D468,الاعدادات!$A$4:$B$5000,2,0),"")</f>
        <v/>
      </c>
      <c r="F468" s="6"/>
      <c r="G468" s="27">
        <v>1</v>
      </c>
      <c r="H468" s="27">
        <f t="shared" si="14"/>
        <v>0</v>
      </c>
      <c r="I468" s="6"/>
      <c r="J468" s="6">
        <f t="shared" si="15"/>
        <v>0</v>
      </c>
    </row>
    <row r="469" spans="1:10" ht="18.75">
      <c r="A469" s="44"/>
      <c r="B469" s="6"/>
      <c r="C469" s="6"/>
      <c r="D469" s="6"/>
      <c r="E469" s="6" t="str">
        <f>IFERROR(VLOOKUP(D469,الاعدادات!$A$4:$B$5000,2,0),"")</f>
        <v/>
      </c>
      <c r="F469" s="6"/>
      <c r="G469" s="27">
        <v>1</v>
      </c>
      <c r="H469" s="27">
        <f t="shared" si="14"/>
        <v>0</v>
      </c>
      <c r="I469" s="6"/>
      <c r="J469" s="6">
        <f t="shared" si="15"/>
        <v>0</v>
      </c>
    </row>
    <row r="470" spans="1:10" ht="18.75">
      <c r="A470" s="44"/>
      <c r="B470" s="6"/>
      <c r="C470" s="6"/>
      <c r="D470" s="6"/>
      <c r="E470" s="6" t="str">
        <f>IFERROR(VLOOKUP(D470,الاعدادات!$A$4:$B$5000,2,0),"")</f>
        <v/>
      </c>
      <c r="F470" s="6"/>
      <c r="G470" s="27">
        <v>1</v>
      </c>
      <c r="H470" s="27">
        <f t="shared" si="14"/>
        <v>0</v>
      </c>
      <c r="I470" s="6"/>
      <c r="J470" s="6">
        <f t="shared" si="15"/>
        <v>0</v>
      </c>
    </row>
    <row r="471" spans="1:10" ht="18.75">
      <c r="A471" s="44"/>
      <c r="B471" s="6"/>
      <c r="C471" s="6"/>
      <c r="D471" s="6"/>
      <c r="E471" s="6" t="str">
        <f>IFERROR(VLOOKUP(D471,الاعدادات!$A$4:$B$5000,2,0),"")</f>
        <v/>
      </c>
      <c r="F471" s="6"/>
      <c r="G471" s="27">
        <v>1</v>
      </c>
      <c r="H471" s="27">
        <f t="shared" si="14"/>
        <v>0</v>
      </c>
      <c r="I471" s="6"/>
      <c r="J471" s="6">
        <f t="shared" si="15"/>
        <v>0</v>
      </c>
    </row>
    <row r="472" spans="1:10" ht="18.75">
      <c r="A472" s="44"/>
      <c r="B472" s="6"/>
      <c r="C472" s="6"/>
      <c r="D472" s="6"/>
      <c r="E472" s="6" t="str">
        <f>IFERROR(VLOOKUP(D472,الاعدادات!$A$4:$B$5000,2,0),"")</f>
        <v/>
      </c>
      <c r="F472" s="6"/>
      <c r="G472" s="27">
        <v>1</v>
      </c>
      <c r="H472" s="27">
        <f t="shared" si="14"/>
        <v>0</v>
      </c>
      <c r="I472" s="6"/>
      <c r="J472" s="6">
        <f t="shared" si="15"/>
        <v>0</v>
      </c>
    </row>
    <row r="473" spans="1:10" ht="18.75">
      <c r="A473" s="44"/>
      <c r="B473" s="6"/>
      <c r="C473" s="6"/>
      <c r="D473" s="6"/>
      <c r="E473" s="6" t="str">
        <f>IFERROR(VLOOKUP(D473,الاعدادات!$A$4:$B$5000,2,0),"")</f>
        <v/>
      </c>
      <c r="F473" s="6"/>
      <c r="G473" s="27">
        <v>1</v>
      </c>
      <c r="H473" s="27">
        <f t="shared" si="14"/>
        <v>0</v>
      </c>
      <c r="I473" s="6"/>
      <c r="J473" s="6">
        <f t="shared" si="15"/>
        <v>0</v>
      </c>
    </row>
    <row r="474" spans="1:10" ht="18.75">
      <c r="A474" s="44"/>
      <c r="B474" s="6"/>
      <c r="C474" s="6"/>
      <c r="D474" s="6"/>
      <c r="E474" s="6" t="str">
        <f>IFERROR(VLOOKUP(D474,الاعدادات!$A$4:$B$5000,2,0),"")</f>
        <v/>
      </c>
      <c r="F474" s="6"/>
      <c r="G474" s="27">
        <v>1</v>
      </c>
      <c r="H474" s="27">
        <f t="shared" si="14"/>
        <v>0</v>
      </c>
      <c r="I474" s="6"/>
      <c r="J474" s="6">
        <f t="shared" si="15"/>
        <v>0</v>
      </c>
    </row>
    <row r="475" spans="1:10" ht="18.75">
      <c r="A475" s="44"/>
      <c r="B475" s="6"/>
      <c r="C475" s="6"/>
      <c r="D475" s="6"/>
      <c r="E475" s="6" t="str">
        <f>IFERROR(VLOOKUP(D475,الاعدادات!$A$4:$B$5000,2,0),"")</f>
        <v/>
      </c>
      <c r="F475" s="6"/>
      <c r="G475" s="27">
        <v>1</v>
      </c>
      <c r="H475" s="27">
        <f t="shared" si="14"/>
        <v>0</v>
      </c>
      <c r="I475" s="6"/>
      <c r="J475" s="6">
        <f t="shared" si="15"/>
        <v>0</v>
      </c>
    </row>
    <row r="476" spans="1:10" ht="18.75">
      <c r="A476" s="44"/>
      <c r="B476" s="6"/>
      <c r="C476" s="6"/>
      <c r="D476" s="6"/>
      <c r="E476" s="6" t="str">
        <f>IFERROR(VLOOKUP(D476,الاعدادات!$A$4:$B$5000,2,0),"")</f>
        <v/>
      </c>
      <c r="F476" s="6"/>
      <c r="G476" s="27">
        <v>1</v>
      </c>
      <c r="H476" s="27">
        <f t="shared" si="14"/>
        <v>0</v>
      </c>
      <c r="I476" s="6"/>
      <c r="J476" s="6">
        <f t="shared" si="15"/>
        <v>0</v>
      </c>
    </row>
    <row r="477" spans="1:10" ht="18.75">
      <c r="A477" s="44"/>
      <c r="B477" s="6"/>
      <c r="C477" s="6"/>
      <c r="D477" s="6"/>
      <c r="E477" s="6" t="str">
        <f>IFERROR(VLOOKUP(D477,الاعدادات!$A$4:$B$5000,2,0),"")</f>
        <v/>
      </c>
      <c r="F477" s="6"/>
      <c r="G477" s="27">
        <v>1</v>
      </c>
      <c r="H477" s="27">
        <f t="shared" si="14"/>
        <v>0</v>
      </c>
      <c r="I477" s="6"/>
      <c r="J477" s="6">
        <f t="shared" si="15"/>
        <v>0</v>
      </c>
    </row>
    <row r="478" spans="1:10" ht="18.75">
      <c r="A478" s="44"/>
      <c r="B478" s="6"/>
      <c r="C478" s="6"/>
      <c r="D478" s="6"/>
      <c r="E478" s="6" t="str">
        <f>IFERROR(VLOOKUP(D478,الاعدادات!$A$4:$B$5000,2,0),"")</f>
        <v/>
      </c>
      <c r="F478" s="6"/>
      <c r="G478" s="27">
        <v>1</v>
      </c>
      <c r="H478" s="27">
        <f t="shared" si="14"/>
        <v>0</v>
      </c>
      <c r="I478" s="6"/>
      <c r="J478" s="6">
        <f t="shared" si="15"/>
        <v>0</v>
      </c>
    </row>
    <row r="479" spans="1:10" ht="18.75">
      <c r="A479" s="44"/>
      <c r="B479" s="6"/>
      <c r="C479" s="6"/>
      <c r="D479" s="6"/>
      <c r="E479" s="6" t="str">
        <f>IFERROR(VLOOKUP(D479,الاعدادات!$A$4:$B$5000,2,0),"")</f>
        <v/>
      </c>
      <c r="F479" s="6"/>
      <c r="G479" s="27">
        <v>1</v>
      </c>
      <c r="H479" s="27">
        <f t="shared" si="14"/>
        <v>0</v>
      </c>
      <c r="I479" s="6"/>
      <c r="J479" s="6">
        <f t="shared" si="15"/>
        <v>0</v>
      </c>
    </row>
    <row r="480" spans="1:10" ht="18.75">
      <c r="A480" s="44"/>
      <c r="B480" s="6"/>
      <c r="C480" s="6"/>
      <c r="D480" s="6"/>
      <c r="E480" s="6" t="str">
        <f>IFERROR(VLOOKUP(D480,الاعدادات!$A$4:$B$5000,2,0),"")</f>
        <v/>
      </c>
      <c r="F480" s="6"/>
      <c r="G480" s="27">
        <v>1</v>
      </c>
      <c r="H480" s="27">
        <f t="shared" si="14"/>
        <v>0</v>
      </c>
      <c r="I480" s="6"/>
      <c r="J480" s="6">
        <f t="shared" si="15"/>
        <v>0</v>
      </c>
    </row>
    <row r="481" spans="1:10" ht="18.75">
      <c r="A481" s="44"/>
      <c r="B481" s="6"/>
      <c r="C481" s="6"/>
      <c r="D481" s="6"/>
      <c r="E481" s="6" t="str">
        <f>IFERROR(VLOOKUP(D481,الاعدادات!$A$4:$B$5000,2,0),"")</f>
        <v/>
      </c>
      <c r="F481" s="6"/>
      <c r="G481" s="27">
        <v>1</v>
      </c>
      <c r="H481" s="27">
        <f t="shared" si="14"/>
        <v>0</v>
      </c>
      <c r="I481" s="6"/>
      <c r="J481" s="6">
        <f t="shared" si="15"/>
        <v>0</v>
      </c>
    </row>
    <row r="482" spans="1:10" ht="18.75">
      <c r="A482" s="44"/>
      <c r="B482" s="6"/>
      <c r="C482" s="6"/>
      <c r="D482" s="6"/>
      <c r="E482" s="6" t="str">
        <f>IFERROR(VLOOKUP(D482,الاعدادات!$A$4:$B$5000,2,0),"")</f>
        <v/>
      </c>
      <c r="F482" s="6"/>
      <c r="G482" s="27">
        <v>1</v>
      </c>
      <c r="H482" s="27">
        <f t="shared" si="14"/>
        <v>0</v>
      </c>
      <c r="I482" s="6"/>
      <c r="J482" s="6">
        <f t="shared" si="15"/>
        <v>0</v>
      </c>
    </row>
    <row r="483" spans="1:10" ht="18.75">
      <c r="A483" s="44"/>
      <c r="B483" s="6"/>
      <c r="C483" s="6"/>
      <c r="D483" s="6"/>
      <c r="E483" s="6" t="str">
        <f>IFERROR(VLOOKUP(D483,الاعدادات!$A$4:$B$5000,2,0),"")</f>
        <v/>
      </c>
      <c r="F483" s="6"/>
      <c r="G483" s="27">
        <v>1</v>
      </c>
      <c r="H483" s="27">
        <f t="shared" si="14"/>
        <v>0</v>
      </c>
      <c r="I483" s="6"/>
      <c r="J483" s="6">
        <f t="shared" si="15"/>
        <v>0</v>
      </c>
    </row>
    <row r="484" spans="1:10" ht="18.75">
      <c r="A484" s="44"/>
      <c r="B484" s="6"/>
      <c r="C484" s="6"/>
      <c r="D484" s="6"/>
      <c r="E484" s="6" t="str">
        <f>IFERROR(VLOOKUP(D484,الاعدادات!$A$4:$B$5000,2,0),"")</f>
        <v/>
      </c>
      <c r="F484" s="6"/>
      <c r="G484" s="27">
        <v>1</v>
      </c>
      <c r="H484" s="27">
        <f t="shared" si="14"/>
        <v>0</v>
      </c>
      <c r="I484" s="6"/>
      <c r="J484" s="6">
        <f t="shared" si="15"/>
        <v>0</v>
      </c>
    </row>
    <row r="485" spans="1:10" ht="18.75">
      <c r="A485" s="44"/>
      <c r="B485" s="6"/>
      <c r="C485" s="6"/>
      <c r="D485" s="6"/>
      <c r="E485" s="6" t="str">
        <f>IFERROR(VLOOKUP(D485,الاعدادات!$A$4:$B$5000,2,0),"")</f>
        <v/>
      </c>
      <c r="F485" s="6"/>
      <c r="G485" s="27">
        <v>1</v>
      </c>
      <c r="H485" s="27">
        <f t="shared" si="14"/>
        <v>0</v>
      </c>
      <c r="I485" s="6"/>
      <c r="J485" s="6">
        <f t="shared" si="15"/>
        <v>0</v>
      </c>
    </row>
    <row r="486" spans="1:10" ht="18.75">
      <c r="A486" s="44"/>
      <c r="B486" s="6"/>
      <c r="C486" s="6"/>
      <c r="D486" s="6"/>
      <c r="E486" s="6" t="str">
        <f>IFERROR(VLOOKUP(D486,الاعدادات!$A$4:$B$5000,2,0),"")</f>
        <v/>
      </c>
      <c r="F486" s="6"/>
      <c r="G486" s="27">
        <v>1</v>
      </c>
      <c r="H486" s="27">
        <f t="shared" si="14"/>
        <v>0</v>
      </c>
      <c r="I486" s="6"/>
      <c r="J486" s="6">
        <f t="shared" si="15"/>
        <v>0</v>
      </c>
    </row>
    <row r="487" spans="1:10" ht="18.75">
      <c r="A487" s="44"/>
      <c r="B487" s="6"/>
      <c r="C487" s="6"/>
      <c r="D487" s="6"/>
      <c r="E487" s="6" t="str">
        <f>IFERROR(VLOOKUP(D487,الاعدادات!$A$4:$B$5000,2,0),"")</f>
        <v/>
      </c>
      <c r="F487" s="6"/>
      <c r="G487" s="27">
        <v>1</v>
      </c>
      <c r="H487" s="27">
        <f t="shared" si="14"/>
        <v>0</v>
      </c>
      <c r="I487" s="6"/>
      <c r="J487" s="6">
        <f t="shared" si="15"/>
        <v>0</v>
      </c>
    </row>
    <row r="488" spans="1:10" ht="18.75">
      <c r="A488" s="44"/>
      <c r="B488" s="6"/>
      <c r="C488" s="6"/>
      <c r="D488" s="6"/>
      <c r="E488" s="6" t="str">
        <f>IFERROR(VLOOKUP(D488,الاعدادات!$A$4:$B$5000,2,0),"")</f>
        <v/>
      </c>
      <c r="F488" s="6"/>
      <c r="G488" s="27">
        <v>1</v>
      </c>
      <c r="H488" s="27">
        <f t="shared" si="14"/>
        <v>0</v>
      </c>
      <c r="I488" s="6"/>
      <c r="J488" s="6">
        <f t="shared" si="15"/>
        <v>0</v>
      </c>
    </row>
    <row r="489" spans="1:10" ht="18.75">
      <c r="A489" s="44"/>
      <c r="B489" s="6"/>
      <c r="C489" s="6"/>
      <c r="D489" s="6"/>
      <c r="E489" s="6" t="str">
        <f>IFERROR(VLOOKUP(D489,الاعدادات!$A$4:$B$5000,2,0),"")</f>
        <v/>
      </c>
      <c r="F489" s="6"/>
      <c r="G489" s="27">
        <v>1</v>
      </c>
      <c r="H489" s="27">
        <f t="shared" si="14"/>
        <v>0</v>
      </c>
      <c r="I489" s="6"/>
      <c r="J489" s="6">
        <f t="shared" si="15"/>
        <v>0</v>
      </c>
    </row>
    <row r="490" spans="1:10" ht="18.75">
      <c r="A490" s="44"/>
      <c r="B490" s="6"/>
      <c r="C490" s="6"/>
      <c r="D490" s="6"/>
      <c r="E490" s="6" t="str">
        <f>IFERROR(VLOOKUP(D490,الاعدادات!$A$4:$B$5000,2,0),"")</f>
        <v/>
      </c>
      <c r="F490" s="6"/>
      <c r="G490" s="27">
        <v>1</v>
      </c>
      <c r="H490" s="27">
        <f t="shared" si="14"/>
        <v>0</v>
      </c>
      <c r="I490" s="6"/>
      <c r="J490" s="6">
        <f t="shared" si="15"/>
        <v>0</v>
      </c>
    </row>
    <row r="491" spans="1:10" ht="18.75">
      <c r="A491" s="44"/>
      <c r="B491" s="6"/>
      <c r="C491" s="6"/>
      <c r="D491" s="6"/>
      <c r="E491" s="6" t="str">
        <f>IFERROR(VLOOKUP(D491,الاعدادات!$A$4:$B$5000,2,0),"")</f>
        <v/>
      </c>
      <c r="F491" s="6"/>
      <c r="G491" s="27">
        <v>1</v>
      </c>
      <c r="H491" s="27">
        <f t="shared" si="14"/>
        <v>0</v>
      </c>
      <c r="I491" s="6"/>
      <c r="J491" s="6">
        <f t="shared" si="15"/>
        <v>0</v>
      </c>
    </row>
    <row r="492" spans="1:10" ht="18.75">
      <c r="A492" s="44"/>
      <c r="B492" s="6"/>
      <c r="C492" s="6"/>
      <c r="D492" s="6"/>
      <c r="E492" s="6" t="str">
        <f>IFERROR(VLOOKUP(D492,الاعدادات!$A$4:$B$5000,2,0),"")</f>
        <v/>
      </c>
      <c r="F492" s="6"/>
      <c r="G492" s="27">
        <v>1</v>
      </c>
      <c r="H492" s="27">
        <f t="shared" si="14"/>
        <v>0</v>
      </c>
      <c r="I492" s="6"/>
      <c r="J492" s="6">
        <f t="shared" si="15"/>
        <v>0</v>
      </c>
    </row>
    <row r="493" spans="1:10" ht="18.75">
      <c r="A493" s="44"/>
      <c r="B493" s="6"/>
      <c r="C493" s="6"/>
      <c r="D493" s="6"/>
      <c r="E493" s="6" t="str">
        <f>IFERROR(VLOOKUP(D493,الاعدادات!$A$4:$B$5000,2,0),"")</f>
        <v/>
      </c>
      <c r="F493" s="6"/>
      <c r="G493" s="27">
        <v>1</v>
      </c>
      <c r="H493" s="27">
        <f t="shared" si="14"/>
        <v>0</v>
      </c>
      <c r="I493" s="6"/>
      <c r="J493" s="6">
        <f t="shared" si="15"/>
        <v>0</v>
      </c>
    </row>
    <row r="494" spans="1:10" ht="18.75">
      <c r="A494" s="44"/>
      <c r="B494" s="6"/>
      <c r="C494" s="6"/>
      <c r="D494" s="6"/>
      <c r="E494" s="6" t="str">
        <f>IFERROR(VLOOKUP(D494,الاعدادات!$A$4:$B$5000,2,0),"")</f>
        <v/>
      </c>
      <c r="F494" s="6"/>
      <c r="G494" s="27">
        <v>1</v>
      </c>
      <c r="H494" s="27">
        <f t="shared" si="14"/>
        <v>0</v>
      </c>
      <c r="I494" s="6"/>
      <c r="J494" s="6">
        <f t="shared" si="15"/>
        <v>0</v>
      </c>
    </row>
    <row r="495" spans="1:10" ht="18.75">
      <c r="A495" s="44"/>
      <c r="B495" s="6"/>
      <c r="C495" s="6"/>
      <c r="D495" s="6"/>
      <c r="E495" s="6" t="str">
        <f>IFERROR(VLOOKUP(D495,الاعدادات!$A$4:$B$5000,2,0),"")</f>
        <v/>
      </c>
      <c r="F495" s="6"/>
      <c r="G495" s="27">
        <v>1</v>
      </c>
      <c r="H495" s="27">
        <f t="shared" si="14"/>
        <v>0</v>
      </c>
      <c r="I495" s="6"/>
      <c r="J495" s="6">
        <f t="shared" si="15"/>
        <v>0</v>
      </c>
    </row>
    <row r="496" spans="1:10" ht="18.75">
      <c r="A496" s="44"/>
      <c r="B496" s="6"/>
      <c r="C496" s="6"/>
      <c r="D496" s="6"/>
      <c r="E496" s="6" t="str">
        <f>IFERROR(VLOOKUP(D496,الاعدادات!$A$4:$B$5000,2,0),"")</f>
        <v/>
      </c>
      <c r="F496" s="6"/>
      <c r="G496" s="27">
        <v>1</v>
      </c>
      <c r="H496" s="27">
        <f t="shared" si="14"/>
        <v>0</v>
      </c>
      <c r="I496" s="6"/>
      <c r="J496" s="6">
        <f t="shared" si="15"/>
        <v>0</v>
      </c>
    </row>
    <row r="497" spans="1:10" ht="18.75">
      <c r="A497" s="44"/>
      <c r="B497" s="6"/>
      <c r="C497" s="6"/>
      <c r="D497" s="6"/>
      <c r="E497" s="6" t="str">
        <f>IFERROR(VLOOKUP(D497,الاعدادات!$A$4:$B$5000,2,0),"")</f>
        <v/>
      </c>
      <c r="F497" s="6"/>
      <c r="G497" s="27">
        <v>1</v>
      </c>
      <c r="H497" s="27">
        <f t="shared" si="14"/>
        <v>0</v>
      </c>
      <c r="I497" s="6"/>
      <c r="J497" s="6">
        <f t="shared" si="15"/>
        <v>0</v>
      </c>
    </row>
    <row r="498" spans="1:10" ht="18.75">
      <c r="A498" s="44"/>
      <c r="B498" s="6"/>
      <c r="C498" s="6"/>
      <c r="D498" s="6"/>
      <c r="E498" s="6" t="str">
        <f>IFERROR(VLOOKUP(D498,الاعدادات!$A$4:$B$5000,2,0),"")</f>
        <v/>
      </c>
      <c r="F498" s="6"/>
      <c r="G498" s="27">
        <v>1</v>
      </c>
      <c r="H498" s="27">
        <f t="shared" si="14"/>
        <v>0</v>
      </c>
      <c r="I498" s="6"/>
      <c r="J498" s="6">
        <f t="shared" si="15"/>
        <v>0</v>
      </c>
    </row>
    <row r="499" spans="1:10" ht="18.75">
      <c r="A499" s="44"/>
      <c r="B499" s="6"/>
      <c r="C499" s="6"/>
      <c r="D499" s="6"/>
      <c r="E499" s="6" t="str">
        <f>IFERROR(VLOOKUP(D499,الاعدادات!$A$4:$B$5000,2,0),"")</f>
        <v/>
      </c>
      <c r="F499" s="6"/>
      <c r="G499" s="27">
        <v>1</v>
      </c>
      <c r="H499" s="27">
        <f t="shared" si="14"/>
        <v>0</v>
      </c>
      <c r="I499" s="6"/>
      <c r="J499" s="6">
        <f t="shared" si="15"/>
        <v>0</v>
      </c>
    </row>
    <row r="500" spans="1:10" ht="18.75">
      <c r="A500" s="44"/>
      <c r="B500" s="6"/>
      <c r="C500" s="6"/>
      <c r="D500" s="6"/>
      <c r="E500" s="6" t="str">
        <f>IFERROR(VLOOKUP(D500,الاعدادات!$A$4:$B$5000,2,0),"")</f>
        <v/>
      </c>
      <c r="F500" s="6"/>
      <c r="G500" s="27">
        <v>1</v>
      </c>
      <c r="H500" s="27">
        <f t="shared" si="14"/>
        <v>0</v>
      </c>
      <c r="I500" s="6"/>
      <c r="J500" s="6">
        <f t="shared" si="15"/>
        <v>0</v>
      </c>
    </row>
    <row r="501" spans="1:10" ht="18.75">
      <c r="A501" s="44"/>
      <c r="B501" s="6"/>
      <c r="C501" s="6"/>
      <c r="D501" s="6"/>
      <c r="E501" s="6" t="str">
        <f>IFERROR(VLOOKUP(D501,الاعدادات!$A$4:$B$5000,2,0),"")</f>
        <v/>
      </c>
      <c r="F501" s="6"/>
      <c r="G501" s="27">
        <v>1</v>
      </c>
      <c r="H501" s="27">
        <f t="shared" si="14"/>
        <v>0</v>
      </c>
      <c r="I501" s="6"/>
      <c r="J501" s="6">
        <f t="shared" si="15"/>
        <v>0</v>
      </c>
    </row>
    <row r="502" spans="1:10" ht="18.75">
      <c r="A502" s="44"/>
      <c r="B502" s="6"/>
      <c r="C502" s="6"/>
      <c r="D502" s="6"/>
      <c r="E502" s="6" t="str">
        <f>IFERROR(VLOOKUP(D502,الاعدادات!$A$4:$B$5000,2,0),"")</f>
        <v/>
      </c>
      <c r="F502" s="6"/>
      <c r="G502" s="27">
        <v>1</v>
      </c>
      <c r="H502" s="27">
        <f t="shared" si="14"/>
        <v>0</v>
      </c>
      <c r="I502" s="6"/>
      <c r="J502" s="6">
        <f t="shared" si="15"/>
        <v>0</v>
      </c>
    </row>
    <row r="503" spans="1:10" ht="18.75">
      <c r="A503" s="44"/>
      <c r="B503" s="6"/>
      <c r="C503" s="6"/>
      <c r="D503" s="6"/>
      <c r="E503" s="6" t="str">
        <f>IFERROR(VLOOKUP(D503,الاعدادات!$A$4:$B$5000,2,0),"")</f>
        <v/>
      </c>
      <c r="F503" s="6"/>
      <c r="G503" s="27">
        <v>1</v>
      </c>
      <c r="H503" s="27">
        <f t="shared" si="14"/>
        <v>0</v>
      </c>
      <c r="I503" s="6"/>
      <c r="J503" s="6">
        <f t="shared" si="15"/>
        <v>0</v>
      </c>
    </row>
    <row r="504" spans="1:10" ht="18.75">
      <c r="A504" s="44"/>
      <c r="B504" s="6"/>
      <c r="C504" s="6"/>
      <c r="D504" s="6"/>
      <c r="E504" s="6" t="str">
        <f>IFERROR(VLOOKUP(D504,الاعدادات!$A$4:$B$5000,2,0),"")</f>
        <v/>
      </c>
      <c r="F504" s="6"/>
      <c r="G504" s="27">
        <v>1</v>
      </c>
      <c r="H504" s="27">
        <f t="shared" si="14"/>
        <v>0</v>
      </c>
      <c r="I504" s="6"/>
      <c r="J504" s="6">
        <f t="shared" si="15"/>
        <v>0</v>
      </c>
    </row>
    <row r="505" spans="1:10" ht="18.75">
      <c r="A505" s="44"/>
      <c r="B505" s="6"/>
      <c r="C505" s="6"/>
      <c r="D505" s="6"/>
      <c r="E505" s="6" t="str">
        <f>IFERROR(VLOOKUP(D505,الاعدادات!$A$4:$B$5000,2,0),"")</f>
        <v/>
      </c>
      <c r="F505" s="6"/>
      <c r="G505" s="27">
        <v>1</v>
      </c>
      <c r="H505" s="27">
        <f t="shared" si="14"/>
        <v>0</v>
      </c>
      <c r="I505" s="6"/>
      <c r="J505" s="6">
        <f t="shared" si="15"/>
        <v>0</v>
      </c>
    </row>
    <row r="506" spans="1:10" ht="18.75">
      <c r="A506" s="44"/>
      <c r="B506" s="6"/>
      <c r="C506" s="6"/>
      <c r="D506" s="6"/>
      <c r="E506" s="6" t="str">
        <f>IFERROR(VLOOKUP(D506,الاعدادات!$A$4:$B$5000,2,0),"")</f>
        <v/>
      </c>
      <c r="F506" s="6"/>
      <c r="G506" s="27">
        <v>1</v>
      </c>
      <c r="H506" s="27">
        <f t="shared" si="14"/>
        <v>0</v>
      </c>
      <c r="I506" s="6"/>
      <c r="J506" s="6">
        <f t="shared" si="15"/>
        <v>0</v>
      </c>
    </row>
    <row r="507" spans="1:10" ht="18.75">
      <c r="A507" s="44"/>
      <c r="B507" s="6"/>
      <c r="C507" s="6"/>
      <c r="D507" s="6"/>
      <c r="E507" s="6" t="str">
        <f>IFERROR(VLOOKUP(D507,الاعدادات!$A$4:$B$5000,2,0),"")</f>
        <v/>
      </c>
      <c r="F507" s="6"/>
      <c r="G507" s="27">
        <v>1</v>
      </c>
      <c r="H507" s="27">
        <f t="shared" si="14"/>
        <v>0</v>
      </c>
      <c r="I507" s="6"/>
      <c r="J507" s="6">
        <f t="shared" si="15"/>
        <v>0</v>
      </c>
    </row>
    <row r="508" spans="1:10" ht="18.75">
      <c r="A508" s="44"/>
      <c r="B508" s="6"/>
      <c r="C508" s="6"/>
      <c r="D508" s="6"/>
      <c r="E508" s="6" t="str">
        <f>IFERROR(VLOOKUP(D508,الاعدادات!$A$4:$B$5000,2,0),"")</f>
        <v/>
      </c>
      <c r="F508" s="6"/>
      <c r="G508" s="27">
        <v>1</v>
      </c>
      <c r="H508" s="27">
        <f t="shared" si="14"/>
        <v>0</v>
      </c>
      <c r="I508" s="6"/>
      <c r="J508" s="6">
        <f t="shared" si="15"/>
        <v>0</v>
      </c>
    </row>
    <row r="509" spans="1:10" ht="18.75">
      <c r="A509" s="44"/>
      <c r="B509" s="6"/>
      <c r="C509" s="6"/>
      <c r="D509" s="6"/>
      <c r="E509" s="6" t="str">
        <f>IFERROR(VLOOKUP(D509,الاعدادات!$A$4:$B$5000,2,0),"")</f>
        <v/>
      </c>
      <c r="F509" s="6"/>
      <c r="G509" s="27">
        <v>1</v>
      </c>
      <c r="H509" s="27">
        <f t="shared" si="14"/>
        <v>0</v>
      </c>
      <c r="I509" s="6"/>
      <c r="J509" s="6">
        <f t="shared" si="15"/>
        <v>0</v>
      </c>
    </row>
    <row r="510" spans="1:10" ht="18.75">
      <c r="A510" s="44"/>
      <c r="B510" s="6"/>
      <c r="C510" s="6"/>
      <c r="D510" s="6"/>
      <c r="E510" s="6" t="str">
        <f>IFERROR(VLOOKUP(D510,الاعدادات!$A$4:$B$5000,2,0),"")</f>
        <v/>
      </c>
      <c r="F510" s="6"/>
      <c r="G510" s="27">
        <v>1</v>
      </c>
      <c r="H510" s="27">
        <f t="shared" si="14"/>
        <v>0</v>
      </c>
      <c r="I510" s="6"/>
      <c r="J510" s="6">
        <f t="shared" si="15"/>
        <v>0</v>
      </c>
    </row>
    <row r="511" spans="1:10" ht="18.75">
      <c r="A511" s="44"/>
      <c r="B511" s="6"/>
      <c r="C511" s="6"/>
      <c r="D511" s="6"/>
      <c r="E511" s="6" t="str">
        <f>IFERROR(VLOOKUP(D511,الاعدادات!$A$4:$B$5000,2,0),"")</f>
        <v/>
      </c>
      <c r="F511" s="6"/>
      <c r="G511" s="27">
        <v>1</v>
      </c>
      <c r="H511" s="27">
        <f t="shared" si="14"/>
        <v>0</v>
      </c>
      <c r="I511" s="6"/>
      <c r="J511" s="6">
        <f t="shared" si="15"/>
        <v>0</v>
      </c>
    </row>
    <row r="512" spans="1:10" ht="18.75">
      <c r="A512" s="44"/>
      <c r="B512" s="6"/>
      <c r="C512" s="6"/>
      <c r="D512" s="6"/>
      <c r="E512" s="6" t="str">
        <f>IFERROR(VLOOKUP(D512,الاعدادات!$A$4:$B$5000,2,0),"")</f>
        <v/>
      </c>
      <c r="F512" s="6"/>
      <c r="G512" s="27">
        <v>1</v>
      </c>
      <c r="H512" s="27">
        <f t="shared" si="14"/>
        <v>0</v>
      </c>
      <c r="I512" s="6"/>
      <c r="J512" s="6">
        <f t="shared" si="15"/>
        <v>0</v>
      </c>
    </row>
    <row r="513" spans="1:10" ht="18.75">
      <c r="A513" s="44"/>
      <c r="B513" s="6"/>
      <c r="C513" s="6"/>
      <c r="D513" s="6"/>
      <c r="E513" s="6" t="str">
        <f>IFERROR(VLOOKUP(D513,الاعدادات!$A$4:$B$5000,2,0),"")</f>
        <v/>
      </c>
      <c r="F513" s="6"/>
      <c r="G513" s="27">
        <v>1</v>
      </c>
      <c r="H513" s="27">
        <f t="shared" si="14"/>
        <v>0</v>
      </c>
      <c r="I513" s="6"/>
      <c r="J513" s="6">
        <f t="shared" si="15"/>
        <v>0</v>
      </c>
    </row>
    <row r="514" spans="1:10" ht="18.75">
      <c r="A514" s="44"/>
      <c r="B514" s="6"/>
      <c r="C514" s="6"/>
      <c r="D514" s="6"/>
      <c r="E514" s="6" t="str">
        <f>IFERROR(VLOOKUP(D514,الاعدادات!$A$4:$B$5000,2,0),"")</f>
        <v/>
      </c>
      <c r="F514" s="6"/>
      <c r="G514" s="27">
        <v>1</v>
      </c>
      <c r="H514" s="27">
        <f t="shared" si="14"/>
        <v>0</v>
      </c>
      <c r="I514" s="6"/>
      <c r="J514" s="6">
        <f t="shared" si="15"/>
        <v>0</v>
      </c>
    </row>
    <row r="515" spans="1:10" ht="18.75">
      <c r="A515" s="44"/>
      <c r="B515" s="6"/>
      <c r="C515" s="6"/>
      <c r="D515" s="6"/>
      <c r="E515" s="6" t="str">
        <f>IFERROR(VLOOKUP(D515,الاعدادات!$A$4:$B$5000,2,0),"")</f>
        <v/>
      </c>
      <c r="F515" s="6"/>
      <c r="G515" s="27">
        <v>1</v>
      </c>
      <c r="H515" s="27">
        <f t="shared" si="14"/>
        <v>0</v>
      </c>
      <c r="I515" s="6"/>
      <c r="J515" s="6">
        <f t="shared" si="15"/>
        <v>0</v>
      </c>
    </row>
    <row r="516" spans="1:10" ht="18.75">
      <c r="A516" s="44"/>
      <c r="B516" s="6"/>
      <c r="C516" s="6"/>
      <c r="D516" s="6"/>
      <c r="E516" s="6" t="str">
        <f>IFERROR(VLOOKUP(D516,الاعدادات!$A$4:$B$5000,2,0),"")</f>
        <v/>
      </c>
      <c r="F516" s="6"/>
      <c r="G516" s="27">
        <v>1</v>
      </c>
      <c r="H516" s="27">
        <f t="shared" si="14"/>
        <v>0</v>
      </c>
      <c r="I516" s="6"/>
      <c r="J516" s="6">
        <f t="shared" si="15"/>
        <v>0</v>
      </c>
    </row>
    <row r="517" spans="1:10" ht="18.75">
      <c r="A517" s="44"/>
      <c r="B517" s="6"/>
      <c r="C517" s="6"/>
      <c r="D517" s="6"/>
      <c r="E517" s="6" t="str">
        <f>IFERROR(VLOOKUP(D517,الاعدادات!$A$4:$B$5000,2,0),"")</f>
        <v/>
      </c>
      <c r="F517" s="6"/>
      <c r="G517" s="27">
        <v>1</v>
      </c>
      <c r="H517" s="27">
        <f t="shared" ref="H517:H580" si="16">SUMIF($D$4:$D$500,G517,$F$4:$F$500)</f>
        <v>0</v>
      </c>
      <c r="I517" s="6"/>
      <c r="J517" s="6">
        <f t="shared" ref="J517:J580" si="17">I517*F517</f>
        <v>0</v>
      </c>
    </row>
    <row r="518" spans="1:10" ht="18.75">
      <c r="A518" s="44"/>
      <c r="B518" s="6"/>
      <c r="C518" s="6"/>
      <c r="D518" s="6"/>
      <c r="E518" s="6" t="str">
        <f>IFERROR(VLOOKUP(D518,الاعدادات!$A$4:$B$5000,2,0),"")</f>
        <v/>
      </c>
      <c r="F518" s="6"/>
      <c r="G518" s="27">
        <v>1</v>
      </c>
      <c r="H518" s="27">
        <f t="shared" si="16"/>
        <v>0</v>
      </c>
      <c r="I518" s="6"/>
      <c r="J518" s="6">
        <f t="shared" si="17"/>
        <v>0</v>
      </c>
    </row>
    <row r="519" spans="1:10" ht="18.75">
      <c r="A519" s="44"/>
      <c r="B519" s="6"/>
      <c r="C519" s="6"/>
      <c r="D519" s="6"/>
      <c r="E519" s="6" t="str">
        <f>IFERROR(VLOOKUP(D519,الاعدادات!$A$4:$B$5000,2,0),"")</f>
        <v/>
      </c>
      <c r="F519" s="6"/>
      <c r="G519" s="27">
        <v>1</v>
      </c>
      <c r="H519" s="27">
        <f t="shared" si="16"/>
        <v>0</v>
      </c>
      <c r="I519" s="6"/>
      <c r="J519" s="6">
        <f t="shared" si="17"/>
        <v>0</v>
      </c>
    </row>
    <row r="520" spans="1:10" ht="18.75">
      <c r="A520" s="44"/>
      <c r="B520" s="6"/>
      <c r="C520" s="6"/>
      <c r="D520" s="6"/>
      <c r="E520" s="6" t="str">
        <f>IFERROR(VLOOKUP(D520,الاعدادات!$A$4:$B$5000,2,0),"")</f>
        <v/>
      </c>
      <c r="F520" s="6"/>
      <c r="G520" s="27">
        <v>1</v>
      </c>
      <c r="H520" s="27">
        <f t="shared" si="16"/>
        <v>0</v>
      </c>
      <c r="I520" s="6"/>
      <c r="J520" s="6">
        <f t="shared" si="17"/>
        <v>0</v>
      </c>
    </row>
    <row r="521" spans="1:10" ht="18.75">
      <c r="A521" s="44"/>
      <c r="B521" s="6"/>
      <c r="C521" s="6"/>
      <c r="D521" s="6"/>
      <c r="E521" s="6" t="str">
        <f>IFERROR(VLOOKUP(D521,الاعدادات!$A$4:$B$5000,2,0),"")</f>
        <v/>
      </c>
      <c r="F521" s="6"/>
      <c r="G521" s="27">
        <v>1</v>
      </c>
      <c r="H521" s="27">
        <f t="shared" si="16"/>
        <v>0</v>
      </c>
      <c r="I521" s="6"/>
      <c r="J521" s="6">
        <f t="shared" si="17"/>
        <v>0</v>
      </c>
    </row>
    <row r="522" spans="1:10" ht="18.75">
      <c r="A522" s="44"/>
      <c r="B522" s="6"/>
      <c r="C522" s="6"/>
      <c r="D522" s="6"/>
      <c r="E522" s="6" t="str">
        <f>IFERROR(VLOOKUP(D522,الاعدادات!$A$4:$B$5000,2,0),"")</f>
        <v/>
      </c>
      <c r="F522" s="6"/>
      <c r="G522" s="27">
        <v>1</v>
      </c>
      <c r="H522" s="27">
        <f t="shared" si="16"/>
        <v>0</v>
      </c>
      <c r="I522" s="6"/>
      <c r="J522" s="6">
        <f t="shared" si="17"/>
        <v>0</v>
      </c>
    </row>
    <row r="523" spans="1:10" ht="18.75">
      <c r="A523" s="44"/>
      <c r="B523" s="6"/>
      <c r="C523" s="6"/>
      <c r="D523" s="6"/>
      <c r="E523" s="6" t="str">
        <f>IFERROR(VLOOKUP(D523,الاعدادات!$A$4:$B$5000,2,0),"")</f>
        <v/>
      </c>
      <c r="F523" s="6"/>
      <c r="G523" s="27">
        <v>1</v>
      </c>
      <c r="H523" s="27">
        <f t="shared" si="16"/>
        <v>0</v>
      </c>
      <c r="I523" s="6"/>
      <c r="J523" s="6">
        <f t="shared" si="17"/>
        <v>0</v>
      </c>
    </row>
    <row r="524" spans="1:10" ht="18.75">
      <c r="A524" s="44"/>
      <c r="B524" s="6"/>
      <c r="C524" s="6"/>
      <c r="D524" s="6"/>
      <c r="E524" s="6" t="str">
        <f>IFERROR(VLOOKUP(D524,الاعدادات!$A$4:$B$5000,2,0),"")</f>
        <v/>
      </c>
      <c r="F524" s="6"/>
      <c r="G524" s="27">
        <v>1</v>
      </c>
      <c r="H524" s="27">
        <f t="shared" si="16"/>
        <v>0</v>
      </c>
      <c r="I524" s="6"/>
      <c r="J524" s="6">
        <f t="shared" si="17"/>
        <v>0</v>
      </c>
    </row>
    <row r="525" spans="1:10" ht="18.75">
      <c r="A525" s="44"/>
      <c r="B525" s="6"/>
      <c r="C525" s="6"/>
      <c r="D525" s="6"/>
      <c r="E525" s="6" t="str">
        <f>IFERROR(VLOOKUP(D525,الاعدادات!$A$4:$B$5000,2,0),"")</f>
        <v/>
      </c>
      <c r="F525" s="6"/>
      <c r="G525" s="27">
        <v>1</v>
      </c>
      <c r="H525" s="27">
        <f t="shared" si="16"/>
        <v>0</v>
      </c>
      <c r="I525" s="6"/>
      <c r="J525" s="6">
        <f t="shared" si="17"/>
        <v>0</v>
      </c>
    </row>
    <row r="526" spans="1:10" ht="18.75">
      <c r="A526" s="44"/>
      <c r="B526" s="6"/>
      <c r="C526" s="6"/>
      <c r="D526" s="6"/>
      <c r="E526" s="6" t="str">
        <f>IFERROR(VLOOKUP(D526,الاعدادات!$A$4:$B$5000,2,0),"")</f>
        <v/>
      </c>
      <c r="F526" s="6"/>
      <c r="G526" s="27">
        <v>1</v>
      </c>
      <c r="H526" s="27">
        <f t="shared" si="16"/>
        <v>0</v>
      </c>
      <c r="I526" s="6"/>
      <c r="J526" s="6">
        <f t="shared" si="17"/>
        <v>0</v>
      </c>
    </row>
    <row r="527" spans="1:10" ht="18.75">
      <c r="A527" s="44"/>
      <c r="B527" s="6"/>
      <c r="C527" s="6"/>
      <c r="D527" s="6"/>
      <c r="E527" s="6" t="str">
        <f>IFERROR(VLOOKUP(D527,الاعدادات!$A$4:$B$5000,2,0),"")</f>
        <v/>
      </c>
      <c r="F527" s="6"/>
      <c r="G527" s="27">
        <v>1</v>
      </c>
      <c r="H527" s="27">
        <f t="shared" si="16"/>
        <v>0</v>
      </c>
      <c r="I527" s="6"/>
      <c r="J527" s="6">
        <f t="shared" si="17"/>
        <v>0</v>
      </c>
    </row>
    <row r="528" spans="1:10" ht="18.75">
      <c r="A528" s="44"/>
      <c r="B528" s="6"/>
      <c r="C528" s="6"/>
      <c r="D528" s="6"/>
      <c r="E528" s="6" t="str">
        <f>IFERROR(VLOOKUP(D528,الاعدادات!$A$4:$B$5000,2,0),"")</f>
        <v/>
      </c>
      <c r="F528" s="6"/>
      <c r="G528" s="27">
        <v>1</v>
      </c>
      <c r="H528" s="27">
        <f t="shared" si="16"/>
        <v>0</v>
      </c>
      <c r="I528" s="6"/>
      <c r="J528" s="6">
        <f t="shared" si="17"/>
        <v>0</v>
      </c>
    </row>
    <row r="529" spans="1:10" ht="18.75">
      <c r="A529" s="44"/>
      <c r="B529" s="6"/>
      <c r="C529" s="6"/>
      <c r="D529" s="6"/>
      <c r="E529" s="6" t="str">
        <f>IFERROR(VLOOKUP(D529,الاعدادات!$A$4:$B$5000,2,0),"")</f>
        <v/>
      </c>
      <c r="F529" s="6"/>
      <c r="G529" s="27">
        <v>1</v>
      </c>
      <c r="H529" s="27">
        <f t="shared" si="16"/>
        <v>0</v>
      </c>
      <c r="I529" s="6"/>
      <c r="J529" s="6">
        <f t="shared" si="17"/>
        <v>0</v>
      </c>
    </row>
    <row r="530" spans="1:10" ht="18.75">
      <c r="A530" s="44"/>
      <c r="B530" s="6"/>
      <c r="C530" s="6"/>
      <c r="D530" s="6"/>
      <c r="E530" s="6" t="str">
        <f>IFERROR(VLOOKUP(D530,الاعدادات!$A$4:$B$5000,2,0),"")</f>
        <v/>
      </c>
      <c r="F530" s="6"/>
      <c r="G530" s="27">
        <v>1</v>
      </c>
      <c r="H530" s="27">
        <f t="shared" si="16"/>
        <v>0</v>
      </c>
      <c r="I530" s="6"/>
      <c r="J530" s="6">
        <f t="shared" si="17"/>
        <v>0</v>
      </c>
    </row>
    <row r="531" spans="1:10" ht="18.75">
      <c r="A531" s="44"/>
      <c r="B531" s="6"/>
      <c r="C531" s="6"/>
      <c r="D531" s="6"/>
      <c r="E531" s="6" t="str">
        <f>IFERROR(VLOOKUP(D531,الاعدادات!$A$4:$B$5000,2,0),"")</f>
        <v/>
      </c>
      <c r="F531" s="6"/>
      <c r="G531" s="27">
        <v>1</v>
      </c>
      <c r="H531" s="27">
        <f t="shared" si="16"/>
        <v>0</v>
      </c>
      <c r="I531" s="6"/>
      <c r="J531" s="6">
        <f t="shared" si="17"/>
        <v>0</v>
      </c>
    </row>
    <row r="532" spans="1:10" ht="18.75">
      <c r="A532" s="44"/>
      <c r="B532" s="6"/>
      <c r="C532" s="6"/>
      <c r="D532" s="6"/>
      <c r="E532" s="6" t="str">
        <f>IFERROR(VLOOKUP(D532,الاعدادات!$A$4:$B$5000,2,0),"")</f>
        <v/>
      </c>
      <c r="F532" s="6"/>
      <c r="G532" s="27">
        <v>1</v>
      </c>
      <c r="H532" s="27">
        <f t="shared" si="16"/>
        <v>0</v>
      </c>
      <c r="I532" s="6"/>
      <c r="J532" s="6">
        <f t="shared" si="17"/>
        <v>0</v>
      </c>
    </row>
    <row r="533" spans="1:10" ht="18.75">
      <c r="A533" s="44"/>
      <c r="B533" s="6"/>
      <c r="C533" s="6"/>
      <c r="D533" s="6"/>
      <c r="E533" s="6" t="str">
        <f>IFERROR(VLOOKUP(D533,الاعدادات!$A$4:$B$5000,2,0),"")</f>
        <v/>
      </c>
      <c r="F533" s="6"/>
      <c r="G533" s="27">
        <v>1</v>
      </c>
      <c r="H533" s="27">
        <f t="shared" si="16"/>
        <v>0</v>
      </c>
      <c r="I533" s="6"/>
      <c r="J533" s="6">
        <f t="shared" si="17"/>
        <v>0</v>
      </c>
    </row>
    <row r="534" spans="1:10" ht="18.75">
      <c r="A534" s="44"/>
      <c r="B534" s="6"/>
      <c r="C534" s="6"/>
      <c r="D534" s="6"/>
      <c r="E534" s="6" t="str">
        <f>IFERROR(VLOOKUP(D534,الاعدادات!$A$4:$B$5000,2,0),"")</f>
        <v/>
      </c>
      <c r="F534" s="6"/>
      <c r="G534" s="27">
        <v>1</v>
      </c>
      <c r="H534" s="27">
        <f t="shared" si="16"/>
        <v>0</v>
      </c>
      <c r="I534" s="6"/>
      <c r="J534" s="6">
        <f t="shared" si="17"/>
        <v>0</v>
      </c>
    </row>
    <row r="535" spans="1:10" ht="18.75">
      <c r="A535" s="44"/>
      <c r="B535" s="6"/>
      <c r="C535" s="6"/>
      <c r="D535" s="6"/>
      <c r="E535" s="6" t="str">
        <f>IFERROR(VLOOKUP(D535,الاعدادات!$A$4:$B$5000,2,0),"")</f>
        <v/>
      </c>
      <c r="F535" s="6"/>
      <c r="G535" s="27">
        <v>1</v>
      </c>
      <c r="H535" s="27">
        <f t="shared" si="16"/>
        <v>0</v>
      </c>
      <c r="I535" s="6"/>
      <c r="J535" s="6">
        <f t="shared" si="17"/>
        <v>0</v>
      </c>
    </row>
    <row r="536" spans="1:10" ht="18.75">
      <c r="A536" s="44"/>
      <c r="B536" s="6"/>
      <c r="C536" s="6"/>
      <c r="D536" s="6"/>
      <c r="E536" s="6" t="str">
        <f>IFERROR(VLOOKUP(D536,الاعدادات!$A$4:$B$5000,2,0),"")</f>
        <v/>
      </c>
      <c r="F536" s="6"/>
      <c r="G536" s="27">
        <v>1</v>
      </c>
      <c r="H536" s="27">
        <f t="shared" si="16"/>
        <v>0</v>
      </c>
      <c r="I536" s="6"/>
      <c r="J536" s="6">
        <f t="shared" si="17"/>
        <v>0</v>
      </c>
    </row>
    <row r="537" spans="1:10" ht="18.75">
      <c r="A537" s="44"/>
      <c r="B537" s="6"/>
      <c r="C537" s="6"/>
      <c r="D537" s="6"/>
      <c r="E537" s="6" t="str">
        <f>IFERROR(VLOOKUP(D537,الاعدادات!$A$4:$B$5000,2,0),"")</f>
        <v/>
      </c>
      <c r="F537" s="6"/>
      <c r="G537" s="27">
        <v>1</v>
      </c>
      <c r="H537" s="27">
        <f t="shared" si="16"/>
        <v>0</v>
      </c>
      <c r="I537" s="6"/>
      <c r="J537" s="6">
        <f t="shared" si="17"/>
        <v>0</v>
      </c>
    </row>
    <row r="538" spans="1:10" ht="18.75">
      <c r="A538" s="44"/>
      <c r="B538" s="6"/>
      <c r="C538" s="6"/>
      <c r="D538" s="6"/>
      <c r="E538" s="6" t="str">
        <f>IFERROR(VLOOKUP(D538,الاعدادات!$A$4:$B$5000,2,0),"")</f>
        <v/>
      </c>
      <c r="F538" s="6"/>
      <c r="G538" s="27">
        <v>1</v>
      </c>
      <c r="H538" s="27">
        <f t="shared" si="16"/>
        <v>0</v>
      </c>
      <c r="I538" s="6"/>
      <c r="J538" s="6">
        <f t="shared" si="17"/>
        <v>0</v>
      </c>
    </row>
    <row r="539" spans="1:10" ht="18.75">
      <c r="A539" s="44"/>
      <c r="B539" s="6"/>
      <c r="C539" s="6"/>
      <c r="D539" s="6"/>
      <c r="E539" s="6" t="str">
        <f>IFERROR(VLOOKUP(D539,الاعدادات!$A$4:$B$5000,2,0),"")</f>
        <v/>
      </c>
      <c r="F539" s="6"/>
      <c r="G539" s="27">
        <v>1</v>
      </c>
      <c r="H539" s="27">
        <f t="shared" si="16"/>
        <v>0</v>
      </c>
      <c r="I539" s="6"/>
      <c r="J539" s="6">
        <f t="shared" si="17"/>
        <v>0</v>
      </c>
    </row>
    <row r="540" spans="1:10" ht="18.75">
      <c r="A540" s="44"/>
      <c r="B540" s="6"/>
      <c r="C540" s="6"/>
      <c r="D540" s="6"/>
      <c r="E540" s="6" t="str">
        <f>IFERROR(VLOOKUP(D540,الاعدادات!$A$4:$B$5000,2,0),"")</f>
        <v/>
      </c>
      <c r="F540" s="6"/>
      <c r="G540" s="27">
        <v>1</v>
      </c>
      <c r="H540" s="27">
        <f t="shared" si="16"/>
        <v>0</v>
      </c>
      <c r="I540" s="6"/>
      <c r="J540" s="6">
        <f t="shared" si="17"/>
        <v>0</v>
      </c>
    </row>
    <row r="541" spans="1:10" ht="18.75">
      <c r="A541" s="44"/>
      <c r="B541" s="6"/>
      <c r="C541" s="6"/>
      <c r="D541" s="6"/>
      <c r="E541" s="6" t="str">
        <f>IFERROR(VLOOKUP(D541,الاعدادات!$A$4:$B$5000,2,0),"")</f>
        <v/>
      </c>
      <c r="F541" s="6"/>
      <c r="G541" s="27">
        <v>1</v>
      </c>
      <c r="H541" s="27">
        <f t="shared" si="16"/>
        <v>0</v>
      </c>
      <c r="I541" s="6"/>
      <c r="J541" s="6">
        <f t="shared" si="17"/>
        <v>0</v>
      </c>
    </row>
    <row r="542" spans="1:10" ht="18.75">
      <c r="A542" s="44"/>
      <c r="B542" s="6"/>
      <c r="C542" s="6"/>
      <c r="D542" s="6"/>
      <c r="E542" s="6" t="str">
        <f>IFERROR(VLOOKUP(D542,الاعدادات!$A$4:$B$5000,2,0),"")</f>
        <v/>
      </c>
      <c r="F542" s="6"/>
      <c r="G542" s="27">
        <v>1</v>
      </c>
      <c r="H542" s="27">
        <f t="shared" si="16"/>
        <v>0</v>
      </c>
      <c r="I542" s="6"/>
      <c r="J542" s="6">
        <f t="shared" si="17"/>
        <v>0</v>
      </c>
    </row>
    <row r="543" spans="1:10" ht="18.75">
      <c r="A543" s="44"/>
      <c r="B543" s="6"/>
      <c r="C543" s="6"/>
      <c r="D543" s="6"/>
      <c r="E543" s="6" t="str">
        <f>IFERROR(VLOOKUP(D543,الاعدادات!$A$4:$B$5000,2,0),"")</f>
        <v/>
      </c>
      <c r="F543" s="6"/>
      <c r="G543" s="27">
        <v>1</v>
      </c>
      <c r="H543" s="27">
        <f t="shared" si="16"/>
        <v>0</v>
      </c>
      <c r="I543" s="6"/>
      <c r="J543" s="6">
        <f t="shared" si="17"/>
        <v>0</v>
      </c>
    </row>
    <row r="544" spans="1:10" ht="18.75">
      <c r="A544" s="44"/>
      <c r="B544" s="6"/>
      <c r="C544" s="6"/>
      <c r="D544" s="6"/>
      <c r="E544" s="6" t="str">
        <f>IFERROR(VLOOKUP(D544,الاعدادات!$A$4:$B$5000,2,0),"")</f>
        <v/>
      </c>
      <c r="F544" s="6"/>
      <c r="G544" s="27">
        <v>1</v>
      </c>
      <c r="H544" s="27">
        <f t="shared" si="16"/>
        <v>0</v>
      </c>
      <c r="I544" s="6"/>
      <c r="J544" s="6">
        <f t="shared" si="17"/>
        <v>0</v>
      </c>
    </row>
    <row r="545" spans="1:10" ht="18.75">
      <c r="A545" s="44"/>
      <c r="B545" s="6"/>
      <c r="C545" s="6"/>
      <c r="D545" s="6"/>
      <c r="E545" s="6" t="str">
        <f>IFERROR(VLOOKUP(D545,الاعدادات!$A$4:$B$5000,2,0),"")</f>
        <v/>
      </c>
      <c r="F545" s="6"/>
      <c r="G545" s="27">
        <v>1</v>
      </c>
      <c r="H545" s="27">
        <f t="shared" si="16"/>
        <v>0</v>
      </c>
      <c r="I545" s="6"/>
      <c r="J545" s="6">
        <f t="shared" si="17"/>
        <v>0</v>
      </c>
    </row>
    <row r="546" spans="1:10" ht="18.75">
      <c r="A546" s="44"/>
      <c r="B546" s="6"/>
      <c r="C546" s="6"/>
      <c r="D546" s="6"/>
      <c r="E546" s="6" t="str">
        <f>IFERROR(VLOOKUP(D546,الاعدادات!$A$4:$B$5000,2,0),"")</f>
        <v/>
      </c>
      <c r="F546" s="6"/>
      <c r="G546" s="27">
        <v>1</v>
      </c>
      <c r="H546" s="27">
        <f t="shared" si="16"/>
        <v>0</v>
      </c>
      <c r="I546" s="6"/>
      <c r="J546" s="6">
        <f t="shared" si="17"/>
        <v>0</v>
      </c>
    </row>
    <row r="547" spans="1:10" ht="18.75">
      <c r="A547" s="44"/>
      <c r="B547" s="6"/>
      <c r="C547" s="6"/>
      <c r="D547" s="6"/>
      <c r="E547" s="6" t="str">
        <f>IFERROR(VLOOKUP(D547,الاعدادات!$A$4:$B$5000,2,0),"")</f>
        <v/>
      </c>
      <c r="F547" s="6"/>
      <c r="G547" s="27">
        <v>1</v>
      </c>
      <c r="H547" s="27">
        <f t="shared" si="16"/>
        <v>0</v>
      </c>
      <c r="I547" s="6"/>
      <c r="J547" s="6">
        <f t="shared" si="17"/>
        <v>0</v>
      </c>
    </row>
    <row r="548" spans="1:10" ht="18.75">
      <c r="A548" s="44"/>
      <c r="B548" s="6"/>
      <c r="C548" s="6"/>
      <c r="D548" s="6"/>
      <c r="E548" s="6" t="str">
        <f>IFERROR(VLOOKUP(D548,الاعدادات!$A$4:$B$5000,2,0),"")</f>
        <v/>
      </c>
      <c r="F548" s="6"/>
      <c r="G548" s="27">
        <v>1</v>
      </c>
      <c r="H548" s="27">
        <f t="shared" si="16"/>
        <v>0</v>
      </c>
      <c r="I548" s="6"/>
      <c r="J548" s="6">
        <f t="shared" si="17"/>
        <v>0</v>
      </c>
    </row>
    <row r="549" spans="1:10" ht="18.75">
      <c r="A549" s="44"/>
      <c r="B549" s="6"/>
      <c r="C549" s="6"/>
      <c r="D549" s="6"/>
      <c r="E549" s="6" t="str">
        <f>IFERROR(VLOOKUP(D549,الاعدادات!$A$4:$B$5000,2,0),"")</f>
        <v/>
      </c>
      <c r="F549" s="6"/>
      <c r="G549" s="27">
        <v>1</v>
      </c>
      <c r="H549" s="27">
        <f t="shared" si="16"/>
        <v>0</v>
      </c>
      <c r="I549" s="6"/>
      <c r="J549" s="6">
        <f t="shared" si="17"/>
        <v>0</v>
      </c>
    </row>
    <row r="550" spans="1:10" ht="18.75">
      <c r="A550" s="44"/>
      <c r="B550" s="6"/>
      <c r="C550" s="6"/>
      <c r="D550" s="6"/>
      <c r="E550" s="6" t="str">
        <f>IFERROR(VLOOKUP(D550,الاعدادات!$A$4:$B$5000,2,0),"")</f>
        <v/>
      </c>
      <c r="F550" s="6"/>
      <c r="G550" s="27">
        <v>1</v>
      </c>
      <c r="H550" s="27">
        <f t="shared" si="16"/>
        <v>0</v>
      </c>
      <c r="I550" s="6"/>
      <c r="J550" s="6">
        <f t="shared" si="17"/>
        <v>0</v>
      </c>
    </row>
    <row r="551" spans="1:10" ht="18.75">
      <c r="A551" s="44"/>
      <c r="B551" s="6"/>
      <c r="C551" s="6"/>
      <c r="D551" s="6"/>
      <c r="E551" s="6" t="str">
        <f>IFERROR(VLOOKUP(D551,الاعدادات!$A$4:$B$5000,2,0),"")</f>
        <v/>
      </c>
      <c r="F551" s="6"/>
      <c r="G551" s="27">
        <v>1</v>
      </c>
      <c r="H551" s="27">
        <f t="shared" si="16"/>
        <v>0</v>
      </c>
      <c r="I551" s="6"/>
      <c r="J551" s="6">
        <f t="shared" si="17"/>
        <v>0</v>
      </c>
    </row>
    <row r="552" spans="1:10" ht="18.75">
      <c r="A552" s="44"/>
      <c r="B552" s="6"/>
      <c r="C552" s="6"/>
      <c r="D552" s="6"/>
      <c r="E552" s="6" t="str">
        <f>IFERROR(VLOOKUP(D552,الاعدادات!$A$4:$B$5000,2,0),"")</f>
        <v/>
      </c>
      <c r="F552" s="6"/>
      <c r="G552" s="27">
        <v>1</v>
      </c>
      <c r="H552" s="27">
        <f t="shared" si="16"/>
        <v>0</v>
      </c>
      <c r="I552" s="6"/>
      <c r="J552" s="6">
        <f t="shared" si="17"/>
        <v>0</v>
      </c>
    </row>
    <row r="553" spans="1:10" ht="18.75">
      <c r="A553" s="44"/>
      <c r="B553" s="6"/>
      <c r="C553" s="6"/>
      <c r="D553" s="6"/>
      <c r="E553" s="6" t="str">
        <f>IFERROR(VLOOKUP(D553,الاعدادات!$A$4:$B$5000,2,0),"")</f>
        <v/>
      </c>
      <c r="F553" s="6"/>
      <c r="G553" s="27">
        <v>1</v>
      </c>
      <c r="H553" s="27">
        <f t="shared" si="16"/>
        <v>0</v>
      </c>
      <c r="I553" s="6"/>
      <c r="J553" s="6">
        <f t="shared" si="17"/>
        <v>0</v>
      </c>
    </row>
    <row r="554" spans="1:10" ht="18.75">
      <c r="A554" s="44"/>
      <c r="B554" s="6"/>
      <c r="C554" s="6"/>
      <c r="D554" s="6"/>
      <c r="E554" s="6" t="str">
        <f>IFERROR(VLOOKUP(D554,الاعدادات!$A$4:$B$5000,2,0),"")</f>
        <v/>
      </c>
      <c r="F554" s="6"/>
      <c r="G554" s="27">
        <v>1</v>
      </c>
      <c r="H554" s="27">
        <f t="shared" si="16"/>
        <v>0</v>
      </c>
      <c r="I554" s="6"/>
      <c r="J554" s="6">
        <f t="shared" si="17"/>
        <v>0</v>
      </c>
    </row>
    <row r="555" spans="1:10" ht="18.75">
      <c r="A555" s="44"/>
      <c r="B555" s="6"/>
      <c r="C555" s="6"/>
      <c r="D555" s="6"/>
      <c r="E555" s="6" t="str">
        <f>IFERROR(VLOOKUP(D555,الاعدادات!$A$4:$B$5000,2,0),"")</f>
        <v/>
      </c>
      <c r="F555" s="6"/>
      <c r="G555" s="27">
        <v>1</v>
      </c>
      <c r="H555" s="27">
        <f t="shared" si="16"/>
        <v>0</v>
      </c>
      <c r="I555" s="6"/>
      <c r="J555" s="6">
        <f t="shared" si="17"/>
        <v>0</v>
      </c>
    </row>
    <row r="556" spans="1:10" ht="18.75">
      <c r="A556" s="44"/>
      <c r="B556" s="6"/>
      <c r="C556" s="6"/>
      <c r="D556" s="6"/>
      <c r="E556" s="6" t="str">
        <f>IFERROR(VLOOKUP(D556,الاعدادات!$A$4:$B$5000,2,0),"")</f>
        <v/>
      </c>
      <c r="F556" s="6"/>
      <c r="G556" s="27">
        <v>1</v>
      </c>
      <c r="H556" s="27">
        <f t="shared" si="16"/>
        <v>0</v>
      </c>
      <c r="I556" s="6"/>
      <c r="J556" s="6">
        <f t="shared" si="17"/>
        <v>0</v>
      </c>
    </row>
    <row r="557" spans="1:10" ht="18.75">
      <c r="A557" s="44"/>
      <c r="B557" s="6"/>
      <c r="C557" s="6"/>
      <c r="D557" s="6"/>
      <c r="E557" s="6" t="str">
        <f>IFERROR(VLOOKUP(D557,الاعدادات!$A$4:$B$5000,2,0),"")</f>
        <v/>
      </c>
      <c r="F557" s="6"/>
      <c r="G557" s="27">
        <v>1</v>
      </c>
      <c r="H557" s="27">
        <f t="shared" si="16"/>
        <v>0</v>
      </c>
      <c r="I557" s="6"/>
      <c r="J557" s="6">
        <f t="shared" si="17"/>
        <v>0</v>
      </c>
    </row>
    <row r="558" spans="1:10" ht="18.75">
      <c r="A558" s="44"/>
      <c r="B558" s="6"/>
      <c r="C558" s="6"/>
      <c r="D558" s="6"/>
      <c r="E558" s="6" t="str">
        <f>IFERROR(VLOOKUP(D558,الاعدادات!$A$4:$B$5000,2,0),"")</f>
        <v/>
      </c>
      <c r="F558" s="6"/>
      <c r="G558" s="27">
        <v>1</v>
      </c>
      <c r="H558" s="27">
        <f t="shared" si="16"/>
        <v>0</v>
      </c>
      <c r="I558" s="6"/>
      <c r="J558" s="6">
        <f t="shared" si="17"/>
        <v>0</v>
      </c>
    </row>
    <row r="559" spans="1:10" ht="18.75">
      <c r="A559" s="44"/>
      <c r="B559" s="6"/>
      <c r="C559" s="6"/>
      <c r="D559" s="6"/>
      <c r="E559" s="6" t="str">
        <f>IFERROR(VLOOKUP(D559,الاعدادات!$A$4:$B$5000,2,0),"")</f>
        <v/>
      </c>
      <c r="F559" s="6"/>
      <c r="G559" s="27">
        <v>1</v>
      </c>
      <c r="H559" s="27">
        <f t="shared" si="16"/>
        <v>0</v>
      </c>
      <c r="I559" s="6"/>
      <c r="J559" s="6">
        <f t="shared" si="17"/>
        <v>0</v>
      </c>
    </row>
    <row r="560" spans="1:10" ht="18.75">
      <c r="A560" s="44"/>
      <c r="B560" s="6"/>
      <c r="C560" s="6"/>
      <c r="D560" s="6"/>
      <c r="E560" s="6" t="str">
        <f>IFERROR(VLOOKUP(D560,الاعدادات!$A$4:$B$5000,2,0),"")</f>
        <v/>
      </c>
      <c r="F560" s="6"/>
      <c r="G560" s="27">
        <v>1</v>
      </c>
      <c r="H560" s="27">
        <f t="shared" si="16"/>
        <v>0</v>
      </c>
      <c r="I560" s="6"/>
      <c r="J560" s="6">
        <f t="shared" si="17"/>
        <v>0</v>
      </c>
    </row>
    <row r="561" spans="1:10" ht="18.75">
      <c r="A561" s="44"/>
      <c r="B561" s="6"/>
      <c r="C561" s="6"/>
      <c r="D561" s="6"/>
      <c r="E561" s="6" t="str">
        <f>IFERROR(VLOOKUP(D561,الاعدادات!$A$4:$B$5000,2,0),"")</f>
        <v/>
      </c>
      <c r="F561" s="6"/>
      <c r="G561" s="27">
        <v>1</v>
      </c>
      <c r="H561" s="27">
        <f t="shared" si="16"/>
        <v>0</v>
      </c>
      <c r="I561" s="6"/>
      <c r="J561" s="6">
        <f t="shared" si="17"/>
        <v>0</v>
      </c>
    </row>
    <row r="562" spans="1:10" ht="18.75">
      <c r="A562" s="44"/>
      <c r="B562" s="6"/>
      <c r="C562" s="6"/>
      <c r="D562" s="6"/>
      <c r="E562" s="6" t="str">
        <f>IFERROR(VLOOKUP(D562,الاعدادات!$A$4:$B$5000,2,0),"")</f>
        <v/>
      </c>
      <c r="F562" s="6"/>
      <c r="G562" s="27">
        <v>1</v>
      </c>
      <c r="H562" s="27">
        <f t="shared" si="16"/>
        <v>0</v>
      </c>
      <c r="I562" s="6"/>
      <c r="J562" s="6">
        <f t="shared" si="17"/>
        <v>0</v>
      </c>
    </row>
    <row r="563" spans="1:10" ht="18.75">
      <c r="A563" s="44"/>
      <c r="B563" s="6"/>
      <c r="C563" s="6"/>
      <c r="D563" s="6"/>
      <c r="E563" s="6" t="str">
        <f>IFERROR(VLOOKUP(D563,الاعدادات!$A$4:$B$5000,2,0),"")</f>
        <v/>
      </c>
      <c r="F563" s="6"/>
      <c r="G563" s="27">
        <v>1</v>
      </c>
      <c r="H563" s="27">
        <f t="shared" si="16"/>
        <v>0</v>
      </c>
      <c r="I563" s="6"/>
      <c r="J563" s="6">
        <f t="shared" si="17"/>
        <v>0</v>
      </c>
    </row>
    <row r="564" spans="1:10" ht="18.75">
      <c r="A564" s="44"/>
      <c r="B564" s="6"/>
      <c r="C564" s="6"/>
      <c r="D564" s="6"/>
      <c r="E564" s="6" t="str">
        <f>IFERROR(VLOOKUP(D564,الاعدادات!$A$4:$B$5000,2,0),"")</f>
        <v/>
      </c>
      <c r="F564" s="6"/>
      <c r="G564" s="27">
        <v>1</v>
      </c>
      <c r="H564" s="27">
        <f t="shared" si="16"/>
        <v>0</v>
      </c>
      <c r="I564" s="6"/>
      <c r="J564" s="6">
        <f t="shared" si="17"/>
        <v>0</v>
      </c>
    </row>
    <row r="565" spans="1:10" ht="18.75">
      <c r="A565" s="44"/>
      <c r="B565" s="6"/>
      <c r="C565" s="6"/>
      <c r="D565" s="6"/>
      <c r="E565" s="6" t="str">
        <f>IFERROR(VLOOKUP(D565,الاعدادات!$A$4:$B$5000,2,0),"")</f>
        <v/>
      </c>
      <c r="F565" s="6"/>
      <c r="G565" s="27">
        <v>1</v>
      </c>
      <c r="H565" s="27">
        <f t="shared" si="16"/>
        <v>0</v>
      </c>
      <c r="I565" s="6"/>
      <c r="J565" s="6">
        <f t="shared" si="17"/>
        <v>0</v>
      </c>
    </row>
    <row r="566" spans="1:10" ht="18.75">
      <c r="A566" s="44"/>
      <c r="B566" s="6"/>
      <c r="C566" s="6"/>
      <c r="D566" s="6"/>
      <c r="E566" s="6" t="str">
        <f>IFERROR(VLOOKUP(D566,الاعدادات!$A$4:$B$5000,2,0),"")</f>
        <v/>
      </c>
      <c r="F566" s="6"/>
      <c r="G566" s="27">
        <v>1</v>
      </c>
      <c r="H566" s="27">
        <f t="shared" si="16"/>
        <v>0</v>
      </c>
      <c r="I566" s="6"/>
      <c r="J566" s="6">
        <f t="shared" si="17"/>
        <v>0</v>
      </c>
    </row>
    <row r="567" spans="1:10" ht="18.75">
      <c r="A567" s="44"/>
      <c r="B567" s="6"/>
      <c r="C567" s="6"/>
      <c r="D567" s="6"/>
      <c r="E567" s="6" t="str">
        <f>IFERROR(VLOOKUP(D567,الاعدادات!$A$4:$B$5000,2,0),"")</f>
        <v/>
      </c>
      <c r="F567" s="6"/>
      <c r="G567" s="27">
        <v>1</v>
      </c>
      <c r="H567" s="27">
        <f t="shared" si="16"/>
        <v>0</v>
      </c>
      <c r="I567" s="6"/>
      <c r="J567" s="6">
        <f t="shared" si="17"/>
        <v>0</v>
      </c>
    </row>
    <row r="568" spans="1:10" ht="18.75">
      <c r="A568" s="44"/>
      <c r="B568" s="6"/>
      <c r="C568" s="6"/>
      <c r="D568" s="6"/>
      <c r="E568" s="6" t="str">
        <f>IFERROR(VLOOKUP(D568,الاعدادات!$A$4:$B$5000,2,0),"")</f>
        <v/>
      </c>
      <c r="F568" s="6"/>
      <c r="G568" s="27">
        <v>1</v>
      </c>
      <c r="H568" s="27">
        <f t="shared" si="16"/>
        <v>0</v>
      </c>
      <c r="I568" s="6"/>
      <c r="J568" s="6">
        <f t="shared" si="17"/>
        <v>0</v>
      </c>
    </row>
    <row r="569" spans="1:10" ht="18.75">
      <c r="A569" s="44"/>
      <c r="B569" s="6"/>
      <c r="C569" s="6"/>
      <c r="D569" s="6"/>
      <c r="E569" s="6" t="str">
        <f>IFERROR(VLOOKUP(D569,الاعدادات!$A$4:$B$5000,2,0),"")</f>
        <v/>
      </c>
      <c r="F569" s="6"/>
      <c r="G569" s="27">
        <v>1</v>
      </c>
      <c r="H569" s="27">
        <f t="shared" si="16"/>
        <v>0</v>
      </c>
      <c r="I569" s="6"/>
      <c r="J569" s="6">
        <f t="shared" si="17"/>
        <v>0</v>
      </c>
    </row>
    <row r="570" spans="1:10" ht="18.75">
      <c r="A570" s="44"/>
      <c r="B570" s="6"/>
      <c r="C570" s="6"/>
      <c r="D570" s="6"/>
      <c r="E570" s="6" t="str">
        <f>IFERROR(VLOOKUP(D570,الاعدادات!$A$4:$B$5000,2,0),"")</f>
        <v/>
      </c>
      <c r="F570" s="6"/>
      <c r="G570" s="27">
        <v>1</v>
      </c>
      <c r="H570" s="27">
        <f t="shared" si="16"/>
        <v>0</v>
      </c>
      <c r="I570" s="6"/>
      <c r="J570" s="6">
        <f t="shared" si="17"/>
        <v>0</v>
      </c>
    </row>
    <row r="571" spans="1:10" ht="18.75">
      <c r="A571" s="44"/>
      <c r="B571" s="6"/>
      <c r="C571" s="6"/>
      <c r="D571" s="6"/>
      <c r="E571" s="6" t="str">
        <f>IFERROR(VLOOKUP(D571,الاعدادات!$A$4:$B$5000,2,0),"")</f>
        <v/>
      </c>
      <c r="F571" s="6"/>
      <c r="G571" s="27">
        <v>1</v>
      </c>
      <c r="H571" s="27">
        <f t="shared" si="16"/>
        <v>0</v>
      </c>
      <c r="I571" s="6"/>
      <c r="J571" s="6">
        <f t="shared" si="17"/>
        <v>0</v>
      </c>
    </row>
    <row r="572" spans="1:10" ht="18.75">
      <c r="A572" s="44"/>
      <c r="B572" s="6"/>
      <c r="C572" s="6"/>
      <c r="D572" s="6"/>
      <c r="E572" s="6" t="str">
        <f>IFERROR(VLOOKUP(D572,الاعدادات!$A$4:$B$5000,2,0),"")</f>
        <v/>
      </c>
      <c r="F572" s="6"/>
      <c r="G572" s="27">
        <v>1</v>
      </c>
      <c r="H572" s="27">
        <f t="shared" si="16"/>
        <v>0</v>
      </c>
      <c r="I572" s="6"/>
      <c r="J572" s="6">
        <f t="shared" si="17"/>
        <v>0</v>
      </c>
    </row>
    <row r="573" spans="1:10" ht="18.75">
      <c r="A573" s="44"/>
      <c r="B573" s="6"/>
      <c r="C573" s="6"/>
      <c r="D573" s="6"/>
      <c r="E573" s="6" t="str">
        <f>IFERROR(VLOOKUP(D573,الاعدادات!$A$4:$B$5000,2,0),"")</f>
        <v/>
      </c>
      <c r="F573" s="6"/>
      <c r="G573" s="27">
        <v>1</v>
      </c>
      <c r="H573" s="27">
        <f t="shared" si="16"/>
        <v>0</v>
      </c>
      <c r="I573" s="6"/>
      <c r="J573" s="6">
        <f t="shared" si="17"/>
        <v>0</v>
      </c>
    </row>
    <row r="574" spans="1:10" ht="18.75">
      <c r="A574" s="44"/>
      <c r="B574" s="6"/>
      <c r="C574" s="6"/>
      <c r="D574" s="6"/>
      <c r="E574" s="6" t="str">
        <f>IFERROR(VLOOKUP(D574,الاعدادات!$A$4:$B$5000,2,0),"")</f>
        <v/>
      </c>
      <c r="F574" s="6"/>
      <c r="G574" s="27">
        <v>1</v>
      </c>
      <c r="H574" s="27">
        <f t="shared" si="16"/>
        <v>0</v>
      </c>
      <c r="I574" s="6"/>
      <c r="J574" s="6">
        <f t="shared" si="17"/>
        <v>0</v>
      </c>
    </row>
    <row r="575" spans="1:10" ht="18.75">
      <c r="A575" s="44"/>
      <c r="B575" s="6"/>
      <c r="C575" s="6"/>
      <c r="D575" s="6"/>
      <c r="E575" s="6" t="str">
        <f>IFERROR(VLOOKUP(D575,الاعدادات!$A$4:$B$5000,2,0),"")</f>
        <v/>
      </c>
      <c r="F575" s="6"/>
      <c r="G575" s="27">
        <v>1</v>
      </c>
      <c r="H575" s="27">
        <f t="shared" si="16"/>
        <v>0</v>
      </c>
      <c r="I575" s="6"/>
      <c r="J575" s="6">
        <f t="shared" si="17"/>
        <v>0</v>
      </c>
    </row>
    <row r="576" spans="1:10" ht="18.75">
      <c r="A576" s="44"/>
      <c r="B576" s="6"/>
      <c r="C576" s="6"/>
      <c r="D576" s="6"/>
      <c r="E576" s="6" t="str">
        <f>IFERROR(VLOOKUP(D576,الاعدادات!$A$4:$B$5000,2,0),"")</f>
        <v/>
      </c>
      <c r="F576" s="6"/>
      <c r="G576" s="27">
        <v>1</v>
      </c>
      <c r="H576" s="27">
        <f t="shared" si="16"/>
        <v>0</v>
      </c>
      <c r="I576" s="6"/>
      <c r="J576" s="6">
        <f t="shared" si="17"/>
        <v>0</v>
      </c>
    </row>
    <row r="577" spans="1:10" ht="18.75">
      <c r="A577" s="44"/>
      <c r="B577" s="6"/>
      <c r="C577" s="6"/>
      <c r="D577" s="6"/>
      <c r="E577" s="6" t="str">
        <f>IFERROR(VLOOKUP(D577,الاعدادات!$A$4:$B$5000,2,0),"")</f>
        <v/>
      </c>
      <c r="F577" s="6"/>
      <c r="G577" s="27">
        <v>1</v>
      </c>
      <c r="H577" s="27">
        <f t="shared" si="16"/>
        <v>0</v>
      </c>
      <c r="I577" s="6"/>
      <c r="J577" s="6">
        <f t="shared" si="17"/>
        <v>0</v>
      </c>
    </row>
    <row r="578" spans="1:10" ht="18.75">
      <c r="A578" s="44"/>
      <c r="B578" s="6"/>
      <c r="C578" s="6"/>
      <c r="D578" s="6"/>
      <c r="E578" s="6" t="str">
        <f>IFERROR(VLOOKUP(D578,الاعدادات!$A$4:$B$5000,2,0),"")</f>
        <v/>
      </c>
      <c r="F578" s="6"/>
      <c r="G578" s="27">
        <v>1</v>
      </c>
      <c r="H578" s="27">
        <f t="shared" si="16"/>
        <v>0</v>
      </c>
      <c r="I578" s="6"/>
      <c r="J578" s="6">
        <f t="shared" si="17"/>
        <v>0</v>
      </c>
    </row>
    <row r="579" spans="1:10" ht="18.75">
      <c r="A579" s="44"/>
      <c r="B579" s="6"/>
      <c r="C579" s="6"/>
      <c r="D579" s="6"/>
      <c r="E579" s="6" t="str">
        <f>IFERROR(VLOOKUP(D579,الاعدادات!$A$4:$B$5000,2,0),"")</f>
        <v/>
      </c>
      <c r="F579" s="6"/>
      <c r="G579" s="27">
        <v>1</v>
      </c>
      <c r="H579" s="27">
        <f t="shared" si="16"/>
        <v>0</v>
      </c>
      <c r="I579" s="6"/>
      <c r="J579" s="6">
        <f t="shared" si="17"/>
        <v>0</v>
      </c>
    </row>
    <row r="580" spans="1:10" ht="18.75">
      <c r="A580" s="44"/>
      <c r="B580" s="6"/>
      <c r="C580" s="6"/>
      <c r="D580" s="6"/>
      <c r="E580" s="6" t="str">
        <f>IFERROR(VLOOKUP(D580,الاعدادات!$A$4:$B$5000,2,0),"")</f>
        <v/>
      </c>
      <c r="F580" s="6"/>
      <c r="G580" s="27">
        <v>1</v>
      </c>
      <c r="H580" s="27">
        <f t="shared" si="16"/>
        <v>0</v>
      </c>
      <c r="I580" s="6"/>
      <c r="J580" s="6">
        <f t="shared" si="17"/>
        <v>0</v>
      </c>
    </row>
    <row r="581" spans="1:10" ht="18.75">
      <c r="A581" s="44"/>
      <c r="B581" s="6"/>
      <c r="C581" s="6"/>
      <c r="D581" s="6"/>
      <c r="E581" s="6" t="str">
        <f>IFERROR(VLOOKUP(D581,الاعدادات!$A$4:$B$5000,2,0),"")</f>
        <v/>
      </c>
      <c r="F581" s="6"/>
      <c r="G581" s="27">
        <v>1</v>
      </c>
      <c r="H581" s="27">
        <f t="shared" ref="H581:H638" si="18">SUMIF($D$4:$D$500,G581,$F$4:$F$500)</f>
        <v>0</v>
      </c>
      <c r="I581" s="6"/>
      <c r="J581" s="6">
        <f t="shared" ref="J581:J638" si="19">I581*F581</f>
        <v>0</v>
      </c>
    </row>
    <row r="582" spans="1:10" ht="18.75">
      <c r="A582" s="44"/>
      <c r="B582" s="6"/>
      <c r="C582" s="6"/>
      <c r="D582" s="6"/>
      <c r="E582" s="6" t="str">
        <f>IFERROR(VLOOKUP(D582,الاعدادات!$A$4:$B$5000,2,0),"")</f>
        <v/>
      </c>
      <c r="F582" s="6"/>
      <c r="G582" s="27">
        <v>1</v>
      </c>
      <c r="H582" s="27">
        <f t="shared" si="18"/>
        <v>0</v>
      </c>
      <c r="I582" s="6"/>
      <c r="J582" s="6">
        <f t="shared" si="19"/>
        <v>0</v>
      </c>
    </row>
    <row r="583" spans="1:10" ht="18.75">
      <c r="A583" s="44"/>
      <c r="B583" s="6"/>
      <c r="C583" s="6"/>
      <c r="D583" s="6"/>
      <c r="E583" s="6" t="str">
        <f>IFERROR(VLOOKUP(D583,الاعدادات!$A$4:$B$5000,2,0),"")</f>
        <v/>
      </c>
      <c r="F583" s="6"/>
      <c r="G583" s="27">
        <v>1</v>
      </c>
      <c r="H583" s="27">
        <f t="shared" si="18"/>
        <v>0</v>
      </c>
      <c r="I583" s="6"/>
      <c r="J583" s="6">
        <f t="shared" si="19"/>
        <v>0</v>
      </c>
    </row>
    <row r="584" spans="1:10" ht="18.75">
      <c r="A584" s="44"/>
      <c r="B584" s="6"/>
      <c r="C584" s="6"/>
      <c r="D584" s="6"/>
      <c r="E584" s="6" t="str">
        <f>IFERROR(VLOOKUP(D584,الاعدادات!$A$4:$B$5000,2,0),"")</f>
        <v/>
      </c>
      <c r="F584" s="6"/>
      <c r="G584" s="27">
        <v>1</v>
      </c>
      <c r="H584" s="27">
        <f t="shared" si="18"/>
        <v>0</v>
      </c>
      <c r="I584" s="6"/>
      <c r="J584" s="6">
        <f t="shared" si="19"/>
        <v>0</v>
      </c>
    </row>
    <row r="585" spans="1:10" ht="18.75">
      <c r="A585" s="44"/>
      <c r="B585" s="6"/>
      <c r="C585" s="6"/>
      <c r="D585" s="6"/>
      <c r="E585" s="6" t="str">
        <f>IFERROR(VLOOKUP(D585,الاعدادات!$A$4:$B$5000,2,0),"")</f>
        <v/>
      </c>
      <c r="F585" s="6"/>
      <c r="G585" s="27">
        <v>1</v>
      </c>
      <c r="H585" s="27">
        <f t="shared" si="18"/>
        <v>0</v>
      </c>
      <c r="I585" s="6"/>
      <c r="J585" s="6">
        <f t="shared" si="19"/>
        <v>0</v>
      </c>
    </row>
    <row r="586" spans="1:10" ht="18.75">
      <c r="A586" s="44"/>
      <c r="B586" s="6"/>
      <c r="C586" s="6"/>
      <c r="D586" s="6"/>
      <c r="E586" s="6" t="str">
        <f>IFERROR(VLOOKUP(D586,الاعدادات!$A$4:$B$5000,2,0),"")</f>
        <v/>
      </c>
      <c r="F586" s="6"/>
      <c r="G586" s="27">
        <v>1</v>
      </c>
      <c r="H586" s="27">
        <f t="shared" si="18"/>
        <v>0</v>
      </c>
      <c r="I586" s="6"/>
      <c r="J586" s="6">
        <f t="shared" si="19"/>
        <v>0</v>
      </c>
    </row>
    <row r="587" spans="1:10" ht="18.75">
      <c r="A587" s="44"/>
      <c r="B587" s="6"/>
      <c r="C587" s="6"/>
      <c r="D587" s="6"/>
      <c r="E587" s="6" t="str">
        <f>IFERROR(VLOOKUP(D587,الاعدادات!$A$4:$B$5000,2,0),"")</f>
        <v/>
      </c>
      <c r="F587" s="6"/>
      <c r="G587" s="27">
        <v>1</v>
      </c>
      <c r="H587" s="27">
        <f t="shared" si="18"/>
        <v>0</v>
      </c>
      <c r="I587" s="6"/>
      <c r="J587" s="6">
        <f t="shared" si="19"/>
        <v>0</v>
      </c>
    </row>
    <row r="588" spans="1:10" ht="18.75">
      <c r="A588" s="44"/>
      <c r="B588" s="6"/>
      <c r="C588" s="6"/>
      <c r="D588" s="6"/>
      <c r="E588" s="6" t="str">
        <f>IFERROR(VLOOKUP(D588,الاعدادات!$A$4:$B$5000,2,0),"")</f>
        <v/>
      </c>
      <c r="F588" s="6"/>
      <c r="G588" s="27">
        <v>1</v>
      </c>
      <c r="H588" s="27">
        <f t="shared" si="18"/>
        <v>0</v>
      </c>
      <c r="I588" s="6"/>
      <c r="J588" s="6">
        <f t="shared" si="19"/>
        <v>0</v>
      </c>
    </row>
    <row r="589" spans="1:10" ht="18.75">
      <c r="A589" s="44"/>
      <c r="B589" s="6"/>
      <c r="C589" s="6"/>
      <c r="D589" s="6"/>
      <c r="E589" s="6" t="str">
        <f>IFERROR(VLOOKUP(D589,الاعدادات!$A$4:$B$5000,2,0),"")</f>
        <v/>
      </c>
      <c r="F589" s="6"/>
      <c r="G589" s="27">
        <v>1</v>
      </c>
      <c r="H589" s="27">
        <f t="shared" si="18"/>
        <v>0</v>
      </c>
      <c r="I589" s="6"/>
      <c r="J589" s="6">
        <f t="shared" si="19"/>
        <v>0</v>
      </c>
    </row>
    <row r="590" spans="1:10" ht="18.75">
      <c r="A590" s="44"/>
      <c r="B590" s="6"/>
      <c r="C590" s="6"/>
      <c r="D590" s="6"/>
      <c r="E590" s="6" t="str">
        <f>IFERROR(VLOOKUP(D590,الاعدادات!$A$4:$B$5000,2,0),"")</f>
        <v/>
      </c>
      <c r="F590" s="6"/>
      <c r="G590" s="27">
        <v>1</v>
      </c>
      <c r="H590" s="27">
        <f t="shared" si="18"/>
        <v>0</v>
      </c>
      <c r="I590" s="6"/>
      <c r="J590" s="6">
        <f t="shared" si="19"/>
        <v>0</v>
      </c>
    </row>
    <row r="591" spans="1:10" ht="18.75">
      <c r="A591" s="44"/>
      <c r="B591" s="6"/>
      <c r="C591" s="6"/>
      <c r="D591" s="6"/>
      <c r="E591" s="6" t="str">
        <f>IFERROR(VLOOKUP(D591,الاعدادات!$A$4:$B$5000,2,0),"")</f>
        <v/>
      </c>
      <c r="F591" s="6"/>
      <c r="G591" s="27">
        <v>1</v>
      </c>
      <c r="H591" s="27">
        <f t="shared" si="18"/>
        <v>0</v>
      </c>
      <c r="I591" s="6"/>
      <c r="J591" s="6">
        <f t="shared" si="19"/>
        <v>0</v>
      </c>
    </row>
    <row r="592" spans="1:10" ht="18.75">
      <c r="A592" s="44"/>
      <c r="B592" s="6"/>
      <c r="C592" s="6"/>
      <c r="D592" s="6"/>
      <c r="E592" s="6" t="str">
        <f>IFERROR(VLOOKUP(D592,الاعدادات!$A$4:$B$5000,2,0),"")</f>
        <v/>
      </c>
      <c r="F592" s="6"/>
      <c r="G592" s="27">
        <v>1</v>
      </c>
      <c r="H592" s="27">
        <f t="shared" si="18"/>
        <v>0</v>
      </c>
      <c r="I592" s="6"/>
      <c r="J592" s="6">
        <f t="shared" si="19"/>
        <v>0</v>
      </c>
    </row>
    <row r="593" spans="1:10" ht="18.75">
      <c r="A593" s="44"/>
      <c r="B593" s="6"/>
      <c r="C593" s="6"/>
      <c r="D593" s="6"/>
      <c r="E593" s="6" t="str">
        <f>IFERROR(VLOOKUP(D593,الاعدادات!$A$4:$B$5000,2,0),"")</f>
        <v/>
      </c>
      <c r="F593" s="6"/>
      <c r="G593" s="27">
        <v>1</v>
      </c>
      <c r="H593" s="27">
        <f t="shared" si="18"/>
        <v>0</v>
      </c>
      <c r="I593" s="6"/>
      <c r="J593" s="6">
        <f t="shared" si="19"/>
        <v>0</v>
      </c>
    </row>
    <row r="594" spans="1:10" ht="18.75">
      <c r="A594" s="44"/>
      <c r="B594" s="6"/>
      <c r="C594" s="6"/>
      <c r="D594" s="6"/>
      <c r="E594" s="6" t="str">
        <f>IFERROR(VLOOKUP(D594,الاعدادات!$A$4:$B$5000,2,0),"")</f>
        <v/>
      </c>
      <c r="F594" s="6"/>
      <c r="G594" s="27">
        <v>1</v>
      </c>
      <c r="H594" s="27">
        <f t="shared" si="18"/>
        <v>0</v>
      </c>
      <c r="I594" s="6"/>
      <c r="J594" s="6">
        <f t="shared" si="19"/>
        <v>0</v>
      </c>
    </row>
    <row r="595" spans="1:10" ht="18.75">
      <c r="A595" s="44"/>
      <c r="B595" s="6"/>
      <c r="C595" s="6"/>
      <c r="D595" s="6"/>
      <c r="E595" s="6" t="str">
        <f>IFERROR(VLOOKUP(D595,الاعدادات!$A$4:$B$5000,2,0),"")</f>
        <v/>
      </c>
      <c r="F595" s="6"/>
      <c r="G595" s="27">
        <v>1</v>
      </c>
      <c r="H595" s="27">
        <f t="shared" si="18"/>
        <v>0</v>
      </c>
      <c r="I595" s="6"/>
      <c r="J595" s="6">
        <f t="shared" si="19"/>
        <v>0</v>
      </c>
    </row>
    <row r="596" spans="1:10" ht="18.75">
      <c r="A596" s="44"/>
      <c r="B596" s="6"/>
      <c r="C596" s="6"/>
      <c r="D596" s="6"/>
      <c r="E596" s="6" t="str">
        <f>IFERROR(VLOOKUP(D596,الاعدادات!$A$4:$B$5000,2,0),"")</f>
        <v/>
      </c>
      <c r="F596" s="6"/>
      <c r="G596" s="27">
        <v>1</v>
      </c>
      <c r="H596" s="27">
        <f t="shared" si="18"/>
        <v>0</v>
      </c>
      <c r="I596" s="6"/>
      <c r="J596" s="6">
        <f t="shared" si="19"/>
        <v>0</v>
      </c>
    </row>
    <row r="597" spans="1:10" ht="18.75">
      <c r="A597" s="44"/>
      <c r="B597" s="6"/>
      <c r="C597" s="6"/>
      <c r="D597" s="6"/>
      <c r="E597" s="6" t="str">
        <f>IFERROR(VLOOKUP(D597,الاعدادات!$A$4:$B$5000,2,0),"")</f>
        <v/>
      </c>
      <c r="F597" s="6"/>
      <c r="G597" s="27">
        <v>1</v>
      </c>
      <c r="H597" s="27">
        <f t="shared" si="18"/>
        <v>0</v>
      </c>
      <c r="I597" s="6"/>
      <c r="J597" s="6">
        <f t="shared" si="19"/>
        <v>0</v>
      </c>
    </row>
    <row r="598" spans="1:10" ht="18.75">
      <c r="A598" s="44"/>
      <c r="B598" s="6"/>
      <c r="C598" s="6"/>
      <c r="D598" s="6"/>
      <c r="E598" s="6" t="str">
        <f>IFERROR(VLOOKUP(D598,الاعدادات!$A$4:$B$5000,2,0),"")</f>
        <v/>
      </c>
      <c r="F598" s="6"/>
      <c r="G598" s="27">
        <v>1</v>
      </c>
      <c r="H598" s="27">
        <f t="shared" si="18"/>
        <v>0</v>
      </c>
      <c r="I598" s="6"/>
      <c r="J598" s="6">
        <f t="shared" si="19"/>
        <v>0</v>
      </c>
    </row>
    <row r="599" spans="1:10" ht="18.75">
      <c r="A599" s="44"/>
      <c r="B599" s="6"/>
      <c r="C599" s="6"/>
      <c r="D599" s="6"/>
      <c r="E599" s="6" t="str">
        <f>IFERROR(VLOOKUP(D599,الاعدادات!$A$4:$B$5000,2,0),"")</f>
        <v/>
      </c>
      <c r="F599" s="6"/>
      <c r="G599" s="27">
        <v>1</v>
      </c>
      <c r="H599" s="27">
        <f t="shared" si="18"/>
        <v>0</v>
      </c>
      <c r="I599" s="6"/>
      <c r="J599" s="6">
        <f t="shared" si="19"/>
        <v>0</v>
      </c>
    </row>
    <row r="600" spans="1:10" ht="18.75">
      <c r="A600" s="44"/>
      <c r="B600" s="6"/>
      <c r="C600" s="6"/>
      <c r="D600" s="6"/>
      <c r="E600" s="6" t="str">
        <f>IFERROR(VLOOKUP(D600,الاعدادات!$A$4:$B$5000,2,0),"")</f>
        <v/>
      </c>
      <c r="F600" s="6"/>
      <c r="G600" s="27">
        <v>1</v>
      </c>
      <c r="H600" s="27">
        <f t="shared" si="18"/>
        <v>0</v>
      </c>
      <c r="I600" s="6"/>
      <c r="J600" s="6">
        <f t="shared" si="19"/>
        <v>0</v>
      </c>
    </row>
    <row r="601" spans="1:10" ht="18.75">
      <c r="A601" s="44"/>
      <c r="B601" s="6"/>
      <c r="C601" s="6"/>
      <c r="D601" s="6"/>
      <c r="E601" s="6" t="str">
        <f>IFERROR(VLOOKUP(D601,الاعدادات!$A$4:$B$5000,2,0),"")</f>
        <v/>
      </c>
      <c r="F601" s="6"/>
      <c r="G601" s="27">
        <v>1</v>
      </c>
      <c r="H601" s="27">
        <f t="shared" si="18"/>
        <v>0</v>
      </c>
      <c r="I601" s="6"/>
      <c r="J601" s="6">
        <f t="shared" si="19"/>
        <v>0</v>
      </c>
    </row>
    <row r="602" spans="1:10" ht="18.75">
      <c r="A602" s="44"/>
      <c r="B602" s="6"/>
      <c r="C602" s="6"/>
      <c r="D602" s="6"/>
      <c r="E602" s="6" t="str">
        <f>IFERROR(VLOOKUP(D602,الاعدادات!$A$4:$B$5000,2,0),"")</f>
        <v/>
      </c>
      <c r="F602" s="6"/>
      <c r="G602" s="27">
        <v>1</v>
      </c>
      <c r="H602" s="27">
        <f t="shared" si="18"/>
        <v>0</v>
      </c>
      <c r="I602" s="6"/>
      <c r="J602" s="6">
        <f t="shared" si="19"/>
        <v>0</v>
      </c>
    </row>
    <row r="603" spans="1:10" ht="18.75">
      <c r="A603" s="44"/>
      <c r="B603" s="6"/>
      <c r="C603" s="6"/>
      <c r="D603" s="6"/>
      <c r="E603" s="6" t="str">
        <f>IFERROR(VLOOKUP(D603,الاعدادات!$A$4:$B$5000,2,0),"")</f>
        <v/>
      </c>
      <c r="F603" s="6"/>
      <c r="G603" s="27">
        <v>1</v>
      </c>
      <c r="H603" s="27">
        <f t="shared" si="18"/>
        <v>0</v>
      </c>
      <c r="I603" s="6"/>
      <c r="J603" s="6">
        <f t="shared" si="19"/>
        <v>0</v>
      </c>
    </row>
    <row r="604" spans="1:10" ht="18.75">
      <c r="A604" s="44"/>
      <c r="B604" s="6"/>
      <c r="C604" s="6"/>
      <c r="D604" s="6"/>
      <c r="E604" s="6" t="str">
        <f>IFERROR(VLOOKUP(D604,الاعدادات!$A$4:$B$5000,2,0),"")</f>
        <v/>
      </c>
      <c r="F604" s="6"/>
      <c r="G604" s="27">
        <v>1</v>
      </c>
      <c r="H604" s="27">
        <f t="shared" si="18"/>
        <v>0</v>
      </c>
      <c r="I604" s="6"/>
      <c r="J604" s="6">
        <f t="shared" si="19"/>
        <v>0</v>
      </c>
    </row>
    <row r="605" spans="1:10" ht="18.75">
      <c r="A605" s="44"/>
      <c r="B605" s="6"/>
      <c r="C605" s="6"/>
      <c r="D605" s="6"/>
      <c r="E605" s="6" t="str">
        <f>IFERROR(VLOOKUP(D605,الاعدادات!$A$4:$B$5000,2,0),"")</f>
        <v/>
      </c>
      <c r="F605" s="6"/>
      <c r="G605" s="27">
        <v>1</v>
      </c>
      <c r="H605" s="27">
        <f t="shared" si="18"/>
        <v>0</v>
      </c>
      <c r="I605" s="6"/>
      <c r="J605" s="6">
        <f t="shared" si="19"/>
        <v>0</v>
      </c>
    </row>
    <row r="606" spans="1:10" ht="18.75">
      <c r="A606" s="44"/>
      <c r="B606" s="6"/>
      <c r="C606" s="6"/>
      <c r="D606" s="6"/>
      <c r="E606" s="6" t="str">
        <f>IFERROR(VLOOKUP(D606,الاعدادات!$A$4:$B$5000,2,0),"")</f>
        <v/>
      </c>
      <c r="F606" s="6"/>
      <c r="G606" s="27">
        <v>1</v>
      </c>
      <c r="H606" s="27">
        <f t="shared" si="18"/>
        <v>0</v>
      </c>
      <c r="I606" s="6"/>
      <c r="J606" s="6">
        <f t="shared" si="19"/>
        <v>0</v>
      </c>
    </row>
    <row r="607" spans="1:10" ht="18.75">
      <c r="A607" s="44"/>
      <c r="B607" s="6"/>
      <c r="C607" s="6"/>
      <c r="D607" s="6"/>
      <c r="E607" s="6" t="str">
        <f>IFERROR(VLOOKUP(D607,الاعدادات!$A$4:$B$5000,2,0),"")</f>
        <v/>
      </c>
      <c r="F607" s="6"/>
      <c r="G607" s="27">
        <v>1</v>
      </c>
      <c r="H607" s="27">
        <f t="shared" si="18"/>
        <v>0</v>
      </c>
      <c r="I607" s="6"/>
      <c r="J607" s="6">
        <f t="shared" si="19"/>
        <v>0</v>
      </c>
    </row>
    <row r="608" spans="1:10" ht="18.75">
      <c r="A608" s="44"/>
      <c r="B608" s="6"/>
      <c r="C608" s="6"/>
      <c r="D608" s="6"/>
      <c r="E608" s="6" t="str">
        <f>IFERROR(VLOOKUP(D608,الاعدادات!$A$4:$B$5000,2,0),"")</f>
        <v/>
      </c>
      <c r="F608" s="6"/>
      <c r="G608" s="27">
        <v>1</v>
      </c>
      <c r="H608" s="27">
        <f t="shared" si="18"/>
        <v>0</v>
      </c>
      <c r="I608" s="6"/>
      <c r="J608" s="6">
        <f t="shared" si="19"/>
        <v>0</v>
      </c>
    </row>
    <row r="609" spans="1:10" ht="18.75">
      <c r="A609" s="44"/>
      <c r="B609" s="6"/>
      <c r="C609" s="6"/>
      <c r="D609" s="6"/>
      <c r="E609" s="6" t="str">
        <f>IFERROR(VLOOKUP(D609,الاعدادات!$A$4:$B$5000,2,0),"")</f>
        <v/>
      </c>
      <c r="F609" s="6"/>
      <c r="G609" s="27">
        <v>1</v>
      </c>
      <c r="H609" s="27">
        <f t="shared" si="18"/>
        <v>0</v>
      </c>
      <c r="I609" s="6"/>
      <c r="J609" s="6">
        <f t="shared" si="19"/>
        <v>0</v>
      </c>
    </row>
    <row r="610" spans="1:10" ht="18.75">
      <c r="A610" s="44"/>
      <c r="B610" s="6"/>
      <c r="C610" s="6"/>
      <c r="D610" s="6"/>
      <c r="E610" s="6" t="str">
        <f>IFERROR(VLOOKUP(D610,الاعدادات!$A$4:$B$5000,2,0),"")</f>
        <v/>
      </c>
      <c r="F610" s="6"/>
      <c r="G610" s="27">
        <v>1</v>
      </c>
      <c r="H610" s="27">
        <f t="shared" si="18"/>
        <v>0</v>
      </c>
      <c r="I610" s="6"/>
      <c r="J610" s="6">
        <f t="shared" si="19"/>
        <v>0</v>
      </c>
    </row>
    <row r="611" spans="1:10" ht="18.75">
      <c r="A611" s="44"/>
      <c r="B611" s="6"/>
      <c r="C611" s="6"/>
      <c r="D611" s="6"/>
      <c r="E611" s="6" t="str">
        <f>IFERROR(VLOOKUP(D611,الاعدادات!$A$4:$B$5000,2,0),"")</f>
        <v/>
      </c>
      <c r="F611" s="6"/>
      <c r="G611" s="27">
        <v>1</v>
      </c>
      <c r="H611" s="27">
        <f t="shared" si="18"/>
        <v>0</v>
      </c>
      <c r="I611" s="6"/>
      <c r="J611" s="6">
        <f t="shared" si="19"/>
        <v>0</v>
      </c>
    </row>
    <row r="612" spans="1:10" ht="18.75">
      <c r="A612" s="44"/>
      <c r="B612" s="6"/>
      <c r="C612" s="6"/>
      <c r="D612" s="6"/>
      <c r="E612" s="6" t="str">
        <f>IFERROR(VLOOKUP(D612,الاعدادات!$A$4:$B$5000,2,0),"")</f>
        <v/>
      </c>
      <c r="F612" s="6"/>
      <c r="G612" s="27">
        <v>1</v>
      </c>
      <c r="H612" s="27">
        <f t="shared" si="18"/>
        <v>0</v>
      </c>
      <c r="I612" s="6"/>
      <c r="J612" s="6">
        <f t="shared" si="19"/>
        <v>0</v>
      </c>
    </row>
    <row r="613" spans="1:10" ht="18.75">
      <c r="A613" s="44"/>
      <c r="B613" s="6"/>
      <c r="C613" s="6"/>
      <c r="D613" s="6"/>
      <c r="E613" s="6" t="str">
        <f>IFERROR(VLOOKUP(D613,الاعدادات!$A$4:$B$5000,2,0),"")</f>
        <v/>
      </c>
      <c r="F613" s="6"/>
      <c r="G613" s="27">
        <v>1</v>
      </c>
      <c r="H613" s="27">
        <f t="shared" si="18"/>
        <v>0</v>
      </c>
      <c r="I613" s="6"/>
      <c r="J613" s="6">
        <f t="shared" si="19"/>
        <v>0</v>
      </c>
    </row>
    <row r="614" spans="1:10" ht="18.75">
      <c r="A614" s="44"/>
      <c r="B614" s="6"/>
      <c r="C614" s="6"/>
      <c r="D614" s="6"/>
      <c r="E614" s="6" t="str">
        <f>IFERROR(VLOOKUP(D614,الاعدادات!$A$4:$B$5000,2,0),"")</f>
        <v/>
      </c>
      <c r="F614" s="6"/>
      <c r="G614" s="27">
        <v>1</v>
      </c>
      <c r="H614" s="27">
        <f t="shared" si="18"/>
        <v>0</v>
      </c>
      <c r="I614" s="6"/>
      <c r="J614" s="6">
        <f t="shared" si="19"/>
        <v>0</v>
      </c>
    </row>
    <row r="615" spans="1:10" ht="18.75">
      <c r="A615" s="44"/>
      <c r="B615" s="6"/>
      <c r="C615" s="6"/>
      <c r="D615" s="6"/>
      <c r="E615" s="6" t="str">
        <f>IFERROR(VLOOKUP(D615,الاعدادات!$A$4:$B$5000,2,0),"")</f>
        <v/>
      </c>
      <c r="F615" s="6"/>
      <c r="G615" s="27">
        <v>1</v>
      </c>
      <c r="H615" s="27">
        <f t="shared" si="18"/>
        <v>0</v>
      </c>
      <c r="I615" s="6"/>
      <c r="J615" s="6">
        <f t="shared" si="19"/>
        <v>0</v>
      </c>
    </row>
    <row r="616" spans="1:10" ht="18.75">
      <c r="A616" s="44"/>
      <c r="B616" s="6"/>
      <c r="C616" s="6"/>
      <c r="D616" s="6"/>
      <c r="E616" s="6" t="str">
        <f>IFERROR(VLOOKUP(D616,الاعدادات!$A$4:$B$5000,2,0),"")</f>
        <v/>
      </c>
      <c r="F616" s="6"/>
      <c r="G616" s="27">
        <v>1</v>
      </c>
      <c r="H616" s="27">
        <f t="shared" si="18"/>
        <v>0</v>
      </c>
      <c r="I616" s="6"/>
      <c r="J616" s="6">
        <f t="shared" si="19"/>
        <v>0</v>
      </c>
    </row>
    <row r="617" spans="1:10" ht="18.75">
      <c r="A617" s="44"/>
      <c r="B617" s="6"/>
      <c r="C617" s="6"/>
      <c r="D617" s="6"/>
      <c r="E617" s="6" t="str">
        <f>IFERROR(VLOOKUP(D617,الاعدادات!$A$4:$B$5000,2,0),"")</f>
        <v/>
      </c>
      <c r="F617" s="6"/>
      <c r="G617" s="27">
        <v>1</v>
      </c>
      <c r="H617" s="27">
        <f t="shared" si="18"/>
        <v>0</v>
      </c>
      <c r="I617" s="6"/>
      <c r="J617" s="6">
        <f t="shared" si="19"/>
        <v>0</v>
      </c>
    </row>
    <row r="618" spans="1:10" ht="18.75">
      <c r="A618" s="44"/>
      <c r="B618" s="6"/>
      <c r="C618" s="6"/>
      <c r="D618" s="6"/>
      <c r="E618" s="6" t="str">
        <f>IFERROR(VLOOKUP(D618,الاعدادات!$A$4:$B$5000,2,0),"")</f>
        <v/>
      </c>
      <c r="F618" s="6"/>
      <c r="G618" s="27">
        <v>1</v>
      </c>
      <c r="H618" s="27">
        <f t="shared" si="18"/>
        <v>0</v>
      </c>
      <c r="I618" s="6"/>
      <c r="J618" s="6">
        <f t="shared" si="19"/>
        <v>0</v>
      </c>
    </row>
    <row r="619" spans="1:10" ht="18.75">
      <c r="A619" s="44"/>
      <c r="B619" s="6"/>
      <c r="C619" s="6"/>
      <c r="D619" s="6"/>
      <c r="E619" s="6" t="str">
        <f>IFERROR(VLOOKUP(D619,الاعدادات!$A$4:$B$5000,2,0),"")</f>
        <v/>
      </c>
      <c r="F619" s="6"/>
      <c r="G619" s="27">
        <v>1</v>
      </c>
      <c r="H619" s="27">
        <f t="shared" si="18"/>
        <v>0</v>
      </c>
      <c r="I619" s="6"/>
      <c r="J619" s="6">
        <f t="shared" si="19"/>
        <v>0</v>
      </c>
    </row>
    <row r="620" spans="1:10" ht="18.75">
      <c r="A620" s="44"/>
      <c r="B620" s="6"/>
      <c r="C620" s="6"/>
      <c r="D620" s="6"/>
      <c r="E620" s="6" t="str">
        <f>IFERROR(VLOOKUP(D620,الاعدادات!$A$4:$B$5000,2,0),"")</f>
        <v/>
      </c>
      <c r="F620" s="6"/>
      <c r="G620" s="27">
        <v>1</v>
      </c>
      <c r="H620" s="27">
        <f t="shared" si="18"/>
        <v>0</v>
      </c>
      <c r="I620" s="6"/>
      <c r="J620" s="6">
        <f t="shared" si="19"/>
        <v>0</v>
      </c>
    </row>
    <row r="621" spans="1:10" ht="18.75">
      <c r="A621" s="44"/>
      <c r="B621" s="6"/>
      <c r="C621" s="6"/>
      <c r="D621" s="6"/>
      <c r="E621" s="6" t="str">
        <f>IFERROR(VLOOKUP(D621,الاعدادات!$A$4:$B$5000,2,0),"")</f>
        <v/>
      </c>
      <c r="F621" s="6"/>
      <c r="G621" s="27">
        <v>1</v>
      </c>
      <c r="H621" s="27">
        <f t="shared" si="18"/>
        <v>0</v>
      </c>
      <c r="I621" s="6"/>
      <c r="J621" s="6">
        <f t="shared" si="19"/>
        <v>0</v>
      </c>
    </row>
    <row r="622" spans="1:10" ht="18.75">
      <c r="A622" s="44"/>
      <c r="B622" s="6"/>
      <c r="C622" s="6"/>
      <c r="D622" s="6"/>
      <c r="E622" s="6" t="str">
        <f>IFERROR(VLOOKUP(D622,الاعدادات!$A$4:$B$5000,2,0),"")</f>
        <v/>
      </c>
      <c r="F622" s="6"/>
      <c r="G622" s="27">
        <v>1</v>
      </c>
      <c r="H622" s="27">
        <f t="shared" si="18"/>
        <v>0</v>
      </c>
      <c r="I622" s="6"/>
      <c r="J622" s="6">
        <f t="shared" si="19"/>
        <v>0</v>
      </c>
    </row>
    <row r="623" spans="1:10" ht="18.75">
      <c r="A623" s="44"/>
      <c r="B623" s="6"/>
      <c r="C623" s="6"/>
      <c r="D623" s="6"/>
      <c r="E623" s="6" t="str">
        <f>IFERROR(VLOOKUP(D623,الاعدادات!$A$4:$B$5000,2,0),"")</f>
        <v/>
      </c>
      <c r="F623" s="6"/>
      <c r="G623" s="27">
        <v>1</v>
      </c>
      <c r="H623" s="27">
        <f t="shared" si="18"/>
        <v>0</v>
      </c>
      <c r="I623" s="6"/>
      <c r="J623" s="6">
        <f t="shared" si="19"/>
        <v>0</v>
      </c>
    </row>
    <row r="624" spans="1:10" ht="18.75">
      <c r="A624" s="44"/>
      <c r="B624" s="6"/>
      <c r="C624" s="6"/>
      <c r="D624" s="6"/>
      <c r="E624" s="6" t="str">
        <f>IFERROR(VLOOKUP(D624,الاعدادات!$A$4:$B$5000,2,0),"")</f>
        <v/>
      </c>
      <c r="F624" s="6"/>
      <c r="G624" s="27">
        <v>1</v>
      </c>
      <c r="H624" s="27">
        <f t="shared" si="18"/>
        <v>0</v>
      </c>
      <c r="I624" s="6"/>
      <c r="J624" s="6">
        <f t="shared" si="19"/>
        <v>0</v>
      </c>
    </row>
    <row r="625" spans="1:10" ht="18.75">
      <c r="A625" s="44"/>
      <c r="B625" s="6"/>
      <c r="C625" s="6"/>
      <c r="D625" s="6"/>
      <c r="E625" s="6" t="str">
        <f>IFERROR(VLOOKUP(D625,الاعدادات!$A$4:$B$5000,2,0),"")</f>
        <v/>
      </c>
      <c r="F625" s="6"/>
      <c r="G625" s="27">
        <v>1</v>
      </c>
      <c r="H625" s="27">
        <f t="shared" si="18"/>
        <v>0</v>
      </c>
      <c r="I625" s="6"/>
      <c r="J625" s="6">
        <f t="shared" si="19"/>
        <v>0</v>
      </c>
    </row>
    <row r="626" spans="1:10" ht="18.75">
      <c r="A626" s="44"/>
      <c r="B626" s="6"/>
      <c r="C626" s="6"/>
      <c r="D626" s="6"/>
      <c r="E626" s="6" t="str">
        <f>IFERROR(VLOOKUP(D626,الاعدادات!$A$4:$B$5000,2,0),"")</f>
        <v/>
      </c>
      <c r="F626" s="6"/>
      <c r="G626" s="27">
        <v>1</v>
      </c>
      <c r="H626" s="27">
        <f t="shared" si="18"/>
        <v>0</v>
      </c>
      <c r="I626" s="6"/>
      <c r="J626" s="6">
        <f t="shared" si="19"/>
        <v>0</v>
      </c>
    </row>
    <row r="627" spans="1:10" ht="18.75">
      <c r="A627" s="44"/>
      <c r="B627" s="6"/>
      <c r="C627" s="6"/>
      <c r="D627" s="6"/>
      <c r="E627" s="6" t="str">
        <f>IFERROR(VLOOKUP(D627,الاعدادات!$A$4:$B$5000,2,0),"")</f>
        <v/>
      </c>
      <c r="F627" s="6"/>
      <c r="G627" s="27">
        <v>1</v>
      </c>
      <c r="H627" s="27">
        <f t="shared" si="18"/>
        <v>0</v>
      </c>
      <c r="I627" s="6"/>
      <c r="J627" s="6">
        <f t="shared" si="19"/>
        <v>0</v>
      </c>
    </row>
    <row r="628" spans="1:10" ht="18.75">
      <c r="A628" s="44"/>
      <c r="B628" s="6"/>
      <c r="C628" s="6"/>
      <c r="D628" s="6"/>
      <c r="E628" s="6" t="str">
        <f>IFERROR(VLOOKUP(D628,الاعدادات!$A$4:$B$5000,2,0),"")</f>
        <v/>
      </c>
      <c r="F628" s="6"/>
      <c r="G628" s="27">
        <v>1</v>
      </c>
      <c r="H628" s="27">
        <f t="shared" si="18"/>
        <v>0</v>
      </c>
      <c r="I628" s="6"/>
      <c r="J628" s="6">
        <f t="shared" si="19"/>
        <v>0</v>
      </c>
    </row>
    <row r="629" spans="1:10" ht="18.75">
      <c r="A629" s="44"/>
      <c r="B629" s="6"/>
      <c r="C629" s="6"/>
      <c r="D629" s="6"/>
      <c r="E629" s="6" t="str">
        <f>IFERROR(VLOOKUP(D629,الاعدادات!$A$4:$B$5000,2,0),"")</f>
        <v/>
      </c>
      <c r="F629" s="6"/>
      <c r="G629" s="27">
        <v>1</v>
      </c>
      <c r="H629" s="27">
        <f t="shared" si="18"/>
        <v>0</v>
      </c>
      <c r="I629" s="6"/>
      <c r="J629" s="6">
        <f t="shared" si="19"/>
        <v>0</v>
      </c>
    </row>
    <row r="630" spans="1:10" ht="18.75">
      <c r="A630" s="44"/>
      <c r="B630" s="6"/>
      <c r="C630" s="6"/>
      <c r="D630" s="6"/>
      <c r="E630" s="6" t="str">
        <f>IFERROR(VLOOKUP(D630,الاعدادات!$A$4:$B$5000,2,0),"")</f>
        <v/>
      </c>
      <c r="F630" s="6"/>
      <c r="G630" s="27">
        <v>1</v>
      </c>
      <c r="H630" s="27">
        <f t="shared" si="18"/>
        <v>0</v>
      </c>
      <c r="I630" s="6"/>
      <c r="J630" s="6">
        <f t="shared" si="19"/>
        <v>0</v>
      </c>
    </row>
    <row r="631" spans="1:10" ht="18.75">
      <c r="A631" s="44"/>
      <c r="B631" s="6"/>
      <c r="C631" s="6"/>
      <c r="D631" s="6"/>
      <c r="E631" s="6" t="str">
        <f>IFERROR(VLOOKUP(D631,الاعدادات!$A$4:$B$5000,2,0),"")</f>
        <v/>
      </c>
      <c r="F631" s="6"/>
      <c r="G631" s="27">
        <v>1</v>
      </c>
      <c r="H631" s="27">
        <f t="shared" si="18"/>
        <v>0</v>
      </c>
      <c r="I631" s="6"/>
      <c r="J631" s="6">
        <f t="shared" si="19"/>
        <v>0</v>
      </c>
    </row>
    <row r="632" spans="1:10" ht="18.75">
      <c r="A632" s="44"/>
      <c r="B632" s="6"/>
      <c r="C632" s="6"/>
      <c r="D632" s="6"/>
      <c r="E632" s="6" t="str">
        <f>IFERROR(VLOOKUP(D632,الاعدادات!$A$4:$B$5000,2,0),"")</f>
        <v/>
      </c>
      <c r="F632" s="6"/>
      <c r="G632" s="27">
        <v>1</v>
      </c>
      <c r="H632" s="27">
        <f t="shared" si="18"/>
        <v>0</v>
      </c>
      <c r="I632" s="6"/>
      <c r="J632" s="6">
        <f t="shared" si="19"/>
        <v>0</v>
      </c>
    </row>
    <row r="633" spans="1:10" ht="18.75">
      <c r="A633" s="44"/>
      <c r="B633" s="6"/>
      <c r="C633" s="6"/>
      <c r="D633" s="6"/>
      <c r="E633" s="6" t="str">
        <f>IFERROR(VLOOKUP(D633,الاعدادات!$A$4:$B$5000,2,0),"")</f>
        <v/>
      </c>
      <c r="F633" s="6"/>
      <c r="G633" s="27">
        <v>1</v>
      </c>
      <c r="H633" s="27">
        <f t="shared" si="18"/>
        <v>0</v>
      </c>
      <c r="I633" s="6"/>
      <c r="J633" s="6">
        <f t="shared" si="19"/>
        <v>0</v>
      </c>
    </row>
    <row r="634" spans="1:10" ht="18.75">
      <c r="A634" s="44"/>
      <c r="B634" s="6"/>
      <c r="C634" s="6"/>
      <c r="D634" s="6"/>
      <c r="E634" s="6" t="str">
        <f>IFERROR(VLOOKUP(D634,الاعدادات!$A$4:$B$5000,2,0),"")</f>
        <v/>
      </c>
      <c r="F634" s="6"/>
      <c r="G634" s="27">
        <v>1</v>
      </c>
      <c r="H634" s="27">
        <f t="shared" si="18"/>
        <v>0</v>
      </c>
      <c r="I634" s="6"/>
      <c r="J634" s="6">
        <f t="shared" si="19"/>
        <v>0</v>
      </c>
    </row>
    <row r="635" spans="1:10" ht="18.75">
      <c r="A635" s="44"/>
      <c r="B635" s="6"/>
      <c r="C635" s="6"/>
      <c r="D635" s="6"/>
      <c r="E635" s="6" t="str">
        <f>IFERROR(VLOOKUP(D635,الاعدادات!$A$4:$B$5000,2,0),"")</f>
        <v/>
      </c>
      <c r="F635" s="6"/>
      <c r="G635" s="27">
        <v>1</v>
      </c>
      <c r="H635" s="27">
        <f t="shared" si="18"/>
        <v>0</v>
      </c>
      <c r="I635" s="6"/>
      <c r="J635" s="6">
        <f t="shared" si="19"/>
        <v>0</v>
      </c>
    </row>
    <row r="636" spans="1:10" ht="18.75">
      <c r="A636" s="44"/>
      <c r="B636" s="6"/>
      <c r="C636" s="6"/>
      <c r="D636" s="6"/>
      <c r="E636" s="6" t="str">
        <f>IFERROR(VLOOKUP(D636,الاعدادات!$A$4:$B$5000,2,0),"")</f>
        <v/>
      </c>
      <c r="F636" s="6"/>
      <c r="G636" s="27">
        <v>1</v>
      </c>
      <c r="H636" s="27">
        <f t="shared" si="18"/>
        <v>0</v>
      </c>
      <c r="I636" s="6"/>
      <c r="J636" s="6">
        <f t="shared" si="19"/>
        <v>0</v>
      </c>
    </row>
    <row r="637" spans="1:10" ht="18.75">
      <c r="A637" s="44"/>
      <c r="B637" s="6"/>
      <c r="C637" s="6"/>
      <c r="D637" s="6"/>
      <c r="E637" s="6" t="str">
        <f>IFERROR(VLOOKUP(D637,الاعدادات!$A$4:$B$5000,2,0),"")</f>
        <v/>
      </c>
      <c r="F637" s="6"/>
      <c r="G637" s="27">
        <v>1</v>
      </c>
      <c r="H637" s="27">
        <f t="shared" si="18"/>
        <v>0</v>
      </c>
      <c r="I637" s="6"/>
      <c r="J637" s="6">
        <f t="shared" si="19"/>
        <v>0</v>
      </c>
    </row>
    <row r="638" spans="1:10" ht="18.75">
      <c r="A638" s="44"/>
      <c r="B638" s="6"/>
      <c r="C638" s="6"/>
      <c r="D638" s="6"/>
      <c r="E638" s="6" t="str">
        <f>IFERROR(VLOOKUP(D638,الاعدادات!$A$4:$B$5000,2,0),"")</f>
        <v/>
      </c>
      <c r="F638" s="6"/>
      <c r="G638" s="27">
        <v>1</v>
      </c>
      <c r="H638" s="27">
        <f t="shared" si="18"/>
        <v>0</v>
      </c>
      <c r="I638" s="6"/>
      <c r="J638" s="6">
        <f t="shared" si="19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640"/>
  <sheetViews>
    <sheetView rightToLeft="1" workbookViewId="0">
      <pane ySplit="3" topLeftCell="A628" activePane="bottomLeft" state="frozen"/>
      <selection pane="bottomLeft" activeCell="B637" sqref="B637"/>
    </sheetView>
  </sheetViews>
  <sheetFormatPr defaultRowHeight="15"/>
  <cols>
    <col min="1" max="1" width="5.5703125" customWidth="1"/>
    <col min="2" max="2" width="23.28515625" customWidth="1"/>
    <col min="3" max="7" width="10.5703125" customWidth="1"/>
    <col min="8" max="11" width="12.42578125" customWidth="1"/>
  </cols>
  <sheetData>
    <row r="1" spans="1:11" ht="30" customHeight="1">
      <c r="A1" s="71" t="s">
        <v>28</v>
      </c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1" ht="30" customHeight="1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</row>
    <row r="3" spans="1:11" ht="37.5">
      <c r="A3" s="14" t="s">
        <v>10</v>
      </c>
      <c r="B3" s="14" t="s">
        <v>2</v>
      </c>
      <c r="C3" s="14" t="s">
        <v>4</v>
      </c>
      <c r="D3" s="14" t="s">
        <v>15</v>
      </c>
      <c r="E3" s="15" t="s">
        <v>29</v>
      </c>
      <c r="F3" s="15" t="s">
        <v>30</v>
      </c>
      <c r="G3" s="15" t="s">
        <v>14</v>
      </c>
      <c r="H3" s="15" t="s">
        <v>31</v>
      </c>
      <c r="I3" s="15" t="s">
        <v>32</v>
      </c>
      <c r="J3" s="15" t="s">
        <v>33</v>
      </c>
      <c r="K3" s="15" t="s">
        <v>34</v>
      </c>
    </row>
    <row r="4" spans="1:11" ht="17.25">
      <c r="A4" s="40">
        <v>1</v>
      </c>
      <c r="B4" s="41" t="str">
        <f>IFERROR(VLOOKUP(A4,الاعدادات!$A$4:$B$5000,2,0),"")</f>
        <v xml:space="preserve">سبكتروبان </v>
      </c>
      <c r="C4" s="40">
        <f>IFERROR(VLOOKUP(A4,المشتريات!$I$4:$J$5000,2,0),"")</f>
        <v>0</v>
      </c>
      <c r="D4" s="42">
        <f>IFERROR(VLOOKUP(A4,المبيعات!$G$4:$H$3003,2,0),"")</f>
        <v>0</v>
      </c>
      <c r="E4" s="42">
        <f>IFERROR(VLOOKUP(A4,'مرتجع المبيعات '!$G$4:$H$3003,2,0),"")</f>
        <v>0</v>
      </c>
      <c r="F4" s="40">
        <f>IFERROR(VLOOKUP(A4,'مرتجع المشتريات'!$G$4:$H$3003,2,0),"")</f>
        <v>0</v>
      </c>
      <c r="G4" s="40">
        <f>IFERROR(SUMPRODUCT(C4+E4-D4-F4),"")</f>
        <v>0</v>
      </c>
      <c r="H4" s="40">
        <f>IFERROR(VLOOKUP(A4,المشتريات!$A$4:$B$3003,2,0),"")</f>
        <v>0</v>
      </c>
      <c r="I4" s="42">
        <f>IFERROR(VLOOKUP(A4,المشتريات!$L$4:$M$4000,2,0),"")+IFERROR(VLOOKUP(A4,المشتريات!$O$4:$P$3003,2,0),"")</f>
        <v>0</v>
      </c>
      <c r="J4" s="42" t="str">
        <f>IFERROR(SUMPRODUCT(I4/H4),"")</f>
        <v/>
      </c>
      <c r="K4" s="42" t="str">
        <f>IFERROR(SUMPRODUCT(J4*G4),"")</f>
        <v/>
      </c>
    </row>
    <row r="5" spans="1:11" ht="17.25">
      <c r="A5" s="40">
        <v>2</v>
      </c>
      <c r="B5" s="41" t="str">
        <f>IFERROR(VLOOKUP(A5,الاعدادات!$A$4:$B$5000,2,0),"")</f>
        <v>بان اوكسى 50</v>
      </c>
      <c r="C5" s="40">
        <f>IFERROR(VLOOKUP(A5,المشتريات!$I$4:$J$5000,2,0),"")</f>
        <v>0</v>
      </c>
      <c r="D5" s="42">
        <f>IFERROR(VLOOKUP(A5,المبيعات!$G$4:$H$3003,2,0),"")</f>
        <v>0</v>
      </c>
      <c r="E5" s="42" t="str">
        <f>IFERROR(VLOOKUP(A5,'مرتجع المبيعات '!$G$4:$H$3003,2,0),"")</f>
        <v/>
      </c>
      <c r="F5" s="40">
        <f>IFERROR(VLOOKUP(A5,'مرتجع المشتريات'!$G$4:$H$3003,2,0),"")</f>
        <v>0</v>
      </c>
      <c r="G5" s="40" t="str">
        <f t="shared" ref="G5:G68" si="0">IFERROR(SUMPRODUCT(C5+E5-D5-F5),"")</f>
        <v/>
      </c>
      <c r="H5" s="40">
        <f>IFERROR(VLOOKUP(A5,المشتريات!$A$4:$B$3003,2,0),"")</f>
        <v>0</v>
      </c>
      <c r="I5" s="42">
        <f>IFERROR(VLOOKUP(A5,المشتريات!$L$4:$M$4000,2,0),"")+IFERROR(VLOOKUP(A5,المشتريات!$O$4:$P$3003,2,0),"")</f>
        <v>0</v>
      </c>
      <c r="J5" s="42" t="str">
        <f t="shared" ref="J5:J68" si="1">IFERROR(SUMPRODUCT(I5/H5),"")</f>
        <v/>
      </c>
      <c r="K5" s="42" t="str">
        <f t="shared" ref="K5:K68" si="2">IFERROR(SUMPRODUCT(J5*G5),"")</f>
        <v/>
      </c>
    </row>
    <row r="6" spans="1:11" ht="17.25">
      <c r="A6" s="40">
        <v>3</v>
      </c>
      <c r="B6" s="41" t="str">
        <f>IFERROR(VLOOKUP(A6,الاعدادات!$A$4:$B$5000,2,0),"")</f>
        <v>افى سيكلين</v>
      </c>
      <c r="C6" s="40">
        <f>IFERROR(VLOOKUP(A6,المشتريات!$I$4:$J$5000,2,0),"")</f>
        <v>0</v>
      </c>
      <c r="D6" s="42">
        <f>IFERROR(VLOOKUP(A6,المبيعات!$G$4:$H$3003,2,0),"")</f>
        <v>0</v>
      </c>
      <c r="E6" s="42" t="str">
        <f>IFERROR(VLOOKUP(A6,'مرتجع المبيعات '!$G$4:$H$3003,2,0),"")</f>
        <v/>
      </c>
      <c r="F6" s="40">
        <f>IFERROR(VLOOKUP(A6,'مرتجع المشتريات'!$G$4:$H$3003,2,0),"")</f>
        <v>0</v>
      </c>
      <c r="G6" s="40" t="str">
        <f t="shared" si="0"/>
        <v/>
      </c>
      <c r="H6" s="40">
        <f>IFERROR(VLOOKUP(A6,المشتريات!$A$4:$B$3003,2,0),"")</f>
        <v>0</v>
      </c>
      <c r="I6" s="42">
        <f>IFERROR(VLOOKUP(A6,المشتريات!$L$4:$M$4000,2,0),"")+IFERROR(VLOOKUP(A6,المشتريات!$O$4:$P$3003,2,0),"")</f>
        <v>0</v>
      </c>
      <c r="J6" s="42" t="str">
        <f t="shared" si="1"/>
        <v/>
      </c>
      <c r="K6" s="42" t="str">
        <f t="shared" si="2"/>
        <v/>
      </c>
    </row>
    <row r="7" spans="1:11" ht="17.25">
      <c r="A7" s="40">
        <v>4</v>
      </c>
      <c r="B7" s="41" t="str">
        <f>IFERROR(VLOOKUP(A7,الاعدادات!$A$4:$B$5000,2,0),"")</f>
        <v xml:space="preserve">اوكسى جيكت </v>
      </c>
      <c r="C7" s="40">
        <f>IFERROR(VLOOKUP(A7,المشتريات!$I$4:$J$5000,2,0),"")</f>
        <v>0</v>
      </c>
      <c r="D7" s="42">
        <f>IFERROR(VLOOKUP(A7,المبيعات!$G$4:$H$3003,2,0),"")</f>
        <v>0</v>
      </c>
      <c r="E7" s="42" t="str">
        <f>IFERROR(VLOOKUP(A7,'مرتجع المبيعات '!$G$4:$H$3003,2,0),"")</f>
        <v/>
      </c>
      <c r="F7" s="40">
        <f>IFERROR(VLOOKUP(A7,'مرتجع المشتريات'!$G$4:$H$3003,2,0),"")</f>
        <v>0</v>
      </c>
      <c r="G7" s="40" t="str">
        <f t="shared" si="0"/>
        <v/>
      </c>
      <c r="H7" s="40">
        <f>IFERROR(VLOOKUP(A7,المشتريات!$A$4:$B$3003,2,0),"")</f>
        <v>0</v>
      </c>
      <c r="I7" s="42">
        <f>IFERROR(VLOOKUP(A7,المشتريات!$L$4:$M$4000,2,0),"")+IFERROR(VLOOKUP(A7,المشتريات!$O$4:$P$3003,2,0),"")</f>
        <v>0</v>
      </c>
      <c r="J7" s="42" t="str">
        <f t="shared" si="1"/>
        <v/>
      </c>
      <c r="K7" s="42" t="str">
        <f t="shared" si="2"/>
        <v/>
      </c>
    </row>
    <row r="8" spans="1:11" ht="17.25">
      <c r="A8" s="40">
        <v>5</v>
      </c>
      <c r="B8" s="41" t="str">
        <f>IFERROR(VLOOKUP(A8,الاعدادات!$A$4:$B$5000,2,0),"")</f>
        <v xml:space="preserve">اوكسى 5%النصر </v>
      </c>
      <c r="C8" s="40">
        <f>IFERROR(VLOOKUP(A8,المشتريات!$I$4:$J$5000,2,0),"")</f>
        <v>0</v>
      </c>
      <c r="D8" s="42">
        <f>IFERROR(VLOOKUP(A8,المبيعات!$G$4:$H$3003,2,0),"")</f>
        <v>0</v>
      </c>
      <c r="E8" s="42" t="str">
        <f>IFERROR(VLOOKUP(A8,'مرتجع المبيعات '!$G$4:$H$3003,2,0),"")</f>
        <v/>
      </c>
      <c r="F8" s="40">
        <f>IFERROR(VLOOKUP(A8,'مرتجع المشتريات'!$G$4:$H$3003,2,0),"")</f>
        <v>0</v>
      </c>
      <c r="G8" s="40" t="str">
        <f t="shared" si="0"/>
        <v/>
      </c>
      <c r="H8" s="40">
        <f>IFERROR(VLOOKUP(A8,المشتريات!$A$4:$B$3003,2,0),"")</f>
        <v>0</v>
      </c>
      <c r="I8" s="42">
        <f>IFERROR(VLOOKUP(A8,المشتريات!$L$4:$M$4000,2,0),"")+IFERROR(VLOOKUP(A8,المشتريات!$O$4:$P$3003,2,0),"")</f>
        <v>0</v>
      </c>
      <c r="J8" s="42" t="str">
        <f t="shared" si="1"/>
        <v/>
      </c>
      <c r="K8" s="42" t="str">
        <f t="shared" si="2"/>
        <v/>
      </c>
    </row>
    <row r="9" spans="1:11" ht="17.25">
      <c r="A9" s="40">
        <v>6</v>
      </c>
      <c r="B9" s="41" t="str">
        <f>IFERROR(VLOOKUP(A9,الاعدادات!$A$4:$B$5000,2,0),"")</f>
        <v xml:space="preserve">اوكسى 5%النصر 50سم </v>
      </c>
      <c r="C9" s="40">
        <f>IFERROR(VLOOKUP(A9,المشتريات!$I$4:$J$5000,2,0),"")</f>
        <v>0</v>
      </c>
      <c r="D9" s="42">
        <f>IFERROR(VLOOKUP(A9,المبيعات!$G$4:$H$3003,2,0),"")</f>
        <v>0</v>
      </c>
      <c r="E9" s="42" t="str">
        <f>IFERROR(VLOOKUP(A9,'مرتجع المبيعات '!$G$4:$H$3003,2,0),"")</f>
        <v/>
      </c>
      <c r="F9" s="40">
        <f>IFERROR(VLOOKUP(A9,'مرتجع المشتريات'!$G$4:$H$3003,2,0),"")</f>
        <v>0</v>
      </c>
      <c r="G9" s="40" t="str">
        <f t="shared" si="0"/>
        <v/>
      </c>
      <c r="H9" s="40">
        <f>IFERROR(VLOOKUP(A9,المشتريات!$A$4:$B$3003,2,0),"")</f>
        <v>0</v>
      </c>
      <c r="I9" s="42">
        <f>IFERROR(VLOOKUP(A9,المشتريات!$L$4:$M$4000,2,0),"")+IFERROR(VLOOKUP(A9,المشتريات!$O$4:$P$3003,2,0),"")</f>
        <v>0</v>
      </c>
      <c r="J9" s="42" t="str">
        <f t="shared" si="1"/>
        <v/>
      </c>
      <c r="K9" s="42" t="str">
        <f t="shared" si="2"/>
        <v/>
      </c>
    </row>
    <row r="10" spans="1:11" ht="17.25">
      <c r="A10" s="40">
        <v>7</v>
      </c>
      <c r="B10" s="41" t="str">
        <f>IFERROR(VLOOKUP(A10,الاعدادات!$A$4:$B$5000,2,0),"")</f>
        <v xml:space="preserve">اوكسى تترا20 بلجيكى </v>
      </c>
      <c r="C10" s="40">
        <f>IFERROR(VLOOKUP(A10,المشتريات!$I$4:$J$5000,2,0),"")</f>
        <v>0</v>
      </c>
      <c r="D10" s="42">
        <f>IFERROR(VLOOKUP(A10,المبيعات!$G$4:$H$3003,2,0),"")</f>
        <v>0</v>
      </c>
      <c r="E10" s="42" t="str">
        <f>IFERROR(VLOOKUP(A10,'مرتجع المبيعات '!$G$4:$H$3003,2,0),"")</f>
        <v/>
      </c>
      <c r="F10" s="40">
        <f>IFERROR(VLOOKUP(A10,'مرتجع المشتريات'!$G$4:$H$3003,2,0),"")</f>
        <v>0</v>
      </c>
      <c r="G10" s="40" t="str">
        <f t="shared" si="0"/>
        <v/>
      </c>
      <c r="H10" s="40">
        <f>IFERROR(VLOOKUP(A10,المشتريات!$A$4:$B$3003,2,0),"")</f>
        <v>0</v>
      </c>
      <c r="I10" s="42">
        <f>IFERROR(VLOOKUP(A10,المشتريات!$L$4:$M$4000,2,0),"")+IFERROR(VLOOKUP(A10,المشتريات!$O$4:$P$3003,2,0),"")</f>
        <v>0</v>
      </c>
      <c r="J10" s="42" t="str">
        <f t="shared" si="1"/>
        <v/>
      </c>
      <c r="K10" s="42" t="str">
        <f t="shared" si="2"/>
        <v/>
      </c>
    </row>
    <row r="11" spans="1:11" ht="17.25">
      <c r="A11" s="40">
        <v>8</v>
      </c>
      <c r="B11" s="41" t="str">
        <f>IFERROR(VLOOKUP(A11,الاعدادات!$A$4:$B$5000,2,0),"")</f>
        <v xml:space="preserve">انتروسلين </v>
      </c>
      <c r="C11" s="40">
        <f>IFERROR(VLOOKUP(A11,المشتريات!$I$4:$J$5000,2,0),"")</f>
        <v>0</v>
      </c>
      <c r="D11" s="42">
        <f>IFERROR(VLOOKUP(A11,المبيعات!$G$4:$H$3003,2,0),"")</f>
        <v>0</v>
      </c>
      <c r="E11" s="42" t="str">
        <f>IFERROR(VLOOKUP(A11,'مرتجع المبيعات '!$G$4:$H$3003,2,0),"")</f>
        <v/>
      </c>
      <c r="F11" s="40">
        <f>IFERROR(VLOOKUP(A11,'مرتجع المشتريات'!$G$4:$H$3003,2,0),"")</f>
        <v>0</v>
      </c>
      <c r="G11" s="40" t="str">
        <f t="shared" si="0"/>
        <v/>
      </c>
      <c r="H11" s="40">
        <f>IFERROR(VLOOKUP(A11,المشتريات!$A$4:$B$3003,2,0),"")</f>
        <v>0</v>
      </c>
      <c r="I11" s="42">
        <f>IFERROR(VLOOKUP(A11,المشتريات!$L$4:$M$4000,2,0),"")+IFERROR(VLOOKUP(A11,المشتريات!$O$4:$P$3003,2,0),"")</f>
        <v>0</v>
      </c>
      <c r="J11" s="42" t="str">
        <f t="shared" si="1"/>
        <v/>
      </c>
      <c r="K11" s="42" t="str">
        <f t="shared" si="2"/>
        <v/>
      </c>
    </row>
    <row r="12" spans="1:11" ht="17.25">
      <c r="A12" s="40">
        <v>9</v>
      </c>
      <c r="B12" s="41" t="str">
        <f>IFERROR(VLOOKUP(A12,الاعدادات!$A$4:$B$5000,2,0),"")</f>
        <v xml:space="preserve">اوكسى نكس </v>
      </c>
      <c r="C12" s="40">
        <f>IFERROR(VLOOKUP(A12,المشتريات!$I$4:$J$5000,2,0),"")</f>
        <v>0</v>
      </c>
      <c r="D12" s="42">
        <f>IFERROR(VLOOKUP(A12,المبيعات!$G$4:$H$3003,2,0),"")</f>
        <v>0</v>
      </c>
      <c r="E12" s="42" t="str">
        <f>IFERROR(VLOOKUP(A12,'مرتجع المبيعات '!$G$4:$H$3003,2,0),"")</f>
        <v/>
      </c>
      <c r="F12" s="40">
        <f>IFERROR(VLOOKUP(A12,'مرتجع المشتريات'!$G$4:$H$3003,2,0),"")</f>
        <v>0</v>
      </c>
      <c r="G12" s="40" t="str">
        <f t="shared" si="0"/>
        <v/>
      </c>
      <c r="H12" s="40">
        <f>IFERROR(VLOOKUP(A12,المشتريات!$A$4:$B$3003,2,0),"")</f>
        <v>0</v>
      </c>
      <c r="I12" s="42">
        <f>IFERROR(VLOOKUP(A12,المشتريات!$L$4:$M$4000,2,0),"")+IFERROR(VLOOKUP(A12,المشتريات!$O$4:$P$3003,2,0),"")</f>
        <v>0</v>
      </c>
      <c r="J12" s="42" t="str">
        <f t="shared" si="1"/>
        <v/>
      </c>
      <c r="K12" s="42" t="str">
        <f t="shared" si="2"/>
        <v/>
      </c>
    </row>
    <row r="13" spans="1:11" ht="17.25">
      <c r="A13" s="40">
        <v>10</v>
      </c>
      <c r="B13" s="41" t="str">
        <f>IFERROR(VLOOKUP(A13,الاعدادات!$A$4:$B$5000,2,0),"")</f>
        <v xml:space="preserve">اوكسى كلير </v>
      </c>
      <c r="C13" s="40">
        <f>IFERROR(VLOOKUP(A13,المشتريات!$I$4:$J$5000,2,0),"")</f>
        <v>0</v>
      </c>
      <c r="D13" s="42">
        <f>IFERROR(VLOOKUP(A13,المبيعات!$G$4:$H$3003,2,0),"")</f>
        <v>0</v>
      </c>
      <c r="E13" s="42" t="str">
        <f>IFERROR(VLOOKUP(A13,'مرتجع المبيعات '!$G$4:$H$3003,2,0),"")</f>
        <v/>
      </c>
      <c r="F13" s="40">
        <f>IFERROR(VLOOKUP(A13,'مرتجع المشتريات'!$G$4:$H$3003,2,0),"")</f>
        <v>0</v>
      </c>
      <c r="G13" s="40" t="str">
        <f t="shared" si="0"/>
        <v/>
      </c>
      <c r="H13" s="40">
        <f>IFERROR(VLOOKUP(A13,المشتريات!$A$4:$B$3003,2,0),"")</f>
        <v>0</v>
      </c>
      <c r="I13" s="42">
        <f>IFERROR(VLOOKUP(A13,المشتريات!$L$4:$M$4000,2,0),"")+IFERROR(VLOOKUP(A13,المشتريات!$O$4:$P$3003,2,0),"")</f>
        <v>0</v>
      </c>
      <c r="J13" s="42" t="str">
        <f t="shared" si="1"/>
        <v/>
      </c>
      <c r="K13" s="42" t="str">
        <f t="shared" si="2"/>
        <v/>
      </c>
    </row>
    <row r="14" spans="1:11" ht="17.25">
      <c r="A14" s="40">
        <v>11</v>
      </c>
      <c r="B14" s="41" t="str">
        <f>IFERROR(VLOOKUP(A14,الاعدادات!$A$4:$B$5000,2,0),"")</f>
        <v xml:space="preserve">بلوتريل </v>
      </c>
      <c r="C14" s="40">
        <f>IFERROR(VLOOKUP(A14,المشتريات!$I$4:$J$5000,2,0),"")</f>
        <v>0</v>
      </c>
      <c r="D14" s="42">
        <f>IFERROR(VLOOKUP(A14,المبيعات!$G$4:$H$3003,2,0),"")</f>
        <v>0</v>
      </c>
      <c r="E14" s="42" t="str">
        <f>IFERROR(VLOOKUP(A14,'مرتجع المبيعات '!$G$4:$H$3003,2,0),"")</f>
        <v/>
      </c>
      <c r="F14" s="40">
        <f>IFERROR(VLOOKUP(A14,'مرتجع المشتريات'!$G$4:$H$3003,2,0),"")</f>
        <v>0</v>
      </c>
      <c r="G14" s="40" t="str">
        <f t="shared" si="0"/>
        <v/>
      </c>
      <c r="H14" s="40">
        <f>IFERROR(VLOOKUP(A14,المشتريات!$A$4:$B$3003,2,0),"")</f>
        <v>0</v>
      </c>
      <c r="I14" s="42">
        <f>IFERROR(VLOOKUP(A14,المشتريات!$L$4:$M$4000,2,0),"")+IFERROR(VLOOKUP(A14,المشتريات!$O$4:$P$3003,2,0),"")</f>
        <v>0</v>
      </c>
      <c r="J14" s="42" t="str">
        <f t="shared" si="1"/>
        <v/>
      </c>
      <c r="K14" s="42" t="str">
        <f t="shared" si="2"/>
        <v/>
      </c>
    </row>
    <row r="15" spans="1:11" ht="17.25">
      <c r="A15" s="40">
        <v>12</v>
      </c>
      <c r="B15" s="41" t="str">
        <f>IFERROR(VLOOKUP(A15,الاعدادات!$A$4:$B$5000,2,0),"")</f>
        <v xml:space="preserve">سبكتروبان ط م 30سم </v>
      </c>
      <c r="C15" s="40">
        <f>IFERROR(VLOOKUP(A15,المشتريات!$I$4:$J$5000,2,0),"")</f>
        <v>0</v>
      </c>
      <c r="D15" s="42">
        <f>IFERROR(VLOOKUP(A15,المبيعات!$G$4:$H$3003,2,0),"")</f>
        <v>0</v>
      </c>
      <c r="E15" s="42" t="str">
        <f>IFERROR(VLOOKUP(A15,'مرتجع المبيعات '!$G$4:$H$3003,2,0),"")</f>
        <v/>
      </c>
      <c r="F15" s="40">
        <f>IFERROR(VLOOKUP(A15,'مرتجع المشتريات'!$G$4:$H$3003,2,0),"")</f>
        <v>0</v>
      </c>
      <c r="G15" s="40" t="str">
        <f t="shared" si="0"/>
        <v/>
      </c>
      <c r="H15" s="40">
        <f>IFERROR(VLOOKUP(A15,المشتريات!$A$4:$B$3003,2,0),"")</f>
        <v>0</v>
      </c>
      <c r="I15" s="42">
        <f>IFERROR(VLOOKUP(A15,المشتريات!$L$4:$M$4000,2,0),"")+IFERROR(VLOOKUP(A15,المشتريات!$O$4:$P$3003,2,0),"")</f>
        <v>0</v>
      </c>
      <c r="J15" s="42" t="str">
        <f t="shared" si="1"/>
        <v/>
      </c>
      <c r="K15" s="42" t="str">
        <f t="shared" si="2"/>
        <v/>
      </c>
    </row>
    <row r="16" spans="1:11" ht="17.25">
      <c r="A16" s="40">
        <v>13</v>
      </c>
      <c r="B16" s="41" t="str">
        <f>IFERROR(VLOOKUP(A16,الاعدادات!$A$4:$B$5000,2,0),"")</f>
        <v xml:space="preserve">كولى بريم </v>
      </c>
      <c r="C16" s="40">
        <f>IFERROR(VLOOKUP(A16,المشتريات!$I$4:$J$5000,2,0),"")</f>
        <v>0</v>
      </c>
      <c r="D16" s="42">
        <f>IFERROR(VLOOKUP(A16,المبيعات!$G$4:$H$3003,2,0),"")</f>
        <v>0</v>
      </c>
      <c r="E16" s="42" t="str">
        <f>IFERROR(VLOOKUP(A16,'مرتجع المبيعات '!$G$4:$H$3003,2,0),"")</f>
        <v/>
      </c>
      <c r="F16" s="40">
        <f>IFERROR(VLOOKUP(A16,'مرتجع المشتريات'!$G$4:$H$3003,2,0),"")</f>
        <v>0</v>
      </c>
      <c r="G16" s="40" t="str">
        <f t="shared" si="0"/>
        <v/>
      </c>
      <c r="H16" s="40">
        <f>IFERROR(VLOOKUP(A16,المشتريات!$A$4:$B$3003,2,0),"")</f>
        <v>0</v>
      </c>
      <c r="I16" s="42">
        <f>IFERROR(VLOOKUP(A16,المشتريات!$L$4:$M$4000,2,0),"")+IFERROR(VLOOKUP(A16,المشتريات!$O$4:$P$3003,2,0),"")</f>
        <v>0</v>
      </c>
      <c r="J16" s="42" t="str">
        <f t="shared" si="1"/>
        <v/>
      </c>
      <c r="K16" s="42" t="str">
        <f t="shared" si="2"/>
        <v/>
      </c>
    </row>
    <row r="17" spans="1:11" ht="17.25">
      <c r="A17" s="40">
        <v>14</v>
      </c>
      <c r="B17" s="41" t="str">
        <f>IFERROR(VLOOKUP(A17,الاعدادات!$A$4:$B$5000,2,0),"")</f>
        <v xml:space="preserve">كولى تريم شراب </v>
      </c>
      <c r="C17" s="40">
        <f>IFERROR(VLOOKUP(A17,المشتريات!$I$4:$J$5000,2,0),"")</f>
        <v>0</v>
      </c>
      <c r="D17" s="42">
        <f>IFERROR(VLOOKUP(A17,المبيعات!$G$4:$H$3003,2,0),"")</f>
        <v>0</v>
      </c>
      <c r="E17" s="42" t="str">
        <f>IFERROR(VLOOKUP(A17,'مرتجع المبيعات '!$G$4:$H$3003,2,0),"")</f>
        <v/>
      </c>
      <c r="F17" s="40">
        <f>IFERROR(VLOOKUP(A17,'مرتجع المشتريات'!$G$4:$H$3003,2,0),"")</f>
        <v>0</v>
      </c>
      <c r="G17" s="40" t="str">
        <f t="shared" si="0"/>
        <v/>
      </c>
      <c r="H17" s="40">
        <f>IFERROR(VLOOKUP(A17,المشتريات!$A$4:$B$3003,2,0),"")</f>
        <v>0</v>
      </c>
      <c r="I17" s="42">
        <f>IFERROR(VLOOKUP(A17,المشتريات!$L$4:$M$4000,2,0),"")+IFERROR(VLOOKUP(A17,المشتريات!$O$4:$P$3003,2,0),"")</f>
        <v>0</v>
      </c>
      <c r="J17" s="42" t="str">
        <f t="shared" si="1"/>
        <v/>
      </c>
      <c r="K17" s="42" t="str">
        <f t="shared" si="2"/>
        <v/>
      </c>
    </row>
    <row r="18" spans="1:11" ht="17.25">
      <c r="A18" s="40">
        <v>15</v>
      </c>
      <c r="B18" s="41" t="str">
        <f>IFERROR(VLOOKUP(A18,الاعدادات!$A$4:$B$5000,2,0),"")</f>
        <v xml:space="preserve">كولى تريم حقن </v>
      </c>
      <c r="C18" s="40">
        <f>IFERROR(VLOOKUP(A18,المشتريات!$I$4:$J$5000,2,0),"")</f>
        <v>0</v>
      </c>
      <c r="D18" s="42">
        <f>IFERROR(VLOOKUP(A18,المبيعات!$G$4:$H$3003,2,0),"")</f>
        <v>0</v>
      </c>
      <c r="E18" s="42" t="str">
        <f>IFERROR(VLOOKUP(A18,'مرتجع المبيعات '!$G$4:$H$3003,2,0),"")</f>
        <v/>
      </c>
      <c r="F18" s="40">
        <f>IFERROR(VLOOKUP(A18,'مرتجع المشتريات'!$G$4:$H$3003,2,0),"")</f>
        <v>0</v>
      </c>
      <c r="G18" s="40" t="str">
        <f t="shared" si="0"/>
        <v/>
      </c>
      <c r="H18" s="40">
        <f>IFERROR(VLOOKUP(A18,المشتريات!$A$4:$B$3003,2,0),"")</f>
        <v>0</v>
      </c>
      <c r="I18" s="42">
        <f>IFERROR(VLOOKUP(A18,المشتريات!$L$4:$M$4000,2,0),"")+IFERROR(VLOOKUP(A18,المشتريات!$O$4:$P$3003,2,0),"")</f>
        <v>0</v>
      </c>
      <c r="J18" s="42" t="str">
        <f t="shared" si="1"/>
        <v/>
      </c>
      <c r="K18" s="42" t="str">
        <f t="shared" si="2"/>
        <v/>
      </c>
    </row>
    <row r="19" spans="1:11" ht="17.25">
      <c r="A19" s="40">
        <v>16</v>
      </c>
      <c r="B19" s="41" t="str">
        <f>IFERROR(VLOOKUP(A19,الاعدادات!$A$4:$B$5000,2,0),"")</f>
        <v xml:space="preserve">انالجين النصر </v>
      </c>
      <c r="C19" s="40">
        <f>IFERROR(VLOOKUP(A19,المشتريات!$I$4:$J$5000,2,0),"")</f>
        <v>0</v>
      </c>
      <c r="D19" s="42">
        <f>IFERROR(VLOOKUP(A19,المبيعات!$G$4:$H$3003,2,0),"")</f>
        <v>0</v>
      </c>
      <c r="E19" s="42" t="str">
        <f>IFERROR(VLOOKUP(A19,'مرتجع المبيعات '!$G$4:$H$3003,2,0),"")</f>
        <v/>
      </c>
      <c r="F19" s="40">
        <f>IFERROR(VLOOKUP(A19,'مرتجع المشتريات'!$G$4:$H$3003,2,0),"")</f>
        <v>0</v>
      </c>
      <c r="G19" s="40" t="str">
        <f t="shared" si="0"/>
        <v/>
      </c>
      <c r="H19" s="40">
        <f>IFERROR(VLOOKUP(A19,المشتريات!$A$4:$B$3003,2,0),"")</f>
        <v>0</v>
      </c>
      <c r="I19" s="42">
        <f>IFERROR(VLOOKUP(A19,المشتريات!$L$4:$M$4000,2,0),"")+IFERROR(VLOOKUP(A19,المشتريات!$O$4:$P$3003,2,0),"")</f>
        <v>0</v>
      </c>
      <c r="J19" s="42" t="str">
        <f t="shared" si="1"/>
        <v/>
      </c>
      <c r="K19" s="42" t="str">
        <f t="shared" si="2"/>
        <v/>
      </c>
    </row>
    <row r="20" spans="1:11" ht="17.25">
      <c r="A20" s="40">
        <v>17</v>
      </c>
      <c r="B20" s="41" t="str">
        <f>IFERROR(VLOOKUP(A20,الاعدادات!$A$4:$B$5000,2,0),"")</f>
        <v xml:space="preserve">انالجين اكما </v>
      </c>
      <c r="C20" s="40">
        <f>IFERROR(VLOOKUP(A20,المشتريات!$I$4:$J$5000,2,0),"")</f>
        <v>0</v>
      </c>
      <c r="D20" s="42">
        <f>IFERROR(VLOOKUP(A20,المبيعات!$G$4:$H$3003,2,0),"")</f>
        <v>0</v>
      </c>
      <c r="E20" s="42" t="str">
        <f>IFERROR(VLOOKUP(A20,'مرتجع المبيعات '!$G$4:$H$3003,2,0),"")</f>
        <v/>
      </c>
      <c r="F20" s="40">
        <f>IFERROR(VLOOKUP(A20,'مرتجع المشتريات'!$G$4:$H$3003,2,0),"")</f>
        <v>0</v>
      </c>
      <c r="G20" s="40" t="str">
        <f t="shared" si="0"/>
        <v/>
      </c>
      <c r="H20" s="40">
        <f>IFERROR(VLOOKUP(A20,المشتريات!$A$4:$B$3003,2,0),"")</f>
        <v>0</v>
      </c>
      <c r="I20" s="42">
        <f>IFERROR(VLOOKUP(A20,المشتريات!$L$4:$M$4000,2,0),"")+IFERROR(VLOOKUP(A20,المشتريات!$O$4:$P$3003,2,0),"")</f>
        <v>0</v>
      </c>
      <c r="J20" s="42" t="str">
        <f t="shared" si="1"/>
        <v/>
      </c>
      <c r="K20" s="42" t="str">
        <f t="shared" si="2"/>
        <v/>
      </c>
    </row>
    <row r="21" spans="1:11" ht="17.25">
      <c r="A21" s="40">
        <v>18</v>
      </c>
      <c r="B21" s="41" t="str">
        <f>IFERROR(VLOOKUP(A21,الاعدادات!$A$4:$B$5000,2,0),"")</f>
        <v xml:space="preserve">انالجين ممفيس </v>
      </c>
      <c r="C21" s="40">
        <f>IFERROR(VLOOKUP(A21,المشتريات!$I$4:$J$5000,2,0),"")</f>
        <v>0</v>
      </c>
      <c r="D21" s="42">
        <f>IFERROR(VLOOKUP(A21,المبيعات!$G$4:$H$3003,2,0),"")</f>
        <v>0</v>
      </c>
      <c r="E21" s="42" t="str">
        <f>IFERROR(VLOOKUP(A21,'مرتجع المبيعات '!$G$4:$H$3003,2,0),"")</f>
        <v/>
      </c>
      <c r="F21" s="40">
        <f>IFERROR(VLOOKUP(A21,'مرتجع المشتريات'!$G$4:$H$3003,2,0),"")</f>
        <v>0</v>
      </c>
      <c r="G21" s="40" t="str">
        <f t="shared" si="0"/>
        <v/>
      </c>
      <c r="H21" s="40">
        <f>IFERROR(VLOOKUP(A21,المشتريات!$A$4:$B$3003,2,0),"")</f>
        <v>0</v>
      </c>
      <c r="I21" s="42">
        <f>IFERROR(VLOOKUP(A21,المشتريات!$L$4:$M$4000,2,0),"")+IFERROR(VLOOKUP(A21,المشتريات!$O$4:$P$3003,2,0),"")</f>
        <v>0</v>
      </c>
      <c r="J21" s="42" t="str">
        <f t="shared" si="1"/>
        <v/>
      </c>
      <c r="K21" s="42" t="str">
        <f t="shared" si="2"/>
        <v/>
      </c>
    </row>
    <row r="22" spans="1:11" ht="17.25">
      <c r="A22" s="40">
        <v>19</v>
      </c>
      <c r="B22" s="41" t="str">
        <f>IFERROR(VLOOKUP(A22,الاعدادات!$A$4:$B$5000,2,0),"")</f>
        <v xml:space="preserve">انالجين ارابكو </v>
      </c>
      <c r="C22" s="40">
        <f>IFERROR(VLOOKUP(A22,المشتريات!$I$4:$J$5000,2,0),"")</f>
        <v>0</v>
      </c>
      <c r="D22" s="42">
        <f>IFERROR(VLOOKUP(A22,المبيعات!$G$4:$H$3003,2,0),"")</f>
        <v>0</v>
      </c>
      <c r="E22" s="42" t="str">
        <f>IFERROR(VLOOKUP(A22,'مرتجع المبيعات '!$G$4:$H$3003,2,0),"")</f>
        <v/>
      </c>
      <c r="F22" s="40">
        <f>IFERROR(VLOOKUP(A22,'مرتجع المشتريات'!$G$4:$H$3003,2,0),"")</f>
        <v>0</v>
      </c>
      <c r="G22" s="40" t="str">
        <f t="shared" si="0"/>
        <v/>
      </c>
      <c r="H22" s="40">
        <f>IFERROR(VLOOKUP(A22,المشتريات!$A$4:$B$3003,2,0),"")</f>
        <v>0</v>
      </c>
      <c r="I22" s="42">
        <f>IFERROR(VLOOKUP(A22,المشتريات!$L$4:$M$4000,2,0),"")+IFERROR(VLOOKUP(A22,المشتريات!$O$4:$P$3003,2,0),"")</f>
        <v>0</v>
      </c>
      <c r="J22" s="42" t="str">
        <f t="shared" si="1"/>
        <v/>
      </c>
      <c r="K22" s="42" t="str">
        <f t="shared" si="2"/>
        <v/>
      </c>
    </row>
    <row r="23" spans="1:11" ht="17.25">
      <c r="A23" s="40">
        <v>20</v>
      </c>
      <c r="B23" s="41" t="str">
        <f>IFERROR(VLOOKUP(A23,الاعدادات!$A$4:$B$5000,2,0),"")</f>
        <v xml:space="preserve">ميتافوسفان </v>
      </c>
      <c r="C23" s="40">
        <f>IFERROR(VLOOKUP(A23,المشتريات!$I$4:$J$5000,2,0),"")</f>
        <v>0</v>
      </c>
      <c r="D23" s="42">
        <f>IFERROR(VLOOKUP(A23,المبيعات!$G$4:$H$3003,2,0),"")</f>
        <v>0</v>
      </c>
      <c r="E23" s="42" t="str">
        <f>IFERROR(VLOOKUP(A23,'مرتجع المبيعات '!$G$4:$H$3003,2,0),"")</f>
        <v/>
      </c>
      <c r="F23" s="40">
        <f>IFERROR(VLOOKUP(A23,'مرتجع المشتريات'!$G$4:$H$3003,2,0),"")</f>
        <v>0</v>
      </c>
      <c r="G23" s="40" t="str">
        <f t="shared" si="0"/>
        <v/>
      </c>
      <c r="H23" s="40">
        <f>IFERROR(VLOOKUP(A23,المشتريات!$A$4:$B$3003,2,0),"")</f>
        <v>0</v>
      </c>
      <c r="I23" s="42">
        <f>IFERROR(VLOOKUP(A23,المشتريات!$L$4:$M$4000,2,0),"")+IFERROR(VLOOKUP(A23,المشتريات!$O$4:$P$3003,2,0),"")</f>
        <v>0</v>
      </c>
      <c r="J23" s="42" t="str">
        <f t="shared" si="1"/>
        <v/>
      </c>
      <c r="K23" s="42" t="str">
        <f t="shared" si="2"/>
        <v/>
      </c>
    </row>
    <row r="24" spans="1:11" ht="17.25">
      <c r="A24" s="40">
        <v>21</v>
      </c>
      <c r="B24" s="41" t="str">
        <f>IFERROR(VLOOKUP(A24,الاعدادات!$A$4:$B$5000,2,0),"")</f>
        <v xml:space="preserve">كوبوزال ارابكو </v>
      </c>
      <c r="C24" s="40">
        <f>IFERROR(VLOOKUP(A24,المشتريات!$I$4:$J$5000,2,0),"")</f>
        <v>0</v>
      </c>
      <c r="D24" s="42">
        <f>IFERROR(VLOOKUP(A24,المبيعات!$G$4:$H$3003,2,0),"")</f>
        <v>0</v>
      </c>
      <c r="E24" s="42" t="str">
        <f>IFERROR(VLOOKUP(A24,'مرتجع المبيعات '!$G$4:$H$3003,2,0),"")</f>
        <v/>
      </c>
      <c r="F24" s="40">
        <f>IFERROR(VLOOKUP(A24,'مرتجع المشتريات'!$G$4:$H$3003,2,0),"")</f>
        <v>0</v>
      </c>
      <c r="G24" s="40" t="str">
        <f t="shared" si="0"/>
        <v/>
      </c>
      <c r="H24" s="40">
        <f>IFERROR(VLOOKUP(A24,المشتريات!$A$4:$B$3003,2,0),"")</f>
        <v>0</v>
      </c>
      <c r="I24" s="42">
        <f>IFERROR(VLOOKUP(A24,المشتريات!$L$4:$M$4000,2,0),"")+IFERROR(VLOOKUP(A24,المشتريات!$O$4:$P$3003,2,0),"")</f>
        <v>0</v>
      </c>
      <c r="J24" s="42" t="str">
        <f t="shared" si="1"/>
        <v/>
      </c>
      <c r="K24" s="42" t="str">
        <f t="shared" si="2"/>
        <v/>
      </c>
    </row>
    <row r="25" spans="1:11" ht="17.25">
      <c r="A25" s="40">
        <v>22</v>
      </c>
      <c r="B25" s="41" t="str">
        <f>IFERROR(VLOOKUP(A25,الاعدادات!$A$4:$B$5000,2,0),"")</f>
        <v xml:space="preserve">فسفوزال </v>
      </c>
      <c r="C25" s="40">
        <f>IFERROR(VLOOKUP(A25,المشتريات!$I$4:$J$5000,2,0),"")</f>
        <v>0</v>
      </c>
      <c r="D25" s="42">
        <f>IFERROR(VLOOKUP(A25,المبيعات!$G$4:$H$3003,2,0),"")</f>
        <v>0</v>
      </c>
      <c r="E25" s="42" t="str">
        <f>IFERROR(VLOOKUP(A25,'مرتجع المبيعات '!$G$4:$H$3003,2,0),"")</f>
        <v/>
      </c>
      <c r="F25" s="40">
        <f>IFERROR(VLOOKUP(A25,'مرتجع المشتريات'!$G$4:$H$3003,2,0),"")</f>
        <v>0</v>
      </c>
      <c r="G25" s="40" t="str">
        <f t="shared" si="0"/>
        <v/>
      </c>
      <c r="H25" s="40">
        <f>IFERROR(VLOOKUP(A25,المشتريات!$A$4:$B$3003,2,0),"")</f>
        <v>0</v>
      </c>
      <c r="I25" s="42">
        <f>IFERROR(VLOOKUP(A25,المشتريات!$L$4:$M$4000,2,0),"")+IFERROR(VLOOKUP(A25,المشتريات!$O$4:$P$3003,2,0),"")</f>
        <v>0</v>
      </c>
      <c r="J25" s="42" t="str">
        <f t="shared" si="1"/>
        <v/>
      </c>
      <c r="K25" s="42" t="str">
        <f t="shared" si="2"/>
        <v/>
      </c>
    </row>
    <row r="26" spans="1:11" ht="17.25">
      <c r="A26" s="40">
        <v>23</v>
      </c>
      <c r="B26" s="41" t="str">
        <f>IFERROR(VLOOKUP(A26,الاعدادات!$A$4:$B$5000,2,0),"")</f>
        <v xml:space="preserve">كاتفسفوزال </v>
      </c>
      <c r="C26" s="40">
        <f>IFERROR(VLOOKUP(A26,المشتريات!$I$4:$J$5000,2,0),"")</f>
        <v>0</v>
      </c>
      <c r="D26" s="42">
        <f>IFERROR(VLOOKUP(A26,المبيعات!$G$4:$H$3003,2,0),"")</f>
        <v>0</v>
      </c>
      <c r="E26" s="42" t="str">
        <f>IFERROR(VLOOKUP(A26,'مرتجع المبيعات '!$G$4:$H$3003,2,0),"")</f>
        <v/>
      </c>
      <c r="F26" s="40">
        <f>IFERROR(VLOOKUP(A26,'مرتجع المشتريات'!$G$4:$H$3003,2,0),"")</f>
        <v>0</v>
      </c>
      <c r="G26" s="40" t="str">
        <f t="shared" si="0"/>
        <v/>
      </c>
      <c r="H26" s="40">
        <f>IFERROR(VLOOKUP(A26,المشتريات!$A$4:$B$3003,2,0),"")</f>
        <v>0</v>
      </c>
      <c r="I26" s="42">
        <f>IFERROR(VLOOKUP(A26,المشتريات!$L$4:$M$4000,2,0),"")+IFERROR(VLOOKUP(A26,المشتريات!$O$4:$P$3003,2,0),"")</f>
        <v>0</v>
      </c>
      <c r="J26" s="42" t="str">
        <f t="shared" si="1"/>
        <v/>
      </c>
      <c r="K26" s="42" t="str">
        <f t="shared" si="2"/>
        <v/>
      </c>
    </row>
    <row r="27" spans="1:11" ht="17.25">
      <c r="A27" s="40">
        <v>24</v>
      </c>
      <c r="B27" s="41" t="str">
        <f>IFERROR(VLOOKUP(A27,الاعدادات!$A$4:$B$5000,2,0),"")</f>
        <v>كافوزال</v>
      </c>
      <c r="C27" s="40">
        <f>IFERROR(VLOOKUP(A27,المشتريات!$I$4:$J$5000,2,0),"")</f>
        <v>0</v>
      </c>
      <c r="D27" s="42">
        <f>IFERROR(VLOOKUP(A27,المبيعات!$G$4:$H$3003,2,0),"")</f>
        <v>0</v>
      </c>
      <c r="E27" s="42" t="str">
        <f>IFERROR(VLOOKUP(A27,'مرتجع المبيعات '!$G$4:$H$3003,2,0),"")</f>
        <v/>
      </c>
      <c r="F27" s="40">
        <f>IFERROR(VLOOKUP(A27,'مرتجع المشتريات'!$G$4:$H$3003,2,0),"")</f>
        <v>0</v>
      </c>
      <c r="G27" s="40" t="str">
        <f t="shared" si="0"/>
        <v/>
      </c>
      <c r="H27" s="40">
        <f>IFERROR(VLOOKUP(A27,المشتريات!$A$4:$B$3003,2,0),"")</f>
        <v>0</v>
      </c>
      <c r="I27" s="42">
        <f>IFERROR(VLOOKUP(A27,المشتريات!$L$4:$M$4000,2,0),"")+IFERROR(VLOOKUP(A27,المشتريات!$O$4:$P$3003,2,0),"")</f>
        <v>0</v>
      </c>
      <c r="J27" s="42" t="str">
        <f t="shared" si="1"/>
        <v/>
      </c>
      <c r="K27" s="42" t="str">
        <f t="shared" si="2"/>
        <v/>
      </c>
    </row>
    <row r="28" spans="1:11" ht="17.25">
      <c r="A28" s="40">
        <v>25</v>
      </c>
      <c r="B28" s="41" t="str">
        <f>IFERROR(VLOOKUP(A28,الاعدادات!$A$4:$B$5000,2,0),"")</f>
        <v xml:space="preserve">بايو ا د 3ه حقن </v>
      </c>
      <c r="C28" s="40">
        <f>IFERROR(VLOOKUP(A28,المشتريات!$I$4:$J$5000,2,0),"")</f>
        <v>0</v>
      </c>
      <c r="D28" s="42">
        <f>IFERROR(VLOOKUP(A28,المبيعات!$G$4:$H$3003,2,0),"")</f>
        <v>0</v>
      </c>
      <c r="E28" s="42" t="str">
        <f>IFERROR(VLOOKUP(A28,'مرتجع المبيعات '!$G$4:$H$3003,2,0),"")</f>
        <v/>
      </c>
      <c r="F28" s="40">
        <f>IFERROR(VLOOKUP(A28,'مرتجع المشتريات'!$G$4:$H$3003,2,0),"")</f>
        <v>0</v>
      </c>
      <c r="G28" s="40" t="str">
        <f t="shared" si="0"/>
        <v/>
      </c>
      <c r="H28" s="40">
        <f>IFERROR(VLOOKUP(A28,المشتريات!$A$4:$B$3003,2,0),"")</f>
        <v>0</v>
      </c>
      <c r="I28" s="42">
        <f>IFERROR(VLOOKUP(A28,المشتريات!$L$4:$M$4000,2,0),"")+IFERROR(VLOOKUP(A28,المشتريات!$O$4:$P$3003,2,0),"")</f>
        <v>0</v>
      </c>
      <c r="J28" s="42" t="str">
        <f t="shared" si="1"/>
        <v/>
      </c>
      <c r="K28" s="42" t="str">
        <f t="shared" si="2"/>
        <v/>
      </c>
    </row>
    <row r="29" spans="1:11" ht="17.25">
      <c r="A29" s="40">
        <v>26</v>
      </c>
      <c r="B29" s="41" t="str">
        <f>IFERROR(VLOOKUP(A29,الاعدادات!$A$4:$B$5000,2,0),"")</f>
        <v>نصرو ماكتين</v>
      </c>
      <c r="C29" s="40">
        <f>IFERROR(VLOOKUP(A29,المشتريات!$I$4:$J$5000,2,0),"")</f>
        <v>0</v>
      </c>
      <c r="D29" s="42">
        <f>IFERROR(VLOOKUP(A29,المبيعات!$G$4:$H$3003,2,0),"")</f>
        <v>0</v>
      </c>
      <c r="E29" s="42" t="str">
        <f>IFERROR(VLOOKUP(A29,'مرتجع المبيعات '!$G$4:$H$3003,2,0),"")</f>
        <v/>
      </c>
      <c r="F29" s="40">
        <f>IFERROR(VLOOKUP(A29,'مرتجع المشتريات'!$G$4:$H$3003,2,0),"")</f>
        <v>0</v>
      </c>
      <c r="G29" s="40" t="str">
        <f t="shared" si="0"/>
        <v/>
      </c>
      <c r="H29" s="40">
        <f>IFERROR(VLOOKUP(A29,المشتريات!$A$4:$B$3003,2,0),"")</f>
        <v>0</v>
      </c>
      <c r="I29" s="42">
        <f>IFERROR(VLOOKUP(A29,المشتريات!$L$4:$M$4000,2,0),"")+IFERROR(VLOOKUP(A29,المشتريات!$O$4:$P$3003,2,0),"")</f>
        <v>0</v>
      </c>
      <c r="J29" s="42" t="str">
        <f t="shared" si="1"/>
        <v/>
      </c>
      <c r="K29" s="42" t="str">
        <f t="shared" si="2"/>
        <v/>
      </c>
    </row>
    <row r="30" spans="1:11" ht="17.25">
      <c r="A30" s="40">
        <v>27</v>
      </c>
      <c r="B30" s="41" t="str">
        <f>IFERROR(VLOOKUP(A30,الاعدادات!$A$4:$B$5000,2,0),"")</f>
        <v xml:space="preserve">ايفرتن اسبانى </v>
      </c>
      <c r="C30" s="40">
        <f>IFERROR(VLOOKUP(A30,المشتريات!$I$4:$J$5000,2,0),"")</f>
        <v>0</v>
      </c>
      <c r="D30" s="42">
        <f>IFERROR(VLOOKUP(A30,المبيعات!$G$4:$H$3003,2,0),"")</f>
        <v>0</v>
      </c>
      <c r="E30" s="42" t="str">
        <f>IFERROR(VLOOKUP(A30,'مرتجع المبيعات '!$G$4:$H$3003,2,0),"")</f>
        <v/>
      </c>
      <c r="F30" s="40">
        <f>IFERROR(VLOOKUP(A30,'مرتجع المشتريات'!$G$4:$H$3003,2,0),"")</f>
        <v>0</v>
      </c>
      <c r="G30" s="40" t="str">
        <f t="shared" si="0"/>
        <v/>
      </c>
      <c r="H30" s="40">
        <f>IFERROR(VLOOKUP(A30,المشتريات!$A$4:$B$3003,2,0),"")</f>
        <v>0</v>
      </c>
      <c r="I30" s="42">
        <f>IFERROR(VLOOKUP(A30,المشتريات!$L$4:$M$4000,2,0),"")+IFERROR(VLOOKUP(A30,المشتريات!$O$4:$P$3003,2,0),"")</f>
        <v>0</v>
      </c>
      <c r="J30" s="42" t="str">
        <f t="shared" si="1"/>
        <v/>
      </c>
      <c r="K30" s="42" t="str">
        <f t="shared" si="2"/>
        <v/>
      </c>
    </row>
    <row r="31" spans="1:11" ht="17.25">
      <c r="A31" s="40">
        <v>28</v>
      </c>
      <c r="B31" s="41" t="str">
        <f>IFERROR(VLOOKUP(A31,الاعدادات!$A$4:$B$5000,2,0),"")</f>
        <v>ايفين 100سم</v>
      </c>
      <c r="C31" s="40">
        <f>IFERROR(VLOOKUP(A31,المشتريات!$I$4:$J$5000,2,0),"")</f>
        <v>0</v>
      </c>
      <c r="D31" s="42">
        <f>IFERROR(VLOOKUP(A31,المبيعات!$G$4:$H$3003,2,0),"")</f>
        <v>0</v>
      </c>
      <c r="E31" s="42" t="str">
        <f>IFERROR(VLOOKUP(A31,'مرتجع المبيعات '!$G$4:$H$3003,2,0),"")</f>
        <v/>
      </c>
      <c r="F31" s="40">
        <f>IFERROR(VLOOKUP(A31,'مرتجع المشتريات'!$G$4:$H$3003,2,0),"")</f>
        <v>0</v>
      </c>
      <c r="G31" s="40" t="str">
        <f t="shared" si="0"/>
        <v/>
      </c>
      <c r="H31" s="40">
        <f>IFERROR(VLOOKUP(A31,المشتريات!$A$4:$B$3003,2,0),"")</f>
        <v>0</v>
      </c>
      <c r="I31" s="42">
        <f>IFERROR(VLOOKUP(A31,المشتريات!$L$4:$M$4000,2,0),"")+IFERROR(VLOOKUP(A31,المشتريات!$O$4:$P$3003,2,0),"")</f>
        <v>0</v>
      </c>
      <c r="J31" s="42" t="str">
        <f t="shared" si="1"/>
        <v/>
      </c>
      <c r="K31" s="42" t="str">
        <f t="shared" si="2"/>
        <v/>
      </c>
    </row>
    <row r="32" spans="1:11" ht="17.25">
      <c r="A32" s="40">
        <v>29</v>
      </c>
      <c r="B32" s="41" t="str">
        <f>IFERROR(VLOOKUP(A32,الاعدادات!$A$4:$B$5000,2,0),"")</f>
        <v xml:space="preserve">يفوميك اردنى عادى </v>
      </c>
      <c r="C32" s="40">
        <f>IFERROR(VLOOKUP(A32,المشتريات!$I$4:$J$5000,2,0),"")</f>
        <v>0</v>
      </c>
      <c r="D32" s="42">
        <f>IFERROR(VLOOKUP(A32,المبيعات!$G$4:$H$3003,2,0),"")</f>
        <v>0</v>
      </c>
      <c r="E32" s="42" t="str">
        <f>IFERROR(VLOOKUP(A32,'مرتجع المبيعات '!$G$4:$H$3003,2,0),"")</f>
        <v/>
      </c>
      <c r="F32" s="40">
        <f>IFERROR(VLOOKUP(A32,'مرتجع المشتريات'!$G$4:$H$3003,2,0),"")</f>
        <v>0</v>
      </c>
      <c r="G32" s="40" t="str">
        <f t="shared" si="0"/>
        <v/>
      </c>
      <c r="H32" s="40">
        <f>IFERROR(VLOOKUP(A32,المشتريات!$A$4:$B$3003,2,0),"")</f>
        <v>0</v>
      </c>
      <c r="I32" s="42">
        <f>IFERROR(VLOOKUP(A32,المشتريات!$L$4:$M$4000,2,0),"")+IFERROR(VLOOKUP(A32,المشتريات!$O$4:$P$3003,2,0),"")</f>
        <v>0</v>
      </c>
      <c r="J32" s="42" t="str">
        <f t="shared" si="1"/>
        <v/>
      </c>
      <c r="K32" s="42" t="str">
        <f t="shared" si="2"/>
        <v/>
      </c>
    </row>
    <row r="33" spans="1:11" ht="17.25">
      <c r="A33" s="40">
        <v>30</v>
      </c>
      <c r="B33" s="41" t="str">
        <f>IFERROR(VLOOKUP(A33,الاعدادات!$A$4:$B$5000,2,0),"")</f>
        <v xml:space="preserve">فينوماكتين فرنساوى </v>
      </c>
      <c r="C33" s="40">
        <f>IFERROR(VLOOKUP(A33,المشتريات!$I$4:$J$5000,2,0),"")</f>
        <v>0</v>
      </c>
      <c r="D33" s="42">
        <f>IFERROR(VLOOKUP(A33,المبيعات!$G$4:$H$3003,2,0),"")</f>
        <v>0</v>
      </c>
      <c r="E33" s="42" t="str">
        <f>IFERROR(VLOOKUP(A33,'مرتجع المبيعات '!$G$4:$H$3003,2,0),"")</f>
        <v/>
      </c>
      <c r="F33" s="40">
        <f>IFERROR(VLOOKUP(A33,'مرتجع المشتريات'!$G$4:$H$3003,2,0),"")</f>
        <v>0</v>
      </c>
      <c r="G33" s="40" t="str">
        <f t="shared" si="0"/>
        <v/>
      </c>
      <c r="H33" s="40">
        <f>IFERROR(VLOOKUP(A33,المشتريات!$A$4:$B$3003,2,0),"")</f>
        <v>0</v>
      </c>
      <c r="I33" s="42">
        <f>IFERROR(VLOOKUP(A33,المشتريات!$L$4:$M$4000,2,0),"")+IFERROR(VLOOKUP(A33,المشتريات!$O$4:$P$3003,2,0),"")</f>
        <v>0</v>
      </c>
      <c r="J33" s="42" t="str">
        <f t="shared" si="1"/>
        <v/>
      </c>
      <c r="K33" s="42" t="str">
        <f t="shared" si="2"/>
        <v/>
      </c>
    </row>
    <row r="34" spans="1:11" ht="17.25">
      <c r="A34" s="40">
        <v>31</v>
      </c>
      <c r="B34" s="41" t="str">
        <f>IFERROR(VLOOKUP(A34,الاعدادات!$A$4:$B$5000,2,0),"")</f>
        <v xml:space="preserve">ايفين 50سم </v>
      </c>
      <c r="C34" s="40">
        <f>IFERROR(VLOOKUP(A34,المشتريات!$I$4:$J$5000,2,0),"")</f>
        <v>0</v>
      </c>
      <c r="D34" s="42">
        <f>IFERROR(VLOOKUP(A34,المبيعات!$G$4:$H$3003,2,0),"")</f>
        <v>0</v>
      </c>
      <c r="E34" s="42" t="str">
        <f>IFERROR(VLOOKUP(A34,'مرتجع المبيعات '!$G$4:$H$3003,2,0),"")</f>
        <v/>
      </c>
      <c r="F34" s="40">
        <f>IFERROR(VLOOKUP(A34,'مرتجع المشتريات'!$G$4:$H$3003,2,0),"")</f>
        <v>0</v>
      </c>
      <c r="G34" s="40" t="str">
        <f t="shared" si="0"/>
        <v/>
      </c>
      <c r="H34" s="40">
        <f>IFERROR(VLOOKUP(A34,المشتريات!$A$4:$B$3003,2,0),"")</f>
        <v>0</v>
      </c>
      <c r="I34" s="42">
        <f>IFERROR(VLOOKUP(A34,المشتريات!$L$4:$M$4000,2,0),"")+IFERROR(VLOOKUP(A34,المشتريات!$O$4:$P$3003,2,0),"")</f>
        <v>0</v>
      </c>
      <c r="J34" s="42" t="str">
        <f t="shared" si="1"/>
        <v/>
      </c>
      <c r="K34" s="42" t="str">
        <f t="shared" si="2"/>
        <v/>
      </c>
    </row>
    <row r="35" spans="1:11" ht="17.25">
      <c r="A35" s="40">
        <v>32</v>
      </c>
      <c r="B35" s="41" t="str">
        <f>IFERROR(VLOOKUP(A35,الاعدادات!$A$4:$B$5000,2,0),"")</f>
        <v xml:space="preserve">ديكتوميك سوبر </v>
      </c>
      <c r="C35" s="40">
        <f>IFERROR(VLOOKUP(A35,المشتريات!$I$4:$J$5000,2,0),"")</f>
        <v>0</v>
      </c>
      <c r="D35" s="42">
        <f>IFERROR(VLOOKUP(A35,المبيعات!$G$4:$H$3003,2,0),"")</f>
        <v>0</v>
      </c>
      <c r="E35" s="42" t="str">
        <f>IFERROR(VLOOKUP(A35,'مرتجع المبيعات '!$G$4:$H$3003,2,0),"")</f>
        <v/>
      </c>
      <c r="F35" s="40">
        <f>IFERROR(VLOOKUP(A35,'مرتجع المشتريات'!$G$4:$H$3003,2,0),"")</f>
        <v>0</v>
      </c>
      <c r="G35" s="40" t="str">
        <f t="shared" si="0"/>
        <v/>
      </c>
      <c r="H35" s="40">
        <f>IFERROR(VLOOKUP(A35,المشتريات!$A$4:$B$3003,2,0),"")</f>
        <v>0</v>
      </c>
      <c r="I35" s="42">
        <f>IFERROR(VLOOKUP(A35,المشتريات!$L$4:$M$4000,2,0),"")+IFERROR(VLOOKUP(A35,المشتريات!$O$4:$P$3003,2,0),"")</f>
        <v>0</v>
      </c>
      <c r="J35" s="42" t="str">
        <f t="shared" si="1"/>
        <v/>
      </c>
      <c r="K35" s="42" t="str">
        <f t="shared" si="2"/>
        <v/>
      </c>
    </row>
    <row r="36" spans="1:11" ht="17.25">
      <c r="A36" s="40">
        <v>33</v>
      </c>
      <c r="B36" s="41" t="str">
        <f>IFERROR(VLOOKUP(A36,الاعدادات!$A$4:$B$5000,2,0),"")</f>
        <v xml:space="preserve">ديبوماكتين </v>
      </c>
      <c r="C36" s="40">
        <f>IFERROR(VLOOKUP(A36,المشتريات!$I$4:$J$5000,2,0),"")</f>
        <v>0</v>
      </c>
      <c r="D36" s="42">
        <f>IFERROR(VLOOKUP(A36,المبيعات!$G$4:$H$3003,2,0),"")</f>
        <v>0</v>
      </c>
      <c r="E36" s="42" t="str">
        <f>IFERROR(VLOOKUP(A36,'مرتجع المبيعات '!$G$4:$H$3003,2,0),"")</f>
        <v/>
      </c>
      <c r="F36" s="40">
        <f>IFERROR(VLOOKUP(A36,'مرتجع المشتريات'!$G$4:$H$3003,2,0),"")</f>
        <v>0</v>
      </c>
      <c r="G36" s="40" t="str">
        <f t="shared" si="0"/>
        <v/>
      </c>
      <c r="H36" s="40">
        <f>IFERROR(VLOOKUP(A36,المشتريات!$A$4:$B$3003,2,0),"")</f>
        <v>0</v>
      </c>
      <c r="I36" s="42">
        <f>IFERROR(VLOOKUP(A36,المشتريات!$L$4:$M$4000,2,0),"")+IFERROR(VLOOKUP(A36,المشتريات!$O$4:$P$3003,2,0),"")</f>
        <v>0</v>
      </c>
      <c r="J36" s="42" t="str">
        <f t="shared" si="1"/>
        <v/>
      </c>
      <c r="K36" s="42" t="str">
        <f t="shared" si="2"/>
        <v/>
      </c>
    </row>
    <row r="37" spans="1:11" ht="17.25">
      <c r="A37" s="40">
        <v>34</v>
      </c>
      <c r="B37" s="41" t="str">
        <f>IFERROR(VLOOKUP(A37,الاعدادات!$A$4:$B$5000,2,0),"")</f>
        <v xml:space="preserve">مورامكتين </v>
      </c>
      <c r="C37" s="40">
        <f>IFERROR(VLOOKUP(A37,المشتريات!$I$4:$J$5000,2,0),"")</f>
        <v>0</v>
      </c>
      <c r="D37" s="42">
        <f>IFERROR(VLOOKUP(A37,المبيعات!$G$4:$H$3003,2,0),"")</f>
        <v>0</v>
      </c>
      <c r="E37" s="42" t="str">
        <f>IFERROR(VLOOKUP(A37,'مرتجع المبيعات '!$G$4:$H$3003,2,0),"")</f>
        <v/>
      </c>
      <c r="F37" s="40">
        <f>IFERROR(VLOOKUP(A37,'مرتجع المشتريات'!$G$4:$H$3003,2,0),"")</f>
        <v>0</v>
      </c>
      <c r="G37" s="40" t="str">
        <f t="shared" si="0"/>
        <v/>
      </c>
      <c r="H37" s="40">
        <f>IFERROR(VLOOKUP(A37,المشتريات!$A$4:$B$3003,2,0),"")</f>
        <v>0</v>
      </c>
      <c r="I37" s="42">
        <f>IFERROR(VLOOKUP(A37,المشتريات!$L$4:$M$4000,2,0),"")+IFERROR(VLOOKUP(A37,المشتريات!$O$4:$P$3003,2,0),"")</f>
        <v>0</v>
      </c>
      <c r="J37" s="42" t="str">
        <f t="shared" si="1"/>
        <v/>
      </c>
      <c r="K37" s="42" t="str">
        <f t="shared" si="2"/>
        <v/>
      </c>
    </row>
    <row r="38" spans="1:11" ht="17.25">
      <c r="A38" s="40">
        <v>35</v>
      </c>
      <c r="B38" s="41" t="str">
        <f>IFERROR(VLOOKUP(A38,الاعدادات!$A$4:$B$5000,2,0),"")</f>
        <v xml:space="preserve">جرافيت </v>
      </c>
      <c r="C38" s="40">
        <f>IFERROR(VLOOKUP(A38,المشتريات!$I$4:$J$5000,2,0),"")</f>
        <v>0</v>
      </c>
      <c r="D38" s="42">
        <f>IFERROR(VLOOKUP(A38,المبيعات!$G$4:$H$3003,2,0),"")</f>
        <v>0</v>
      </c>
      <c r="E38" s="42" t="str">
        <f>IFERROR(VLOOKUP(A38,'مرتجع المبيعات '!$G$4:$H$3003,2,0),"")</f>
        <v/>
      </c>
      <c r="F38" s="40">
        <f>IFERROR(VLOOKUP(A38,'مرتجع المشتريات'!$G$4:$H$3003,2,0),"")</f>
        <v>0</v>
      </c>
      <c r="G38" s="40" t="str">
        <f t="shared" si="0"/>
        <v/>
      </c>
      <c r="H38" s="40">
        <f>IFERROR(VLOOKUP(A38,المشتريات!$A$4:$B$3003,2,0),"")</f>
        <v>0</v>
      </c>
      <c r="I38" s="42">
        <f>IFERROR(VLOOKUP(A38,المشتريات!$L$4:$M$4000,2,0),"")+IFERROR(VLOOKUP(A38,المشتريات!$O$4:$P$3003,2,0),"")</f>
        <v>0</v>
      </c>
      <c r="J38" s="42" t="str">
        <f t="shared" si="1"/>
        <v/>
      </c>
      <c r="K38" s="42" t="str">
        <f t="shared" si="2"/>
        <v/>
      </c>
    </row>
    <row r="39" spans="1:11" ht="17.25">
      <c r="A39" s="40">
        <v>36</v>
      </c>
      <c r="B39" s="41" t="str">
        <f>IFERROR(VLOOKUP(A39,الاعدادات!$A$4:$B$5000,2,0),"")</f>
        <v xml:space="preserve">ليفابان </v>
      </c>
      <c r="C39" s="40">
        <f>IFERROR(VLOOKUP(A39,المشتريات!$I$4:$J$5000,2,0),"")</f>
        <v>0</v>
      </c>
      <c r="D39" s="42">
        <f>IFERROR(VLOOKUP(A39,المبيعات!$G$4:$H$3003,2,0),"")</f>
        <v>0</v>
      </c>
      <c r="E39" s="42" t="str">
        <f>IFERROR(VLOOKUP(A39,'مرتجع المبيعات '!$G$4:$H$3003,2,0),"")</f>
        <v/>
      </c>
      <c r="F39" s="40">
        <f>IFERROR(VLOOKUP(A39,'مرتجع المشتريات'!$G$4:$H$3003,2,0),"")</f>
        <v>0</v>
      </c>
      <c r="G39" s="40" t="str">
        <f t="shared" si="0"/>
        <v/>
      </c>
      <c r="H39" s="40">
        <f>IFERROR(VLOOKUP(A39,المشتريات!$A$4:$B$3003,2,0),"")</f>
        <v>0</v>
      </c>
      <c r="I39" s="42">
        <f>IFERROR(VLOOKUP(A39,المشتريات!$L$4:$M$4000,2,0),"")+IFERROR(VLOOKUP(A39,المشتريات!$O$4:$P$3003,2,0),"")</f>
        <v>0</v>
      </c>
      <c r="J39" s="42" t="str">
        <f t="shared" si="1"/>
        <v/>
      </c>
      <c r="K39" s="42" t="str">
        <f t="shared" si="2"/>
        <v/>
      </c>
    </row>
    <row r="40" spans="1:11" ht="17.25">
      <c r="A40" s="40">
        <v>37</v>
      </c>
      <c r="B40" s="41" t="str">
        <f>IFERROR(VLOOKUP(A40,الاعدادات!$A$4:$B$5000,2,0),"")</f>
        <v xml:space="preserve">ديكلوبريما </v>
      </c>
      <c r="C40" s="40">
        <f>IFERROR(VLOOKUP(A40,المشتريات!$I$4:$J$5000,2,0),"")</f>
        <v>0</v>
      </c>
      <c r="D40" s="42">
        <f>IFERROR(VLOOKUP(A40,المبيعات!$G$4:$H$3003,2,0),"")</f>
        <v>0</v>
      </c>
      <c r="E40" s="42" t="str">
        <f>IFERROR(VLOOKUP(A40,'مرتجع المبيعات '!$G$4:$H$3003,2,0),"")</f>
        <v/>
      </c>
      <c r="F40" s="40">
        <f>IFERROR(VLOOKUP(A40,'مرتجع المشتريات'!$G$4:$H$3003,2,0),"")</f>
        <v>0</v>
      </c>
      <c r="G40" s="40" t="str">
        <f t="shared" si="0"/>
        <v/>
      </c>
      <c r="H40" s="40">
        <f>IFERROR(VLOOKUP(A40,المشتريات!$A$4:$B$3003,2,0),"")</f>
        <v>0</v>
      </c>
      <c r="I40" s="42">
        <f>IFERROR(VLOOKUP(A40,المشتريات!$L$4:$M$4000,2,0),"")+IFERROR(VLOOKUP(A40,المشتريات!$O$4:$P$3003,2,0),"")</f>
        <v>0</v>
      </c>
      <c r="J40" s="42" t="str">
        <f t="shared" si="1"/>
        <v/>
      </c>
      <c r="K40" s="42" t="str">
        <f t="shared" si="2"/>
        <v/>
      </c>
    </row>
    <row r="41" spans="1:11" ht="17.25">
      <c r="A41" s="40">
        <v>38</v>
      </c>
      <c r="B41" s="41" t="str">
        <f>IFERROR(VLOOKUP(A41,الاعدادات!$A$4:$B$5000,2,0),"")</f>
        <v>دونكس</v>
      </c>
      <c r="C41" s="40">
        <f>IFERROR(VLOOKUP(A41,المشتريات!$I$4:$J$5000,2,0),"")</f>
        <v>0</v>
      </c>
      <c r="D41" s="42">
        <f>IFERROR(VLOOKUP(A41,المبيعات!$G$4:$H$3003,2,0),"")</f>
        <v>0</v>
      </c>
      <c r="E41" s="42" t="str">
        <f>IFERROR(VLOOKUP(A41,'مرتجع المبيعات '!$G$4:$H$3003,2,0),"")</f>
        <v/>
      </c>
      <c r="F41" s="40">
        <f>IFERROR(VLOOKUP(A41,'مرتجع المشتريات'!$G$4:$H$3003,2,0),"")</f>
        <v>0</v>
      </c>
      <c r="G41" s="40" t="str">
        <f t="shared" si="0"/>
        <v/>
      </c>
      <c r="H41" s="40">
        <f>IFERROR(VLOOKUP(A41,المشتريات!$A$4:$B$3003,2,0),"")</f>
        <v>0</v>
      </c>
      <c r="I41" s="42">
        <f>IFERROR(VLOOKUP(A41,المشتريات!$L$4:$M$4000,2,0),"")+IFERROR(VLOOKUP(A41,المشتريات!$O$4:$P$3003,2,0),"")</f>
        <v>0</v>
      </c>
      <c r="J41" s="42" t="str">
        <f t="shared" si="1"/>
        <v/>
      </c>
      <c r="K41" s="42" t="str">
        <f t="shared" si="2"/>
        <v/>
      </c>
    </row>
    <row r="42" spans="1:11" ht="17.25">
      <c r="A42" s="40">
        <v>39</v>
      </c>
      <c r="B42" s="41" t="str">
        <f>IFERROR(VLOOKUP(A42,الاعدادات!$A$4:$B$5000,2,0),"")</f>
        <v xml:space="preserve">انروسين </v>
      </c>
      <c r="C42" s="40">
        <f>IFERROR(VLOOKUP(A42,المشتريات!$I$4:$J$5000,2,0),"")</f>
        <v>0</v>
      </c>
      <c r="D42" s="42">
        <f>IFERROR(VLOOKUP(A42,المبيعات!$G$4:$H$3003,2,0),"")</f>
        <v>0</v>
      </c>
      <c r="E42" s="42" t="str">
        <f>IFERROR(VLOOKUP(A42,'مرتجع المبيعات '!$G$4:$H$3003,2,0),"")</f>
        <v/>
      </c>
      <c r="F42" s="40">
        <f>IFERROR(VLOOKUP(A42,'مرتجع المشتريات'!$G$4:$H$3003,2,0),"")</f>
        <v>0</v>
      </c>
      <c r="G42" s="40" t="str">
        <f t="shared" si="0"/>
        <v/>
      </c>
      <c r="H42" s="40">
        <f>IFERROR(VLOOKUP(A42,المشتريات!$A$4:$B$3003,2,0),"")</f>
        <v>0</v>
      </c>
      <c r="I42" s="42">
        <f>IFERROR(VLOOKUP(A42,المشتريات!$L$4:$M$4000,2,0),"")+IFERROR(VLOOKUP(A42,المشتريات!$O$4:$P$3003,2,0),"")</f>
        <v>0</v>
      </c>
      <c r="J42" s="42" t="str">
        <f t="shared" si="1"/>
        <v/>
      </c>
      <c r="K42" s="42" t="str">
        <f t="shared" si="2"/>
        <v/>
      </c>
    </row>
    <row r="43" spans="1:11" ht="17.25">
      <c r="A43" s="40">
        <v>40</v>
      </c>
      <c r="B43" s="41" t="str">
        <f>IFERROR(VLOOKUP(A43,الاعدادات!$A$4:$B$5000,2,0),"")</f>
        <v xml:space="preserve">فنيلوجيكت </v>
      </c>
      <c r="C43" s="40">
        <f>IFERROR(VLOOKUP(A43,المشتريات!$I$4:$J$5000,2,0),"")</f>
        <v>0</v>
      </c>
      <c r="D43" s="42">
        <f>IFERROR(VLOOKUP(A43,المبيعات!$G$4:$H$3003,2,0),"")</f>
        <v>0</v>
      </c>
      <c r="E43" s="42" t="str">
        <f>IFERROR(VLOOKUP(A43,'مرتجع المبيعات '!$G$4:$H$3003,2,0),"")</f>
        <v/>
      </c>
      <c r="F43" s="40">
        <f>IFERROR(VLOOKUP(A43,'مرتجع المشتريات'!$G$4:$H$3003,2,0),"")</f>
        <v>0</v>
      </c>
      <c r="G43" s="40" t="str">
        <f t="shared" si="0"/>
        <v/>
      </c>
      <c r="H43" s="40">
        <f>IFERROR(VLOOKUP(A43,المشتريات!$A$4:$B$3003,2,0),"")</f>
        <v>0</v>
      </c>
      <c r="I43" s="42">
        <f>IFERROR(VLOOKUP(A43,المشتريات!$L$4:$M$4000,2,0),"")+IFERROR(VLOOKUP(A43,المشتريات!$O$4:$P$3003,2,0),"")</f>
        <v>0</v>
      </c>
      <c r="J43" s="42" t="str">
        <f t="shared" si="1"/>
        <v/>
      </c>
      <c r="K43" s="42" t="str">
        <f t="shared" si="2"/>
        <v/>
      </c>
    </row>
    <row r="44" spans="1:11" ht="17.25">
      <c r="A44" s="40">
        <v>41</v>
      </c>
      <c r="B44" s="41" t="str">
        <f>IFERROR(VLOOKUP(A44,الاعدادات!$A$4:$B$5000,2,0),"")</f>
        <v xml:space="preserve">فلوكسن </v>
      </c>
      <c r="C44" s="40">
        <f>IFERROR(VLOOKUP(A44,المشتريات!$I$4:$J$5000,2,0),"")</f>
        <v>0</v>
      </c>
      <c r="D44" s="42">
        <f>IFERROR(VLOOKUP(A44,المبيعات!$G$4:$H$3003,2,0),"")</f>
        <v>0</v>
      </c>
      <c r="E44" s="42" t="str">
        <f>IFERROR(VLOOKUP(A44,'مرتجع المبيعات '!$G$4:$H$3003,2,0),"")</f>
        <v/>
      </c>
      <c r="F44" s="40">
        <f>IFERROR(VLOOKUP(A44,'مرتجع المشتريات'!$G$4:$H$3003,2,0),"")</f>
        <v>0</v>
      </c>
      <c r="G44" s="40" t="str">
        <f t="shared" si="0"/>
        <v/>
      </c>
      <c r="H44" s="40">
        <f>IFERROR(VLOOKUP(A44,المشتريات!$A$4:$B$3003,2,0),"")</f>
        <v>0</v>
      </c>
      <c r="I44" s="42">
        <f>IFERROR(VLOOKUP(A44,المشتريات!$L$4:$M$4000,2,0),"")+IFERROR(VLOOKUP(A44,المشتريات!$O$4:$P$3003,2,0),"")</f>
        <v>0</v>
      </c>
      <c r="J44" s="42" t="str">
        <f t="shared" si="1"/>
        <v/>
      </c>
      <c r="K44" s="42" t="str">
        <f t="shared" si="2"/>
        <v/>
      </c>
    </row>
    <row r="45" spans="1:11" ht="17.25">
      <c r="A45" s="40">
        <v>42</v>
      </c>
      <c r="B45" s="41" t="str">
        <f>IFERROR(VLOOKUP(A45,الاعدادات!$A$4:$B$5000,2,0),"")</f>
        <v xml:space="preserve">فيتروفين </v>
      </c>
      <c r="C45" s="40">
        <f>IFERROR(VLOOKUP(A45,المشتريات!$I$4:$J$5000,2,0),"")</f>
        <v>0</v>
      </c>
      <c r="D45" s="42">
        <f>IFERROR(VLOOKUP(A45,المبيعات!$G$4:$H$3003,2,0),"")</f>
        <v>0</v>
      </c>
      <c r="E45" s="42" t="str">
        <f>IFERROR(VLOOKUP(A45,'مرتجع المبيعات '!$G$4:$H$3003,2,0),"")</f>
        <v/>
      </c>
      <c r="F45" s="40">
        <f>IFERROR(VLOOKUP(A45,'مرتجع المشتريات'!$G$4:$H$3003,2,0),"")</f>
        <v>0</v>
      </c>
      <c r="G45" s="40" t="str">
        <f t="shared" si="0"/>
        <v/>
      </c>
      <c r="H45" s="40">
        <f>IFERROR(VLOOKUP(A45,المشتريات!$A$4:$B$3003,2,0),"")</f>
        <v>0</v>
      </c>
      <c r="I45" s="42">
        <f>IFERROR(VLOOKUP(A45,المشتريات!$L$4:$M$4000,2,0),"")+IFERROR(VLOOKUP(A45,المشتريات!$O$4:$P$3003,2,0),"")</f>
        <v>0</v>
      </c>
      <c r="J45" s="42" t="str">
        <f t="shared" si="1"/>
        <v/>
      </c>
      <c r="K45" s="42" t="str">
        <f t="shared" si="2"/>
        <v/>
      </c>
    </row>
    <row r="46" spans="1:11" ht="17.25">
      <c r="A46" s="40">
        <v>43</v>
      </c>
      <c r="B46" s="41" t="str">
        <f>IFERROR(VLOOKUP(A46,الاعدادات!$A$4:$B$5000,2,0),"")</f>
        <v>ديكلو5</v>
      </c>
      <c r="C46" s="40">
        <f>IFERROR(VLOOKUP(A46,المشتريات!$I$4:$J$5000,2,0),"")</f>
        <v>0</v>
      </c>
      <c r="D46" s="42">
        <f>IFERROR(VLOOKUP(A46,المبيعات!$G$4:$H$3003,2,0),"")</f>
        <v>0</v>
      </c>
      <c r="E46" s="42" t="str">
        <f>IFERROR(VLOOKUP(A46,'مرتجع المبيعات '!$G$4:$H$3003,2,0),"")</f>
        <v/>
      </c>
      <c r="F46" s="40">
        <f>IFERROR(VLOOKUP(A46,'مرتجع المشتريات'!$G$4:$H$3003,2,0),"")</f>
        <v>0</v>
      </c>
      <c r="G46" s="40" t="str">
        <f t="shared" si="0"/>
        <v/>
      </c>
      <c r="H46" s="40">
        <f>IFERROR(VLOOKUP(A46,المشتريات!$A$4:$B$3003,2,0),"")</f>
        <v>0</v>
      </c>
      <c r="I46" s="42">
        <f>IFERROR(VLOOKUP(A46,المشتريات!$L$4:$M$4000,2,0),"")+IFERROR(VLOOKUP(A46,المشتريات!$O$4:$P$3003,2,0),"")</f>
        <v>0</v>
      </c>
      <c r="J46" s="42" t="str">
        <f t="shared" si="1"/>
        <v/>
      </c>
      <c r="K46" s="42" t="str">
        <f t="shared" si="2"/>
        <v/>
      </c>
    </row>
    <row r="47" spans="1:11" ht="17.25">
      <c r="A47" s="40">
        <v>44</v>
      </c>
      <c r="B47" s="41" t="str">
        <f>IFERROR(VLOOKUP(A47,الاعدادات!$A$4:$B$5000,2,0),"")</f>
        <v xml:space="preserve">ديفلام </v>
      </c>
      <c r="C47" s="40">
        <f>IFERROR(VLOOKUP(A47,المشتريات!$I$4:$J$5000,2,0),"")</f>
        <v>0</v>
      </c>
      <c r="D47" s="42">
        <f>IFERROR(VLOOKUP(A47,المبيعات!$G$4:$H$3003,2,0),"")</f>
        <v>0</v>
      </c>
      <c r="E47" s="42" t="str">
        <f>IFERROR(VLOOKUP(A47,'مرتجع المبيعات '!$G$4:$H$3003,2,0),"")</f>
        <v/>
      </c>
      <c r="F47" s="40">
        <f>IFERROR(VLOOKUP(A47,'مرتجع المشتريات'!$G$4:$H$3003,2,0),"")</f>
        <v>0</v>
      </c>
      <c r="G47" s="40" t="str">
        <f t="shared" si="0"/>
        <v/>
      </c>
      <c r="H47" s="40">
        <f>IFERROR(VLOOKUP(A47,المشتريات!$A$4:$B$3003,2,0),"")</f>
        <v>0</v>
      </c>
      <c r="I47" s="42">
        <f>IFERROR(VLOOKUP(A47,المشتريات!$L$4:$M$4000,2,0),"")+IFERROR(VLOOKUP(A47,المشتريات!$O$4:$P$3003,2,0),"")</f>
        <v>0</v>
      </c>
      <c r="J47" s="42" t="str">
        <f t="shared" si="1"/>
        <v/>
      </c>
      <c r="K47" s="42" t="str">
        <f t="shared" si="2"/>
        <v/>
      </c>
    </row>
    <row r="48" spans="1:11" ht="17.25">
      <c r="A48" s="40">
        <v>45</v>
      </c>
      <c r="B48" s="41" t="str">
        <f>IFERROR(VLOOKUP(A48,الاعدادات!$A$4:$B$5000,2,0),"")</f>
        <v xml:space="preserve">فولتامون </v>
      </c>
      <c r="C48" s="40">
        <f>IFERROR(VLOOKUP(A48,المشتريات!$I$4:$J$5000,2,0),"")</f>
        <v>0</v>
      </c>
      <c r="D48" s="42">
        <f>IFERROR(VLOOKUP(A48,المبيعات!$G$4:$H$3003,2,0),"")</f>
        <v>0</v>
      </c>
      <c r="E48" s="42" t="str">
        <f>IFERROR(VLOOKUP(A48,'مرتجع المبيعات '!$G$4:$H$3003,2,0),"")</f>
        <v/>
      </c>
      <c r="F48" s="40">
        <f>IFERROR(VLOOKUP(A48,'مرتجع المشتريات'!$G$4:$H$3003,2,0),"")</f>
        <v>0</v>
      </c>
      <c r="G48" s="40" t="str">
        <f t="shared" si="0"/>
        <v/>
      </c>
      <c r="H48" s="40">
        <f>IFERROR(VLOOKUP(A48,المشتريات!$A$4:$B$3003,2,0),"")</f>
        <v>0</v>
      </c>
      <c r="I48" s="42">
        <f>IFERROR(VLOOKUP(A48,المشتريات!$L$4:$M$4000,2,0),"")+IFERROR(VLOOKUP(A48,المشتريات!$O$4:$P$3003,2,0),"")</f>
        <v>0</v>
      </c>
      <c r="J48" s="42" t="str">
        <f t="shared" si="1"/>
        <v/>
      </c>
      <c r="K48" s="42" t="str">
        <f t="shared" si="2"/>
        <v/>
      </c>
    </row>
    <row r="49" spans="1:11" ht="17.25">
      <c r="A49" s="40">
        <v>46</v>
      </c>
      <c r="B49" s="41" t="str">
        <f>IFERROR(VLOOKUP(A49,الاعدادات!$A$4:$B$5000,2,0),"")</f>
        <v xml:space="preserve">كبريتات اتروبين </v>
      </c>
      <c r="C49" s="40">
        <f>IFERROR(VLOOKUP(A49,المشتريات!$I$4:$J$5000,2,0),"")</f>
        <v>0</v>
      </c>
      <c r="D49" s="42">
        <f>IFERROR(VLOOKUP(A49,المبيعات!$G$4:$H$3003,2,0),"")</f>
        <v>0</v>
      </c>
      <c r="E49" s="42" t="str">
        <f>IFERROR(VLOOKUP(A49,'مرتجع المبيعات '!$G$4:$H$3003,2,0),"")</f>
        <v/>
      </c>
      <c r="F49" s="40">
        <f>IFERROR(VLOOKUP(A49,'مرتجع المشتريات'!$G$4:$H$3003,2,0),"")</f>
        <v>0</v>
      </c>
      <c r="G49" s="40" t="str">
        <f t="shared" si="0"/>
        <v/>
      </c>
      <c r="H49" s="40">
        <f>IFERROR(VLOOKUP(A49,المشتريات!$A$4:$B$3003,2,0),"")</f>
        <v>0</v>
      </c>
      <c r="I49" s="42">
        <f>IFERROR(VLOOKUP(A49,المشتريات!$L$4:$M$4000,2,0),"")+IFERROR(VLOOKUP(A49,المشتريات!$O$4:$P$3003,2,0),"")</f>
        <v>0</v>
      </c>
      <c r="J49" s="42" t="str">
        <f t="shared" si="1"/>
        <v/>
      </c>
      <c r="K49" s="42" t="str">
        <f t="shared" si="2"/>
        <v/>
      </c>
    </row>
    <row r="50" spans="1:11" ht="17.25">
      <c r="A50" s="40">
        <v>47</v>
      </c>
      <c r="B50" s="41" t="str">
        <f>IFERROR(VLOOKUP(A50,الاعدادات!$A$4:$B$5000,2,0),"")</f>
        <v xml:space="preserve">تيلوفيت </v>
      </c>
      <c r="C50" s="40">
        <f>IFERROR(VLOOKUP(A50,المشتريات!$I$4:$J$5000,2,0),"")</f>
        <v>0</v>
      </c>
      <c r="D50" s="42">
        <f>IFERROR(VLOOKUP(A50,المبيعات!$G$4:$H$3003,2,0),"")</f>
        <v>0</v>
      </c>
      <c r="E50" s="42" t="str">
        <f>IFERROR(VLOOKUP(A50,'مرتجع المبيعات '!$G$4:$H$3003,2,0),"")</f>
        <v/>
      </c>
      <c r="F50" s="40">
        <f>IFERROR(VLOOKUP(A50,'مرتجع المشتريات'!$G$4:$H$3003,2,0),"")</f>
        <v>0</v>
      </c>
      <c r="G50" s="40" t="str">
        <f t="shared" si="0"/>
        <v/>
      </c>
      <c r="H50" s="40">
        <f>IFERROR(VLOOKUP(A50,المشتريات!$A$4:$B$3003,2,0),"")</f>
        <v>0</v>
      </c>
      <c r="I50" s="42">
        <f>IFERROR(VLOOKUP(A50,المشتريات!$L$4:$M$4000,2,0),"")+IFERROR(VLOOKUP(A50,المشتريات!$O$4:$P$3003,2,0),"")</f>
        <v>0</v>
      </c>
      <c r="J50" s="42" t="str">
        <f t="shared" si="1"/>
        <v/>
      </c>
      <c r="K50" s="42" t="str">
        <f t="shared" si="2"/>
        <v/>
      </c>
    </row>
    <row r="51" spans="1:11" ht="17.25">
      <c r="A51" s="40">
        <v>48</v>
      </c>
      <c r="B51" s="41" t="str">
        <f>IFERROR(VLOOKUP(A51,الاعدادات!$A$4:$B$5000,2,0),"")</f>
        <v xml:space="preserve">ديكساميثازوم ادويا </v>
      </c>
      <c r="C51" s="40">
        <f>IFERROR(VLOOKUP(A51,المشتريات!$I$4:$J$5000,2,0),"")</f>
        <v>0</v>
      </c>
      <c r="D51" s="42">
        <f>IFERROR(VLOOKUP(A51,المبيعات!$G$4:$H$3003,2,0),"")</f>
        <v>0</v>
      </c>
      <c r="E51" s="42" t="str">
        <f>IFERROR(VLOOKUP(A51,'مرتجع المبيعات '!$G$4:$H$3003,2,0),"")</f>
        <v/>
      </c>
      <c r="F51" s="40">
        <f>IFERROR(VLOOKUP(A51,'مرتجع المشتريات'!$G$4:$H$3003,2,0),"")</f>
        <v>0</v>
      </c>
      <c r="G51" s="40" t="str">
        <f t="shared" si="0"/>
        <v/>
      </c>
      <c r="H51" s="40">
        <f>IFERROR(VLOOKUP(A51,المشتريات!$A$4:$B$3003,2,0),"")</f>
        <v>0</v>
      </c>
      <c r="I51" s="42">
        <f>IFERROR(VLOOKUP(A51,المشتريات!$L$4:$M$4000,2,0),"")+IFERROR(VLOOKUP(A51,المشتريات!$O$4:$P$3003,2,0),"")</f>
        <v>0</v>
      </c>
      <c r="J51" s="42" t="str">
        <f t="shared" si="1"/>
        <v/>
      </c>
      <c r="K51" s="42" t="str">
        <f t="shared" si="2"/>
        <v/>
      </c>
    </row>
    <row r="52" spans="1:11" ht="17.25">
      <c r="A52" s="40">
        <v>49</v>
      </c>
      <c r="B52" s="41" t="str">
        <f>IFERROR(VLOOKUP(A52,الاعدادات!$A$4:$B$5000,2,0),"")</f>
        <v xml:space="preserve">ارزينال </v>
      </c>
      <c r="C52" s="40">
        <f>IFERROR(VLOOKUP(A52,المشتريات!$I$4:$J$5000,2,0),"")</f>
        <v>0</v>
      </c>
      <c r="D52" s="42">
        <f>IFERROR(VLOOKUP(A52,المبيعات!$G$4:$H$3003,2,0),"")</f>
        <v>0</v>
      </c>
      <c r="E52" s="42" t="str">
        <f>IFERROR(VLOOKUP(A52,'مرتجع المبيعات '!$G$4:$H$3003,2,0),"")</f>
        <v/>
      </c>
      <c r="F52" s="40">
        <f>IFERROR(VLOOKUP(A52,'مرتجع المشتريات'!$G$4:$H$3003,2,0),"")</f>
        <v>0</v>
      </c>
      <c r="G52" s="40" t="str">
        <f t="shared" si="0"/>
        <v/>
      </c>
      <c r="H52" s="40">
        <f>IFERROR(VLOOKUP(A52,المشتريات!$A$4:$B$3003,2,0),"")</f>
        <v>0</v>
      </c>
      <c r="I52" s="42">
        <f>IFERROR(VLOOKUP(A52,المشتريات!$L$4:$M$4000,2,0),"")+IFERROR(VLOOKUP(A52,المشتريات!$O$4:$P$3003,2,0),"")</f>
        <v>0</v>
      </c>
      <c r="J52" s="42" t="str">
        <f t="shared" si="1"/>
        <v/>
      </c>
      <c r="K52" s="42" t="str">
        <f t="shared" si="2"/>
        <v/>
      </c>
    </row>
    <row r="53" spans="1:11" ht="17.25">
      <c r="A53" s="40">
        <v>50</v>
      </c>
      <c r="B53" s="41" t="str">
        <f>IFERROR(VLOOKUP(A53,الاعدادات!$A$4:$B$5000,2,0),"")</f>
        <v xml:space="preserve">انجكتال </v>
      </c>
      <c r="C53" s="40">
        <f>IFERROR(VLOOKUP(A53,المشتريات!$I$4:$J$5000,2,0),"")</f>
        <v>0</v>
      </c>
      <c r="D53" s="42">
        <f>IFERROR(VLOOKUP(A53,المبيعات!$G$4:$H$3003,2,0),"")</f>
        <v>0</v>
      </c>
      <c r="E53" s="42" t="str">
        <f>IFERROR(VLOOKUP(A53,'مرتجع المبيعات '!$G$4:$H$3003,2,0),"")</f>
        <v/>
      </c>
      <c r="F53" s="40">
        <f>IFERROR(VLOOKUP(A53,'مرتجع المشتريات'!$G$4:$H$3003,2,0),"")</f>
        <v>0</v>
      </c>
      <c r="G53" s="40" t="str">
        <f t="shared" si="0"/>
        <v/>
      </c>
      <c r="H53" s="40">
        <f>IFERROR(VLOOKUP(A53,المشتريات!$A$4:$B$3003,2,0),"")</f>
        <v>0</v>
      </c>
      <c r="I53" s="42">
        <f>IFERROR(VLOOKUP(A53,المشتريات!$L$4:$M$4000,2,0),"")+IFERROR(VLOOKUP(A53,المشتريات!$O$4:$P$3003,2,0),"")</f>
        <v>0</v>
      </c>
      <c r="J53" s="42" t="str">
        <f t="shared" si="1"/>
        <v/>
      </c>
      <c r="K53" s="42" t="str">
        <f t="shared" si="2"/>
        <v/>
      </c>
    </row>
    <row r="54" spans="1:11" ht="17.25">
      <c r="A54" s="40">
        <v>51</v>
      </c>
      <c r="B54" s="41" t="str">
        <f>IFERROR(VLOOKUP(A54,الاعدادات!$A$4:$B$5000,2,0),"")</f>
        <v xml:space="preserve">سلفاديميدين ادويا </v>
      </c>
      <c r="C54" s="40">
        <f>IFERROR(VLOOKUP(A54,المشتريات!$I$4:$J$5000,2,0),"")</f>
        <v>0</v>
      </c>
      <c r="D54" s="42">
        <f>IFERROR(VLOOKUP(A54,المبيعات!$G$4:$H$3003,2,0),"")</f>
        <v>0</v>
      </c>
      <c r="E54" s="42" t="str">
        <f>IFERROR(VLOOKUP(A54,'مرتجع المبيعات '!$G$4:$H$3003,2,0),"")</f>
        <v/>
      </c>
      <c r="F54" s="40">
        <f>IFERROR(VLOOKUP(A54,'مرتجع المشتريات'!$G$4:$H$3003,2,0),"")</f>
        <v>0</v>
      </c>
      <c r="G54" s="40" t="str">
        <f t="shared" si="0"/>
        <v/>
      </c>
      <c r="H54" s="40">
        <f>IFERROR(VLOOKUP(A54,المشتريات!$A$4:$B$3003,2,0),"")</f>
        <v>0</v>
      </c>
      <c r="I54" s="42">
        <f>IFERROR(VLOOKUP(A54,المشتريات!$L$4:$M$4000,2,0),"")+IFERROR(VLOOKUP(A54,المشتريات!$O$4:$P$3003,2,0),"")</f>
        <v>0</v>
      </c>
      <c r="J54" s="42" t="str">
        <f t="shared" si="1"/>
        <v/>
      </c>
      <c r="K54" s="42" t="str">
        <f t="shared" si="2"/>
        <v/>
      </c>
    </row>
    <row r="55" spans="1:11" ht="17.25">
      <c r="A55" s="40">
        <v>52</v>
      </c>
      <c r="B55" s="41" t="str">
        <f>IFERROR(VLOOKUP(A55,الاعدادات!$A$4:$B$5000,2,0),"")</f>
        <v xml:space="preserve">ديكسافان </v>
      </c>
      <c r="C55" s="40">
        <f>IFERROR(VLOOKUP(A55,المشتريات!$I$4:$J$5000,2,0),"")</f>
        <v>0</v>
      </c>
      <c r="D55" s="42">
        <f>IFERROR(VLOOKUP(A55,المبيعات!$G$4:$H$3003,2,0),"")</f>
        <v>0</v>
      </c>
      <c r="E55" s="42" t="str">
        <f>IFERROR(VLOOKUP(A55,'مرتجع المبيعات '!$G$4:$H$3003,2,0),"")</f>
        <v/>
      </c>
      <c r="F55" s="40">
        <f>IFERROR(VLOOKUP(A55,'مرتجع المشتريات'!$G$4:$H$3003,2,0),"")</f>
        <v>0</v>
      </c>
      <c r="G55" s="40" t="str">
        <f t="shared" si="0"/>
        <v/>
      </c>
      <c r="H55" s="40">
        <f>IFERROR(VLOOKUP(A55,المشتريات!$A$4:$B$3003,2,0),"")</f>
        <v>0</v>
      </c>
      <c r="I55" s="42">
        <f>IFERROR(VLOOKUP(A55,المشتريات!$L$4:$M$4000,2,0),"")+IFERROR(VLOOKUP(A55,المشتريات!$O$4:$P$3003,2,0),"")</f>
        <v>0</v>
      </c>
      <c r="J55" s="42" t="str">
        <f t="shared" si="1"/>
        <v/>
      </c>
      <c r="K55" s="42" t="str">
        <f t="shared" si="2"/>
        <v/>
      </c>
    </row>
    <row r="56" spans="1:11" ht="17.25">
      <c r="A56" s="40">
        <v>53</v>
      </c>
      <c r="B56" s="41" t="str">
        <f>IFERROR(VLOOKUP(A56,الاعدادات!$A$4:$B$5000,2,0),"")</f>
        <v xml:space="preserve">ديكساميثازون ارابكو </v>
      </c>
      <c r="C56" s="40">
        <f>IFERROR(VLOOKUP(A56,المشتريات!$I$4:$J$5000,2,0),"")</f>
        <v>0</v>
      </c>
      <c r="D56" s="42">
        <f>IFERROR(VLOOKUP(A56,المبيعات!$G$4:$H$3003,2,0),"")</f>
        <v>0</v>
      </c>
      <c r="E56" s="42" t="str">
        <f>IFERROR(VLOOKUP(A56,'مرتجع المبيعات '!$G$4:$H$3003,2,0),"")</f>
        <v/>
      </c>
      <c r="F56" s="40">
        <f>IFERROR(VLOOKUP(A56,'مرتجع المشتريات'!$G$4:$H$3003,2,0),"")</f>
        <v>0</v>
      </c>
      <c r="G56" s="40" t="str">
        <f t="shared" si="0"/>
        <v/>
      </c>
      <c r="H56" s="40">
        <f>IFERROR(VLOOKUP(A56,المشتريات!$A$4:$B$3003,2,0),"")</f>
        <v>0</v>
      </c>
      <c r="I56" s="42">
        <f>IFERROR(VLOOKUP(A56,المشتريات!$L$4:$M$4000,2,0),"")+IFERROR(VLOOKUP(A56,المشتريات!$O$4:$P$3003,2,0),"")</f>
        <v>0</v>
      </c>
      <c r="J56" s="42" t="str">
        <f t="shared" si="1"/>
        <v/>
      </c>
      <c r="K56" s="42" t="str">
        <f t="shared" si="2"/>
        <v/>
      </c>
    </row>
    <row r="57" spans="1:11" ht="17.25">
      <c r="A57" s="40">
        <v>54</v>
      </c>
      <c r="B57" s="41" t="str">
        <f>IFERROR(VLOOKUP(A57,الاعدادات!$A$4:$B$5000,2,0),"")</f>
        <v xml:space="preserve">اوكسى تتراسيكلين ط م النصر </v>
      </c>
      <c r="C57" s="40">
        <f>IFERROR(VLOOKUP(A57,المشتريات!$I$4:$J$5000,2,0),"")</f>
        <v>0</v>
      </c>
      <c r="D57" s="42">
        <f>IFERROR(VLOOKUP(A57,المبيعات!$G$4:$H$3003,2,0),"")</f>
        <v>0</v>
      </c>
      <c r="E57" s="42" t="str">
        <f>IFERROR(VLOOKUP(A57,'مرتجع المبيعات '!$G$4:$H$3003,2,0),"")</f>
        <v/>
      </c>
      <c r="F57" s="40">
        <f>IFERROR(VLOOKUP(A57,'مرتجع المشتريات'!$G$4:$H$3003,2,0),"")</f>
        <v>0</v>
      </c>
      <c r="G57" s="40" t="str">
        <f t="shared" si="0"/>
        <v/>
      </c>
      <c r="H57" s="40">
        <f>IFERROR(VLOOKUP(A57,المشتريات!$A$4:$B$3003,2,0),"")</f>
        <v>0</v>
      </c>
      <c r="I57" s="42">
        <f>IFERROR(VLOOKUP(A57,المشتريات!$L$4:$M$4000,2,0),"")+IFERROR(VLOOKUP(A57,المشتريات!$O$4:$P$3003,2,0),"")</f>
        <v>0</v>
      </c>
      <c r="J57" s="42" t="str">
        <f t="shared" si="1"/>
        <v/>
      </c>
      <c r="K57" s="42" t="str">
        <f t="shared" si="2"/>
        <v/>
      </c>
    </row>
    <row r="58" spans="1:11" ht="17.25">
      <c r="A58" s="40">
        <v>55</v>
      </c>
      <c r="B58" s="41" t="str">
        <f>IFERROR(VLOOKUP(A58,الاعدادات!$A$4:$B$5000,2,0),"")</f>
        <v>فيتروسين</v>
      </c>
      <c r="C58" s="40">
        <f>IFERROR(VLOOKUP(A58,المشتريات!$I$4:$J$5000,2,0),"")</f>
        <v>0</v>
      </c>
      <c r="D58" s="42">
        <f>IFERROR(VLOOKUP(A58,المبيعات!$G$4:$H$3003,2,0),"")</f>
        <v>0</v>
      </c>
      <c r="E58" s="42" t="str">
        <f>IFERROR(VLOOKUP(A58,'مرتجع المبيعات '!$G$4:$H$3003,2,0),"")</f>
        <v/>
      </c>
      <c r="F58" s="40">
        <f>IFERROR(VLOOKUP(A58,'مرتجع المشتريات'!$G$4:$H$3003,2,0),"")</f>
        <v>0</v>
      </c>
      <c r="G58" s="40" t="str">
        <f t="shared" si="0"/>
        <v/>
      </c>
      <c r="H58" s="40">
        <f>IFERROR(VLOOKUP(A58,المشتريات!$A$4:$B$3003,2,0),"")</f>
        <v>0</v>
      </c>
      <c r="I58" s="42">
        <f>IFERROR(VLOOKUP(A58,المشتريات!$L$4:$M$4000,2,0),"")+IFERROR(VLOOKUP(A58,المشتريات!$O$4:$P$3003,2,0),"")</f>
        <v>0</v>
      </c>
      <c r="J58" s="42" t="str">
        <f t="shared" si="1"/>
        <v/>
      </c>
      <c r="K58" s="42" t="str">
        <f t="shared" si="2"/>
        <v/>
      </c>
    </row>
    <row r="59" spans="1:11" ht="17.25">
      <c r="A59" s="40">
        <v>56</v>
      </c>
      <c r="B59" s="41" t="str">
        <f>IFERROR(VLOOKUP(A59,الاعدادات!$A$4:$B$5000,2,0),"")</f>
        <v>بن سترب50</v>
      </c>
      <c r="C59" s="40">
        <f>IFERROR(VLOOKUP(A59,المشتريات!$I$4:$J$5000,2,0),"")</f>
        <v>0</v>
      </c>
      <c r="D59" s="42">
        <f>IFERROR(VLOOKUP(A59,المبيعات!$G$4:$H$3003,2,0),"")</f>
        <v>0</v>
      </c>
      <c r="E59" s="42" t="str">
        <f>IFERROR(VLOOKUP(A59,'مرتجع المبيعات '!$G$4:$H$3003,2,0),"")</f>
        <v/>
      </c>
      <c r="F59" s="40">
        <f>IFERROR(VLOOKUP(A59,'مرتجع المشتريات'!$G$4:$H$3003,2,0),"")</f>
        <v>0</v>
      </c>
      <c r="G59" s="40" t="str">
        <f t="shared" si="0"/>
        <v/>
      </c>
      <c r="H59" s="40">
        <f>IFERROR(VLOOKUP(A59,المشتريات!$A$4:$B$3003,2,0),"")</f>
        <v>0</v>
      </c>
      <c r="I59" s="42">
        <f>IFERROR(VLOOKUP(A59,المشتريات!$L$4:$M$4000,2,0),"")+IFERROR(VLOOKUP(A59,المشتريات!$O$4:$P$3003,2,0),"")</f>
        <v>0</v>
      </c>
      <c r="J59" s="42" t="str">
        <f t="shared" si="1"/>
        <v/>
      </c>
      <c r="K59" s="42" t="str">
        <f t="shared" si="2"/>
        <v/>
      </c>
    </row>
    <row r="60" spans="1:11" ht="17.25">
      <c r="A60" s="40">
        <v>57</v>
      </c>
      <c r="B60" s="41" t="str">
        <f>IFERROR(VLOOKUP(A60,الاعدادات!$A$4:$B$5000,2,0),"")</f>
        <v>بن سترب 100</v>
      </c>
      <c r="C60" s="40">
        <f>IFERROR(VLOOKUP(A60,المشتريات!$I$4:$J$5000,2,0),"")</f>
        <v>0</v>
      </c>
      <c r="D60" s="42">
        <f>IFERROR(VLOOKUP(A60,المبيعات!$G$4:$H$3003,2,0),"")</f>
        <v>0</v>
      </c>
      <c r="E60" s="42" t="str">
        <f>IFERROR(VLOOKUP(A60,'مرتجع المبيعات '!$G$4:$H$3003,2,0),"")</f>
        <v/>
      </c>
      <c r="F60" s="40">
        <f>IFERROR(VLOOKUP(A60,'مرتجع المشتريات'!$G$4:$H$3003,2,0),"")</f>
        <v>0</v>
      </c>
      <c r="G60" s="40" t="str">
        <f t="shared" si="0"/>
        <v/>
      </c>
      <c r="H60" s="40">
        <f>IFERROR(VLOOKUP(A60,المشتريات!$A$4:$B$3003,2,0),"")</f>
        <v>0</v>
      </c>
      <c r="I60" s="42">
        <f>IFERROR(VLOOKUP(A60,المشتريات!$L$4:$M$4000,2,0),"")+IFERROR(VLOOKUP(A60,المشتريات!$O$4:$P$3003,2,0),"")</f>
        <v>0</v>
      </c>
      <c r="J60" s="42" t="str">
        <f t="shared" si="1"/>
        <v/>
      </c>
      <c r="K60" s="42" t="str">
        <f t="shared" si="2"/>
        <v/>
      </c>
    </row>
    <row r="61" spans="1:11" ht="17.25">
      <c r="A61" s="40">
        <v>58</v>
      </c>
      <c r="B61" s="41" t="str">
        <f>IFERROR(VLOOKUP(A61,الاعدادات!$A$4:$B$5000,2,0),"")</f>
        <v>مينازين بلس</v>
      </c>
      <c r="C61" s="40">
        <f>IFERROR(VLOOKUP(A61,المشتريات!$I$4:$J$5000,2,0),"")</f>
        <v>0</v>
      </c>
      <c r="D61" s="42">
        <f>IFERROR(VLOOKUP(A61,المبيعات!$G$4:$H$3003,2,0),"")</f>
        <v>0</v>
      </c>
      <c r="E61" s="42" t="str">
        <f>IFERROR(VLOOKUP(A61,'مرتجع المبيعات '!$G$4:$H$3003,2,0),"")</f>
        <v/>
      </c>
      <c r="F61" s="40">
        <f>IFERROR(VLOOKUP(A61,'مرتجع المشتريات'!$G$4:$H$3003,2,0),"")</f>
        <v>0</v>
      </c>
      <c r="G61" s="40" t="str">
        <f t="shared" si="0"/>
        <v/>
      </c>
      <c r="H61" s="40">
        <f>IFERROR(VLOOKUP(A61,المشتريات!$A$4:$B$3003,2,0),"")</f>
        <v>0</v>
      </c>
      <c r="I61" s="42">
        <f>IFERROR(VLOOKUP(A61,المشتريات!$L$4:$M$4000,2,0),"")+IFERROR(VLOOKUP(A61,المشتريات!$O$4:$P$3003,2,0),"")</f>
        <v>0</v>
      </c>
      <c r="J61" s="42" t="str">
        <f t="shared" si="1"/>
        <v/>
      </c>
      <c r="K61" s="42" t="str">
        <f t="shared" si="2"/>
        <v/>
      </c>
    </row>
    <row r="62" spans="1:11" ht="17.25">
      <c r="A62" s="40">
        <v>59</v>
      </c>
      <c r="B62" s="41" t="str">
        <f>IFERROR(VLOOKUP(A62,الاعدادات!$A$4:$B$5000,2,0),"")</f>
        <v>جينتاميسين</v>
      </c>
      <c r="C62" s="40">
        <f>IFERROR(VLOOKUP(A62,المشتريات!$I$4:$J$5000,2,0),"")</f>
        <v>0</v>
      </c>
      <c r="D62" s="42">
        <f>IFERROR(VLOOKUP(A62,المبيعات!$G$4:$H$3003,2,0),"")</f>
        <v>0</v>
      </c>
      <c r="E62" s="42" t="str">
        <f>IFERROR(VLOOKUP(A62,'مرتجع المبيعات '!$G$4:$H$3003,2,0),"")</f>
        <v/>
      </c>
      <c r="F62" s="40">
        <f>IFERROR(VLOOKUP(A62,'مرتجع المشتريات'!$G$4:$H$3003,2,0),"")</f>
        <v>0</v>
      </c>
      <c r="G62" s="40" t="str">
        <f t="shared" si="0"/>
        <v/>
      </c>
      <c r="H62" s="40">
        <f>IFERROR(VLOOKUP(A62,المشتريات!$A$4:$B$3003,2,0),"")</f>
        <v>0</v>
      </c>
      <c r="I62" s="42">
        <f>IFERROR(VLOOKUP(A62,المشتريات!$L$4:$M$4000,2,0),"")+IFERROR(VLOOKUP(A62,المشتريات!$O$4:$P$3003,2,0),"")</f>
        <v>0</v>
      </c>
      <c r="J62" s="42" t="str">
        <f t="shared" si="1"/>
        <v/>
      </c>
      <c r="K62" s="42" t="str">
        <f t="shared" si="2"/>
        <v/>
      </c>
    </row>
    <row r="63" spans="1:11" ht="17.25">
      <c r="A63" s="40">
        <v>60</v>
      </c>
      <c r="B63" s="41" t="str">
        <f>IFERROR(VLOOKUP(A63,الاعدادات!$A$4:$B$5000,2,0),"")</f>
        <v>دايمثكون</v>
      </c>
      <c r="C63" s="40">
        <f>IFERROR(VLOOKUP(A63,المشتريات!$I$4:$J$5000,2,0),"")</f>
        <v>0</v>
      </c>
      <c r="D63" s="42">
        <f>IFERROR(VLOOKUP(A63,المبيعات!$G$4:$H$3003,2,0),"")</f>
        <v>0</v>
      </c>
      <c r="E63" s="42" t="str">
        <f>IFERROR(VLOOKUP(A63,'مرتجع المبيعات '!$G$4:$H$3003,2,0),"")</f>
        <v/>
      </c>
      <c r="F63" s="40">
        <f>IFERROR(VLOOKUP(A63,'مرتجع المشتريات'!$G$4:$H$3003,2,0),"")</f>
        <v>0</v>
      </c>
      <c r="G63" s="40" t="str">
        <f t="shared" si="0"/>
        <v/>
      </c>
      <c r="H63" s="40">
        <f>IFERROR(VLOOKUP(A63,المشتريات!$A$4:$B$3003,2,0),"")</f>
        <v>0</v>
      </c>
      <c r="I63" s="42">
        <f>IFERROR(VLOOKUP(A63,المشتريات!$L$4:$M$4000,2,0),"")+IFERROR(VLOOKUP(A63,المشتريات!$O$4:$P$3003,2,0),"")</f>
        <v>0</v>
      </c>
      <c r="J63" s="42" t="str">
        <f t="shared" si="1"/>
        <v/>
      </c>
      <c r="K63" s="42" t="str">
        <f t="shared" si="2"/>
        <v/>
      </c>
    </row>
    <row r="64" spans="1:11" ht="17.25">
      <c r="A64" s="40">
        <v>61</v>
      </c>
      <c r="B64" s="41" t="str">
        <f>IFERROR(VLOOKUP(A64,الاعدادات!$A$4:$B$5000,2,0),"")</f>
        <v>كال ما ديكس</v>
      </c>
      <c r="C64" s="40">
        <f>IFERROR(VLOOKUP(A64,المشتريات!$I$4:$J$5000,2,0),"")</f>
        <v>0</v>
      </c>
      <c r="D64" s="42">
        <f>IFERROR(VLOOKUP(A64,المبيعات!$G$4:$H$3003,2,0),"")</f>
        <v>0</v>
      </c>
      <c r="E64" s="42" t="str">
        <f>IFERROR(VLOOKUP(A64,'مرتجع المبيعات '!$G$4:$H$3003,2,0),"")</f>
        <v/>
      </c>
      <c r="F64" s="40">
        <f>IFERROR(VLOOKUP(A64,'مرتجع المشتريات'!$G$4:$H$3003,2,0),"")</f>
        <v>0</v>
      </c>
      <c r="G64" s="40" t="str">
        <f t="shared" si="0"/>
        <v/>
      </c>
      <c r="H64" s="40">
        <f>IFERROR(VLOOKUP(A64,المشتريات!$A$4:$B$3003,2,0),"")</f>
        <v>0</v>
      </c>
      <c r="I64" s="42">
        <f>IFERROR(VLOOKUP(A64,المشتريات!$L$4:$M$4000,2,0),"")+IFERROR(VLOOKUP(A64,المشتريات!$O$4:$P$3003,2,0),"")</f>
        <v>0</v>
      </c>
      <c r="J64" s="42" t="str">
        <f t="shared" si="1"/>
        <v/>
      </c>
      <c r="K64" s="42" t="str">
        <f t="shared" si="2"/>
        <v/>
      </c>
    </row>
    <row r="65" spans="1:11" ht="17.25">
      <c r="A65" s="40">
        <v>62</v>
      </c>
      <c r="B65" s="41" t="str">
        <f>IFERROR(VLOOKUP(A65,الاعدادات!$A$4:$B$5000,2,0),"")</f>
        <v>كال بور ماج</v>
      </c>
      <c r="C65" s="40">
        <f>IFERROR(VLOOKUP(A65,المشتريات!$I$4:$J$5000,2,0),"")</f>
        <v>0</v>
      </c>
      <c r="D65" s="42">
        <f>IFERROR(VLOOKUP(A65,المبيعات!$G$4:$H$3003,2,0),"")</f>
        <v>0</v>
      </c>
      <c r="E65" s="42" t="str">
        <f>IFERROR(VLOOKUP(A65,'مرتجع المبيعات '!$G$4:$H$3003,2,0),"")</f>
        <v/>
      </c>
      <c r="F65" s="40">
        <f>IFERROR(VLOOKUP(A65,'مرتجع المشتريات'!$G$4:$H$3003,2,0),"")</f>
        <v>0</v>
      </c>
      <c r="G65" s="40" t="str">
        <f t="shared" si="0"/>
        <v/>
      </c>
      <c r="H65" s="40">
        <f>IFERROR(VLOOKUP(A65,المشتريات!$A$4:$B$3003,2,0),"")</f>
        <v>0</v>
      </c>
      <c r="I65" s="42">
        <f>IFERROR(VLOOKUP(A65,المشتريات!$L$4:$M$4000,2,0),"")+IFERROR(VLOOKUP(A65,المشتريات!$O$4:$P$3003,2,0),"")</f>
        <v>0</v>
      </c>
      <c r="J65" s="42" t="str">
        <f t="shared" si="1"/>
        <v/>
      </c>
      <c r="K65" s="42" t="str">
        <f t="shared" si="2"/>
        <v/>
      </c>
    </row>
    <row r="66" spans="1:11" ht="17.25">
      <c r="A66" s="40">
        <v>63</v>
      </c>
      <c r="B66" s="41" t="str">
        <f>IFERROR(VLOOKUP(A66,الاعدادات!$A$4:$B$5000,2,0),"")</f>
        <v>فيتاسيلين</v>
      </c>
      <c r="C66" s="40">
        <f>IFERROR(VLOOKUP(A66,المشتريات!$I$4:$J$5000,2,0),"")</f>
        <v>0</v>
      </c>
      <c r="D66" s="42">
        <f>IFERROR(VLOOKUP(A66,المبيعات!$G$4:$H$3003,2,0),"")</f>
        <v>0</v>
      </c>
      <c r="E66" s="42" t="str">
        <f>IFERROR(VLOOKUP(A66,'مرتجع المبيعات '!$G$4:$H$3003,2,0),"")</f>
        <v/>
      </c>
      <c r="F66" s="40">
        <f>IFERROR(VLOOKUP(A66,'مرتجع المشتريات'!$G$4:$H$3003,2,0),"")</f>
        <v>0</v>
      </c>
      <c r="G66" s="40" t="str">
        <f t="shared" si="0"/>
        <v/>
      </c>
      <c r="H66" s="40">
        <f>IFERROR(VLOOKUP(A66,المشتريات!$A$4:$B$3003,2,0),"")</f>
        <v>0</v>
      </c>
      <c r="I66" s="42">
        <f>IFERROR(VLOOKUP(A66,المشتريات!$L$4:$M$4000,2,0),"")+IFERROR(VLOOKUP(A66,المشتريات!$O$4:$P$3003,2,0),"")</f>
        <v>0</v>
      </c>
      <c r="J66" s="42" t="str">
        <f t="shared" si="1"/>
        <v/>
      </c>
      <c r="K66" s="42" t="str">
        <f t="shared" si="2"/>
        <v/>
      </c>
    </row>
    <row r="67" spans="1:11" ht="17.25">
      <c r="A67" s="40">
        <v>64</v>
      </c>
      <c r="B67" s="41" t="str">
        <f>IFERROR(VLOOKUP(A67,الاعدادات!$A$4:$B$5000,2,0),"")</f>
        <v>اوكسيتوسون</v>
      </c>
      <c r="C67" s="40">
        <f>IFERROR(VLOOKUP(A67,المشتريات!$I$4:$J$5000,2,0),"")</f>
        <v>0</v>
      </c>
      <c r="D67" s="42">
        <f>IFERROR(VLOOKUP(A67,المبيعات!$G$4:$H$3003,2,0),"")</f>
        <v>0</v>
      </c>
      <c r="E67" s="42" t="str">
        <f>IFERROR(VLOOKUP(A67,'مرتجع المبيعات '!$G$4:$H$3003,2,0),"")</f>
        <v/>
      </c>
      <c r="F67" s="40">
        <f>IFERROR(VLOOKUP(A67,'مرتجع المشتريات'!$G$4:$H$3003,2,0),"")</f>
        <v>0</v>
      </c>
      <c r="G67" s="40" t="str">
        <f t="shared" si="0"/>
        <v/>
      </c>
      <c r="H67" s="40">
        <f>IFERROR(VLOOKUP(A67,المشتريات!$A$4:$B$3003,2,0),"")</f>
        <v>0</v>
      </c>
      <c r="I67" s="42">
        <f>IFERROR(VLOOKUP(A67,المشتريات!$L$4:$M$4000,2,0),"")+IFERROR(VLOOKUP(A67,المشتريات!$O$4:$P$3003,2,0),"")</f>
        <v>0</v>
      </c>
      <c r="J67" s="42" t="str">
        <f t="shared" si="1"/>
        <v/>
      </c>
      <c r="K67" s="42" t="str">
        <f t="shared" si="2"/>
        <v/>
      </c>
    </row>
    <row r="68" spans="1:11" ht="17.25">
      <c r="A68" s="40">
        <v>65</v>
      </c>
      <c r="B68" s="41" t="str">
        <f>IFERROR(VLOOKUP(A68,الاعدادات!$A$4:$B$5000,2,0),"")</f>
        <v>كولستين سلفات ادويا</v>
      </c>
      <c r="C68" s="40">
        <f>IFERROR(VLOOKUP(A68,المشتريات!$I$4:$J$5000,2,0),"")</f>
        <v>0</v>
      </c>
      <c r="D68" s="42">
        <f>IFERROR(VLOOKUP(A68,المبيعات!$G$4:$H$3003,2,0),"")</f>
        <v>0</v>
      </c>
      <c r="E68" s="42" t="str">
        <f>IFERROR(VLOOKUP(A68,'مرتجع المبيعات '!$G$4:$H$3003,2,0),"")</f>
        <v/>
      </c>
      <c r="F68" s="40">
        <f>IFERROR(VLOOKUP(A68,'مرتجع المشتريات'!$G$4:$H$3003,2,0),"")</f>
        <v>0</v>
      </c>
      <c r="G68" s="40" t="str">
        <f t="shared" si="0"/>
        <v/>
      </c>
      <c r="H68" s="40">
        <f>IFERROR(VLOOKUP(A68,المشتريات!$A$4:$B$3003,2,0),"")</f>
        <v>0</v>
      </c>
      <c r="I68" s="42">
        <f>IFERROR(VLOOKUP(A68,المشتريات!$L$4:$M$4000,2,0),"")+IFERROR(VLOOKUP(A68,المشتريات!$O$4:$P$3003,2,0),"")</f>
        <v>0</v>
      </c>
      <c r="J68" s="42" t="str">
        <f t="shared" si="1"/>
        <v/>
      </c>
      <c r="K68" s="42" t="str">
        <f t="shared" si="2"/>
        <v/>
      </c>
    </row>
    <row r="69" spans="1:11" ht="17.25">
      <c r="A69" s="40">
        <v>66</v>
      </c>
      <c r="B69" s="41" t="str">
        <f>IFERROR(VLOOKUP(A69,الاعدادات!$A$4:$B$5000,2,0),"")</f>
        <v>فلوريكول</v>
      </c>
      <c r="C69" s="40">
        <f>IFERROR(VLOOKUP(A69,المشتريات!$I$4:$J$5000,2,0),"")</f>
        <v>0</v>
      </c>
      <c r="D69" s="42">
        <f>IFERROR(VLOOKUP(A69,المبيعات!$G$4:$H$3003,2,0),"")</f>
        <v>0</v>
      </c>
      <c r="E69" s="42" t="str">
        <f>IFERROR(VLOOKUP(A69,'مرتجع المبيعات '!$G$4:$H$3003,2,0),"")</f>
        <v/>
      </c>
      <c r="F69" s="40">
        <f>IFERROR(VLOOKUP(A69,'مرتجع المشتريات'!$G$4:$H$3003,2,0),"")</f>
        <v>0</v>
      </c>
      <c r="G69" s="40" t="str">
        <f t="shared" ref="G69:G132" si="3">IFERROR(SUMPRODUCT(C69+E69-D69-F69),"")</f>
        <v/>
      </c>
      <c r="H69" s="40">
        <f>IFERROR(VLOOKUP(A69,المشتريات!$A$4:$B$3003,2,0),"")</f>
        <v>0</v>
      </c>
      <c r="I69" s="42">
        <f>IFERROR(VLOOKUP(A69,المشتريات!$L$4:$M$4000,2,0),"")+IFERROR(VLOOKUP(A69,المشتريات!$O$4:$P$3003,2,0),"")</f>
        <v>0</v>
      </c>
      <c r="J69" s="42" t="str">
        <f t="shared" ref="J69:J132" si="4">IFERROR(SUMPRODUCT(I69/H69),"")</f>
        <v/>
      </c>
      <c r="K69" s="42" t="str">
        <f t="shared" ref="K69:K132" si="5">IFERROR(SUMPRODUCT(J69*G69),"")</f>
        <v/>
      </c>
    </row>
    <row r="70" spans="1:11" ht="17.25">
      <c r="A70" s="40">
        <v>67</v>
      </c>
      <c r="B70" s="41" t="str">
        <f>IFERROR(VLOOKUP(A70,الاعدادات!$A$4:$B$5000,2,0),"")</f>
        <v>ديكلوسول</v>
      </c>
      <c r="C70" s="40">
        <f>IFERROR(VLOOKUP(A70,المشتريات!$I$4:$J$5000,2,0),"")</f>
        <v>0</v>
      </c>
      <c r="D70" s="42">
        <f>IFERROR(VLOOKUP(A70,المبيعات!$G$4:$H$3003,2,0),"")</f>
        <v>0</v>
      </c>
      <c r="E70" s="42" t="str">
        <f>IFERROR(VLOOKUP(A70,'مرتجع المبيعات '!$G$4:$H$3003,2,0),"")</f>
        <v/>
      </c>
      <c r="F70" s="40">
        <f>IFERROR(VLOOKUP(A70,'مرتجع المشتريات'!$G$4:$H$3003,2,0),"")</f>
        <v>0</v>
      </c>
      <c r="G70" s="40" t="str">
        <f t="shared" si="3"/>
        <v/>
      </c>
      <c r="H70" s="40">
        <f>IFERROR(VLOOKUP(A70,المشتريات!$A$4:$B$3003,2,0),"")</f>
        <v>0</v>
      </c>
      <c r="I70" s="42">
        <f>IFERROR(VLOOKUP(A70,المشتريات!$L$4:$M$4000,2,0),"")+IFERROR(VLOOKUP(A70,المشتريات!$O$4:$P$3003,2,0),"")</f>
        <v>0</v>
      </c>
      <c r="J70" s="42" t="str">
        <f t="shared" si="4"/>
        <v/>
      </c>
      <c r="K70" s="42" t="str">
        <f t="shared" si="5"/>
        <v/>
      </c>
    </row>
    <row r="71" spans="1:11" ht="17.25">
      <c r="A71" s="40">
        <v>68</v>
      </c>
      <c r="B71" s="41" t="str">
        <f>IFERROR(VLOOKUP(A71,الاعدادات!$A$4:$B$5000,2,0),"")</f>
        <v>فلوميكوين ادويا</v>
      </c>
      <c r="C71" s="40">
        <f>IFERROR(VLOOKUP(A71,المشتريات!$I$4:$J$5000,2,0),"")</f>
        <v>0</v>
      </c>
      <c r="D71" s="42">
        <f>IFERROR(VLOOKUP(A71,المبيعات!$G$4:$H$3003,2,0),"")</f>
        <v>0</v>
      </c>
      <c r="E71" s="42" t="str">
        <f>IFERROR(VLOOKUP(A71,'مرتجع المبيعات '!$G$4:$H$3003,2,0),"")</f>
        <v/>
      </c>
      <c r="F71" s="40">
        <f>IFERROR(VLOOKUP(A71,'مرتجع المشتريات'!$G$4:$H$3003,2,0),"")</f>
        <v>0</v>
      </c>
      <c r="G71" s="40" t="str">
        <f t="shared" si="3"/>
        <v/>
      </c>
      <c r="H71" s="40">
        <f>IFERROR(VLOOKUP(A71,المشتريات!$A$4:$B$3003,2,0),"")</f>
        <v>0</v>
      </c>
      <c r="I71" s="42">
        <f>IFERROR(VLOOKUP(A71,المشتريات!$L$4:$M$4000,2,0),"")+IFERROR(VLOOKUP(A71,المشتريات!$O$4:$P$3003,2,0),"")</f>
        <v>0</v>
      </c>
      <c r="J71" s="42" t="str">
        <f t="shared" si="4"/>
        <v/>
      </c>
      <c r="K71" s="42" t="str">
        <f t="shared" si="5"/>
        <v/>
      </c>
    </row>
    <row r="72" spans="1:11" ht="17.25">
      <c r="A72" s="40">
        <v>69</v>
      </c>
      <c r="B72" s="41" t="str">
        <f>IFERROR(VLOOKUP(A72,الاعدادات!$A$4:$B$5000,2,0),"")</f>
        <v>نوفاسيد</v>
      </c>
      <c r="C72" s="40">
        <f>IFERROR(VLOOKUP(A72,المشتريات!$I$4:$J$5000,2,0),"")</f>
        <v>0</v>
      </c>
      <c r="D72" s="42">
        <f>IFERROR(VLOOKUP(A72,المبيعات!$G$4:$H$3003,2,0),"")</f>
        <v>0</v>
      </c>
      <c r="E72" s="42" t="str">
        <f>IFERROR(VLOOKUP(A72,'مرتجع المبيعات '!$G$4:$H$3003,2,0),"")</f>
        <v/>
      </c>
      <c r="F72" s="40">
        <f>IFERROR(VLOOKUP(A72,'مرتجع المشتريات'!$G$4:$H$3003,2,0),"")</f>
        <v>0</v>
      </c>
      <c r="G72" s="40" t="str">
        <f t="shared" si="3"/>
        <v/>
      </c>
      <c r="H72" s="40">
        <f>IFERROR(VLOOKUP(A72,المشتريات!$A$4:$B$3003,2,0),"")</f>
        <v>0</v>
      </c>
      <c r="I72" s="42">
        <f>IFERROR(VLOOKUP(A72,المشتريات!$L$4:$M$4000,2,0),"")+IFERROR(VLOOKUP(A72,المشتريات!$O$4:$P$3003,2,0),"")</f>
        <v>0</v>
      </c>
      <c r="J72" s="42" t="str">
        <f t="shared" si="4"/>
        <v/>
      </c>
      <c r="K72" s="42" t="str">
        <f t="shared" si="5"/>
        <v/>
      </c>
    </row>
    <row r="73" spans="1:11" ht="17.25">
      <c r="A73" s="40">
        <v>70</v>
      </c>
      <c r="B73" s="41" t="str">
        <f>IFERROR(VLOOKUP(A73,الاعدادات!$A$4:$B$5000,2,0),"")</f>
        <v>ديكلو فيت 4</v>
      </c>
      <c r="C73" s="40">
        <f>IFERROR(VLOOKUP(A73,المشتريات!$I$4:$J$5000,2,0),"")</f>
        <v>0</v>
      </c>
      <c r="D73" s="42">
        <f>IFERROR(VLOOKUP(A73,المبيعات!$G$4:$H$3003,2,0),"")</f>
        <v>0</v>
      </c>
      <c r="E73" s="42" t="str">
        <f>IFERROR(VLOOKUP(A73,'مرتجع المبيعات '!$G$4:$H$3003,2,0),"")</f>
        <v/>
      </c>
      <c r="F73" s="40">
        <f>IFERROR(VLOOKUP(A73,'مرتجع المشتريات'!$G$4:$H$3003,2,0),"")</f>
        <v>0</v>
      </c>
      <c r="G73" s="40" t="str">
        <f t="shared" si="3"/>
        <v/>
      </c>
      <c r="H73" s="40">
        <f>IFERROR(VLOOKUP(A73,المشتريات!$A$4:$B$3003,2,0),"")</f>
        <v>0</v>
      </c>
      <c r="I73" s="42">
        <f>IFERROR(VLOOKUP(A73,المشتريات!$L$4:$M$4000,2,0),"")+IFERROR(VLOOKUP(A73,المشتريات!$O$4:$P$3003,2,0),"")</f>
        <v>0</v>
      </c>
      <c r="J73" s="42" t="str">
        <f t="shared" si="4"/>
        <v/>
      </c>
      <c r="K73" s="42" t="str">
        <f t="shared" si="5"/>
        <v/>
      </c>
    </row>
    <row r="74" spans="1:11" ht="17.25">
      <c r="A74" s="40">
        <v>71</v>
      </c>
      <c r="B74" s="41" t="str">
        <f>IFERROR(VLOOKUP(A74,الاعدادات!$A$4:$B$5000,2,0),"")</f>
        <v>مالتي فيتامين هولندي</v>
      </c>
      <c r="C74" s="40">
        <f>IFERROR(VLOOKUP(A74,المشتريات!$I$4:$J$5000,2,0),"")</f>
        <v>0</v>
      </c>
      <c r="D74" s="42">
        <f>IFERROR(VLOOKUP(A74,المبيعات!$G$4:$H$3003,2,0),"")</f>
        <v>0</v>
      </c>
      <c r="E74" s="42" t="str">
        <f>IFERROR(VLOOKUP(A74,'مرتجع المبيعات '!$G$4:$H$3003,2,0),"")</f>
        <v/>
      </c>
      <c r="F74" s="40">
        <f>IFERROR(VLOOKUP(A74,'مرتجع المشتريات'!$G$4:$H$3003,2,0),"")</f>
        <v>0</v>
      </c>
      <c r="G74" s="40" t="str">
        <f t="shared" si="3"/>
        <v/>
      </c>
      <c r="H74" s="40">
        <f>IFERROR(VLOOKUP(A74,المشتريات!$A$4:$B$3003,2,0),"")</f>
        <v>0</v>
      </c>
      <c r="I74" s="42">
        <f>IFERROR(VLOOKUP(A74,المشتريات!$L$4:$M$4000,2,0),"")+IFERROR(VLOOKUP(A74,المشتريات!$O$4:$P$3003,2,0),"")</f>
        <v>0</v>
      </c>
      <c r="J74" s="42" t="str">
        <f t="shared" si="4"/>
        <v/>
      </c>
      <c r="K74" s="42" t="str">
        <f t="shared" si="5"/>
        <v/>
      </c>
    </row>
    <row r="75" spans="1:11" ht="17.25">
      <c r="A75" s="40">
        <v>72</v>
      </c>
      <c r="B75" s="41" t="str">
        <f>IFERROR(VLOOKUP(A75,الاعدادات!$A$4:$B$5000,2,0),"")</f>
        <v>بارابنزول</v>
      </c>
      <c r="C75" s="40">
        <f>IFERROR(VLOOKUP(A75,المشتريات!$I$4:$J$5000,2,0),"")</f>
        <v>0</v>
      </c>
      <c r="D75" s="42">
        <f>IFERROR(VLOOKUP(A75,المبيعات!$G$4:$H$3003,2,0),"")</f>
        <v>0</v>
      </c>
      <c r="E75" s="42" t="str">
        <f>IFERROR(VLOOKUP(A75,'مرتجع المبيعات '!$G$4:$H$3003,2,0),"")</f>
        <v/>
      </c>
      <c r="F75" s="40">
        <f>IFERROR(VLOOKUP(A75,'مرتجع المشتريات'!$G$4:$H$3003,2,0),"")</f>
        <v>0</v>
      </c>
      <c r="G75" s="40" t="str">
        <f t="shared" si="3"/>
        <v/>
      </c>
      <c r="H75" s="40">
        <f>IFERROR(VLOOKUP(A75,المشتريات!$A$4:$B$3003,2,0),"")</f>
        <v>0</v>
      </c>
      <c r="I75" s="42">
        <f>IFERROR(VLOOKUP(A75,المشتريات!$L$4:$M$4000,2,0),"")+IFERROR(VLOOKUP(A75,المشتريات!$O$4:$P$3003,2,0),"")</f>
        <v>0</v>
      </c>
      <c r="J75" s="42" t="str">
        <f t="shared" si="4"/>
        <v/>
      </c>
      <c r="K75" s="42" t="str">
        <f t="shared" si="5"/>
        <v/>
      </c>
    </row>
    <row r="76" spans="1:11" ht="17.25">
      <c r="A76" s="40">
        <v>73</v>
      </c>
      <c r="B76" s="41" t="str">
        <f>IFERROR(VLOOKUP(A76,الاعدادات!$A$4:$B$5000,2,0),"")</f>
        <v>بيو البندازول 5%</v>
      </c>
      <c r="C76" s="40">
        <f>IFERROR(VLOOKUP(A76,المشتريات!$I$4:$J$5000,2,0),"")</f>
        <v>0</v>
      </c>
      <c r="D76" s="42">
        <f>IFERROR(VLOOKUP(A76,المبيعات!$G$4:$H$3003,2,0),"")</f>
        <v>0</v>
      </c>
      <c r="E76" s="42" t="str">
        <f>IFERROR(VLOOKUP(A76,'مرتجع المبيعات '!$G$4:$H$3003,2,0),"")</f>
        <v/>
      </c>
      <c r="F76" s="40">
        <f>IFERROR(VLOOKUP(A76,'مرتجع المشتريات'!$G$4:$H$3003,2,0),"")</f>
        <v>0</v>
      </c>
      <c r="G76" s="40" t="str">
        <f t="shared" si="3"/>
        <v/>
      </c>
      <c r="H76" s="40">
        <f>IFERROR(VLOOKUP(A76,المشتريات!$A$4:$B$3003,2,0),"")</f>
        <v>0</v>
      </c>
      <c r="I76" s="42">
        <f>IFERROR(VLOOKUP(A76,المشتريات!$L$4:$M$4000,2,0),"")+IFERROR(VLOOKUP(A76,المشتريات!$O$4:$P$3003,2,0),"")</f>
        <v>0</v>
      </c>
      <c r="J76" s="42" t="str">
        <f t="shared" si="4"/>
        <v/>
      </c>
      <c r="K76" s="42" t="str">
        <f t="shared" si="5"/>
        <v/>
      </c>
    </row>
    <row r="77" spans="1:11" ht="17.25">
      <c r="A77" s="40">
        <v>74</v>
      </c>
      <c r="B77" s="41" t="str">
        <f>IFERROR(VLOOKUP(A77,الاعدادات!$A$4:$B$5000,2,0),"")</f>
        <v>البندازول 10% مستورد</v>
      </c>
      <c r="C77" s="40">
        <f>IFERROR(VLOOKUP(A77,المشتريات!$I$4:$J$5000,2,0),"")</f>
        <v>0</v>
      </c>
      <c r="D77" s="42">
        <f>IFERROR(VLOOKUP(A77,المبيعات!$G$4:$H$3003,2,0),"")</f>
        <v>0</v>
      </c>
      <c r="E77" s="42" t="str">
        <f>IFERROR(VLOOKUP(A77,'مرتجع المبيعات '!$G$4:$H$3003,2,0),"")</f>
        <v/>
      </c>
      <c r="F77" s="40">
        <f>IFERROR(VLOOKUP(A77,'مرتجع المشتريات'!$G$4:$H$3003,2,0),"")</f>
        <v>0</v>
      </c>
      <c r="G77" s="40" t="str">
        <f t="shared" si="3"/>
        <v/>
      </c>
      <c r="H77" s="40">
        <f>IFERROR(VLOOKUP(A77,المشتريات!$A$4:$B$3003,2,0),"")</f>
        <v>0</v>
      </c>
      <c r="I77" s="42">
        <f>IFERROR(VLOOKUP(A77,المشتريات!$L$4:$M$4000,2,0),"")+IFERROR(VLOOKUP(A77,المشتريات!$O$4:$P$3003,2,0),"")</f>
        <v>0</v>
      </c>
      <c r="J77" s="42" t="str">
        <f t="shared" si="4"/>
        <v/>
      </c>
      <c r="K77" s="42" t="str">
        <f t="shared" si="5"/>
        <v/>
      </c>
    </row>
    <row r="78" spans="1:11" ht="17.25">
      <c r="A78" s="40">
        <v>75</v>
      </c>
      <c r="B78" s="41" t="str">
        <f>IFERROR(VLOOKUP(A78,الاعدادات!$A$4:$B$5000,2,0),"")</f>
        <v xml:space="preserve"> البندازول 205%</v>
      </c>
      <c r="C78" s="40">
        <f>IFERROR(VLOOKUP(A78,المشتريات!$I$4:$J$5000,2,0),"")</f>
        <v>0</v>
      </c>
      <c r="D78" s="42">
        <f>IFERROR(VLOOKUP(A78,المبيعات!$G$4:$H$3003,2,0),"")</f>
        <v>0</v>
      </c>
      <c r="E78" s="42" t="str">
        <f>IFERROR(VLOOKUP(A78,'مرتجع المبيعات '!$G$4:$H$3003,2,0),"")</f>
        <v/>
      </c>
      <c r="F78" s="40">
        <f>IFERROR(VLOOKUP(A78,'مرتجع المشتريات'!$G$4:$H$3003,2,0),"")</f>
        <v>0</v>
      </c>
      <c r="G78" s="40" t="str">
        <f t="shared" si="3"/>
        <v/>
      </c>
      <c r="H78" s="40">
        <f>IFERROR(VLOOKUP(A78,المشتريات!$A$4:$B$3003,2,0),"")</f>
        <v>0</v>
      </c>
      <c r="I78" s="42">
        <f>IFERROR(VLOOKUP(A78,المشتريات!$L$4:$M$4000,2,0),"")+IFERROR(VLOOKUP(A78,المشتريات!$O$4:$P$3003,2,0),"")</f>
        <v>0</v>
      </c>
      <c r="J78" s="42" t="str">
        <f t="shared" si="4"/>
        <v/>
      </c>
      <c r="K78" s="42" t="str">
        <f t="shared" si="5"/>
        <v/>
      </c>
    </row>
    <row r="79" spans="1:11" ht="17.25">
      <c r="A79" s="40">
        <v>76</v>
      </c>
      <c r="B79" s="41" t="str">
        <f>IFERROR(VLOOKUP(A79,الاعدادات!$A$4:$B$5000,2,0),"")</f>
        <v>فورمالين</v>
      </c>
      <c r="C79" s="40">
        <f>IFERROR(VLOOKUP(A79,المشتريات!$I$4:$J$5000,2,0),"")</f>
        <v>0</v>
      </c>
      <c r="D79" s="42">
        <f>IFERROR(VLOOKUP(A79,المبيعات!$G$4:$H$3003,2,0),"")</f>
        <v>0</v>
      </c>
      <c r="E79" s="42" t="str">
        <f>IFERROR(VLOOKUP(A79,'مرتجع المبيعات '!$G$4:$H$3003,2,0),"")</f>
        <v/>
      </c>
      <c r="F79" s="40">
        <f>IFERROR(VLOOKUP(A79,'مرتجع المشتريات'!$G$4:$H$3003,2,0),"")</f>
        <v>0</v>
      </c>
      <c r="G79" s="40" t="str">
        <f t="shared" si="3"/>
        <v/>
      </c>
      <c r="H79" s="40">
        <f>IFERROR(VLOOKUP(A79,المشتريات!$A$4:$B$3003,2,0),"")</f>
        <v>0</v>
      </c>
      <c r="I79" s="42">
        <f>IFERROR(VLOOKUP(A79,المشتريات!$L$4:$M$4000,2,0),"")+IFERROR(VLOOKUP(A79,المشتريات!$O$4:$P$3003,2,0),"")</f>
        <v>0</v>
      </c>
      <c r="J79" s="42" t="str">
        <f t="shared" si="4"/>
        <v/>
      </c>
      <c r="K79" s="42" t="str">
        <f t="shared" si="5"/>
        <v/>
      </c>
    </row>
    <row r="80" spans="1:11" ht="17.25">
      <c r="A80" s="40">
        <v>77</v>
      </c>
      <c r="B80" s="41" t="str">
        <f>IFERROR(VLOOKUP(A80,الاعدادات!$A$4:$B$5000,2,0),"")</f>
        <v>فنيك</v>
      </c>
      <c r="C80" s="40">
        <f>IFERROR(VLOOKUP(A80,المشتريات!$I$4:$J$5000,2,0),"")</f>
        <v>0</v>
      </c>
      <c r="D80" s="42">
        <f>IFERROR(VLOOKUP(A80,المبيعات!$G$4:$H$3003,2,0),"")</f>
        <v>0</v>
      </c>
      <c r="E80" s="42" t="str">
        <f>IFERROR(VLOOKUP(A80,'مرتجع المبيعات '!$G$4:$H$3003,2,0),"")</f>
        <v/>
      </c>
      <c r="F80" s="40">
        <f>IFERROR(VLOOKUP(A80,'مرتجع المشتريات'!$G$4:$H$3003,2,0),"")</f>
        <v>0</v>
      </c>
      <c r="G80" s="40" t="str">
        <f t="shared" si="3"/>
        <v/>
      </c>
      <c r="H80" s="40">
        <f>IFERROR(VLOOKUP(A80,المشتريات!$A$4:$B$3003,2,0),"")</f>
        <v>0</v>
      </c>
      <c r="I80" s="42">
        <f>IFERROR(VLOOKUP(A80,المشتريات!$L$4:$M$4000,2,0),"")+IFERROR(VLOOKUP(A80,المشتريات!$O$4:$P$3003,2,0),"")</f>
        <v>0</v>
      </c>
      <c r="J80" s="42" t="str">
        <f t="shared" si="4"/>
        <v/>
      </c>
      <c r="K80" s="42" t="str">
        <f t="shared" si="5"/>
        <v/>
      </c>
    </row>
    <row r="81" spans="1:11" ht="17.25">
      <c r="A81" s="40">
        <v>78</v>
      </c>
      <c r="B81" s="41" t="str">
        <f>IFERROR(VLOOKUP(A81,الاعدادات!$A$4:$B$5000,2,0),"")</f>
        <v>يود سائل</v>
      </c>
      <c r="C81" s="40">
        <f>IFERROR(VLOOKUP(A81,المشتريات!$I$4:$J$5000,2,0),"")</f>
        <v>0</v>
      </c>
      <c r="D81" s="42">
        <f>IFERROR(VLOOKUP(A81,المبيعات!$G$4:$H$3003,2,0),"")</f>
        <v>0</v>
      </c>
      <c r="E81" s="42" t="str">
        <f>IFERROR(VLOOKUP(A81,'مرتجع المبيعات '!$G$4:$H$3003,2,0),"")</f>
        <v/>
      </c>
      <c r="F81" s="40">
        <f>IFERROR(VLOOKUP(A81,'مرتجع المشتريات'!$G$4:$H$3003,2,0),"")</f>
        <v>0</v>
      </c>
      <c r="G81" s="40" t="str">
        <f t="shared" si="3"/>
        <v/>
      </c>
      <c r="H81" s="40">
        <f>IFERROR(VLOOKUP(A81,المشتريات!$A$4:$B$3003,2,0),"")</f>
        <v>0</v>
      </c>
      <c r="I81" s="42">
        <f>IFERROR(VLOOKUP(A81,المشتريات!$L$4:$M$4000,2,0),"")+IFERROR(VLOOKUP(A81,المشتريات!$O$4:$P$3003,2,0),"")</f>
        <v>0</v>
      </c>
      <c r="J81" s="42" t="str">
        <f t="shared" si="4"/>
        <v/>
      </c>
      <c r="K81" s="42" t="str">
        <f t="shared" si="5"/>
        <v/>
      </c>
    </row>
    <row r="82" spans="1:11" ht="17.25">
      <c r="A82" s="40">
        <v>79</v>
      </c>
      <c r="B82" s="41" t="str">
        <f>IFERROR(VLOOKUP(A82,الاعدادات!$A$4:$B$5000,2,0),"")</f>
        <v>نيو سلفا برول</v>
      </c>
      <c r="C82" s="40">
        <f>IFERROR(VLOOKUP(A82,المشتريات!$I$4:$J$5000,2,0),"")</f>
        <v>0</v>
      </c>
      <c r="D82" s="42">
        <f>IFERROR(VLOOKUP(A82,المبيعات!$G$4:$H$3003,2,0),"")</f>
        <v>0</v>
      </c>
      <c r="E82" s="42" t="str">
        <f>IFERROR(VLOOKUP(A82,'مرتجع المبيعات '!$G$4:$H$3003,2,0),"")</f>
        <v/>
      </c>
      <c r="F82" s="40">
        <f>IFERROR(VLOOKUP(A82,'مرتجع المشتريات'!$G$4:$H$3003,2,0),"")</f>
        <v>0</v>
      </c>
      <c r="G82" s="40" t="str">
        <f t="shared" si="3"/>
        <v/>
      </c>
      <c r="H82" s="40">
        <f>IFERROR(VLOOKUP(A82,المشتريات!$A$4:$B$3003,2,0),"")</f>
        <v>0</v>
      </c>
      <c r="I82" s="42">
        <f>IFERROR(VLOOKUP(A82,المشتريات!$L$4:$M$4000,2,0),"")+IFERROR(VLOOKUP(A82,المشتريات!$O$4:$P$3003,2,0),"")</f>
        <v>0</v>
      </c>
      <c r="J82" s="42" t="str">
        <f t="shared" si="4"/>
        <v/>
      </c>
      <c r="K82" s="42" t="str">
        <f t="shared" si="5"/>
        <v/>
      </c>
    </row>
    <row r="83" spans="1:11" ht="17.25">
      <c r="A83" s="40">
        <v>80</v>
      </c>
      <c r="B83" s="41" t="str">
        <f>IFERROR(VLOOKUP(A83,الاعدادات!$A$4:$B$5000,2,0),"")</f>
        <v>نيو فيت</v>
      </c>
      <c r="C83" s="40">
        <f>IFERROR(VLOOKUP(A83,المشتريات!$I$4:$J$5000,2,0),"")</f>
        <v>0</v>
      </c>
      <c r="D83" s="42">
        <f>IFERROR(VLOOKUP(A83,المبيعات!$G$4:$H$3003,2,0),"")</f>
        <v>0</v>
      </c>
      <c r="E83" s="42" t="str">
        <f>IFERROR(VLOOKUP(A83,'مرتجع المبيعات '!$G$4:$H$3003,2,0),"")</f>
        <v/>
      </c>
      <c r="F83" s="40">
        <f>IFERROR(VLOOKUP(A83,'مرتجع المشتريات'!$G$4:$H$3003,2,0),"")</f>
        <v>0</v>
      </c>
      <c r="G83" s="40" t="str">
        <f t="shared" si="3"/>
        <v/>
      </c>
      <c r="H83" s="40">
        <f>IFERROR(VLOOKUP(A83,المشتريات!$A$4:$B$3003,2,0),"")</f>
        <v>0</v>
      </c>
      <c r="I83" s="42">
        <f>IFERROR(VLOOKUP(A83,المشتريات!$L$4:$M$4000,2,0),"")+IFERROR(VLOOKUP(A83,المشتريات!$O$4:$P$3003,2,0),"")</f>
        <v>0</v>
      </c>
      <c r="J83" s="42" t="str">
        <f t="shared" si="4"/>
        <v/>
      </c>
      <c r="K83" s="42" t="str">
        <f t="shared" si="5"/>
        <v/>
      </c>
    </row>
    <row r="84" spans="1:11" ht="17.25">
      <c r="A84" s="40">
        <v>81</v>
      </c>
      <c r="B84" s="41" t="str">
        <f>IFERROR(VLOOKUP(A84,الاعدادات!$A$4:$B$5000,2,0),"")</f>
        <v>نيو دوكسيستين</v>
      </c>
      <c r="C84" s="40">
        <f>IFERROR(VLOOKUP(A84,المشتريات!$I$4:$J$5000,2,0),"")</f>
        <v>0</v>
      </c>
      <c r="D84" s="42">
        <f>IFERROR(VLOOKUP(A84,المبيعات!$G$4:$H$3003,2,0),"")</f>
        <v>0</v>
      </c>
      <c r="E84" s="42" t="str">
        <f>IFERROR(VLOOKUP(A84,'مرتجع المبيعات '!$G$4:$H$3003,2,0),"")</f>
        <v/>
      </c>
      <c r="F84" s="40">
        <f>IFERROR(VLOOKUP(A84,'مرتجع المشتريات'!$G$4:$H$3003,2,0),"")</f>
        <v>0</v>
      </c>
      <c r="G84" s="40" t="str">
        <f t="shared" si="3"/>
        <v/>
      </c>
      <c r="H84" s="40">
        <f>IFERROR(VLOOKUP(A84,المشتريات!$A$4:$B$3003,2,0),"")</f>
        <v>0</v>
      </c>
      <c r="I84" s="42">
        <f>IFERROR(VLOOKUP(A84,المشتريات!$L$4:$M$4000,2,0),"")+IFERROR(VLOOKUP(A84,المشتريات!$O$4:$P$3003,2,0),"")</f>
        <v>0</v>
      </c>
      <c r="J84" s="42" t="str">
        <f t="shared" si="4"/>
        <v/>
      </c>
      <c r="K84" s="42" t="str">
        <f t="shared" si="5"/>
        <v/>
      </c>
    </row>
    <row r="85" spans="1:11" ht="17.25">
      <c r="A85" s="40">
        <v>82</v>
      </c>
      <c r="B85" s="41" t="str">
        <f>IFERROR(VLOOKUP(A85,الاعدادات!$A$4:$B$5000,2,0),"")</f>
        <v>اموكسيزول</v>
      </c>
      <c r="C85" s="40">
        <f>IFERROR(VLOOKUP(A85,المشتريات!$I$4:$J$5000,2,0),"")</f>
        <v>0</v>
      </c>
      <c r="D85" s="42">
        <f>IFERROR(VLOOKUP(A85,المبيعات!$G$4:$H$3003,2,0),"")</f>
        <v>0</v>
      </c>
      <c r="E85" s="42" t="str">
        <f>IFERROR(VLOOKUP(A85,'مرتجع المبيعات '!$G$4:$H$3003,2,0),"")</f>
        <v/>
      </c>
      <c r="F85" s="40">
        <f>IFERROR(VLOOKUP(A85,'مرتجع المشتريات'!$G$4:$H$3003,2,0),"")</f>
        <v>0</v>
      </c>
      <c r="G85" s="40" t="str">
        <f t="shared" si="3"/>
        <v/>
      </c>
      <c r="H85" s="40">
        <f>IFERROR(VLOOKUP(A85,المشتريات!$A$4:$B$3003,2,0),"")</f>
        <v>0</v>
      </c>
      <c r="I85" s="42">
        <f>IFERROR(VLOOKUP(A85,المشتريات!$L$4:$M$4000,2,0),"")+IFERROR(VLOOKUP(A85,المشتريات!$O$4:$P$3003,2,0),"")</f>
        <v>0</v>
      </c>
      <c r="J85" s="42" t="str">
        <f t="shared" si="4"/>
        <v/>
      </c>
      <c r="K85" s="42" t="str">
        <f t="shared" si="5"/>
        <v/>
      </c>
    </row>
    <row r="86" spans="1:11" ht="17.25">
      <c r="A86" s="40">
        <v>83</v>
      </c>
      <c r="B86" s="41" t="str">
        <f>IFERROR(VLOOKUP(A86,الاعدادات!$A$4:$B$5000,2,0),"")</f>
        <v>سبيكتينو بلس</v>
      </c>
      <c r="C86" s="40">
        <f>IFERROR(VLOOKUP(A86,المشتريات!$I$4:$J$5000,2,0),"")</f>
        <v>0</v>
      </c>
      <c r="D86" s="42">
        <f>IFERROR(VLOOKUP(A86,المبيعات!$G$4:$H$3003,2,0),"")</f>
        <v>0</v>
      </c>
      <c r="E86" s="42" t="str">
        <f>IFERROR(VLOOKUP(A86,'مرتجع المبيعات '!$G$4:$H$3003,2,0),"")</f>
        <v/>
      </c>
      <c r="F86" s="40">
        <f>IFERROR(VLOOKUP(A86,'مرتجع المشتريات'!$G$4:$H$3003,2,0),"")</f>
        <v>0</v>
      </c>
      <c r="G86" s="40" t="str">
        <f t="shared" si="3"/>
        <v/>
      </c>
      <c r="H86" s="40">
        <f>IFERROR(VLOOKUP(A86,المشتريات!$A$4:$B$3003,2,0),"")</f>
        <v>0</v>
      </c>
      <c r="I86" s="42">
        <f>IFERROR(VLOOKUP(A86,المشتريات!$L$4:$M$4000,2,0),"")+IFERROR(VLOOKUP(A86,المشتريات!$O$4:$P$3003,2,0),"")</f>
        <v>0</v>
      </c>
      <c r="J86" s="42" t="str">
        <f t="shared" si="4"/>
        <v/>
      </c>
      <c r="K86" s="42" t="str">
        <f t="shared" si="5"/>
        <v/>
      </c>
    </row>
    <row r="87" spans="1:11" ht="17.25">
      <c r="A87" s="40">
        <v>84</v>
      </c>
      <c r="B87" s="41" t="str">
        <f>IFERROR(VLOOKUP(A87,الاعدادات!$A$4:$B$5000,2,0),"")</f>
        <v>نيوسين</v>
      </c>
      <c r="C87" s="40">
        <f>IFERROR(VLOOKUP(A87,المشتريات!$I$4:$J$5000,2,0),"")</f>
        <v>0</v>
      </c>
      <c r="D87" s="42">
        <f>IFERROR(VLOOKUP(A87,المبيعات!$G$4:$H$3003,2,0),"")</f>
        <v>0</v>
      </c>
      <c r="E87" s="42" t="str">
        <f>IFERROR(VLOOKUP(A87,'مرتجع المبيعات '!$G$4:$H$3003,2,0),"")</f>
        <v/>
      </c>
      <c r="F87" s="40">
        <f>IFERROR(VLOOKUP(A87,'مرتجع المشتريات'!$G$4:$H$3003,2,0),"")</f>
        <v>0</v>
      </c>
      <c r="G87" s="40" t="str">
        <f t="shared" si="3"/>
        <v/>
      </c>
      <c r="H87" s="40">
        <f>IFERROR(VLOOKUP(A87,المشتريات!$A$4:$B$3003,2,0),"")</f>
        <v>0</v>
      </c>
      <c r="I87" s="42">
        <f>IFERROR(VLOOKUP(A87,المشتريات!$L$4:$M$4000,2,0),"")+IFERROR(VLOOKUP(A87,المشتريات!$O$4:$P$3003,2,0),"")</f>
        <v>0</v>
      </c>
      <c r="J87" s="42" t="str">
        <f t="shared" si="4"/>
        <v/>
      </c>
      <c r="K87" s="42" t="str">
        <f t="shared" si="5"/>
        <v/>
      </c>
    </row>
    <row r="88" spans="1:11" ht="17.25">
      <c r="A88" s="40">
        <v>85</v>
      </c>
      <c r="B88" s="41" t="str">
        <f>IFERROR(VLOOKUP(A88,الاعدادات!$A$4:$B$5000,2,0),"")</f>
        <v>دوكسين</v>
      </c>
      <c r="C88" s="40">
        <f>IFERROR(VLOOKUP(A88,المشتريات!$I$4:$J$5000,2,0),"")</f>
        <v>0</v>
      </c>
      <c r="D88" s="42">
        <f>IFERROR(VLOOKUP(A88,المبيعات!$G$4:$H$3003,2,0),"")</f>
        <v>0</v>
      </c>
      <c r="E88" s="42" t="str">
        <f>IFERROR(VLOOKUP(A88,'مرتجع المبيعات '!$G$4:$H$3003,2,0),"")</f>
        <v/>
      </c>
      <c r="F88" s="40">
        <f>IFERROR(VLOOKUP(A88,'مرتجع المشتريات'!$G$4:$H$3003,2,0),"")</f>
        <v>0</v>
      </c>
      <c r="G88" s="40" t="str">
        <f t="shared" si="3"/>
        <v/>
      </c>
      <c r="H88" s="40">
        <f>IFERROR(VLOOKUP(A88,المشتريات!$A$4:$B$3003,2,0),"")</f>
        <v>0</v>
      </c>
      <c r="I88" s="42">
        <f>IFERROR(VLOOKUP(A88,المشتريات!$L$4:$M$4000,2,0),"")+IFERROR(VLOOKUP(A88,المشتريات!$O$4:$P$3003,2,0),"")</f>
        <v>0</v>
      </c>
      <c r="J88" s="42" t="str">
        <f t="shared" si="4"/>
        <v/>
      </c>
      <c r="K88" s="42" t="str">
        <f t="shared" si="5"/>
        <v/>
      </c>
    </row>
    <row r="89" spans="1:11" ht="17.25">
      <c r="A89" s="40">
        <v>86</v>
      </c>
      <c r="B89" s="41" t="str">
        <f>IFERROR(VLOOKUP(A89,الاعدادات!$A$4:$B$5000,2,0),"")</f>
        <v>كولي فيت</v>
      </c>
      <c r="C89" s="40">
        <f>IFERROR(VLOOKUP(A89,المشتريات!$I$4:$J$5000,2,0),"")</f>
        <v>0</v>
      </c>
      <c r="D89" s="42">
        <f>IFERROR(VLOOKUP(A89,المبيعات!$G$4:$H$3003,2,0),"")</f>
        <v>0</v>
      </c>
      <c r="E89" s="42" t="str">
        <f>IFERROR(VLOOKUP(A89,'مرتجع المبيعات '!$G$4:$H$3003,2,0),"")</f>
        <v/>
      </c>
      <c r="F89" s="40">
        <f>IFERROR(VLOOKUP(A89,'مرتجع المشتريات'!$G$4:$H$3003,2,0),"")</f>
        <v>0</v>
      </c>
      <c r="G89" s="40" t="str">
        <f t="shared" si="3"/>
        <v/>
      </c>
      <c r="H89" s="40">
        <f>IFERROR(VLOOKUP(A89,المشتريات!$A$4:$B$3003,2,0),"")</f>
        <v>0</v>
      </c>
      <c r="I89" s="42">
        <f>IFERROR(VLOOKUP(A89,المشتريات!$L$4:$M$4000,2,0),"")+IFERROR(VLOOKUP(A89,المشتريات!$O$4:$P$3003,2,0),"")</f>
        <v>0</v>
      </c>
      <c r="J89" s="42" t="str">
        <f t="shared" si="4"/>
        <v/>
      </c>
      <c r="K89" s="42" t="str">
        <f t="shared" si="5"/>
        <v/>
      </c>
    </row>
    <row r="90" spans="1:11" ht="17.25">
      <c r="A90" s="40">
        <v>87</v>
      </c>
      <c r="B90" s="41" t="str">
        <f>IFERROR(VLOOKUP(A90,الاعدادات!$A$4:$B$5000,2,0),"")</f>
        <v>اوكسي فيت</v>
      </c>
      <c r="C90" s="40">
        <f>IFERROR(VLOOKUP(A90,المشتريات!$I$4:$J$5000,2,0),"")</f>
        <v>0</v>
      </c>
      <c r="D90" s="42">
        <f>IFERROR(VLOOKUP(A90,المبيعات!$G$4:$H$3003,2,0),"")</f>
        <v>0</v>
      </c>
      <c r="E90" s="42" t="str">
        <f>IFERROR(VLOOKUP(A90,'مرتجع المبيعات '!$G$4:$H$3003,2,0),"")</f>
        <v/>
      </c>
      <c r="F90" s="40">
        <f>IFERROR(VLOOKUP(A90,'مرتجع المشتريات'!$G$4:$H$3003,2,0),"")</f>
        <v>0</v>
      </c>
      <c r="G90" s="40" t="str">
        <f t="shared" si="3"/>
        <v/>
      </c>
      <c r="H90" s="40">
        <f>IFERROR(VLOOKUP(A90,المشتريات!$A$4:$B$3003,2,0),"")</f>
        <v>0</v>
      </c>
      <c r="I90" s="42">
        <f>IFERROR(VLOOKUP(A90,المشتريات!$L$4:$M$4000,2,0),"")+IFERROR(VLOOKUP(A90,المشتريات!$O$4:$P$3003,2,0),"")</f>
        <v>0</v>
      </c>
      <c r="J90" s="42" t="str">
        <f t="shared" si="4"/>
        <v/>
      </c>
      <c r="K90" s="42" t="str">
        <f t="shared" si="5"/>
        <v/>
      </c>
    </row>
    <row r="91" spans="1:11" ht="17.25">
      <c r="A91" s="40">
        <v>88</v>
      </c>
      <c r="B91" s="41" t="str">
        <f>IFERROR(VLOOKUP(A91,الاعدادات!$A$4:$B$5000,2,0),"")</f>
        <v>كوكسي كيور</v>
      </c>
      <c r="C91" s="40">
        <f>IFERROR(VLOOKUP(A91,المشتريات!$I$4:$J$5000,2,0),"")</f>
        <v>0</v>
      </c>
      <c r="D91" s="42">
        <f>IFERROR(VLOOKUP(A91,المبيعات!$G$4:$H$3003,2,0),"")</f>
        <v>0</v>
      </c>
      <c r="E91" s="42" t="str">
        <f>IFERROR(VLOOKUP(A91,'مرتجع المبيعات '!$G$4:$H$3003,2,0),"")</f>
        <v/>
      </c>
      <c r="F91" s="40">
        <f>IFERROR(VLOOKUP(A91,'مرتجع المشتريات'!$G$4:$H$3003,2,0),"")</f>
        <v>0</v>
      </c>
      <c r="G91" s="40" t="str">
        <f t="shared" si="3"/>
        <v/>
      </c>
      <c r="H91" s="40">
        <f>IFERROR(VLOOKUP(A91,المشتريات!$A$4:$B$3003,2,0),"")</f>
        <v>0</v>
      </c>
      <c r="I91" s="42">
        <f>IFERROR(VLOOKUP(A91,المشتريات!$L$4:$M$4000,2,0),"")+IFERROR(VLOOKUP(A91,المشتريات!$O$4:$P$3003,2,0),"")</f>
        <v>0</v>
      </c>
      <c r="J91" s="42" t="str">
        <f t="shared" si="4"/>
        <v/>
      </c>
      <c r="K91" s="42" t="str">
        <f t="shared" si="5"/>
        <v/>
      </c>
    </row>
    <row r="92" spans="1:11" ht="17.25">
      <c r="A92" s="40">
        <v>89</v>
      </c>
      <c r="B92" s="41" t="str">
        <f>IFERROR(VLOOKUP(A92,الاعدادات!$A$4:$B$5000,2,0),"")</f>
        <v>سلفا مكس</v>
      </c>
      <c r="C92" s="40">
        <f>IFERROR(VLOOKUP(A92,المشتريات!$I$4:$J$5000,2,0),"")</f>
        <v>0</v>
      </c>
      <c r="D92" s="42">
        <f>IFERROR(VLOOKUP(A92,المبيعات!$G$4:$H$3003,2,0),"")</f>
        <v>0</v>
      </c>
      <c r="E92" s="42" t="str">
        <f>IFERROR(VLOOKUP(A92,'مرتجع المبيعات '!$G$4:$H$3003,2,0),"")</f>
        <v/>
      </c>
      <c r="F92" s="40">
        <f>IFERROR(VLOOKUP(A92,'مرتجع المشتريات'!$G$4:$H$3003,2,0),"")</f>
        <v>0</v>
      </c>
      <c r="G92" s="40" t="str">
        <f t="shared" si="3"/>
        <v/>
      </c>
      <c r="H92" s="40">
        <f>IFERROR(VLOOKUP(A92,المشتريات!$A$4:$B$3003,2,0),"")</f>
        <v>0</v>
      </c>
      <c r="I92" s="42">
        <f>IFERROR(VLOOKUP(A92,المشتريات!$L$4:$M$4000,2,0),"")+IFERROR(VLOOKUP(A92,المشتريات!$O$4:$P$3003,2,0),"")</f>
        <v>0</v>
      </c>
      <c r="J92" s="42" t="str">
        <f t="shared" si="4"/>
        <v/>
      </c>
      <c r="K92" s="42" t="str">
        <f t="shared" si="5"/>
        <v/>
      </c>
    </row>
    <row r="93" spans="1:11" ht="17.25">
      <c r="A93" s="40">
        <v>90</v>
      </c>
      <c r="B93" s="41" t="str">
        <f>IFERROR(VLOOKUP(A93,الاعدادات!$A$4:$B$5000,2,0),"")</f>
        <v>اريثروفيت</v>
      </c>
      <c r="C93" s="40">
        <f>IFERROR(VLOOKUP(A93,المشتريات!$I$4:$J$5000,2,0),"")</f>
        <v>0</v>
      </c>
      <c r="D93" s="42">
        <f>IFERROR(VLOOKUP(A93,المبيعات!$G$4:$H$3003,2,0),"")</f>
        <v>0</v>
      </c>
      <c r="E93" s="42" t="str">
        <f>IFERROR(VLOOKUP(A93,'مرتجع المبيعات '!$G$4:$H$3003,2,0),"")</f>
        <v/>
      </c>
      <c r="F93" s="40">
        <f>IFERROR(VLOOKUP(A93,'مرتجع المشتريات'!$G$4:$H$3003,2,0),"")</f>
        <v>0</v>
      </c>
      <c r="G93" s="40" t="str">
        <f t="shared" si="3"/>
        <v/>
      </c>
      <c r="H93" s="40">
        <f>IFERROR(VLOOKUP(A93,المشتريات!$A$4:$B$3003,2,0),"")</f>
        <v>0</v>
      </c>
      <c r="I93" s="42">
        <f>IFERROR(VLOOKUP(A93,المشتريات!$L$4:$M$4000,2,0),"")+IFERROR(VLOOKUP(A93,المشتريات!$O$4:$P$3003,2,0),"")</f>
        <v>0</v>
      </c>
      <c r="J93" s="42" t="str">
        <f t="shared" si="4"/>
        <v/>
      </c>
      <c r="K93" s="42" t="str">
        <f t="shared" si="5"/>
        <v/>
      </c>
    </row>
    <row r="94" spans="1:11" ht="17.25">
      <c r="A94" s="40">
        <v>91</v>
      </c>
      <c r="B94" s="41" t="str">
        <f>IFERROR(VLOOKUP(A94,الاعدادات!$A$4:$B$5000,2,0),"")</f>
        <v xml:space="preserve">دياذينون 60% 1/4 </v>
      </c>
      <c r="C94" s="40">
        <f>IFERROR(VLOOKUP(A94,المشتريات!$I$4:$J$5000,2,0),"")</f>
        <v>0</v>
      </c>
      <c r="D94" s="42">
        <f>IFERROR(VLOOKUP(A94,المبيعات!$G$4:$H$3003,2,0),"")</f>
        <v>0</v>
      </c>
      <c r="E94" s="42" t="str">
        <f>IFERROR(VLOOKUP(A94,'مرتجع المبيعات '!$G$4:$H$3003,2,0),"")</f>
        <v/>
      </c>
      <c r="F94" s="40">
        <f>IFERROR(VLOOKUP(A94,'مرتجع المشتريات'!$G$4:$H$3003,2,0),"")</f>
        <v>0</v>
      </c>
      <c r="G94" s="40" t="str">
        <f t="shared" si="3"/>
        <v/>
      </c>
      <c r="H94" s="40">
        <f>IFERROR(VLOOKUP(A94,المشتريات!$A$4:$B$3003,2,0),"")</f>
        <v>0</v>
      </c>
      <c r="I94" s="42">
        <f>IFERROR(VLOOKUP(A94,المشتريات!$L$4:$M$4000,2,0),"")+IFERROR(VLOOKUP(A94,المشتريات!$O$4:$P$3003,2,0),"")</f>
        <v>0</v>
      </c>
      <c r="J94" s="42" t="str">
        <f t="shared" si="4"/>
        <v/>
      </c>
      <c r="K94" s="42" t="str">
        <f t="shared" si="5"/>
        <v/>
      </c>
    </row>
    <row r="95" spans="1:11" ht="17.25">
      <c r="A95" s="40">
        <v>92</v>
      </c>
      <c r="B95" s="41" t="str">
        <f>IFERROR(VLOOKUP(A95,الاعدادات!$A$4:$B$5000,2,0),"")</f>
        <v xml:space="preserve">دياذينون 60% لتر </v>
      </c>
      <c r="C95" s="40">
        <f>IFERROR(VLOOKUP(A95,المشتريات!$I$4:$J$5000,2,0),"")</f>
        <v>0</v>
      </c>
      <c r="D95" s="42">
        <f>IFERROR(VLOOKUP(A95,المبيعات!$G$4:$H$3003,2,0),"")</f>
        <v>0</v>
      </c>
      <c r="E95" s="42" t="str">
        <f>IFERROR(VLOOKUP(A95,'مرتجع المبيعات '!$G$4:$H$3003,2,0),"")</f>
        <v/>
      </c>
      <c r="F95" s="40">
        <f>IFERROR(VLOOKUP(A95,'مرتجع المشتريات'!$G$4:$H$3003,2,0),"")</f>
        <v>0</v>
      </c>
      <c r="G95" s="40" t="str">
        <f t="shared" si="3"/>
        <v/>
      </c>
      <c r="H95" s="40">
        <f>IFERROR(VLOOKUP(A95,المشتريات!$A$4:$B$3003,2,0),"")</f>
        <v>0</v>
      </c>
      <c r="I95" s="42">
        <f>IFERROR(VLOOKUP(A95,المشتريات!$L$4:$M$4000,2,0),"")+IFERROR(VLOOKUP(A95,المشتريات!$O$4:$P$3003,2,0),"")</f>
        <v>0</v>
      </c>
      <c r="J95" s="42" t="str">
        <f t="shared" si="4"/>
        <v/>
      </c>
      <c r="K95" s="42" t="str">
        <f t="shared" si="5"/>
        <v/>
      </c>
    </row>
    <row r="96" spans="1:11" ht="17.25">
      <c r="A96" s="40">
        <v>93</v>
      </c>
      <c r="B96" s="41" t="str">
        <f>IFERROR(VLOOKUP(A96,الاعدادات!$A$4:$B$5000,2,0),"")</f>
        <v>بيوتكس 1/4</v>
      </c>
      <c r="C96" s="40">
        <f>IFERROR(VLOOKUP(A96,المشتريات!$I$4:$J$5000,2,0),"")</f>
        <v>0</v>
      </c>
      <c r="D96" s="42">
        <f>IFERROR(VLOOKUP(A96,المبيعات!$G$4:$H$3003,2,0),"")</f>
        <v>0</v>
      </c>
      <c r="E96" s="42" t="str">
        <f>IFERROR(VLOOKUP(A96,'مرتجع المبيعات '!$G$4:$H$3003,2,0),"")</f>
        <v/>
      </c>
      <c r="F96" s="40">
        <f>IFERROR(VLOOKUP(A96,'مرتجع المشتريات'!$G$4:$H$3003,2,0),"")</f>
        <v>0</v>
      </c>
      <c r="G96" s="40" t="str">
        <f t="shared" si="3"/>
        <v/>
      </c>
      <c r="H96" s="40">
        <f>IFERROR(VLOOKUP(A96,المشتريات!$A$4:$B$3003,2,0),"")</f>
        <v>0</v>
      </c>
      <c r="I96" s="42">
        <f>IFERROR(VLOOKUP(A96,المشتريات!$L$4:$M$4000,2,0),"")+IFERROR(VLOOKUP(A96,المشتريات!$O$4:$P$3003,2,0),"")</f>
        <v>0</v>
      </c>
      <c r="J96" s="42" t="str">
        <f t="shared" si="4"/>
        <v/>
      </c>
      <c r="K96" s="42" t="str">
        <f t="shared" si="5"/>
        <v/>
      </c>
    </row>
    <row r="97" spans="1:11" ht="17.25">
      <c r="A97" s="40">
        <v>94</v>
      </c>
      <c r="B97" s="41" t="str">
        <f>IFERROR(VLOOKUP(A97,الاعدادات!$A$4:$B$5000,2,0),"")</f>
        <v>دياذينون 15%1/4</v>
      </c>
      <c r="C97" s="40">
        <f>IFERROR(VLOOKUP(A97,المشتريات!$I$4:$J$5000,2,0),"")</f>
        <v>0</v>
      </c>
      <c r="D97" s="42">
        <f>IFERROR(VLOOKUP(A97,المبيعات!$G$4:$H$3003,2,0),"")</f>
        <v>0</v>
      </c>
      <c r="E97" s="42" t="str">
        <f>IFERROR(VLOOKUP(A97,'مرتجع المبيعات '!$G$4:$H$3003,2,0),"")</f>
        <v/>
      </c>
      <c r="F97" s="40">
        <f>IFERROR(VLOOKUP(A97,'مرتجع المشتريات'!$G$4:$H$3003,2,0),"")</f>
        <v>0</v>
      </c>
      <c r="G97" s="40" t="str">
        <f t="shared" si="3"/>
        <v/>
      </c>
      <c r="H97" s="40">
        <f>IFERROR(VLOOKUP(A97,المشتريات!$A$4:$B$3003,2,0),"")</f>
        <v>0</v>
      </c>
      <c r="I97" s="42">
        <f>IFERROR(VLOOKUP(A97,المشتريات!$L$4:$M$4000,2,0),"")+IFERROR(VLOOKUP(A97,المشتريات!$O$4:$P$3003,2,0),"")</f>
        <v>0</v>
      </c>
      <c r="J97" s="42" t="str">
        <f t="shared" si="4"/>
        <v/>
      </c>
      <c r="K97" s="42" t="str">
        <f t="shared" si="5"/>
        <v/>
      </c>
    </row>
    <row r="98" spans="1:11" ht="17.25">
      <c r="A98" s="40">
        <v>95</v>
      </c>
      <c r="B98" s="41" t="str">
        <f>IFERROR(VLOOKUP(A98,الاعدادات!$A$4:$B$5000,2,0),"")</f>
        <v>دياذينون 15%لتر</v>
      </c>
      <c r="C98" s="40">
        <f>IFERROR(VLOOKUP(A98,المشتريات!$I$4:$J$5000,2,0),"")</f>
        <v>0</v>
      </c>
      <c r="D98" s="42">
        <f>IFERROR(VLOOKUP(A98,المبيعات!$G$4:$H$3003,2,0),"")</f>
        <v>0</v>
      </c>
      <c r="E98" s="42" t="str">
        <f>IFERROR(VLOOKUP(A98,'مرتجع المبيعات '!$G$4:$H$3003,2,0),"")</f>
        <v/>
      </c>
      <c r="F98" s="40">
        <f>IFERROR(VLOOKUP(A98,'مرتجع المشتريات'!$G$4:$H$3003,2,0),"")</f>
        <v>0</v>
      </c>
      <c r="G98" s="40" t="str">
        <f t="shared" si="3"/>
        <v/>
      </c>
      <c r="H98" s="40">
        <f>IFERROR(VLOOKUP(A98,المشتريات!$A$4:$B$3003,2,0),"")</f>
        <v>0</v>
      </c>
      <c r="I98" s="42">
        <f>IFERROR(VLOOKUP(A98,المشتريات!$L$4:$M$4000,2,0),"")+IFERROR(VLOOKUP(A98,المشتريات!$O$4:$P$3003,2,0),"")</f>
        <v>0</v>
      </c>
      <c r="J98" s="42" t="str">
        <f t="shared" si="4"/>
        <v/>
      </c>
      <c r="K98" s="42" t="str">
        <f t="shared" si="5"/>
        <v/>
      </c>
    </row>
    <row r="99" spans="1:11" ht="17.25">
      <c r="A99" s="40">
        <v>96</v>
      </c>
      <c r="B99" s="41" t="str">
        <f>IFERROR(VLOOKUP(A99,الاعدادات!$A$4:$B$5000,2,0),"")</f>
        <v xml:space="preserve">جنيانا مس ازرق </v>
      </c>
      <c r="C99" s="40">
        <f>IFERROR(VLOOKUP(A99,المشتريات!$I$4:$J$5000,2,0),"")</f>
        <v>0</v>
      </c>
      <c r="D99" s="42">
        <f>IFERROR(VLOOKUP(A99,المبيعات!$G$4:$H$3003,2,0),"")</f>
        <v>0</v>
      </c>
      <c r="E99" s="42" t="str">
        <f>IFERROR(VLOOKUP(A99,'مرتجع المبيعات '!$G$4:$H$3003,2,0),"")</f>
        <v/>
      </c>
      <c r="F99" s="40">
        <f>IFERROR(VLOOKUP(A99,'مرتجع المشتريات'!$G$4:$H$3003,2,0),"")</f>
        <v>0</v>
      </c>
      <c r="G99" s="40" t="str">
        <f t="shared" si="3"/>
        <v/>
      </c>
      <c r="H99" s="40">
        <f>IFERROR(VLOOKUP(A99,المشتريات!$A$4:$B$3003,2,0),"")</f>
        <v>0</v>
      </c>
      <c r="I99" s="42">
        <f>IFERROR(VLOOKUP(A99,المشتريات!$L$4:$M$4000,2,0),"")+IFERROR(VLOOKUP(A99,المشتريات!$O$4:$P$3003,2,0),"")</f>
        <v>0</v>
      </c>
      <c r="J99" s="42" t="str">
        <f t="shared" si="4"/>
        <v/>
      </c>
      <c r="K99" s="42" t="str">
        <f t="shared" si="5"/>
        <v/>
      </c>
    </row>
    <row r="100" spans="1:11" ht="17.25">
      <c r="A100" s="40">
        <v>97</v>
      </c>
      <c r="B100" s="41" t="str">
        <f>IFERROR(VLOOKUP(A100,الاعدادات!$A$4:$B$5000,2,0),"")</f>
        <v xml:space="preserve">سيامكس </v>
      </c>
      <c r="C100" s="40">
        <f>IFERROR(VLOOKUP(A100,المشتريات!$I$4:$J$5000,2,0),"")</f>
        <v>0</v>
      </c>
      <c r="D100" s="42">
        <f>IFERROR(VLOOKUP(A100,المبيعات!$G$4:$H$3003,2,0),"")</f>
        <v>0</v>
      </c>
      <c r="E100" s="42" t="str">
        <f>IFERROR(VLOOKUP(A100,'مرتجع المبيعات '!$G$4:$H$3003,2,0),"")</f>
        <v/>
      </c>
      <c r="F100" s="40">
        <f>IFERROR(VLOOKUP(A100,'مرتجع المشتريات'!$G$4:$H$3003,2,0),"")</f>
        <v>0</v>
      </c>
      <c r="G100" s="40" t="str">
        <f t="shared" si="3"/>
        <v/>
      </c>
      <c r="H100" s="40">
        <f>IFERROR(VLOOKUP(A100,المشتريات!$A$4:$B$3003,2,0),"")</f>
        <v>0</v>
      </c>
      <c r="I100" s="42">
        <f>IFERROR(VLOOKUP(A100,المشتريات!$L$4:$M$4000,2,0),"")+IFERROR(VLOOKUP(A100,المشتريات!$O$4:$P$3003,2,0),"")</f>
        <v>0</v>
      </c>
      <c r="J100" s="42" t="str">
        <f t="shared" si="4"/>
        <v/>
      </c>
      <c r="K100" s="42" t="str">
        <f t="shared" si="5"/>
        <v/>
      </c>
    </row>
    <row r="101" spans="1:11" ht="17.25">
      <c r="A101" s="40">
        <v>98</v>
      </c>
      <c r="B101" s="41" t="str">
        <f>IFERROR(VLOOKUP(A101,الاعدادات!$A$4:$B$5000,2,0),"")</f>
        <v>ملاثيون ك</v>
      </c>
      <c r="C101" s="40">
        <f>IFERROR(VLOOKUP(A101,المشتريات!$I$4:$J$5000,2,0),"")</f>
        <v>0</v>
      </c>
      <c r="D101" s="42">
        <f>IFERROR(VLOOKUP(A101,المبيعات!$G$4:$H$3003,2,0),"")</f>
        <v>0</v>
      </c>
      <c r="E101" s="42" t="str">
        <f>IFERROR(VLOOKUP(A101,'مرتجع المبيعات '!$G$4:$H$3003,2,0),"")</f>
        <v/>
      </c>
      <c r="F101" s="40">
        <f>IFERROR(VLOOKUP(A101,'مرتجع المشتريات'!$G$4:$H$3003,2,0),"")</f>
        <v>0</v>
      </c>
      <c r="G101" s="40" t="str">
        <f t="shared" si="3"/>
        <v/>
      </c>
      <c r="H101" s="40">
        <f>IFERROR(VLOOKUP(A101,المشتريات!$A$4:$B$3003,2,0),"")</f>
        <v>0</v>
      </c>
      <c r="I101" s="42">
        <f>IFERROR(VLOOKUP(A101,المشتريات!$L$4:$M$4000,2,0),"")+IFERROR(VLOOKUP(A101,المشتريات!$O$4:$P$3003,2,0),"")</f>
        <v>0</v>
      </c>
      <c r="J101" s="42" t="str">
        <f t="shared" si="4"/>
        <v/>
      </c>
      <c r="K101" s="42" t="str">
        <f t="shared" si="5"/>
        <v/>
      </c>
    </row>
    <row r="102" spans="1:11" ht="17.25">
      <c r="A102" s="40">
        <v>99</v>
      </c>
      <c r="B102" s="41" t="str">
        <f>IFERROR(VLOOKUP(A102,الاعدادات!$A$4:$B$5000,2,0),"")</f>
        <v>بيوتكس10سم</v>
      </c>
      <c r="C102" s="40">
        <f>IFERROR(VLOOKUP(A102,المشتريات!$I$4:$J$5000,2,0),"")</f>
        <v>0</v>
      </c>
      <c r="D102" s="42">
        <f>IFERROR(VLOOKUP(A102,المبيعات!$G$4:$H$3003,2,0),"")</f>
        <v>0</v>
      </c>
      <c r="E102" s="42" t="str">
        <f>IFERROR(VLOOKUP(A102,'مرتجع المبيعات '!$G$4:$H$3003,2,0),"")</f>
        <v/>
      </c>
      <c r="F102" s="40">
        <f>IFERROR(VLOOKUP(A102,'مرتجع المشتريات'!$G$4:$H$3003,2,0),"")</f>
        <v>0</v>
      </c>
      <c r="G102" s="40" t="str">
        <f t="shared" si="3"/>
        <v/>
      </c>
      <c r="H102" s="40">
        <f>IFERROR(VLOOKUP(A102,المشتريات!$A$4:$B$3003,2,0),"")</f>
        <v>0</v>
      </c>
      <c r="I102" s="42">
        <f>IFERROR(VLOOKUP(A102,المشتريات!$L$4:$M$4000,2,0),"")+IFERROR(VLOOKUP(A102,المشتريات!$O$4:$P$3003,2,0),"")</f>
        <v>0</v>
      </c>
      <c r="J102" s="42" t="str">
        <f t="shared" si="4"/>
        <v/>
      </c>
      <c r="K102" s="42" t="str">
        <f t="shared" si="5"/>
        <v/>
      </c>
    </row>
    <row r="103" spans="1:11" ht="17.25">
      <c r="A103" s="40">
        <v>100</v>
      </c>
      <c r="B103" s="41" t="str">
        <f>IFERROR(VLOOKUP(A103,الاعدادات!$A$4:$B$5000,2,0),"")</f>
        <v xml:space="preserve">اد3ه هيرو 100سم </v>
      </c>
      <c r="C103" s="40">
        <f>IFERROR(VLOOKUP(A103,المشتريات!$I$4:$J$5000,2,0),"")</f>
        <v>0</v>
      </c>
      <c r="D103" s="42">
        <f>IFERROR(VLOOKUP(A103,المبيعات!$G$4:$H$3003,2,0),"")</f>
        <v>0</v>
      </c>
      <c r="E103" s="42" t="str">
        <f>IFERROR(VLOOKUP(A103,'مرتجع المبيعات '!$G$4:$H$3003,2,0),"")</f>
        <v/>
      </c>
      <c r="F103" s="40">
        <f>IFERROR(VLOOKUP(A103,'مرتجع المشتريات'!$G$4:$H$3003,2,0),"")</f>
        <v>0</v>
      </c>
      <c r="G103" s="40" t="str">
        <f t="shared" si="3"/>
        <v/>
      </c>
      <c r="H103" s="40">
        <f>IFERROR(VLOOKUP(A103,المشتريات!$A$4:$B$3003,2,0),"")</f>
        <v>0</v>
      </c>
      <c r="I103" s="42">
        <f>IFERROR(VLOOKUP(A103,المشتريات!$L$4:$M$4000,2,0),"")+IFERROR(VLOOKUP(A103,المشتريات!$O$4:$P$3003,2,0),"")</f>
        <v>0</v>
      </c>
      <c r="J103" s="42" t="str">
        <f t="shared" si="4"/>
        <v/>
      </c>
      <c r="K103" s="42" t="str">
        <f t="shared" si="5"/>
        <v/>
      </c>
    </row>
    <row r="104" spans="1:11" ht="17.25">
      <c r="A104" s="40">
        <v>101</v>
      </c>
      <c r="B104" s="41" t="str">
        <f>IFERROR(VLOOKUP(A104,الاعدادات!$A$4:$B$5000,2,0),"")</f>
        <v xml:space="preserve">ه+س هيرو 100سم </v>
      </c>
      <c r="C104" s="40">
        <f>IFERROR(VLOOKUP(A104,المشتريات!$I$4:$J$5000,2,0),"")</f>
        <v>0</v>
      </c>
      <c r="D104" s="42">
        <f>IFERROR(VLOOKUP(A104,المبيعات!$G$4:$H$3003,2,0),"")</f>
        <v>0</v>
      </c>
      <c r="E104" s="42" t="str">
        <f>IFERROR(VLOOKUP(A104,'مرتجع المبيعات '!$G$4:$H$3003,2,0),"")</f>
        <v/>
      </c>
      <c r="F104" s="40">
        <f>IFERROR(VLOOKUP(A104,'مرتجع المشتريات'!$G$4:$H$3003,2,0),"")</f>
        <v>0</v>
      </c>
      <c r="G104" s="40" t="str">
        <f t="shared" si="3"/>
        <v/>
      </c>
      <c r="H104" s="40">
        <f>IFERROR(VLOOKUP(A104,المشتريات!$A$4:$B$3003,2,0),"")</f>
        <v>0</v>
      </c>
      <c r="I104" s="42">
        <f>IFERROR(VLOOKUP(A104,المشتريات!$L$4:$M$4000,2,0),"")+IFERROR(VLOOKUP(A104,المشتريات!$O$4:$P$3003,2,0),"")</f>
        <v>0</v>
      </c>
      <c r="J104" s="42" t="str">
        <f t="shared" si="4"/>
        <v/>
      </c>
      <c r="K104" s="42" t="str">
        <f t="shared" si="5"/>
        <v/>
      </c>
    </row>
    <row r="105" spans="1:11" ht="17.25">
      <c r="A105" s="40">
        <v>102</v>
      </c>
      <c r="B105" s="41" t="str">
        <f>IFERROR(VLOOKUP(A105,الاعدادات!$A$4:$B$5000,2,0),"")</f>
        <v xml:space="preserve">استوماتون </v>
      </c>
      <c r="C105" s="40">
        <f>IFERROR(VLOOKUP(A105,المشتريات!$I$4:$J$5000,2,0),"")</f>
        <v>0</v>
      </c>
      <c r="D105" s="42">
        <f>IFERROR(VLOOKUP(A105,المبيعات!$G$4:$H$3003,2,0),"")</f>
        <v>0</v>
      </c>
      <c r="E105" s="42" t="str">
        <f>IFERROR(VLOOKUP(A105,'مرتجع المبيعات '!$G$4:$H$3003,2,0),"")</f>
        <v/>
      </c>
      <c r="F105" s="40">
        <f>IFERROR(VLOOKUP(A105,'مرتجع المشتريات'!$G$4:$H$3003,2,0),"")</f>
        <v>0</v>
      </c>
      <c r="G105" s="40" t="str">
        <f t="shared" si="3"/>
        <v/>
      </c>
      <c r="H105" s="40">
        <f>IFERROR(VLOOKUP(A105,المشتريات!$A$4:$B$3003,2,0),"")</f>
        <v>0</v>
      </c>
      <c r="I105" s="42">
        <f>IFERROR(VLOOKUP(A105,المشتريات!$L$4:$M$4000,2,0),"")+IFERROR(VLOOKUP(A105,المشتريات!$O$4:$P$3003,2,0),"")</f>
        <v>0</v>
      </c>
      <c r="J105" s="42" t="str">
        <f t="shared" si="4"/>
        <v/>
      </c>
      <c r="K105" s="42" t="str">
        <f t="shared" si="5"/>
        <v/>
      </c>
    </row>
    <row r="106" spans="1:11" ht="17.25">
      <c r="A106" s="40">
        <v>103</v>
      </c>
      <c r="B106" s="41" t="str">
        <f>IFERROR(VLOOKUP(A106,الاعدادات!$A$4:$B$5000,2,0),"")</f>
        <v xml:space="preserve">اموكسى فيت </v>
      </c>
      <c r="C106" s="40">
        <f>IFERROR(VLOOKUP(A106,المشتريات!$I$4:$J$5000,2,0),"")</f>
        <v>0</v>
      </c>
      <c r="D106" s="42">
        <f>IFERROR(VLOOKUP(A106,المبيعات!$G$4:$H$3003,2,0),"")</f>
        <v>0</v>
      </c>
      <c r="E106" s="42" t="str">
        <f>IFERROR(VLOOKUP(A106,'مرتجع المبيعات '!$G$4:$H$3003,2,0),"")</f>
        <v/>
      </c>
      <c r="F106" s="40">
        <f>IFERROR(VLOOKUP(A106,'مرتجع المشتريات'!$G$4:$H$3003,2,0),"")</f>
        <v>0</v>
      </c>
      <c r="G106" s="40" t="str">
        <f t="shared" si="3"/>
        <v/>
      </c>
      <c r="H106" s="40">
        <f>IFERROR(VLOOKUP(A106,المشتريات!$A$4:$B$3003,2,0),"")</f>
        <v>0</v>
      </c>
      <c r="I106" s="42">
        <f>IFERROR(VLOOKUP(A106,المشتريات!$L$4:$M$4000,2,0),"")+IFERROR(VLOOKUP(A106,المشتريات!$O$4:$P$3003,2,0),"")</f>
        <v>0</v>
      </c>
      <c r="J106" s="42" t="str">
        <f t="shared" si="4"/>
        <v/>
      </c>
      <c r="K106" s="42" t="str">
        <f t="shared" si="5"/>
        <v/>
      </c>
    </row>
    <row r="107" spans="1:11" ht="17.25">
      <c r="A107" s="40">
        <v>104</v>
      </c>
      <c r="B107" s="41" t="str">
        <f>IFERROR(VLOOKUP(A107,الاعدادات!$A$4:$B$5000,2,0),"")</f>
        <v>اد3ه فيكتور</v>
      </c>
      <c r="C107" s="40">
        <f>IFERROR(VLOOKUP(A107,المشتريات!$I$4:$J$5000,2,0),"")</f>
        <v>0</v>
      </c>
      <c r="D107" s="42">
        <f>IFERROR(VLOOKUP(A107,المبيعات!$G$4:$H$3003,2,0),"")</f>
        <v>0</v>
      </c>
      <c r="E107" s="42" t="str">
        <f>IFERROR(VLOOKUP(A107,'مرتجع المبيعات '!$G$4:$H$3003,2,0),"")</f>
        <v/>
      </c>
      <c r="F107" s="40">
        <f>IFERROR(VLOOKUP(A107,'مرتجع المشتريات'!$G$4:$H$3003,2,0),"")</f>
        <v>0</v>
      </c>
      <c r="G107" s="40" t="str">
        <f t="shared" si="3"/>
        <v/>
      </c>
      <c r="H107" s="40">
        <f>IFERROR(VLOOKUP(A107,المشتريات!$A$4:$B$3003,2,0),"")</f>
        <v>0</v>
      </c>
      <c r="I107" s="42">
        <f>IFERROR(VLOOKUP(A107,المشتريات!$L$4:$M$4000,2,0),"")+IFERROR(VLOOKUP(A107,المشتريات!$O$4:$P$3003,2,0),"")</f>
        <v>0</v>
      </c>
      <c r="J107" s="42" t="str">
        <f t="shared" si="4"/>
        <v/>
      </c>
      <c r="K107" s="42" t="str">
        <f t="shared" si="5"/>
        <v/>
      </c>
    </row>
    <row r="108" spans="1:11" ht="17.25">
      <c r="A108" s="40">
        <v>105</v>
      </c>
      <c r="B108" s="41" t="str">
        <f>IFERROR(VLOOKUP(A108,الاعدادات!$A$4:$B$5000,2,0),"")</f>
        <v>اد3ه اجرو</v>
      </c>
      <c r="C108" s="40">
        <f>IFERROR(VLOOKUP(A108,المشتريات!$I$4:$J$5000,2,0),"")</f>
        <v>0</v>
      </c>
      <c r="D108" s="42">
        <f>IFERROR(VLOOKUP(A108,المبيعات!$G$4:$H$3003,2,0),"")</f>
        <v>0</v>
      </c>
      <c r="E108" s="42" t="str">
        <f>IFERROR(VLOOKUP(A108,'مرتجع المبيعات '!$G$4:$H$3003,2,0),"")</f>
        <v/>
      </c>
      <c r="F108" s="40">
        <f>IFERROR(VLOOKUP(A108,'مرتجع المشتريات'!$G$4:$H$3003,2,0),"")</f>
        <v>0</v>
      </c>
      <c r="G108" s="40" t="str">
        <f t="shared" si="3"/>
        <v/>
      </c>
      <c r="H108" s="40">
        <f>IFERROR(VLOOKUP(A108,المشتريات!$A$4:$B$3003,2,0),"")</f>
        <v>0</v>
      </c>
      <c r="I108" s="42">
        <f>IFERROR(VLOOKUP(A108,المشتريات!$L$4:$M$4000,2,0),"")+IFERROR(VLOOKUP(A108,المشتريات!$O$4:$P$3003,2,0),"")</f>
        <v>0</v>
      </c>
      <c r="J108" s="42" t="str">
        <f t="shared" si="4"/>
        <v/>
      </c>
      <c r="K108" s="42" t="str">
        <f t="shared" si="5"/>
        <v/>
      </c>
    </row>
    <row r="109" spans="1:11" ht="17.25">
      <c r="A109" s="40">
        <v>106</v>
      </c>
      <c r="B109" s="41" t="str">
        <f>IFERROR(VLOOKUP(A109,الاعدادات!$A$4:$B$5000,2,0),"")</f>
        <v>اد3ه ايبكس</v>
      </c>
      <c r="C109" s="40">
        <f>IFERROR(VLOOKUP(A109,المشتريات!$I$4:$J$5000,2,0),"")</f>
        <v>0</v>
      </c>
      <c r="D109" s="42">
        <f>IFERROR(VLOOKUP(A109,المبيعات!$G$4:$H$3003,2,0),"")</f>
        <v>0</v>
      </c>
      <c r="E109" s="42" t="str">
        <f>IFERROR(VLOOKUP(A109,'مرتجع المبيعات '!$G$4:$H$3003,2,0),"")</f>
        <v/>
      </c>
      <c r="F109" s="40">
        <f>IFERROR(VLOOKUP(A109,'مرتجع المشتريات'!$G$4:$H$3003,2,0),"")</f>
        <v>0</v>
      </c>
      <c r="G109" s="40" t="str">
        <f t="shared" si="3"/>
        <v/>
      </c>
      <c r="H109" s="40">
        <f>IFERROR(VLOOKUP(A109,المشتريات!$A$4:$B$3003,2,0),"")</f>
        <v>0</v>
      </c>
      <c r="I109" s="42">
        <f>IFERROR(VLOOKUP(A109,المشتريات!$L$4:$M$4000,2,0),"")+IFERROR(VLOOKUP(A109,المشتريات!$O$4:$P$3003,2,0),"")</f>
        <v>0</v>
      </c>
      <c r="J109" s="42" t="str">
        <f t="shared" si="4"/>
        <v/>
      </c>
      <c r="K109" s="42" t="str">
        <f t="shared" si="5"/>
        <v/>
      </c>
    </row>
    <row r="110" spans="1:11" ht="17.25">
      <c r="A110" s="40">
        <v>107</v>
      </c>
      <c r="B110" s="41" t="str">
        <f>IFERROR(VLOOKUP(A110,الاعدادات!$A$4:$B$5000,2,0),"")</f>
        <v>نيو فيت اد3ه ايطالي</v>
      </c>
      <c r="C110" s="40">
        <f>IFERROR(VLOOKUP(A110,المشتريات!$I$4:$J$5000,2,0),"")</f>
        <v>0</v>
      </c>
      <c r="D110" s="42">
        <f>IFERROR(VLOOKUP(A110,المبيعات!$G$4:$H$3003,2,0),"")</f>
        <v>0</v>
      </c>
      <c r="E110" s="42" t="str">
        <f>IFERROR(VLOOKUP(A110,'مرتجع المبيعات '!$G$4:$H$3003,2,0),"")</f>
        <v/>
      </c>
      <c r="F110" s="40">
        <f>IFERROR(VLOOKUP(A110,'مرتجع المشتريات'!$G$4:$H$3003,2,0),"")</f>
        <v>0</v>
      </c>
      <c r="G110" s="40" t="str">
        <f t="shared" si="3"/>
        <v/>
      </c>
      <c r="H110" s="40">
        <f>IFERROR(VLOOKUP(A110,المشتريات!$A$4:$B$3003,2,0),"")</f>
        <v>0</v>
      </c>
      <c r="I110" s="42">
        <f>IFERROR(VLOOKUP(A110,المشتريات!$L$4:$M$4000,2,0),"")+IFERROR(VLOOKUP(A110,المشتريات!$O$4:$P$3003,2,0),"")</f>
        <v>0</v>
      </c>
      <c r="J110" s="42" t="str">
        <f t="shared" si="4"/>
        <v/>
      </c>
      <c r="K110" s="42" t="str">
        <f t="shared" si="5"/>
        <v/>
      </c>
    </row>
    <row r="111" spans="1:11" ht="17.25">
      <c r="A111" s="40">
        <v>108</v>
      </c>
      <c r="B111" s="41" t="str">
        <f>IFERROR(VLOOKUP(A111,الاعدادات!$A$4:$B$5000,2,0),"")</f>
        <v>اد3ه + c</v>
      </c>
      <c r="C111" s="40">
        <f>IFERROR(VLOOKUP(A111,المشتريات!$I$4:$J$5000,2,0),"")</f>
        <v>0</v>
      </c>
      <c r="D111" s="42">
        <f>IFERROR(VLOOKUP(A111,المبيعات!$G$4:$H$3003,2,0),"")</f>
        <v>0</v>
      </c>
      <c r="E111" s="42" t="str">
        <f>IFERROR(VLOOKUP(A111,'مرتجع المبيعات '!$G$4:$H$3003,2,0),"")</f>
        <v/>
      </c>
      <c r="F111" s="40">
        <f>IFERROR(VLOOKUP(A111,'مرتجع المشتريات'!$G$4:$H$3003,2,0),"")</f>
        <v>0</v>
      </c>
      <c r="G111" s="40" t="str">
        <f t="shared" si="3"/>
        <v/>
      </c>
      <c r="H111" s="40">
        <f>IFERROR(VLOOKUP(A111,المشتريات!$A$4:$B$3003,2,0),"")</f>
        <v>0</v>
      </c>
      <c r="I111" s="42">
        <f>IFERROR(VLOOKUP(A111,المشتريات!$L$4:$M$4000,2,0),"")+IFERROR(VLOOKUP(A111,المشتريات!$O$4:$P$3003,2,0),"")</f>
        <v>0</v>
      </c>
      <c r="J111" s="42" t="str">
        <f t="shared" si="4"/>
        <v/>
      </c>
      <c r="K111" s="42" t="str">
        <f t="shared" si="5"/>
        <v/>
      </c>
    </row>
    <row r="112" spans="1:11" ht="17.25">
      <c r="A112" s="40">
        <v>109</v>
      </c>
      <c r="B112" s="41" t="str">
        <f>IFERROR(VLOOKUP(A112,الاعدادات!$A$4:$B$5000,2,0),"")</f>
        <v>اد3ه المصرية الاوروبية</v>
      </c>
      <c r="C112" s="40">
        <f>IFERROR(VLOOKUP(A112,المشتريات!$I$4:$J$5000,2,0),"")</f>
        <v>0</v>
      </c>
      <c r="D112" s="42">
        <f>IFERROR(VLOOKUP(A112,المبيعات!$G$4:$H$3003,2,0),"")</f>
        <v>0</v>
      </c>
      <c r="E112" s="42" t="str">
        <f>IFERROR(VLOOKUP(A112,'مرتجع المبيعات '!$G$4:$H$3003,2,0),"")</f>
        <v/>
      </c>
      <c r="F112" s="40">
        <f>IFERROR(VLOOKUP(A112,'مرتجع المشتريات'!$G$4:$H$3003,2,0),"")</f>
        <v>0</v>
      </c>
      <c r="G112" s="40" t="str">
        <f t="shared" si="3"/>
        <v/>
      </c>
      <c r="H112" s="40">
        <f>IFERROR(VLOOKUP(A112,المشتريات!$A$4:$B$3003,2,0),"")</f>
        <v>0</v>
      </c>
      <c r="I112" s="42">
        <f>IFERROR(VLOOKUP(A112,المشتريات!$L$4:$M$4000,2,0),"")+IFERROR(VLOOKUP(A112,المشتريات!$O$4:$P$3003,2,0),"")</f>
        <v>0</v>
      </c>
      <c r="J112" s="42" t="str">
        <f t="shared" si="4"/>
        <v/>
      </c>
      <c r="K112" s="42" t="str">
        <f t="shared" si="5"/>
        <v/>
      </c>
    </row>
    <row r="113" spans="1:11" ht="17.25">
      <c r="A113" s="40">
        <v>110</v>
      </c>
      <c r="B113" s="41" t="str">
        <f>IFERROR(VLOOKUP(A113,الاعدادات!$A$4:$B$5000,2,0),"")</f>
        <v>هيرواستريس ج</v>
      </c>
      <c r="C113" s="40">
        <f>IFERROR(VLOOKUP(A113,المشتريات!$I$4:$J$5000,2,0),"")</f>
        <v>0</v>
      </c>
      <c r="D113" s="42">
        <f>IFERROR(VLOOKUP(A113,المبيعات!$G$4:$H$3003,2,0),"")</f>
        <v>0</v>
      </c>
      <c r="E113" s="42" t="str">
        <f>IFERROR(VLOOKUP(A113,'مرتجع المبيعات '!$G$4:$H$3003,2,0),"")</f>
        <v/>
      </c>
      <c r="F113" s="40">
        <f>IFERROR(VLOOKUP(A113,'مرتجع المشتريات'!$G$4:$H$3003,2,0),"")</f>
        <v>0</v>
      </c>
      <c r="G113" s="40" t="str">
        <f t="shared" si="3"/>
        <v/>
      </c>
      <c r="H113" s="40">
        <f>IFERROR(VLOOKUP(A113,المشتريات!$A$4:$B$3003,2,0),"")</f>
        <v>0</v>
      </c>
      <c r="I113" s="42">
        <f>IFERROR(VLOOKUP(A113,المشتريات!$L$4:$M$4000,2,0),"")+IFERROR(VLOOKUP(A113,المشتريات!$O$4:$P$3003,2,0),"")</f>
        <v>0</v>
      </c>
      <c r="J113" s="42" t="str">
        <f t="shared" si="4"/>
        <v/>
      </c>
      <c r="K113" s="42" t="str">
        <f t="shared" si="5"/>
        <v/>
      </c>
    </row>
    <row r="114" spans="1:11" ht="17.25">
      <c r="A114" s="40">
        <v>111</v>
      </c>
      <c r="B114" s="41" t="str">
        <f>IFERROR(VLOOKUP(A114,الاعدادات!$A$4:$B$5000,2,0),"")</f>
        <v>ه + سيلينيوم اجرو</v>
      </c>
      <c r="C114" s="40">
        <f>IFERROR(VLOOKUP(A114,المشتريات!$I$4:$J$5000,2,0),"")</f>
        <v>0</v>
      </c>
      <c r="D114" s="42">
        <f>IFERROR(VLOOKUP(A114,المبيعات!$G$4:$H$3003,2,0),"")</f>
        <v>0</v>
      </c>
      <c r="E114" s="42" t="str">
        <f>IFERROR(VLOOKUP(A114,'مرتجع المبيعات '!$G$4:$H$3003,2,0),"")</f>
        <v/>
      </c>
      <c r="F114" s="40">
        <f>IFERROR(VLOOKUP(A114,'مرتجع المشتريات'!$G$4:$H$3003,2,0),"")</f>
        <v>0</v>
      </c>
      <c r="G114" s="40" t="str">
        <f t="shared" si="3"/>
        <v/>
      </c>
      <c r="H114" s="40">
        <f>IFERROR(VLOOKUP(A114,المشتريات!$A$4:$B$3003,2,0),"")</f>
        <v>0</v>
      </c>
      <c r="I114" s="42">
        <f>IFERROR(VLOOKUP(A114,المشتريات!$L$4:$M$4000,2,0),"")+IFERROR(VLOOKUP(A114,المشتريات!$O$4:$P$3003,2,0),"")</f>
        <v>0</v>
      </c>
      <c r="J114" s="42" t="str">
        <f t="shared" si="4"/>
        <v/>
      </c>
      <c r="K114" s="42" t="str">
        <f t="shared" si="5"/>
        <v/>
      </c>
    </row>
    <row r="115" spans="1:11" ht="17.25">
      <c r="A115" s="40">
        <v>112</v>
      </c>
      <c r="B115" s="41" t="str">
        <f>IFERROR(VLOOKUP(A115,الاعدادات!$A$4:$B$5000,2,0),"")</f>
        <v>ه + سيلينيوم انترميد 10%</v>
      </c>
      <c r="C115" s="40">
        <f>IFERROR(VLOOKUP(A115,المشتريات!$I$4:$J$5000,2,0),"")</f>
        <v>0</v>
      </c>
      <c r="D115" s="42">
        <f>IFERROR(VLOOKUP(A115,المبيعات!$G$4:$H$3003,2,0),"")</f>
        <v>0</v>
      </c>
      <c r="E115" s="42" t="str">
        <f>IFERROR(VLOOKUP(A115,'مرتجع المبيعات '!$G$4:$H$3003,2,0),"")</f>
        <v/>
      </c>
      <c r="F115" s="40">
        <f>IFERROR(VLOOKUP(A115,'مرتجع المشتريات'!$G$4:$H$3003,2,0),"")</f>
        <v>0</v>
      </c>
      <c r="G115" s="40" t="str">
        <f t="shared" si="3"/>
        <v/>
      </c>
      <c r="H115" s="40">
        <f>IFERROR(VLOOKUP(A115,المشتريات!$A$4:$B$3003,2,0),"")</f>
        <v>0</v>
      </c>
      <c r="I115" s="42">
        <f>IFERROR(VLOOKUP(A115,المشتريات!$L$4:$M$4000,2,0),"")+IFERROR(VLOOKUP(A115,المشتريات!$O$4:$P$3003,2,0),"")</f>
        <v>0</v>
      </c>
      <c r="J115" s="42" t="str">
        <f t="shared" si="4"/>
        <v/>
      </c>
      <c r="K115" s="42" t="str">
        <f t="shared" si="5"/>
        <v/>
      </c>
    </row>
    <row r="116" spans="1:11" ht="17.25">
      <c r="A116" s="40">
        <v>113</v>
      </c>
      <c r="B116" s="41" t="str">
        <f>IFERROR(VLOOKUP(A116,الاعدادات!$A$4:$B$5000,2,0),"")</f>
        <v>ه + سيلينوم اجريفيت</v>
      </c>
      <c r="C116" s="40">
        <f>IFERROR(VLOOKUP(A116,المشتريات!$I$4:$J$5000,2,0),"")</f>
        <v>0</v>
      </c>
      <c r="D116" s="42">
        <f>IFERROR(VLOOKUP(A116,المبيعات!$G$4:$H$3003,2,0),"")</f>
        <v>0</v>
      </c>
      <c r="E116" s="42" t="str">
        <f>IFERROR(VLOOKUP(A116,'مرتجع المبيعات '!$G$4:$H$3003,2,0),"")</f>
        <v/>
      </c>
      <c r="F116" s="40">
        <f>IFERROR(VLOOKUP(A116,'مرتجع المشتريات'!$G$4:$H$3003,2,0),"")</f>
        <v>0</v>
      </c>
      <c r="G116" s="40" t="str">
        <f t="shared" si="3"/>
        <v/>
      </c>
      <c r="H116" s="40">
        <f>IFERROR(VLOOKUP(A116,المشتريات!$A$4:$B$3003,2,0),"")</f>
        <v>0</v>
      </c>
      <c r="I116" s="42">
        <f>IFERROR(VLOOKUP(A116,المشتريات!$L$4:$M$4000,2,0),"")+IFERROR(VLOOKUP(A116,المشتريات!$O$4:$P$3003,2,0),"")</f>
        <v>0</v>
      </c>
      <c r="J116" s="42" t="str">
        <f t="shared" si="4"/>
        <v/>
      </c>
      <c r="K116" s="42" t="str">
        <f t="shared" si="5"/>
        <v/>
      </c>
    </row>
    <row r="117" spans="1:11" ht="17.25">
      <c r="A117" s="40">
        <v>114</v>
      </c>
      <c r="B117" s="41" t="str">
        <f>IFERROR(VLOOKUP(A117,الاعدادات!$A$4:$B$5000,2,0),"")</f>
        <v>ه + سيلينوم بيورفيت</v>
      </c>
      <c r="C117" s="40">
        <f>IFERROR(VLOOKUP(A117,المشتريات!$I$4:$J$5000,2,0),"")</f>
        <v>0</v>
      </c>
      <c r="D117" s="42">
        <f>IFERROR(VLOOKUP(A117,المبيعات!$G$4:$H$3003,2,0),"")</f>
        <v>0</v>
      </c>
      <c r="E117" s="42" t="str">
        <f>IFERROR(VLOOKUP(A117,'مرتجع المبيعات '!$G$4:$H$3003,2,0),"")</f>
        <v/>
      </c>
      <c r="F117" s="40">
        <f>IFERROR(VLOOKUP(A117,'مرتجع المشتريات'!$G$4:$H$3003,2,0),"")</f>
        <v>0</v>
      </c>
      <c r="G117" s="40" t="str">
        <f t="shared" si="3"/>
        <v/>
      </c>
      <c r="H117" s="40">
        <f>IFERROR(VLOOKUP(A117,المشتريات!$A$4:$B$3003,2,0),"")</f>
        <v>0</v>
      </c>
      <c r="I117" s="42">
        <f>IFERROR(VLOOKUP(A117,المشتريات!$L$4:$M$4000,2,0),"")+IFERROR(VLOOKUP(A117,المشتريات!$O$4:$P$3003,2,0),"")</f>
        <v>0</v>
      </c>
      <c r="J117" s="42" t="str">
        <f t="shared" si="4"/>
        <v/>
      </c>
      <c r="K117" s="42" t="str">
        <f t="shared" si="5"/>
        <v/>
      </c>
    </row>
    <row r="118" spans="1:11" ht="17.25">
      <c r="A118" s="40">
        <v>115</v>
      </c>
      <c r="B118" s="41" t="str">
        <f>IFERROR(VLOOKUP(A118,الاعدادات!$A$4:$B$5000,2,0),"")</f>
        <v>ميكس فوس</v>
      </c>
      <c r="C118" s="40">
        <f>IFERROR(VLOOKUP(A118,المشتريات!$I$4:$J$5000,2,0),"")</f>
        <v>0</v>
      </c>
      <c r="D118" s="42">
        <f>IFERROR(VLOOKUP(A118,المبيعات!$G$4:$H$3003,2,0),"")</f>
        <v>0</v>
      </c>
      <c r="E118" s="42" t="str">
        <f>IFERROR(VLOOKUP(A118,'مرتجع المبيعات '!$G$4:$H$3003,2,0),"")</f>
        <v/>
      </c>
      <c r="F118" s="40">
        <f>IFERROR(VLOOKUP(A118,'مرتجع المشتريات'!$G$4:$H$3003,2,0),"")</f>
        <v>0</v>
      </c>
      <c r="G118" s="40" t="str">
        <f t="shared" si="3"/>
        <v/>
      </c>
      <c r="H118" s="40">
        <f>IFERROR(VLOOKUP(A118,المشتريات!$A$4:$B$3003,2,0),"")</f>
        <v>0</v>
      </c>
      <c r="I118" s="42">
        <f>IFERROR(VLOOKUP(A118,المشتريات!$L$4:$M$4000,2,0),"")+IFERROR(VLOOKUP(A118,المشتريات!$O$4:$P$3003,2,0),"")</f>
        <v>0</v>
      </c>
      <c r="J118" s="42" t="str">
        <f t="shared" si="4"/>
        <v/>
      </c>
      <c r="K118" s="42" t="str">
        <f t="shared" si="5"/>
        <v/>
      </c>
    </row>
    <row r="119" spans="1:11" ht="17.25">
      <c r="A119" s="40">
        <v>116</v>
      </c>
      <c r="B119" s="41" t="str">
        <f>IFERROR(VLOOKUP(A119,الاعدادات!$A$4:$B$5000,2,0),"")</f>
        <v>سوبر فوس</v>
      </c>
      <c r="C119" s="40">
        <f>IFERROR(VLOOKUP(A119,المشتريات!$I$4:$J$5000,2,0),"")</f>
        <v>0</v>
      </c>
      <c r="D119" s="42">
        <f>IFERROR(VLOOKUP(A119,المبيعات!$G$4:$H$3003,2,0),"")</f>
        <v>0</v>
      </c>
      <c r="E119" s="42" t="str">
        <f>IFERROR(VLOOKUP(A119,'مرتجع المبيعات '!$G$4:$H$3003,2,0),"")</f>
        <v/>
      </c>
      <c r="F119" s="40">
        <f>IFERROR(VLOOKUP(A119,'مرتجع المشتريات'!$G$4:$H$3003,2,0),"")</f>
        <v>0</v>
      </c>
      <c r="G119" s="40" t="str">
        <f t="shared" si="3"/>
        <v/>
      </c>
      <c r="H119" s="40">
        <f>IFERROR(VLOOKUP(A119,المشتريات!$A$4:$B$3003,2,0),"")</f>
        <v>0</v>
      </c>
      <c r="I119" s="42">
        <f>IFERROR(VLOOKUP(A119,المشتريات!$L$4:$M$4000,2,0),"")+IFERROR(VLOOKUP(A119,المشتريات!$O$4:$P$3003,2,0),"")</f>
        <v>0</v>
      </c>
      <c r="J119" s="42" t="str">
        <f t="shared" si="4"/>
        <v/>
      </c>
      <c r="K119" s="42" t="str">
        <f t="shared" si="5"/>
        <v/>
      </c>
    </row>
    <row r="120" spans="1:11" ht="17.25">
      <c r="A120" s="40">
        <v>117</v>
      </c>
      <c r="B120" s="41" t="str">
        <f>IFERROR(VLOOKUP(A120,الاعدادات!$A$4:$B$5000,2,0),"")</f>
        <v>اجرومينيرال</v>
      </c>
      <c r="C120" s="40">
        <f>IFERROR(VLOOKUP(A120,المشتريات!$I$4:$J$5000,2,0),"")</f>
        <v>0</v>
      </c>
      <c r="D120" s="42">
        <f>IFERROR(VLOOKUP(A120,المبيعات!$G$4:$H$3003,2,0),"")</f>
        <v>0</v>
      </c>
      <c r="E120" s="42" t="str">
        <f>IFERROR(VLOOKUP(A120,'مرتجع المبيعات '!$G$4:$H$3003,2,0),"")</f>
        <v/>
      </c>
      <c r="F120" s="40">
        <f>IFERROR(VLOOKUP(A120,'مرتجع المشتريات'!$G$4:$H$3003,2,0),"")</f>
        <v>0</v>
      </c>
      <c r="G120" s="40" t="str">
        <f t="shared" si="3"/>
        <v/>
      </c>
      <c r="H120" s="40">
        <f>IFERROR(VLOOKUP(A120,المشتريات!$A$4:$B$3003,2,0),"")</f>
        <v>0</v>
      </c>
      <c r="I120" s="42">
        <f>IFERROR(VLOOKUP(A120,المشتريات!$L$4:$M$4000,2,0),"")+IFERROR(VLOOKUP(A120,المشتريات!$O$4:$P$3003,2,0),"")</f>
        <v>0</v>
      </c>
      <c r="J120" s="42" t="str">
        <f t="shared" si="4"/>
        <v/>
      </c>
      <c r="K120" s="42" t="str">
        <f t="shared" si="5"/>
        <v/>
      </c>
    </row>
    <row r="121" spans="1:11" ht="17.25">
      <c r="A121" s="40">
        <v>118</v>
      </c>
      <c r="B121" s="41" t="str">
        <f>IFERROR(VLOOKUP(A121,الاعدادات!$A$4:$B$5000,2,0),"")</f>
        <v>مجفوكال</v>
      </c>
      <c r="C121" s="40">
        <f>IFERROR(VLOOKUP(A121,المشتريات!$I$4:$J$5000,2,0),"")</f>
        <v>0</v>
      </c>
      <c r="D121" s="42">
        <f>IFERROR(VLOOKUP(A121,المبيعات!$G$4:$H$3003,2,0),"")</f>
        <v>0</v>
      </c>
      <c r="E121" s="42" t="str">
        <f>IFERROR(VLOOKUP(A121,'مرتجع المبيعات '!$G$4:$H$3003,2,0),"")</f>
        <v/>
      </c>
      <c r="F121" s="40">
        <f>IFERROR(VLOOKUP(A121,'مرتجع المشتريات'!$G$4:$H$3003,2,0),"")</f>
        <v>0</v>
      </c>
      <c r="G121" s="40" t="str">
        <f t="shared" si="3"/>
        <v/>
      </c>
      <c r="H121" s="40">
        <f>IFERROR(VLOOKUP(A121,المشتريات!$A$4:$B$3003,2,0),"")</f>
        <v>0</v>
      </c>
      <c r="I121" s="42">
        <f>IFERROR(VLOOKUP(A121,المشتريات!$L$4:$M$4000,2,0),"")+IFERROR(VLOOKUP(A121,المشتريات!$O$4:$P$3003,2,0),"")</f>
        <v>0</v>
      </c>
      <c r="J121" s="42" t="str">
        <f t="shared" si="4"/>
        <v/>
      </c>
      <c r="K121" s="42" t="str">
        <f t="shared" si="5"/>
        <v/>
      </c>
    </row>
    <row r="122" spans="1:11" ht="17.25">
      <c r="A122" s="40">
        <v>119</v>
      </c>
      <c r="B122" s="41" t="str">
        <f>IFERROR(VLOOKUP(A122,الاعدادات!$A$4:$B$5000,2,0),"")</f>
        <v>اكما فوس</v>
      </c>
      <c r="C122" s="40">
        <f>IFERROR(VLOOKUP(A122,المشتريات!$I$4:$J$5000,2,0),"")</f>
        <v>0</v>
      </c>
      <c r="D122" s="42">
        <f>IFERROR(VLOOKUP(A122,المبيعات!$G$4:$H$3003,2,0),"")</f>
        <v>0</v>
      </c>
      <c r="E122" s="42" t="str">
        <f>IFERROR(VLOOKUP(A122,'مرتجع المبيعات '!$G$4:$H$3003,2,0),"")</f>
        <v/>
      </c>
      <c r="F122" s="40">
        <f>IFERROR(VLOOKUP(A122,'مرتجع المشتريات'!$G$4:$H$3003,2,0),"")</f>
        <v>0</v>
      </c>
      <c r="G122" s="40" t="str">
        <f t="shared" si="3"/>
        <v/>
      </c>
      <c r="H122" s="40">
        <f>IFERROR(VLOOKUP(A122,المشتريات!$A$4:$B$3003,2,0),"")</f>
        <v>0</v>
      </c>
      <c r="I122" s="42">
        <f>IFERROR(VLOOKUP(A122,المشتريات!$L$4:$M$4000,2,0),"")+IFERROR(VLOOKUP(A122,المشتريات!$O$4:$P$3003,2,0),"")</f>
        <v>0</v>
      </c>
      <c r="J122" s="42" t="str">
        <f t="shared" si="4"/>
        <v/>
      </c>
      <c r="K122" s="42" t="str">
        <f t="shared" si="5"/>
        <v/>
      </c>
    </row>
    <row r="123" spans="1:11" ht="17.25">
      <c r="A123" s="40">
        <v>120</v>
      </c>
      <c r="B123" s="41" t="str">
        <f>IFERROR(VLOOKUP(A123,الاعدادات!$A$4:$B$5000,2,0),"")</f>
        <v>افيفوس اجريفيت</v>
      </c>
      <c r="C123" s="40">
        <f>IFERROR(VLOOKUP(A123,المشتريات!$I$4:$J$5000,2,0),"")</f>
        <v>0</v>
      </c>
      <c r="D123" s="42">
        <f>IFERROR(VLOOKUP(A123,المبيعات!$G$4:$H$3003,2,0),"")</f>
        <v>0</v>
      </c>
      <c r="E123" s="42" t="str">
        <f>IFERROR(VLOOKUP(A123,'مرتجع المبيعات '!$G$4:$H$3003,2,0),"")</f>
        <v/>
      </c>
      <c r="F123" s="40">
        <f>IFERROR(VLOOKUP(A123,'مرتجع المشتريات'!$G$4:$H$3003,2,0),"")</f>
        <v>0</v>
      </c>
      <c r="G123" s="40" t="str">
        <f t="shared" si="3"/>
        <v/>
      </c>
      <c r="H123" s="40">
        <f>IFERROR(VLOOKUP(A123,المشتريات!$A$4:$B$3003,2,0),"")</f>
        <v>0</v>
      </c>
      <c r="I123" s="42">
        <f>IFERROR(VLOOKUP(A123,المشتريات!$L$4:$M$4000,2,0),"")+IFERROR(VLOOKUP(A123,المشتريات!$O$4:$P$3003,2,0),"")</f>
        <v>0</v>
      </c>
      <c r="J123" s="42" t="str">
        <f t="shared" si="4"/>
        <v/>
      </c>
      <c r="K123" s="42" t="str">
        <f t="shared" si="5"/>
        <v/>
      </c>
    </row>
    <row r="124" spans="1:11" ht="17.25">
      <c r="A124" s="40">
        <v>121</v>
      </c>
      <c r="B124" s="41" t="str">
        <f>IFERROR(VLOOKUP(A124,الاعدادات!$A$4:$B$5000,2,0),"")</f>
        <v>اجروفيت فيتا</v>
      </c>
      <c r="C124" s="40">
        <f>IFERROR(VLOOKUP(A124,المشتريات!$I$4:$J$5000,2,0),"")</f>
        <v>0</v>
      </c>
      <c r="D124" s="42">
        <f>IFERROR(VLOOKUP(A124,المبيعات!$G$4:$H$3003,2,0),"")</f>
        <v>0</v>
      </c>
      <c r="E124" s="42" t="str">
        <f>IFERROR(VLOOKUP(A124,'مرتجع المبيعات '!$G$4:$H$3003,2,0),"")</f>
        <v/>
      </c>
      <c r="F124" s="40">
        <f>IFERROR(VLOOKUP(A124,'مرتجع المشتريات'!$G$4:$H$3003,2,0),"")</f>
        <v>0</v>
      </c>
      <c r="G124" s="40" t="str">
        <f t="shared" si="3"/>
        <v/>
      </c>
      <c r="H124" s="40">
        <f>IFERROR(VLOOKUP(A124,المشتريات!$A$4:$B$3003,2,0),"")</f>
        <v>0</v>
      </c>
      <c r="I124" s="42">
        <f>IFERROR(VLOOKUP(A124,المشتريات!$L$4:$M$4000,2,0),"")+IFERROR(VLOOKUP(A124,المشتريات!$O$4:$P$3003,2,0),"")</f>
        <v>0</v>
      </c>
      <c r="J124" s="42" t="str">
        <f t="shared" si="4"/>
        <v/>
      </c>
      <c r="K124" s="42" t="str">
        <f t="shared" si="5"/>
        <v/>
      </c>
    </row>
    <row r="125" spans="1:11" ht="17.25">
      <c r="A125" s="40">
        <v>122</v>
      </c>
      <c r="B125" s="41" t="str">
        <f>IFERROR(VLOOKUP(A125,الاعدادات!$A$4:$B$5000,2,0),"")</f>
        <v>سوبر امينو فيتال</v>
      </c>
      <c r="C125" s="40">
        <f>IFERROR(VLOOKUP(A125,المشتريات!$I$4:$J$5000,2,0),"")</f>
        <v>0</v>
      </c>
      <c r="D125" s="42">
        <f>IFERROR(VLOOKUP(A125,المبيعات!$G$4:$H$3003,2,0),"")</f>
        <v>0</v>
      </c>
      <c r="E125" s="42" t="str">
        <f>IFERROR(VLOOKUP(A125,'مرتجع المبيعات '!$G$4:$H$3003,2,0),"")</f>
        <v/>
      </c>
      <c r="F125" s="40">
        <f>IFERROR(VLOOKUP(A125,'مرتجع المشتريات'!$G$4:$H$3003,2,0),"")</f>
        <v>0</v>
      </c>
      <c r="G125" s="40" t="str">
        <f t="shared" si="3"/>
        <v/>
      </c>
      <c r="H125" s="40">
        <f>IFERROR(VLOOKUP(A125,المشتريات!$A$4:$B$3003,2,0),"")</f>
        <v>0</v>
      </c>
      <c r="I125" s="42">
        <f>IFERROR(VLOOKUP(A125,المشتريات!$L$4:$M$4000,2,0),"")+IFERROR(VLOOKUP(A125,المشتريات!$O$4:$P$3003,2,0),"")</f>
        <v>0</v>
      </c>
      <c r="J125" s="42" t="str">
        <f t="shared" si="4"/>
        <v/>
      </c>
      <c r="K125" s="42" t="str">
        <f t="shared" si="5"/>
        <v/>
      </c>
    </row>
    <row r="126" spans="1:11" ht="17.25">
      <c r="A126" s="40">
        <v>123</v>
      </c>
      <c r="B126" s="41" t="str">
        <f>IFERROR(VLOOKUP(A126,الاعدادات!$A$4:$B$5000,2,0),"")</f>
        <v>امينو فيتال</v>
      </c>
      <c r="C126" s="40">
        <f>IFERROR(VLOOKUP(A126,المشتريات!$I$4:$J$5000,2,0),"")</f>
        <v>0</v>
      </c>
      <c r="D126" s="42">
        <f>IFERROR(VLOOKUP(A126,المبيعات!$G$4:$H$3003,2,0),"")</f>
        <v>0</v>
      </c>
      <c r="E126" s="42" t="str">
        <f>IFERROR(VLOOKUP(A126,'مرتجع المبيعات '!$G$4:$H$3003,2,0),"")</f>
        <v/>
      </c>
      <c r="F126" s="40">
        <f>IFERROR(VLOOKUP(A126,'مرتجع المشتريات'!$G$4:$H$3003,2,0),"")</f>
        <v>0</v>
      </c>
      <c r="G126" s="40" t="str">
        <f t="shared" si="3"/>
        <v/>
      </c>
      <c r="H126" s="40">
        <f>IFERROR(VLOOKUP(A126,المشتريات!$A$4:$B$3003,2,0),"")</f>
        <v>0</v>
      </c>
      <c r="I126" s="42">
        <f>IFERROR(VLOOKUP(A126,المشتريات!$L$4:$M$4000,2,0),"")+IFERROR(VLOOKUP(A126,المشتريات!$O$4:$P$3003,2,0),"")</f>
        <v>0</v>
      </c>
      <c r="J126" s="42" t="str">
        <f t="shared" si="4"/>
        <v/>
      </c>
      <c r="K126" s="42" t="str">
        <f t="shared" si="5"/>
        <v/>
      </c>
    </row>
    <row r="127" spans="1:11" ht="17.25">
      <c r="A127" s="40">
        <v>124</v>
      </c>
      <c r="B127" s="41" t="str">
        <f>IFERROR(VLOOKUP(A127,الاعدادات!$A$4:$B$5000,2,0),"")</f>
        <v>امينو فيت فورت بلس</v>
      </c>
      <c r="C127" s="40">
        <f>IFERROR(VLOOKUP(A127,المشتريات!$I$4:$J$5000,2,0),"")</f>
        <v>0</v>
      </c>
      <c r="D127" s="42">
        <f>IFERROR(VLOOKUP(A127,المبيعات!$G$4:$H$3003,2,0),"")</f>
        <v>0</v>
      </c>
      <c r="E127" s="42" t="str">
        <f>IFERROR(VLOOKUP(A127,'مرتجع المبيعات '!$G$4:$H$3003,2,0),"")</f>
        <v/>
      </c>
      <c r="F127" s="40">
        <f>IFERROR(VLOOKUP(A127,'مرتجع المشتريات'!$G$4:$H$3003,2,0),"")</f>
        <v>0</v>
      </c>
      <c r="G127" s="40" t="str">
        <f t="shared" si="3"/>
        <v/>
      </c>
      <c r="H127" s="40">
        <f>IFERROR(VLOOKUP(A127,المشتريات!$A$4:$B$3003,2,0),"")</f>
        <v>0</v>
      </c>
      <c r="I127" s="42">
        <f>IFERROR(VLOOKUP(A127,المشتريات!$L$4:$M$4000,2,0),"")+IFERROR(VLOOKUP(A127,المشتريات!$O$4:$P$3003,2,0),"")</f>
        <v>0</v>
      </c>
      <c r="J127" s="42" t="str">
        <f t="shared" si="4"/>
        <v/>
      </c>
      <c r="K127" s="42" t="str">
        <f t="shared" si="5"/>
        <v/>
      </c>
    </row>
    <row r="128" spans="1:11" ht="17.25">
      <c r="A128" s="40">
        <v>125</v>
      </c>
      <c r="B128" s="41" t="str">
        <f>IFERROR(VLOOKUP(A128,الاعدادات!$A$4:$B$5000,2,0),"")</f>
        <v>اد3ه 1/4</v>
      </c>
      <c r="C128" s="40">
        <f>IFERROR(VLOOKUP(A128,المشتريات!$I$4:$J$5000,2,0),"")</f>
        <v>0</v>
      </c>
      <c r="D128" s="42">
        <f>IFERROR(VLOOKUP(A128,المبيعات!$G$4:$H$3003,2,0),"")</f>
        <v>0</v>
      </c>
      <c r="E128" s="42" t="str">
        <f>IFERROR(VLOOKUP(A128,'مرتجع المبيعات '!$G$4:$H$3003,2,0),"")</f>
        <v/>
      </c>
      <c r="F128" s="40">
        <f>IFERROR(VLOOKUP(A128,'مرتجع المشتريات'!$G$4:$H$3003,2,0),"")</f>
        <v>0</v>
      </c>
      <c r="G128" s="40" t="str">
        <f t="shared" si="3"/>
        <v/>
      </c>
      <c r="H128" s="40">
        <f>IFERROR(VLOOKUP(A128,المشتريات!$A$4:$B$3003,2,0),"")</f>
        <v>0</v>
      </c>
      <c r="I128" s="42">
        <f>IFERROR(VLOOKUP(A128,المشتريات!$L$4:$M$4000,2,0),"")+IFERROR(VLOOKUP(A128,المشتريات!$O$4:$P$3003,2,0),"")</f>
        <v>0</v>
      </c>
      <c r="J128" s="42" t="str">
        <f t="shared" si="4"/>
        <v/>
      </c>
      <c r="K128" s="42" t="str">
        <f t="shared" si="5"/>
        <v/>
      </c>
    </row>
    <row r="129" spans="1:11" ht="17.25">
      <c r="A129" s="40">
        <v>126</v>
      </c>
      <c r="B129" s="41" t="str">
        <f>IFERROR(VLOOKUP(A129,الاعدادات!$A$4:$B$5000,2,0),"")</f>
        <v>الترافوس1/4</v>
      </c>
      <c r="C129" s="40">
        <f>IFERROR(VLOOKUP(A129,المشتريات!$I$4:$J$5000,2,0),"")</f>
        <v>0</v>
      </c>
      <c r="D129" s="42">
        <f>IFERROR(VLOOKUP(A129,المبيعات!$G$4:$H$3003,2,0),"")</f>
        <v>0</v>
      </c>
      <c r="E129" s="42" t="str">
        <f>IFERROR(VLOOKUP(A129,'مرتجع المبيعات '!$G$4:$H$3003,2,0),"")</f>
        <v/>
      </c>
      <c r="F129" s="40">
        <f>IFERROR(VLOOKUP(A129,'مرتجع المشتريات'!$G$4:$H$3003,2,0),"")</f>
        <v>0</v>
      </c>
      <c r="G129" s="40" t="str">
        <f t="shared" si="3"/>
        <v/>
      </c>
      <c r="H129" s="40">
        <f>IFERROR(VLOOKUP(A129,المشتريات!$A$4:$B$3003,2,0),"")</f>
        <v>0</v>
      </c>
      <c r="I129" s="42">
        <f>IFERROR(VLOOKUP(A129,المشتريات!$L$4:$M$4000,2,0),"")+IFERROR(VLOOKUP(A129,المشتريات!$O$4:$P$3003,2,0),"")</f>
        <v>0</v>
      </c>
      <c r="J129" s="42" t="str">
        <f t="shared" si="4"/>
        <v/>
      </c>
      <c r="K129" s="42" t="str">
        <f t="shared" si="5"/>
        <v/>
      </c>
    </row>
    <row r="130" spans="1:11" ht="17.25">
      <c r="A130" s="40">
        <v>127</v>
      </c>
      <c r="B130" s="41" t="str">
        <f>IFERROR(VLOOKUP(A130,الاعدادات!$A$4:$B$5000,2,0),"")</f>
        <v>ه+س 1/4</v>
      </c>
      <c r="C130" s="40">
        <f>IFERROR(VLOOKUP(A130,المشتريات!$I$4:$J$5000,2,0),"")</f>
        <v>0</v>
      </c>
      <c r="D130" s="42">
        <f>IFERROR(VLOOKUP(A130,المبيعات!$G$4:$H$3003,2,0),"")</f>
        <v>0</v>
      </c>
      <c r="E130" s="42" t="str">
        <f>IFERROR(VLOOKUP(A130,'مرتجع المبيعات '!$G$4:$H$3003,2,0),"")</f>
        <v/>
      </c>
      <c r="F130" s="40">
        <f>IFERROR(VLOOKUP(A130,'مرتجع المشتريات'!$G$4:$H$3003,2,0),"")</f>
        <v>0</v>
      </c>
      <c r="G130" s="40" t="str">
        <f t="shared" si="3"/>
        <v/>
      </c>
      <c r="H130" s="40">
        <f>IFERROR(VLOOKUP(A130,المشتريات!$A$4:$B$3003,2,0),"")</f>
        <v>0</v>
      </c>
      <c r="I130" s="42">
        <f>IFERROR(VLOOKUP(A130,المشتريات!$L$4:$M$4000,2,0),"")+IFERROR(VLOOKUP(A130,المشتريات!$O$4:$P$3003,2,0),"")</f>
        <v>0</v>
      </c>
      <c r="J130" s="42" t="str">
        <f t="shared" si="4"/>
        <v/>
      </c>
      <c r="K130" s="42" t="str">
        <f t="shared" si="5"/>
        <v/>
      </c>
    </row>
    <row r="131" spans="1:11" ht="17.25">
      <c r="A131" s="40">
        <v>128</v>
      </c>
      <c r="B131" s="41" t="str">
        <f>IFERROR(VLOOKUP(A131,الاعدادات!$A$4:$B$5000,2,0),"")</f>
        <v>اد3ه 100سم</v>
      </c>
      <c r="C131" s="40">
        <f>IFERROR(VLOOKUP(A131,المشتريات!$I$4:$J$5000,2,0),"")</f>
        <v>0</v>
      </c>
      <c r="D131" s="42">
        <f>IFERROR(VLOOKUP(A131,المبيعات!$G$4:$H$3003,2,0),"")</f>
        <v>0</v>
      </c>
      <c r="E131" s="42" t="str">
        <f>IFERROR(VLOOKUP(A131,'مرتجع المبيعات '!$G$4:$H$3003,2,0),"")</f>
        <v/>
      </c>
      <c r="F131" s="40">
        <f>IFERROR(VLOOKUP(A131,'مرتجع المشتريات'!$G$4:$H$3003,2,0),"")</f>
        <v>0</v>
      </c>
      <c r="G131" s="40" t="str">
        <f t="shared" si="3"/>
        <v/>
      </c>
      <c r="H131" s="40">
        <f>IFERROR(VLOOKUP(A131,المشتريات!$A$4:$B$3003,2,0),"")</f>
        <v>0</v>
      </c>
      <c r="I131" s="42">
        <f>IFERROR(VLOOKUP(A131,المشتريات!$L$4:$M$4000,2,0),"")+IFERROR(VLOOKUP(A131,المشتريات!$O$4:$P$3003,2,0),"")</f>
        <v>0</v>
      </c>
      <c r="J131" s="42" t="str">
        <f t="shared" si="4"/>
        <v/>
      </c>
      <c r="K131" s="42" t="str">
        <f t="shared" si="5"/>
        <v/>
      </c>
    </row>
    <row r="132" spans="1:11" ht="17.25">
      <c r="A132" s="40">
        <v>129</v>
      </c>
      <c r="B132" s="41" t="str">
        <f>IFERROR(VLOOKUP(A132,الاعدادات!$A$4:$B$5000,2,0),"")</f>
        <v>املاح 100سم</v>
      </c>
      <c r="C132" s="40">
        <f>IFERROR(VLOOKUP(A132,المشتريات!$I$4:$J$5000,2,0),"")</f>
        <v>0</v>
      </c>
      <c r="D132" s="42">
        <f>IFERROR(VLOOKUP(A132,المبيعات!$G$4:$H$3003,2,0),"")</f>
        <v>0</v>
      </c>
      <c r="E132" s="42" t="str">
        <f>IFERROR(VLOOKUP(A132,'مرتجع المبيعات '!$G$4:$H$3003,2,0),"")</f>
        <v/>
      </c>
      <c r="F132" s="40">
        <f>IFERROR(VLOOKUP(A132,'مرتجع المشتريات'!$G$4:$H$3003,2,0),"")</f>
        <v>0</v>
      </c>
      <c r="G132" s="40" t="str">
        <f t="shared" si="3"/>
        <v/>
      </c>
      <c r="H132" s="40">
        <f>IFERROR(VLOOKUP(A132,المشتريات!$A$4:$B$3003,2,0),"")</f>
        <v>0</v>
      </c>
      <c r="I132" s="42">
        <f>IFERROR(VLOOKUP(A132,المشتريات!$L$4:$M$4000,2,0),"")+IFERROR(VLOOKUP(A132,المشتريات!$O$4:$P$3003,2,0),"")</f>
        <v>0</v>
      </c>
      <c r="J132" s="42" t="str">
        <f t="shared" si="4"/>
        <v/>
      </c>
      <c r="K132" s="42" t="str">
        <f t="shared" si="5"/>
        <v/>
      </c>
    </row>
    <row r="133" spans="1:11" ht="17.25">
      <c r="A133" s="40">
        <v>130</v>
      </c>
      <c r="B133" s="41" t="str">
        <f>IFERROR(VLOOKUP(A133,الاعدادات!$A$4:$B$5000,2,0),"")</f>
        <v>ه+س 100سم</v>
      </c>
      <c r="C133" s="40">
        <f>IFERROR(VLOOKUP(A133,المشتريات!$I$4:$J$5000,2,0),"")</f>
        <v>0</v>
      </c>
      <c r="D133" s="42">
        <f>IFERROR(VLOOKUP(A133,المبيعات!$G$4:$H$3003,2,0),"")</f>
        <v>0</v>
      </c>
      <c r="E133" s="42" t="str">
        <f>IFERROR(VLOOKUP(A133,'مرتجع المبيعات '!$G$4:$H$3003,2,0),"")</f>
        <v/>
      </c>
      <c r="F133" s="40">
        <f>IFERROR(VLOOKUP(A133,'مرتجع المشتريات'!$G$4:$H$3003,2,0),"")</f>
        <v>0</v>
      </c>
      <c r="G133" s="40" t="str">
        <f t="shared" ref="G133:G196" si="6">IFERROR(SUMPRODUCT(C133+E133-D133-F133),"")</f>
        <v/>
      </c>
      <c r="H133" s="40">
        <f>IFERROR(VLOOKUP(A133,المشتريات!$A$4:$B$3003,2,0),"")</f>
        <v>0</v>
      </c>
      <c r="I133" s="42">
        <f>IFERROR(VLOOKUP(A133,المشتريات!$L$4:$M$4000,2,0),"")+IFERROR(VLOOKUP(A133,المشتريات!$O$4:$P$3003,2,0),"")</f>
        <v>0</v>
      </c>
      <c r="J133" s="42" t="str">
        <f t="shared" ref="J133:J196" si="7">IFERROR(SUMPRODUCT(I133/H133),"")</f>
        <v/>
      </c>
      <c r="K133" s="42" t="str">
        <f t="shared" ref="K133:K196" si="8">IFERROR(SUMPRODUCT(J133*G133),"")</f>
        <v/>
      </c>
    </row>
    <row r="134" spans="1:11" ht="17.25">
      <c r="A134" s="40">
        <v>131</v>
      </c>
      <c r="B134" s="41" t="str">
        <f>IFERROR(VLOOKUP(A134,الاعدادات!$A$4:$B$5000,2,0),"")</f>
        <v>امينوفيتال 100سم</v>
      </c>
      <c r="C134" s="40">
        <f>IFERROR(VLOOKUP(A134,المشتريات!$I$4:$J$5000,2,0),"")</f>
        <v>0</v>
      </c>
      <c r="D134" s="42">
        <f>IFERROR(VLOOKUP(A134,المبيعات!$G$4:$H$3003,2,0),"")</f>
        <v>0</v>
      </c>
      <c r="E134" s="42" t="str">
        <f>IFERROR(VLOOKUP(A134,'مرتجع المبيعات '!$G$4:$H$3003,2,0),"")</f>
        <v/>
      </c>
      <c r="F134" s="40">
        <f>IFERROR(VLOOKUP(A134,'مرتجع المشتريات'!$G$4:$H$3003,2,0),"")</f>
        <v>0</v>
      </c>
      <c r="G134" s="40" t="str">
        <f t="shared" si="6"/>
        <v/>
      </c>
      <c r="H134" s="40">
        <f>IFERROR(VLOOKUP(A134,المشتريات!$A$4:$B$3003,2,0),"")</f>
        <v>0</v>
      </c>
      <c r="I134" s="42">
        <f>IFERROR(VLOOKUP(A134,المشتريات!$L$4:$M$4000,2,0),"")+IFERROR(VLOOKUP(A134,المشتريات!$O$4:$P$3003,2,0),"")</f>
        <v>0</v>
      </c>
      <c r="J134" s="42" t="str">
        <f t="shared" si="7"/>
        <v/>
      </c>
      <c r="K134" s="42" t="str">
        <f t="shared" si="8"/>
        <v/>
      </c>
    </row>
    <row r="135" spans="1:11" ht="17.25">
      <c r="A135" s="40">
        <v>132</v>
      </c>
      <c r="B135" s="41" t="str">
        <f>IFERROR(VLOOKUP(A135,الاعدادات!$A$4:$B$5000,2,0),"")</f>
        <v xml:space="preserve">مرهم كبريت </v>
      </c>
      <c r="C135" s="40">
        <f>IFERROR(VLOOKUP(A135,المشتريات!$I$4:$J$5000,2,0),"")</f>
        <v>0</v>
      </c>
      <c r="D135" s="42">
        <f>IFERROR(VLOOKUP(A135,المبيعات!$G$4:$H$3003,2,0),"")</f>
        <v>0</v>
      </c>
      <c r="E135" s="42" t="str">
        <f>IFERROR(VLOOKUP(A135,'مرتجع المبيعات '!$G$4:$H$3003,2,0),"")</f>
        <v/>
      </c>
      <c r="F135" s="40">
        <f>IFERROR(VLOOKUP(A135,'مرتجع المشتريات'!$G$4:$H$3003,2,0),"")</f>
        <v>0</v>
      </c>
      <c r="G135" s="40" t="str">
        <f t="shared" si="6"/>
        <v/>
      </c>
      <c r="H135" s="40">
        <f>IFERROR(VLOOKUP(A135,المشتريات!$A$4:$B$3003,2,0),"")</f>
        <v>0</v>
      </c>
      <c r="I135" s="42">
        <f>IFERROR(VLOOKUP(A135,المشتريات!$L$4:$M$4000,2,0),"")+IFERROR(VLOOKUP(A135,المشتريات!$O$4:$P$3003,2,0),"")</f>
        <v>0</v>
      </c>
      <c r="J135" s="42" t="str">
        <f t="shared" si="7"/>
        <v/>
      </c>
      <c r="K135" s="42" t="str">
        <f t="shared" si="8"/>
        <v/>
      </c>
    </row>
    <row r="136" spans="1:11" ht="17.25">
      <c r="A136" s="40">
        <v>133</v>
      </c>
      <c r="B136" s="41" t="str">
        <f>IFERROR(VLOOKUP(A136,الاعدادات!$A$4:$B$5000,2,0),"")</f>
        <v>مرهم يود 5%</v>
      </c>
      <c r="C136" s="40">
        <f>IFERROR(VLOOKUP(A136,المشتريات!$I$4:$J$5000,2,0),"")</f>
        <v>0</v>
      </c>
      <c r="D136" s="42">
        <f>IFERROR(VLOOKUP(A136,المبيعات!$G$4:$H$3003,2,0),"")</f>
        <v>0</v>
      </c>
      <c r="E136" s="42" t="str">
        <f>IFERROR(VLOOKUP(A136,'مرتجع المبيعات '!$G$4:$H$3003,2,0),"")</f>
        <v/>
      </c>
      <c r="F136" s="40">
        <f>IFERROR(VLOOKUP(A136,'مرتجع المشتريات'!$G$4:$H$3003,2,0),"")</f>
        <v>0</v>
      </c>
      <c r="G136" s="40" t="str">
        <f t="shared" si="6"/>
        <v/>
      </c>
      <c r="H136" s="40">
        <f>IFERROR(VLOOKUP(A136,المشتريات!$A$4:$B$3003,2,0),"")</f>
        <v>0</v>
      </c>
      <c r="I136" s="42">
        <f>IFERROR(VLOOKUP(A136,المشتريات!$L$4:$M$4000,2,0),"")+IFERROR(VLOOKUP(A136,المشتريات!$O$4:$P$3003,2,0),"")</f>
        <v>0</v>
      </c>
      <c r="J136" s="42" t="str">
        <f t="shared" si="7"/>
        <v/>
      </c>
      <c r="K136" s="42" t="str">
        <f t="shared" si="8"/>
        <v/>
      </c>
    </row>
    <row r="137" spans="1:11" ht="17.25">
      <c r="A137" s="40">
        <v>134</v>
      </c>
      <c r="B137" s="41" t="str">
        <f>IFERROR(VLOOKUP(A137,الاعدادات!$A$4:$B$5000,2,0),"")</f>
        <v xml:space="preserve">مرهم زنك </v>
      </c>
      <c r="C137" s="40">
        <f>IFERROR(VLOOKUP(A137,المشتريات!$I$4:$J$5000,2,0),"")</f>
        <v>0</v>
      </c>
      <c r="D137" s="42">
        <f>IFERROR(VLOOKUP(A137,المبيعات!$G$4:$H$3003,2,0),"")</f>
        <v>0</v>
      </c>
      <c r="E137" s="42" t="str">
        <f>IFERROR(VLOOKUP(A137,'مرتجع المبيعات '!$G$4:$H$3003,2,0),"")</f>
        <v/>
      </c>
      <c r="F137" s="40">
        <f>IFERROR(VLOOKUP(A137,'مرتجع المشتريات'!$G$4:$H$3003,2,0),"")</f>
        <v>0</v>
      </c>
      <c r="G137" s="40" t="str">
        <f t="shared" si="6"/>
        <v/>
      </c>
      <c r="H137" s="40">
        <f>IFERROR(VLOOKUP(A137,المشتريات!$A$4:$B$3003,2,0),"")</f>
        <v>0</v>
      </c>
      <c r="I137" s="42">
        <f>IFERROR(VLOOKUP(A137,المشتريات!$L$4:$M$4000,2,0),"")+IFERROR(VLOOKUP(A137,المشتريات!$O$4:$P$3003,2,0),"")</f>
        <v>0</v>
      </c>
      <c r="J137" s="42" t="str">
        <f t="shared" si="7"/>
        <v/>
      </c>
      <c r="K137" s="42" t="str">
        <f t="shared" si="8"/>
        <v/>
      </c>
    </row>
    <row r="138" spans="1:11" ht="17.25">
      <c r="A138" s="40">
        <v>135</v>
      </c>
      <c r="B138" s="41" t="str">
        <f>IFERROR(VLOOKUP(A138,الاعدادات!$A$4:$B$5000,2,0),"")</f>
        <v xml:space="preserve">مينج سايد </v>
      </c>
      <c r="C138" s="40">
        <f>IFERROR(VLOOKUP(A138,المشتريات!$I$4:$J$5000,2,0),"")</f>
        <v>0</v>
      </c>
      <c r="D138" s="42">
        <f>IFERROR(VLOOKUP(A138,المبيعات!$G$4:$H$3003,2,0),"")</f>
        <v>0</v>
      </c>
      <c r="E138" s="42" t="str">
        <f>IFERROR(VLOOKUP(A138,'مرتجع المبيعات '!$G$4:$H$3003,2,0),"")</f>
        <v/>
      </c>
      <c r="F138" s="40">
        <f>IFERROR(VLOOKUP(A138,'مرتجع المشتريات'!$G$4:$H$3003,2,0),"")</f>
        <v>0</v>
      </c>
      <c r="G138" s="40" t="str">
        <f t="shared" si="6"/>
        <v/>
      </c>
      <c r="H138" s="40">
        <f>IFERROR(VLOOKUP(A138,المشتريات!$A$4:$B$3003,2,0),"")</f>
        <v>0</v>
      </c>
      <c r="I138" s="42">
        <f>IFERROR(VLOOKUP(A138,المشتريات!$L$4:$M$4000,2,0),"")+IFERROR(VLOOKUP(A138,المشتريات!$O$4:$P$3003,2,0),"")</f>
        <v>0</v>
      </c>
      <c r="J138" s="42" t="str">
        <f t="shared" si="7"/>
        <v/>
      </c>
      <c r="K138" s="42" t="str">
        <f t="shared" si="8"/>
        <v/>
      </c>
    </row>
    <row r="139" spans="1:11" ht="17.25">
      <c r="A139" s="40">
        <v>136</v>
      </c>
      <c r="B139" s="41" t="str">
        <f>IFERROR(VLOOKUP(A139,الاعدادات!$A$4:$B$5000,2,0),"")</f>
        <v xml:space="preserve">ميجا مست </v>
      </c>
      <c r="C139" s="40">
        <f>IFERROR(VLOOKUP(A139,المشتريات!$I$4:$J$5000,2,0),"")</f>
        <v>0</v>
      </c>
      <c r="D139" s="42">
        <f>IFERROR(VLOOKUP(A139,المبيعات!$G$4:$H$3003,2,0),"")</f>
        <v>0</v>
      </c>
      <c r="E139" s="42" t="str">
        <f>IFERROR(VLOOKUP(A139,'مرتجع المبيعات '!$G$4:$H$3003,2,0),"")</f>
        <v/>
      </c>
      <c r="F139" s="40">
        <f>IFERROR(VLOOKUP(A139,'مرتجع المشتريات'!$G$4:$H$3003,2,0),"")</f>
        <v>0</v>
      </c>
      <c r="G139" s="40" t="str">
        <f t="shared" si="6"/>
        <v/>
      </c>
      <c r="H139" s="40">
        <f>IFERROR(VLOOKUP(A139,المشتريات!$A$4:$B$3003,2,0),"")</f>
        <v>0</v>
      </c>
      <c r="I139" s="42">
        <f>IFERROR(VLOOKUP(A139,المشتريات!$L$4:$M$4000,2,0),"")+IFERROR(VLOOKUP(A139,المشتريات!$O$4:$P$3003,2,0),"")</f>
        <v>0</v>
      </c>
      <c r="J139" s="42" t="str">
        <f t="shared" si="7"/>
        <v/>
      </c>
      <c r="K139" s="42" t="str">
        <f t="shared" si="8"/>
        <v/>
      </c>
    </row>
    <row r="140" spans="1:11" ht="17.25">
      <c r="A140" s="40">
        <v>137</v>
      </c>
      <c r="B140" s="41" t="str">
        <f>IFERROR(VLOOKUP(A140,الاعدادات!$A$4:$B$5000,2,0),"")</f>
        <v xml:space="preserve">دياكيور </v>
      </c>
      <c r="C140" s="40">
        <f>IFERROR(VLOOKUP(A140,المشتريات!$I$4:$J$5000,2,0),"")</f>
        <v>0</v>
      </c>
      <c r="D140" s="42">
        <f>IFERROR(VLOOKUP(A140,المبيعات!$G$4:$H$3003,2,0),"")</f>
        <v>0</v>
      </c>
      <c r="E140" s="42" t="str">
        <f>IFERROR(VLOOKUP(A140,'مرتجع المبيعات '!$G$4:$H$3003,2,0),"")</f>
        <v/>
      </c>
      <c r="F140" s="40">
        <f>IFERROR(VLOOKUP(A140,'مرتجع المشتريات'!$G$4:$H$3003,2,0),"")</f>
        <v>0</v>
      </c>
      <c r="G140" s="40" t="str">
        <f t="shared" si="6"/>
        <v/>
      </c>
      <c r="H140" s="40">
        <f>IFERROR(VLOOKUP(A140,المشتريات!$A$4:$B$3003,2,0),"")</f>
        <v>0</v>
      </c>
      <c r="I140" s="42">
        <f>IFERROR(VLOOKUP(A140,المشتريات!$L$4:$M$4000,2,0),"")+IFERROR(VLOOKUP(A140,المشتريات!$O$4:$P$3003,2,0),"")</f>
        <v>0</v>
      </c>
      <c r="J140" s="42" t="str">
        <f t="shared" si="7"/>
        <v/>
      </c>
      <c r="K140" s="42" t="str">
        <f t="shared" si="8"/>
        <v/>
      </c>
    </row>
    <row r="141" spans="1:11" ht="17.25">
      <c r="A141" s="40">
        <v>138</v>
      </c>
      <c r="B141" s="41" t="str">
        <f>IFERROR(VLOOKUP(A141,الاعدادات!$A$4:$B$5000,2,0),"")</f>
        <v xml:space="preserve">بيودارستين </v>
      </c>
      <c r="C141" s="40">
        <f>IFERROR(VLOOKUP(A141,المشتريات!$I$4:$J$5000,2,0),"")</f>
        <v>0</v>
      </c>
      <c r="D141" s="42">
        <f>IFERROR(VLOOKUP(A141,المبيعات!$G$4:$H$3003,2,0),"")</f>
        <v>0</v>
      </c>
      <c r="E141" s="42" t="str">
        <f>IFERROR(VLOOKUP(A141,'مرتجع المبيعات '!$G$4:$H$3003,2,0),"")</f>
        <v/>
      </c>
      <c r="F141" s="40">
        <f>IFERROR(VLOOKUP(A141,'مرتجع المشتريات'!$G$4:$H$3003,2,0),"")</f>
        <v>0</v>
      </c>
      <c r="G141" s="40" t="str">
        <f t="shared" si="6"/>
        <v/>
      </c>
      <c r="H141" s="40">
        <f>IFERROR(VLOOKUP(A141,المشتريات!$A$4:$B$3003,2,0),"")</f>
        <v>0</v>
      </c>
      <c r="I141" s="42">
        <f>IFERROR(VLOOKUP(A141,المشتريات!$L$4:$M$4000,2,0),"")+IFERROR(VLOOKUP(A141,المشتريات!$O$4:$P$3003,2,0),"")</f>
        <v>0</v>
      </c>
      <c r="J141" s="42" t="str">
        <f t="shared" si="7"/>
        <v/>
      </c>
      <c r="K141" s="42" t="str">
        <f t="shared" si="8"/>
        <v/>
      </c>
    </row>
    <row r="142" spans="1:11" ht="17.25">
      <c r="A142" s="40">
        <v>139</v>
      </c>
      <c r="B142" s="41" t="str">
        <f>IFERROR(VLOOKUP(A142,الاعدادات!$A$4:$B$5000,2,0),"")</f>
        <v xml:space="preserve">يونيميسين </v>
      </c>
      <c r="C142" s="40">
        <f>IFERROR(VLOOKUP(A142,المشتريات!$I$4:$J$5000,2,0),"")</f>
        <v>0</v>
      </c>
      <c r="D142" s="42">
        <f>IFERROR(VLOOKUP(A142,المبيعات!$G$4:$H$3003,2,0),"")</f>
        <v>0</v>
      </c>
      <c r="E142" s="42" t="str">
        <f>IFERROR(VLOOKUP(A142,'مرتجع المبيعات '!$G$4:$H$3003,2,0),"")</f>
        <v/>
      </c>
      <c r="F142" s="40">
        <f>IFERROR(VLOOKUP(A142,'مرتجع المشتريات'!$G$4:$H$3003,2,0),"")</f>
        <v>0</v>
      </c>
      <c r="G142" s="40" t="str">
        <f t="shared" si="6"/>
        <v/>
      </c>
      <c r="H142" s="40">
        <f>IFERROR(VLOOKUP(A142,المشتريات!$A$4:$B$3003,2,0),"")</f>
        <v>0</v>
      </c>
      <c r="I142" s="42">
        <f>IFERROR(VLOOKUP(A142,المشتريات!$L$4:$M$4000,2,0),"")+IFERROR(VLOOKUP(A142,المشتريات!$O$4:$P$3003,2,0),"")</f>
        <v>0</v>
      </c>
      <c r="J142" s="42" t="str">
        <f t="shared" si="7"/>
        <v/>
      </c>
      <c r="K142" s="42" t="str">
        <f t="shared" si="8"/>
        <v/>
      </c>
    </row>
    <row r="143" spans="1:11" ht="17.25">
      <c r="A143" s="40">
        <v>140</v>
      </c>
      <c r="B143" s="41" t="str">
        <f>IFERROR(VLOOKUP(A143,الاعدادات!$A$4:$B$5000,2,0),"")</f>
        <v>التراميسين</v>
      </c>
      <c r="C143" s="40">
        <f>IFERROR(VLOOKUP(A143,المشتريات!$I$4:$J$5000,2,0),"")</f>
        <v>0</v>
      </c>
      <c r="D143" s="42">
        <f>IFERROR(VLOOKUP(A143,المبيعات!$G$4:$H$3003,2,0),"")</f>
        <v>0</v>
      </c>
      <c r="E143" s="42" t="str">
        <f>IFERROR(VLOOKUP(A143,'مرتجع المبيعات '!$G$4:$H$3003,2,0),"")</f>
        <v/>
      </c>
      <c r="F143" s="40">
        <f>IFERROR(VLOOKUP(A143,'مرتجع المشتريات'!$G$4:$H$3003,2,0),"")</f>
        <v>0</v>
      </c>
      <c r="G143" s="40" t="str">
        <f t="shared" si="6"/>
        <v/>
      </c>
      <c r="H143" s="40">
        <f>IFERROR(VLOOKUP(A143,المشتريات!$A$4:$B$3003,2,0),"")</f>
        <v>0</v>
      </c>
      <c r="I143" s="42">
        <f>IFERROR(VLOOKUP(A143,المشتريات!$L$4:$M$4000,2,0),"")+IFERROR(VLOOKUP(A143,المشتريات!$O$4:$P$3003,2,0),"")</f>
        <v>0</v>
      </c>
      <c r="J143" s="42" t="str">
        <f t="shared" si="7"/>
        <v/>
      </c>
      <c r="K143" s="42" t="str">
        <f t="shared" si="8"/>
        <v/>
      </c>
    </row>
    <row r="144" spans="1:11" ht="17.25">
      <c r="A144" s="40">
        <v>141</v>
      </c>
      <c r="B144" s="41" t="str">
        <f>IFERROR(VLOOKUP(A144,الاعدادات!$A$4:$B$5000,2,0),"")</f>
        <v xml:space="preserve">اوكسي فيت اقراص </v>
      </c>
      <c r="C144" s="40">
        <f>IFERROR(VLOOKUP(A144,المشتريات!$I$4:$J$5000,2,0),"")</f>
        <v>0</v>
      </c>
      <c r="D144" s="42">
        <f>IFERROR(VLOOKUP(A144,المبيعات!$G$4:$H$3003,2,0),"")</f>
        <v>0</v>
      </c>
      <c r="E144" s="42" t="str">
        <f>IFERROR(VLOOKUP(A144,'مرتجع المبيعات '!$G$4:$H$3003,2,0),"")</f>
        <v/>
      </c>
      <c r="F144" s="40">
        <f>IFERROR(VLOOKUP(A144,'مرتجع المشتريات'!$G$4:$H$3003,2,0),"")</f>
        <v>0</v>
      </c>
      <c r="G144" s="40" t="str">
        <f t="shared" si="6"/>
        <v/>
      </c>
      <c r="H144" s="40">
        <f>IFERROR(VLOOKUP(A144,المشتريات!$A$4:$B$3003,2,0),"")</f>
        <v>0</v>
      </c>
      <c r="I144" s="42">
        <f>IFERROR(VLOOKUP(A144,المشتريات!$L$4:$M$4000,2,0),"")+IFERROR(VLOOKUP(A144,المشتريات!$O$4:$P$3003,2,0),"")</f>
        <v>0</v>
      </c>
      <c r="J144" s="42" t="str">
        <f t="shared" si="7"/>
        <v/>
      </c>
      <c r="K144" s="42" t="str">
        <f t="shared" si="8"/>
        <v/>
      </c>
    </row>
    <row r="145" spans="1:11" ht="17.25">
      <c r="A145" s="40">
        <v>142</v>
      </c>
      <c r="B145" s="41" t="str">
        <f>IFERROR(VLOOKUP(A145,الاعدادات!$A$4:$B$5000,2,0),"")</f>
        <v>اوكسي تاب</v>
      </c>
      <c r="C145" s="40">
        <f>IFERROR(VLOOKUP(A145,المشتريات!$I$4:$J$5000,2,0),"")</f>
        <v>0</v>
      </c>
      <c r="D145" s="42">
        <f>IFERROR(VLOOKUP(A145,المبيعات!$G$4:$H$3003,2,0),"")</f>
        <v>0</v>
      </c>
      <c r="E145" s="42" t="str">
        <f>IFERROR(VLOOKUP(A145,'مرتجع المبيعات '!$G$4:$H$3003,2,0),"")</f>
        <v/>
      </c>
      <c r="F145" s="40">
        <f>IFERROR(VLOOKUP(A145,'مرتجع المشتريات'!$G$4:$H$3003,2,0),"")</f>
        <v>0</v>
      </c>
      <c r="G145" s="40" t="str">
        <f t="shared" si="6"/>
        <v/>
      </c>
      <c r="H145" s="40">
        <f>IFERROR(VLOOKUP(A145,المشتريات!$A$4:$B$3003,2,0),"")</f>
        <v>0</v>
      </c>
      <c r="I145" s="42">
        <f>IFERROR(VLOOKUP(A145,المشتريات!$L$4:$M$4000,2,0),"")+IFERROR(VLOOKUP(A145,المشتريات!$O$4:$P$3003,2,0),"")</f>
        <v>0</v>
      </c>
      <c r="J145" s="42" t="str">
        <f t="shared" si="7"/>
        <v/>
      </c>
      <c r="K145" s="42" t="str">
        <f t="shared" si="8"/>
        <v/>
      </c>
    </row>
    <row r="146" spans="1:11" ht="17.25">
      <c r="A146" s="40">
        <v>143</v>
      </c>
      <c r="B146" s="41" t="str">
        <f>IFERROR(VLOOKUP(A146,الاعدادات!$A$4:$B$5000,2,0),"")</f>
        <v>هيرو دايجست</v>
      </c>
      <c r="C146" s="40">
        <f>IFERROR(VLOOKUP(A146,المشتريات!$I$4:$J$5000,2,0),"")</f>
        <v>0</v>
      </c>
      <c r="D146" s="42">
        <f>IFERROR(VLOOKUP(A146,المبيعات!$G$4:$H$3003,2,0),"")</f>
        <v>0</v>
      </c>
      <c r="E146" s="42" t="str">
        <f>IFERROR(VLOOKUP(A146,'مرتجع المبيعات '!$G$4:$H$3003,2,0),"")</f>
        <v/>
      </c>
      <c r="F146" s="40">
        <f>IFERROR(VLOOKUP(A146,'مرتجع المشتريات'!$G$4:$H$3003,2,0),"")</f>
        <v>0</v>
      </c>
      <c r="G146" s="40" t="str">
        <f t="shared" si="6"/>
        <v/>
      </c>
      <c r="H146" s="40">
        <f>IFERROR(VLOOKUP(A146,المشتريات!$A$4:$B$3003,2,0),"")</f>
        <v>0</v>
      </c>
      <c r="I146" s="42">
        <f>IFERROR(VLOOKUP(A146,المشتريات!$L$4:$M$4000,2,0),"")+IFERROR(VLOOKUP(A146,المشتريات!$O$4:$P$3003,2,0),"")</f>
        <v>0</v>
      </c>
      <c r="J146" s="42" t="str">
        <f t="shared" si="7"/>
        <v/>
      </c>
      <c r="K146" s="42" t="str">
        <f t="shared" si="8"/>
        <v/>
      </c>
    </row>
    <row r="147" spans="1:11" ht="17.25">
      <c r="A147" s="40">
        <v>144</v>
      </c>
      <c r="B147" s="41" t="str">
        <f>IFERROR(VLOOKUP(A147,الاعدادات!$A$4:$B$5000,2,0),"")</f>
        <v>امبرول ادويا 10*30جم</v>
      </c>
      <c r="C147" s="40">
        <f>IFERROR(VLOOKUP(A147,المشتريات!$I$4:$J$5000,2,0),"")</f>
        <v>0</v>
      </c>
      <c r="D147" s="42">
        <f>IFERROR(VLOOKUP(A147,المبيعات!$G$4:$H$3003,2,0),"")</f>
        <v>0</v>
      </c>
      <c r="E147" s="42" t="str">
        <f>IFERROR(VLOOKUP(A147,'مرتجع المبيعات '!$G$4:$H$3003,2,0),"")</f>
        <v/>
      </c>
      <c r="F147" s="40">
        <f>IFERROR(VLOOKUP(A147,'مرتجع المشتريات'!$G$4:$H$3003,2,0),"")</f>
        <v>0</v>
      </c>
      <c r="G147" s="40" t="str">
        <f t="shared" si="6"/>
        <v/>
      </c>
      <c r="H147" s="40">
        <f>IFERROR(VLOOKUP(A147,المشتريات!$A$4:$B$3003,2,0),"")</f>
        <v>0</v>
      </c>
      <c r="I147" s="42">
        <f>IFERROR(VLOOKUP(A147,المشتريات!$L$4:$M$4000,2,0),"")+IFERROR(VLOOKUP(A147,المشتريات!$O$4:$P$3003,2,0),"")</f>
        <v>0</v>
      </c>
      <c r="J147" s="42" t="str">
        <f t="shared" si="7"/>
        <v/>
      </c>
      <c r="K147" s="42" t="str">
        <f t="shared" si="8"/>
        <v/>
      </c>
    </row>
    <row r="148" spans="1:11" ht="17.25">
      <c r="A148" s="40">
        <v>145</v>
      </c>
      <c r="B148" s="41" t="str">
        <f>IFERROR(VLOOKUP(A148,الاعدادات!$A$4:$B$5000,2,0),"")</f>
        <v>كوكسي كيور</v>
      </c>
      <c r="C148" s="40">
        <f>IFERROR(VLOOKUP(A148,المشتريات!$I$4:$J$5000,2,0),"")</f>
        <v>0</v>
      </c>
      <c r="D148" s="42">
        <f>IFERROR(VLOOKUP(A148,المبيعات!$G$4:$H$3003,2,0),"")</f>
        <v>0</v>
      </c>
      <c r="E148" s="42" t="str">
        <f>IFERROR(VLOOKUP(A148,'مرتجع المبيعات '!$G$4:$H$3003,2,0),"")</f>
        <v/>
      </c>
      <c r="F148" s="40">
        <f>IFERROR(VLOOKUP(A148,'مرتجع المشتريات'!$G$4:$H$3003,2,0),"")</f>
        <v>0</v>
      </c>
      <c r="G148" s="40" t="str">
        <f t="shared" si="6"/>
        <v/>
      </c>
      <c r="H148" s="40">
        <f>IFERROR(VLOOKUP(A148,المشتريات!$A$4:$B$3003,2,0),"")</f>
        <v>0</v>
      </c>
      <c r="I148" s="42">
        <f>IFERROR(VLOOKUP(A148,المشتريات!$L$4:$M$4000,2,0),"")+IFERROR(VLOOKUP(A148,المشتريات!$O$4:$P$3003,2,0),"")</f>
        <v>0</v>
      </c>
      <c r="J148" s="42" t="str">
        <f t="shared" si="7"/>
        <v/>
      </c>
      <c r="K148" s="42" t="str">
        <f t="shared" si="8"/>
        <v/>
      </c>
    </row>
    <row r="149" spans="1:11" ht="17.25">
      <c r="A149" s="40">
        <v>146</v>
      </c>
      <c r="B149" s="41" t="str">
        <f>IFERROR(VLOOKUP(A149,الاعدادات!$A$4:$B$5000,2,0),"")</f>
        <v>يوسي مايسين</v>
      </c>
      <c r="C149" s="40">
        <f>IFERROR(VLOOKUP(A149,المشتريات!$I$4:$J$5000,2,0),"")</f>
        <v>0</v>
      </c>
      <c r="D149" s="42">
        <f>IFERROR(VLOOKUP(A149,المبيعات!$G$4:$H$3003,2,0),"")</f>
        <v>0</v>
      </c>
      <c r="E149" s="42" t="str">
        <f>IFERROR(VLOOKUP(A149,'مرتجع المبيعات '!$G$4:$H$3003,2,0),"")</f>
        <v/>
      </c>
      <c r="F149" s="40">
        <f>IFERROR(VLOOKUP(A149,'مرتجع المشتريات'!$G$4:$H$3003,2,0),"")</f>
        <v>0</v>
      </c>
      <c r="G149" s="40" t="str">
        <f t="shared" si="6"/>
        <v/>
      </c>
      <c r="H149" s="40">
        <f>IFERROR(VLOOKUP(A149,المشتريات!$A$4:$B$3003,2,0),"")</f>
        <v>0</v>
      </c>
      <c r="I149" s="42">
        <f>IFERROR(VLOOKUP(A149,المشتريات!$L$4:$M$4000,2,0),"")+IFERROR(VLOOKUP(A149,المشتريات!$O$4:$P$3003,2,0),"")</f>
        <v>0</v>
      </c>
      <c r="J149" s="42" t="str">
        <f t="shared" si="7"/>
        <v/>
      </c>
      <c r="K149" s="42" t="str">
        <f t="shared" si="8"/>
        <v/>
      </c>
    </row>
    <row r="150" spans="1:11" ht="17.25">
      <c r="A150" s="40">
        <v>147</v>
      </c>
      <c r="B150" s="41" t="str">
        <f>IFERROR(VLOOKUP(A150,الاعدادات!$A$4:$B$5000,2,0),"")</f>
        <v>دوكسين</v>
      </c>
      <c r="C150" s="40">
        <f>IFERROR(VLOOKUP(A150,المشتريات!$I$4:$J$5000,2,0),"")</f>
        <v>0</v>
      </c>
      <c r="D150" s="42">
        <f>IFERROR(VLOOKUP(A150,المبيعات!$G$4:$H$3003,2,0),"")</f>
        <v>0</v>
      </c>
      <c r="E150" s="42" t="str">
        <f>IFERROR(VLOOKUP(A150,'مرتجع المبيعات '!$G$4:$H$3003,2,0),"")</f>
        <v/>
      </c>
      <c r="F150" s="40">
        <f>IFERROR(VLOOKUP(A150,'مرتجع المشتريات'!$G$4:$H$3003,2,0),"")</f>
        <v>0</v>
      </c>
      <c r="G150" s="40" t="str">
        <f t="shared" si="6"/>
        <v/>
      </c>
      <c r="H150" s="40">
        <f>IFERROR(VLOOKUP(A150,المشتريات!$A$4:$B$3003,2,0),"")</f>
        <v>0</v>
      </c>
      <c r="I150" s="42">
        <f>IFERROR(VLOOKUP(A150,المشتريات!$L$4:$M$4000,2,0),"")+IFERROR(VLOOKUP(A150,المشتريات!$O$4:$P$3003,2,0),"")</f>
        <v>0</v>
      </c>
      <c r="J150" s="42" t="str">
        <f t="shared" si="7"/>
        <v/>
      </c>
      <c r="K150" s="42" t="str">
        <f t="shared" si="8"/>
        <v/>
      </c>
    </row>
    <row r="151" spans="1:11" ht="17.25">
      <c r="A151" s="40">
        <v>148</v>
      </c>
      <c r="B151" s="41" t="str">
        <f>IFERROR(VLOOKUP(A151,الاعدادات!$A$4:$B$5000,2,0),"")</f>
        <v>سلفا ديميدين اسكندرية</v>
      </c>
      <c r="C151" s="40">
        <f>IFERROR(VLOOKUP(A151,المشتريات!$I$4:$J$5000,2,0),"")</f>
        <v>0</v>
      </c>
      <c r="D151" s="42">
        <f>IFERROR(VLOOKUP(A151,المبيعات!$G$4:$H$3003,2,0),"")</f>
        <v>0</v>
      </c>
      <c r="E151" s="42" t="str">
        <f>IFERROR(VLOOKUP(A151,'مرتجع المبيعات '!$G$4:$H$3003,2,0),"")</f>
        <v/>
      </c>
      <c r="F151" s="40">
        <f>IFERROR(VLOOKUP(A151,'مرتجع المشتريات'!$G$4:$H$3003,2,0),"")</f>
        <v>0</v>
      </c>
      <c r="G151" s="40" t="str">
        <f t="shared" si="6"/>
        <v/>
      </c>
      <c r="H151" s="40">
        <f>IFERROR(VLOOKUP(A151,المشتريات!$A$4:$B$3003,2,0),"")</f>
        <v>0</v>
      </c>
      <c r="I151" s="42">
        <f>IFERROR(VLOOKUP(A151,المشتريات!$L$4:$M$4000,2,0),"")+IFERROR(VLOOKUP(A151,المشتريات!$O$4:$P$3003,2,0),"")</f>
        <v>0</v>
      </c>
      <c r="J151" s="42" t="str">
        <f t="shared" si="7"/>
        <v/>
      </c>
      <c r="K151" s="42" t="str">
        <f t="shared" si="8"/>
        <v/>
      </c>
    </row>
    <row r="152" spans="1:11" ht="17.25">
      <c r="A152" s="40">
        <v>149</v>
      </c>
      <c r="B152" s="41" t="str">
        <f>IFERROR(VLOOKUP(A152,الاعدادات!$A$4:$B$5000,2,0),"")</f>
        <v>نيوميسين جابي</v>
      </c>
      <c r="C152" s="40">
        <f>IFERROR(VLOOKUP(A152,المشتريات!$I$4:$J$5000,2,0),"")</f>
        <v>0</v>
      </c>
      <c r="D152" s="42">
        <f>IFERROR(VLOOKUP(A152,المبيعات!$G$4:$H$3003,2,0),"")</f>
        <v>0</v>
      </c>
      <c r="E152" s="42" t="str">
        <f>IFERROR(VLOOKUP(A152,'مرتجع المبيعات '!$G$4:$H$3003,2,0),"")</f>
        <v/>
      </c>
      <c r="F152" s="40">
        <f>IFERROR(VLOOKUP(A152,'مرتجع المشتريات'!$G$4:$H$3003,2,0),"")</f>
        <v>0</v>
      </c>
      <c r="G152" s="40" t="str">
        <f t="shared" si="6"/>
        <v/>
      </c>
      <c r="H152" s="40">
        <f>IFERROR(VLOOKUP(A152,المشتريات!$A$4:$B$3003,2,0),"")</f>
        <v>0</v>
      </c>
      <c r="I152" s="42">
        <f>IFERROR(VLOOKUP(A152,المشتريات!$L$4:$M$4000,2,0),"")+IFERROR(VLOOKUP(A152,المشتريات!$O$4:$P$3003,2,0),"")</f>
        <v>0</v>
      </c>
      <c r="J152" s="42" t="str">
        <f t="shared" si="7"/>
        <v/>
      </c>
      <c r="K152" s="42" t="str">
        <f t="shared" si="8"/>
        <v/>
      </c>
    </row>
    <row r="153" spans="1:11" ht="17.25">
      <c r="A153" s="40">
        <v>150</v>
      </c>
      <c r="B153" s="41" t="str">
        <f>IFERROR(VLOOKUP(A153,الاعدادات!$A$4:$B$5000,2,0),"")</f>
        <v>هيروسين</v>
      </c>
      <c r="C153" s="40">
        <f>IFERROR(VLOOKUP(A153,المشتريات!$I$4:$J$5000,2,0),"")</f>
        <v>0</v>
      </c>
      <c r="D153" s="42">
        <f>IFERROR(VLOOKUP(A153,المبيعات!$G$4:$H$3003,2,0),"")</f>
        <v>0</v>
      </c>
      <c r="E153" s="42" t="str">
        <f>IFERROR(VLOOKUP(A153,'مرتجع المبيعات '!$G$4:$H$3003,2,0),"")</f>
        <v/>
      </c>
      <c r="F153" s="40">
        <f>IFERROR(VLOOKUP(A153,'مرتجع المشتريات'!$G$4:$H$3003,2,0),"")</f>
        <v>0</v>
      </c>
      <c r="G153" s="40" t="str">
        <f t="shared" si="6"/>
        <v/>
      </c>
      <c r="H153" s="40">
        <f>IFERROR(VLOOKUP(A153,المشتريات!$A$4:$B$3003,2,0),"")</f>
        <v>0</v>
      </c>
      <c r="I153" s="42">
        <f>IFERROR(VLOOKUP(A153,المشتريات!$L$4:$M$4000,2,0),"")+IFERROR(VLOOKUP(A153,المشتريات!$O$4:$P$3003,2,0),"")</f>
        <v>0</v>
      </c>
      <c r="J153" s="42" t="str">
        <f t="shared" si="7"/>
        <v/>
      </c>
      <c r="K153" s="42" t="str">
        <f t="shared" si="8"/>
        <v/>
      </c>
    </row>
    <row r="154" spans="1:11" ht="17.25">
      <c r="A154" s="40">
        <v>151</v>
      </c>
      <c r="B154" s="41" t="str">
        <f>IFERROR(VLOOKUP(A154,الاعدادات!$A$4:$B$5000,2,0),"")</f>
        <v>اوكسي ادويا 1/2ك</v>
      </c>
      <c r="C154" s="40">
        <f>IFERROR(VLOOKUP(A154,المشتريات!$I$4:$J$5000,2,0),"")</f>
        <v>0</v>
      </c>
      <c r="D154" s="42">
        <f>IFERROR(VLOOKUP(A154,المبيعات!$G$4:$H$3003,2,0),"")</f>
        <v>0</v>
      </c>
      <c r="E154" s="42" t="str">
        <f>IFERROR(VLOOKUP(A154,'مرتجع المبيعات '!$G$4:$H$3003,2,0),"")</f>
        <v/>
      </c>
      <c r="F154" s="40">
        <f>IFERROR(VLOOKUP(A154,'مرتجع المشتريات'!$G$4:$H$3003,2,0),"")</f>
        <v>0</v>
      </c>
      <c r="G154" s="40" t="str">
        <f t="shared" si="6"/>
        <v/>
      </c>
      <c r="H154" s="40">
        <f>IFERROR(VLOOKUP(A154,المشتريات!$A$4:$B$3003,2,0),"")</f>
        <v>0</v>
      </c>
      <c r="I154" s="42">
        <f>IFERROR(VLOOKUP(A154,المشتريات!$L$4:$M$4000,2,0),"")+IFERROR(VLOOKUP(A154,المشتريات!$O$4:$P$3003,2,0),"")</f>
        <v>0</v>
      </c>
      <c r="J154" s="42" t="str">
        <f t="shared" si="7"/>
        <v/>
      </c>
      <c r="K154" s="42" t="str">
        <f t="shared" si="8"/>
        <v/>
      </c>
    </row>
    <row r="155" spans="1:11" ht="17.25">
      <c r="A155" s="40">
        <v>152</v>
      </c>
      <c r="B155" s="41" t="str">
        <f>IFERROR(VLOOKUP(A155,الاعدادات!$A$4:$B$5000,2,0),"")</f>
        <v>اوكسي ادويا1ك</v>
      </c>
      <c r="C155" s="40">
        <f>IFERROR(VLOOKUP(A155,المشتريات!$I$4:$J$5000,2,0),"")</f>
        <v>0</v>
      </c>
      <c r="D155" s="42">
        <f>IFERROR(VLOOKUP(A155,المبيعات!$G$4:$H$3003,2,0),"")</f>
        <v>0</v>
      </c>
      <c r="E155" s="42" t="str">
        <f>IFERROR(VLOOKUP(A155,'مرتجع المبيعات '!$G$4:$H$3003,2,0),"")</f>
        <v/>
      </c>
      <c r="F155" s="40">
        <f>IFERROR(VLOOKUP(A155,'مرتجع المشتريات'!$G$4:$H$3003,2,0),"")</f>
        <v>0</v>
      </c>
      <c r="G155" s="40" t="str">
        <f t="shared" si="6"/>
        <v/>
      </c>
      <c r="H155" s="40">
        <f>IFERROR(VLOOKUP(A155,المشتريات!$A$4:$B$3003,2,0),"")</f>
        <v>0</v>
      </c>
      <c r="I155" s="42">
        <f>IFERROR(VLOOKUP(A155,المشتريات!$L$4:$M$4000,2,0),"")+IFERROR(VLOOKUP(A155,المشتريات!$O$4:$P$3003,2,0),"")</f>
        <v>0</v>
      </c>
      <c r="J155" s="42" t="str">
        <f t="shared" si="7"/>
        <v/>
      </c>
      <c r="K155" s="42" t="str">
        <f t="shared" si="8"/>
        <v/>
      </c>
    </row>
    <row r="156" spans="1:11" ht="17.25">
      <c r="A156" s="40">
        <v>153</v>
      </c>
      <c r="B156" s="41" t="str">
        <f>IFERROR(VLOOKUP(A156,الاعدادات!$A$4:$B$5000,2,0),"")</f>
        <v>سلفاديميدين جابي</v>
      </c>
      <c r="C156" s="40">
        <f>IFERROR(VLOOKUP(A156,المشتريات!$I$4:$J$5000,2,0),"")</f>
        <v>0</v>
      </c>
      <c r="D156" s="42">
        <f>IFERROR(VLOOKUP(A156,المبيعات!$G$4:$H$3003,2,0),"")</f>
        <v>0</v>
      </c>
      <c r="E156" s="42" t="str">
        <f>IFERROR(VLOOKUP(A156,'مرتجع المبيعات '!$G$4:$H$3003,2,0),"")</f>
        <v/>
      </c>
      <c r="F156" s="40">
        <f>IFERROR(VLOOKUP(A156,'مرتجع المشتريات'!$G$4:$H$3003,2,0),"")</f>
        <v>0</v>
      </c>
      <c r="G156" s="40" t="str">
        <f t="shared" si="6"/>
        <v/>
      </c>
      <c r="H156" s="40">
        <f>IFERROR(VLOOKUP(A156,المشتريات!$A$4:$B$3003,2,0),"")</f>
        <v>0</v>
      </c>
      <c r="I156" s="42">
        <f>IFERROR(VLOOKUP(A156,المشتريات!$L$4:$M$4000,2,0),"")+IFERROR(VLOOKUP(A156,المشتريات!$O$4:$P$3003,2,0),"")</f>
        <v>0</v>
      </c>
      <c r="J156" s="42" t="str">
        <f t="shared" si="7"/>
        <v/>
      </c>
      <c r="K156" s="42" t="str">
        <f t="shared" si="8"/>
        <v/>
      </c>
    </row>
    <row r="157" spans="1:11" ht="17.25">
      <c r="A157" s="40">
        <v>154</v>
      </c>
      <c r="B157" s="41" t="str">
        <f>IFERROR(VLOOKUP(A157,الاعدادات!$A$4:$B$5000,2,0),"")</f>
        <v>سترات ببرازين</v>
      </c>
      <c r="C157" s="40">
        <f>IFERROR(VLOOKUP(A157,المشتريات!$I$4:$J$5000,2,0),"")</f>
        <v>0</v>
      </c>
      <c r="D157" s="42">
        <f>IFERROR(VLOOKUP(A157,المبيعات!$G$4:$H$3003,2,0),"")</f>
        <v>0</v>
      </c>
      <c r="E157" s="42" t="str">
        <f>IFERROR(VLOOKUP(A157,'مرتجع المبيعات '!$G$4:$H$3003,2,0),"")</f>
        <v/>
      </c>
      <c r="F157" s="40">
        <f>IFERROR(VLOOKUP(A157,'مرتجع المشتريات'!$G$4:$H$3003,2,0),"")</f>
        <v>0</v>
      </c>
      <c r="G157" s="40" t="str">
        <f t="shared" si="6"/>
        <v/>
      </c>
      <c r="H157" s="40">
        <f>IFERROR(VLOOKUP(A157,المشتريات!$A$4:$B$3003,2,0),"")</f>
        <v>0</v>
      </c>
      <c r="I157" s="42">
        <f>IFERROR(VLOOKUP(A157,المشتريات!$L$4:$M$4000,2,0),"")+IFERROR(VLOOKUP(A157,المشتريات!$O$4:$P$3003,2,0),"")</f>
        <v>0</v>
      </c>
      <c r="J157" s="42" t="str">
        <f t="shared" si="7"/>
        <v/>
      </c>
      <c r="K157" s="42" t="str">
        <f t="shared" si="8"/>
        <v/>
      </c>
    </row>
    <row r="158" spans="1:11" ht="17.25">
      <c r="A158" s="40">
        <v>155</v>
      </c>
      <c r="B158" s="41" t="str">
        <f>IFERROR(VLOOKUP(A158,الاعدادات!$A$4:$B$5000,2,0),"")</f>
        <v>كبريتات نحاس</v>
      </c>
      <c r="C158" s="40">
        <f>IFERROR(VLOOKUP(A158,المشتريات!$I$4:$J$5000,2,0),"")</f>
        <v>0</v>
      </c>
      <c r="D158" s="42">
        <f>IFERROR(VLOOKUP(A158,المبيعات!$G$4:$H$3003,2,0),"")</f>
        <v>0</v>
      </c>
      <c r="E158" s="42" t="str">
        <f>IFERROR(VLOOKUP(A158,'مرتجع المبيعات '!$G$4:$H$3003,2,0),"")</f>
        <v/>
      </c>
      <c r="F158" s="40">
        <f>IFERROR(VLOOKUP(A158,'مرتجع المشتريات'!$G$4:$H$3003,2,0),"")</f>
        <v>0</v>
      </c>
      <c r="G158" s="40" t="str">
        <f t="shared" si="6"/>
        <v/>
      </c>
      <c r="H158" s="40">
        <f>IFERROR(VLOOKUP(A158,المشتريات!$A$4:$B$3003,2,0),"")</f>
        <v>0</v>
      </c>
      <c r="I158" s="42">
        <f>IFERROR(VLOOKUP(A158,المشتريات!$L$4:$M$4000,2,0),"")+IFERROR(VLOOKUP(A158,المشتريات!$O$4:$P$3003,2,0),"")</f>
        <v>0</v>
      </c>
      <c r="J158" s="42" t="str">
        <f t="shared" si="7"/>
        <v/>
      </c>
      <c r="K158" s="42" t="str">
        <f t="shared" si="8"/>
        <v/>
      </c>
    </row>
    <row r="159" spans="1:11" ht="17.25">
      <c r="A159" s="40">
        <v>156</v>
      </c>
      <c r="B159" s="41" t="str">
        <f>IFERROR(VLOOKUP(A159,الاعدادات!$A$4:$B$5000,2,0),"")</f>
        <v>قطران</v>
      </c>
      <c r="C159" s="40">
        <f>IFERROR(VLOOKUP(A159,المشتريات!$I$4:$J$5000,2,0),"")</f>
        <v>0</v>
      </c>
      <c r="D159" s="42">
        <f>IFERROR(VLOOKUP(A159,المبيعات!$G$4:$H$3003,2,0),"")</f>
        <v>0</v>
      </c>
      <c r="E159" s="42" t="str">
        <f>IFERROR(VLOOKUP(A159,'مرتجع المبيعات '!$G$4:$H$3003,2,0),"")</f>
        <v/>
      </c>
      <c r="F159" s="40">
        <f>IFERROR(VLOOKUP(A159,'مرتجع المشتريات'!$G$4:$H$3003,2,0),"")</f>
        <v>0</v>
      </c>
      <c r="G159" s="40" t="str">
        <f t="shared" si="6"/>
        <v/>
      </c>
      <c r="H159" s="40">
        <f>IFERROR(VLOOKUP(A159,المشتريات!$A$4:$B$3003,2,0),"")</f>
        <v>0</v>
      </c>
      <c r="I159" s="42">
        <f>IFERROR(VLOOKUP(A159,المشتريات!$L$4:$M$4000,2,0),"")+IFERROR(VLOOKUP(A159,المشتريات!$O$4:$P$3003,2,0),"")</f>
        <v>0</v>
      </c>
      <c r="J159" s="42" t="str">
        <f t="shared" si="7"/>
        <v/>
      </c>
      <c r="K159" s="42" t="str">
        <f t="shared" si="8"/>
        <v/>
      </c>
    </row>
    <row r="160" spans="1:11" ht="17.25">
      <c r="A160" s="40">
        <v>157</v>
      </c>
      <c r="B160" s="41" t="str">
        <f>IFERROR(VLOOKUP(A160,الاعدادات!$A$4:$B$5000,2,0),"")</f>
        <v>فاك جارد</v>
      </c>
      <c r="C160" s="40">
        <f>IFERROR(VLOOKUP(A160,المشتريات!$I$4:$J$5000,2,0),"")</f>
        <v>0</v>
      </c>
      <c r="D160" s="42">
        <f>IFERROR(VLOOKUP(A160,المبيعات!$G$4:$H$3003,2,0),"")</f>
        <v>0</v>
      </c>
      <c r="E160" s="42" t="str">
        <f>IFERROR(VLOOKUP(A160,'مرتجع المبيعات '!$G$4:$H$3003,2,0),"")</f>
        <v/>
      </c>
      <c r="F160" s="40">
        <f>IFERROR(VLOOKUP(A160,'مرتجع المشتريات'!$G$4:$H$3003,2,0),"")</f>
        <v>0</v>
      </c>
      <c r="G160" s="40" t="str">
        <f t="shared" si="6"/>
        <v/>
      </c>
      <c r="H160" s="40">
        <f>IFERROR(VLOOKUP(A160,المشتريات!$A$4:$B$3003,2,0),"")</f>
        <v>0</v>
      </c>
      <c r="I160" s="42">
        <f>IFERROR(VLOOKUP(A160,المشتريات!$L$4:$M$4000,2,0),"")+IFERROR(VLOOKUP(A160,المشتريات!$O$4:$P$3003,2,0),"")</f>
        <v>0</v>
      </c>
      <c r="J160" s="42" t="str">
        <f t="shared" si="7"/>
        <v/>
      </c>
      <c r="K160" s="42" t="str">
        <f t="shared" si="8"/>
        <v/>
      </c>
    </row>
    <row r="161" spans="1:11" ht="17.25">
      <c r="A161" s="40">
        <v>158</v>
      </c>
      <c r="B161" s="41" t="str">
        <f>IFERROR(VLOOKUP(A161,الاعدادات!$A$4:$B$5000,2,0),"")</f>
        <v>لاكتاكلوكس</v>
      </c>
      <c r="C161" s="40">
        <f>IFERROR(VLOOKUP(A161,المشتريات!$I$4:$J$5000,2,0),"")</f>
        <v>0</v>
      </c>
      <c r="D161" s="42">
        <f>IFERROR(VLOOKUP(A161,المبيعات!$G$4:$H$3003,2,0),"")</f>
        <v>0</v>
      </c>
      <c r="E161" s="42" t="str">
        <f>IFERROR(VLOOKUP(A161,'مرتجع المبيعات '!$G$4:$H$3003,2,0),"")</f>
        <v/>
      </c>
      <c r="F161" s="40">
        <f>IFERROR(VLOOKUP(A161,'مرتجع المشتريات'!$G$4:$H$3003,2,0),"")</f>
        <v>0</v>
      </c>
      <c r="G161" s="40" t="str">
        <f t="shared" si="6"/>
        <v/>
      </c>
      <c r="H161" s="40">
        <f>IFERROR(VLOOKUP(A161,المشتريات!$A$4:$B$3003,2,0),"")</f>
        <v>0</v>
      </c>
      <c r="I161" s="42">
        <f>IFERROR(VLOOKUP(A161,المشتريات!$L$4:$M$4000,2,0),"")+IFERROR(VLOOKUP(A161,المشتريات!$O$4:$P$3003,2,0),"")</f>
        <v>0</v>
      </c>
      <c r="J161" s="42" t="str">
        <f t="shared" si="7"/>
        <v/>
      </c>
      <c r="K161" s="42" t="str">
        <f t="shared" si="8"/>
        <v/>
      </c>
    </row>
    <row r="162" spans="1:11" ht="17.25">
      <c r="A162" s="40">
        <v>159</v>
      </c>
      <c r="B162" s="41" t="str">
        <f>IFERROR(VLOOKUP(A162,الاعدادات!$A$4:$B$5000,2,0),"")</f>
        <v>كبريتات كولستين</v>
      </c>
      <c r="C162" s="40">
        <f>IFERROR(VLOOKUP(A162,المشتريات!$I$4:$J$5000,2,0),"")</f>
        <v>0</v>
      </c>
      <c r="D162" s="42">
        <f>IFERROR(VLOOKUP(A162,المبيعات!$G$4:$H$3003,2,0),"")</f>
        <v>0</v>
      </c>
      <c r="E162" s="42" t="str">
        <f>IFERROR(VLOOKUP(A162,'مرتجع المبيعات '!$G$4:$H$3003,2,0),"")</f>
        <v/>
      </c>
      <c r="F162" s="40">
        <f>IFERROR(VLOOKUP(A162,'مرتجع المشتريات'!$G$4:$H$3003,2,0),"")</f>
        <v>0</v>
      </c>
      <c r="G162" s="40" t="str">
        <f t="shared" si="6"/>
        <v/>
      </c>
      <c r="H162" s="40">
        <f>IFERROR(VLOOKUP(A162,المشتريات!$A$4:$B$3003,2,0),"")</f>
        <v>0</v>
      </c>
      <c r="I162" s="42">
        <f>IFERROR(VLOOKUP(A162,المشتريات!$L$4:$M$4000,2,0),"")+IFERROR(VLOOKUP(A162,المشتريات!$O$4:$P$3003,2,0),"")</f>
        <v>0</v>
      </c>
      <c r="J162" s="42" t="str">
        <f t="shared" si="7"/>
        <v/>
      </c>
      <c r="K162" s="42" t="str">
        <f t="shared" si="8"/>
        <v/>
      </c>
    </row>
    <row r="163" spans="1:11" ht="17.25">
      <c r="A163" s="40">
        <v>160</v>
      </c>
      <c r="B163" s="41" t="str">
        <f>IFERROR(VLOOKUP(A163,الاعدادات!$A$4:$B$5000,2,0),"")</f>
        <v>بي ك كولين</v>
      </c>
      <c r="C163" s="40">
        <f>IFERROR(VLOOKUP(A163,المشتريات!$I$4:$J$5000,2,0),"")</f>
        <v>0</v>
      </c>
      <c r="D163" s="42">
        <f>IFERROR(VLOOKUP(A163,المبيعات!$G$4:$H$3003,2,0),"")</f>
        <v>0</v>
      </c>
      <c r="E163" s="42" t="str">
        <f>IFERROR(VLOOKUP(A163,'مرتجع المبيعات '!$G$4:$H$3003,2,0),"")</f>
        <v/>
      </c>
      <c r="F163" s="40">
        <f>IFERROR(VLOOKUP(A163,'مرتجع المشتريات'!$G$4:$H$3003,2,0),"")</f>
        <v>0</v>
      </c>
      <c r="G163" s="40" t="str">
        <f t="shared" si="6"/>
        <v/>
      </c>
      <c r="H163" s="40">
        <f>IFERROR(VLOOKUP(A163,المشتريات!$A$4:$B$3003,2,0),"")</f>
        <v>0</v>
      </c>
      <c r="I163" s="42">
        <f>IFERROR(VLOOKUP(A163,المشتريات!$L$4:$M$4000,2,0),"")+IFERROR(VLOOKUP(A163,المشتريات!$O$4:$P$3003,2,0),"")</f>
        <v>0</v>
      </c>
      <c r="J163" s="42" t="str">
        <f t="shared" si="7"/>
        <v/>
      </c>
      <c r="K163" s="42" t="str">
        <f t="shared" si="8"/>
        <v/>
      </c>
    </row>
    <row r="164" spans="1:11" ht="17.25">
      <c r="A164" s="40">
        <v>161</v>
      </c>
      <c r="B164" s="41" t="str">
        <f>IFERROR(VLOOKUP(A164,الاعدادات!$A$4:$B$5000,2,0),"")</f>
        <v>فيتامين c يوني</v>
      </c>
      <c r="C164" s="40">
        <f>IFERROR(VLOOKUP(A164,المشتريات!$I$4:$J$5000,2,0),"")</f>
        <v>0</v>
      </c>
      <c r="D164" s="42">
        <f>IFERROR(VLOOKUP(A164,المبيعات!$G$4:$H$3003,2,0),"")</f>
        <v>0</v>
      </c>
      <c r="E164" s="42" t="str">
        <f>IFERROR(VLOOKUP(A164,'مرتجع المبيعات '!$G$4:$H$3003,2,0),"")</f>
        <v/>
      </c>
      <c r="F164" s="40">
        <f>IFERROR(VLOOKUP(A164,'مرتجع المشتريات'!$G$4:$H$3003,2,0),"")</f>
        <v>0</v>
      </c>
      <c r="G164" s="40" t="str">
        <f t="shared" si="6"/>
        <v/>
      </c>
      <c r="H164" s="40">
        <f>IFERROR(VLOOKUP(A164,المشتريات!$A$4:$B$3003,2,0),"")</f>
        <v>0</v>
      </c>
      <c r="I164" s="42">
        <f>IFERROR(VLOOKUP(A164,المشتريات!$L$4:$M$4000,2,0),"")+IFERROR(VLOOKUP(A164,المشتريات!$O$4:$P$3003,2,0),"")</f>
        <v>0</v>
      </c>
      <c r="J164" s="42" t="str">
        <f t="shared" si="7"/>
        <v/>
      </c>
      <c r="K164" s="42" t="str">
        <f t="shared" si="8"/>
        <v/>
      </c>
    </row>
    <row r="165" spans="1:11" ht="17.25">
      <c r="A165" s="40">
        <v>162</v>
      </c>
      <c r="B165" s="41" t="str">
        <f>IFERROR(VLOOKUP(A165,الاعدادات!$A$4:$B$5000,2,0),"")</f>
        <v>فيتامين c اجريفيت</v>
      </c>
      <c r="C165" s="40">
        <f>IFERROR(VLOOKUP(A165,المشتريات!$I$4:$J$5000,2,0),"")</f>
        <v>0</v>
      </c>
      <c r="D165" s="42">
        <f>IFERROR(VLOOKUP(A165,المبيعات!$G$4:$H$3003,2,0),"")</f>
        <v>0</v>
      </c>
      <c r="E165" s="42" t="str">
        <f>IFERROR(VLOOKUP(A165,'مرتجع المبيعات '!$G$4:$H$3003,2,0),"")</f>
        <v/>
      </c>
      <c r="F165" s="40">
        <f>IFERROR(VLOOKUP(A165,'مرتجع المشتريات'!$G$4:$H$3003,2,0),"")</f>
        <v>0</v>
      </c>
      <c r="G165" s="40" t="str">
        <f t="shared" si="6"/>
        <v/>
      </c>
      <c r="H165" s="40">
        <f>IFERROR(VLOOKUP(A165,المشتريات!$A$4:$B$3003,2,0),"")</f>
        <v>0</v>
      </c>
      <c r="I165" s="42">
        <f>IFERROR(VLOOKUP(A165,المشتريات!$L$4:$M$4000,2,0),"")+IFERROR(VLOOKUP(A165,المشتريات!$O$4:$P$3003,2,0),"")</f>
        <v>0</v>
      </c>
      <c r="J165" s="42" t="str">
        <f t="shared" si="7"/>
        <v/>
      </c>
      <c r="K165" s="42" t="str">
        <f t="shared" si="8"/>
        <v/>
      </c>
    </row>
    <row r="166" spans="1:11" ht="17.25">
      <c r="A166" s="40">
        <v>163</v>
      </c>
      <c r="B166" s="41" t="str">
        <f>IFERROR(VLOOKUP(A166,الاعدادات!$A$4:$B$5000,2,0),"")</f>
        <v>توب 4 اكس</v>
      </c>
      <c r="C166" s="40">
        <f>IFERROR(VLOOKUP(A166,المشتريات!$I$4:$J$5000,2,0),"")</f>
        <v>0</v>
      </c>
      <c r="D166" s="42">
        <f>IFERROR(VLOOKUP(A166,المبيعات!$G$4:$H$3003,2,0),"")</f>
        <v>0</v>
      </c>
      <c r="E166" s="42" t="str">
        <f>IFERROR(VLOOKUP(A166,'مرتجع المبيعات '!$G$4:$H$3003,2,0),"")</f>
        <v/>
      </c>
      <c r="F166" s="40">
        <f>IFERROR(VLOOKUP(A166,'مرتجع المشتريات'!$G$4:$H$3003,2,0),"")</f>
        <v>0</v>
      </c>
      <c r="G166" s="40" t="str">
        <f t="shared" si="6"/>
        <v/>
      </c>
      <c r="H166" s="40">
        <f>IFERROR(VLOOKUP(A166,المشتريات!$A$4:$B$3003,2,0),"")</f>
        <v>0</v>
      </c>
      <c r="I166" s="42">
        <f>IFERROR(VLOOKUP(A166,المشتريات!$L$4:$M$4000,2,0),"")+IFERROR(VLOOKUP(A166,المشتريات!$O$4:$P$3003,2,0),"")</f>
        <v>0</v>
      </c>
      <c r="J166" s="42" t="str">
        <f t="shared" si="7"/>
        <v/>
      </c>
      <c r="K166" s="42" t="str">
        <f t="shared" si="8"/>
        <v/>
      </c>
    </row>
    <row r="167" spans="1:11" ht="17.25">
      <c r="A167" s="40">
        <v>164</v>
      </c>
      <c r="B167" s="41" t="str">
        <f>IFERROR(VLOOKUP(A167,الاعدادات!$A$4:$B$5000,2,0),"")</f>
        <v xml:space="preserve">افيميك اردنى عادى </v>
      </c>
      <c r="C167" s="40">
        <f>IFERROR(VLOOKUP(A167,المشتريات!$I$4:$J$5000,2,0),"")</f>
        <v>0</v>
      </c>
      <c r="D167" s="42">
        <f>IFERROR(VLOOKUP(A167,المبيعات!$G$4:$H$3003,2,0),"")</f>
        <v>0</v>
      </c>
      <c r="E167" s="42" t="str">
        <f>IFERROR(VLOOKUP(A167,'مرتجع المبيعات '!$G$4:$H$3003,2,0),"")</f>
        <v/>
      </c>
      <c r="F167" s="40">
        <f>IFERROR(VLOOKUP(A167,'مرتجع المشتريات'!$G$4:$H$3003,2,0),"")</f>
        <v>0</v>
      </c>
      <c r="G167" s="40" t="str">
        <f t="shared" si="6"/>
        <v/>
      </c>
      <c r="H167" s="40">
        <f>IFERROR(VLOOKUP(A167,المشتريات!$A$4:$B$3003,2,0),"")</f>
        <v>0</v>
      </c>
      <c r="I167" s="42">
        <f>IFERROR(VLOOKUP(A167,المشتريات!$L$4:$M$4000,2,0),"")+IFERROR(VLOOKUP(A167,المشتريات!$O$4:$P$3003,2,0),"")</f>
        <v>0</v>
      </c>
      <c r="J167" s="42" t="str">
        <f t="shared" si="7"/>
        <v/>
      </c>
      <c r="K167" s="42" t="str">
        <f t="shared" si="8"/>
        <v/>
      </c>
    </row>
    <row r="168" spans="1:11" ht="17.25">
      <c r="A168" s="40">
        <v>165</v>
      </c>
      <c r="B168" s="41" t="str">
        <f>IFERROR(VLOOKUP(A168,الاعدادات!$A$4:$B$5000,2,0),"")</f>
        <v>بانمنث</v>
      </c>
      <c r="C168" s="40">
        <f>IFERROR(VLOOKUP(A168,المشتريات!$I$4:$J$5000,2,0),"")</f>
        <v>0</v>
      </c>
      <c r="D168" s="42">
        <f>IFERROR(VLOOKUP(A168,المبيعات!$G$4:$H$3003,2,0),"")</f>
        <v>0</v>
      </c>
      <c r="E168" s="42" t="str">
        <f>IFERROR(VLOOKUP(A168,'مرتجع المبيعات '!$G$4:$H$3003,2,0),"")</f>
        <v/>
      </c>
      <c r="F168" s="40">
        <f>IFERROR(VLOOKUP(A168,'مرتجع المشتريات'!$G$4:$H$3003,2,0),"")</f>
        <v>0</v>
      </c>
      <c r="G168" s="40" t="str">
        <f t="shared" si="6"/>
        <v/>
      </c>
      <c r="H168" s="40">
        <f>IFERROR(VLOOKUP(A168,المشتريات!$A$4:$B$3003,2,0),"")</f>
        <v>0</v>
      </c>
      <c r="I168" s="42">
        <f>IFERROR(VLOOKUP(A168,المشتريات!$L$4:$M$4000,2,0),"")+IFERROR(VLOOKUP(A168,المشتريات!$O$4:$P$3003,2,0),"")</f>
        <v>0</v>
      </c>
      <c r="J168" s="42" t="str">
        <f t="shared" si="7"/>
        <v/>
      </c>
      <c r="K168" s="42" t="str">
        <f t="shared" si="8"/>
        <v/>
      </c>
    </row>
    <row r="169" spans="1:11" ht="17.25">
      <c r="A169" s="40">
        <v>166</v>
      </c>
      <c r="B169" s="41" t="str">
        <f>IFERROR(VLOOKUP(A169,الاعدادات!$A$4:$B$5000,2,0),"")</f>
        <v>رانكس</v>
      </c>
      <c r="C169" s="40">
        <f>IFERROR(VLOOKUP(A169,المشتريات!$I$4:$J$5000,2,0),"")</f>
        <v>0</v>
      </c>
      <c r="D169" s="42">
        <f>IFERROR(VLOOKUP(A169,المبيعات!$G$4:$H$3003,2,0),"")</f>
        <v>0</v>
      </c>
      <c r="E169" s="42" t="str">
        <f>IFERROR(VLOOKUP(A169,'مرتجع المبيعات '!$G$4:$H$3003,2,0),"")</f>
        <v/>
      </c>
      <c r="F169" s="40">
        <f>IFERROR(VLOOKUP(A169,'مرتجع المشتريات'!$G$4:$H$3003,2,0),"")</f>
        <v>0</v>
      </c>
      <c r="G169" s="40" t="str">
        <f t="shared" si="6"/>
        <v/>
      </c>
      <c r="H169" s="40">
        <f>IFERROR(VLOOKUP(A169,المشتريات!$A$4:$B$3003,2,0),"")</f>
        <v>0</v>
      </c>
      <c r="I169" s="42">
        <f>IFERROR(VLOOKUP(A169,المشتريات!$L$4:$M$4000,2,0),"")+IFERROR(VLOOKUP(A169,المشتريات!$O$4:$P$3003,2,0),"")</f>
        <v>0</v>
      </c>
      <c r="J169" s="42" t="str">
        <f t="shared" si="7"/>
        <v/>
      </c>
      <c r="K169" s="42" t="str">
        <f t="shared" si="8"/>
        <v/>
      </c>
    </row>
    <row r="170" spans="1:11" ht="17.25">
      <c r="A170" s="40">
        <v>167</v>
      </c>
      <c r="B170" s="41" t="str">
        <f>IFERROR(VLOOKUP(A170,الاعدادات!$A$4:$B$5000,2,0),"")</f>
        <v>ب +ك3</v>
      </c>
      <c r="C170" s="40">
        <f>IFERROR(VLOOKUP(A170,المشتريات!$I$4:$J$5000,2,0),"")</f>
        <v>0</v>
      </c>
      <c r="D170" s="42">
        <f>IFERROR(VLOOKUP(A170,المبيعات!$G$4:$H$3003,2,0),"")</f>
        <v>0</v>
      </c>
      <c r="E170" s="42" t="str">
        <f>IFERROR(VLOOKUP(A170,'مرتجع المبيعات '!$G$4:$H$3003,2,0),"")</f>
        <v/>
      </c>
      <c r="F170" s="40">
        <f>IFERROR(VLOOKUP(A170,'مرتجع المشتريات'!$G$4:$H$3003,2,0),"")</f>
        <v>0</v>
      </c>
      <c r="G170" s="40" t="str">
        <f t="shared" si="6"/>
        <v/>
      </c>
      <c r="H170" s="40">
        <f>IFERROR(VLOOKUP(A170,المشتريات!$A$4:$B$3003,2,0),"")</f>
        <v>0</v>
      </c>
      <c r="I170" s="42">
        <f>IFERROR(VLOOKUP(A170,المشتريات!$L$4:$M$4000,2,0),"")+IFERROR(VLOOKUP(A170,المشتريات!$O$4:$P$3003,2,0),"")</f>
        <v>0</v>
      </c>
      <c r="J170" s="42" t="str">
        <f t="shared" si="7"/>
        <v/>
      </c>
      <c r="K170" s="42" t="str">
        <f t="shared" si="8"/>
        <v/>
      </c>
    </row>
    <row r="171" spans="1:11" ht="17.25">
      <c r="A171" s="40">
        <v>168</v>
      </c>
      <c r="B171" s="41" t="str">
        <f>IFERROR(VLOOKUP(A171,الاعدادات!$A$4:$B$5000,2,0),"")</f>
        <v xml:space="preserve">اد3ه اجريفيت لتر </v>
      </c>
      <c r="C171" s="40">
        <f>IFERROR(VLOOKUP(A171,المشتريات!$I$4:$J$5000,2,0),"")</f>
        <v>0</v>
      </c>
      <c r="D171" s="42">
        <f>IFERROR(VLOOKUP(A171,المبيعات!$G$4:$H$3003,2,0),"")</f>
        <v>0</v>
      </c>
      <c r="E171" s="42" t="str">
        <f>IFERROR(VLOOKUP(A171,'مرتجع المبيعات '!$G$4:$H$3003,2,0),"")</f>
        <v/>
      </c>
      <c r="F171" s="40">
        <f>IFERROR(VLOOKUP(A171,'مرتجع المشتريات'!$G$4:$H$3003,2,0),"")</f>
        <v>0</v>
      </c>
      <c r="G171" s="40" t="str">
        <f t="shared" si="6"/>
        <v/>
      </c>
      <c r="H171" s="40">
        <f>IFERROR(VLOOKUP(A171,المشتريات!$A$4:$B$3003,2,0),"")</f>
        <v>0</v>
      </c>
      <c r="I171" s="42">
        <f>IFERROR(VLOOKUP(A171,المشتريات!$L$4:$M$4000,2,0),"")+IFERROR(VLOOKUP(A171,المشتريات!$O$4:$P$3003,2,0),"")</f>
        <v>0</v>
      </c>
      <c r="J171" s="42" t="str">
        <f t="shared" si="7"/>
        <v/>
      </c>
      <c r="K171" s="42" t="str">
        <f t="shared" si="8"/>
        <v/>
      </c>
    </row>
    <row r="172" spans="1:11" ht="17.25">
      <c r="A172" s="40">
        <v>169</v>
      </c>
      <c r="B172" s="41" t="str">
        <f>IFERROR(VLOOKUP(A172,الاعدادات!$A$4:$B$5000,2,0),"")</f>
        <v xml:space="preserve">تيلوزين حقن ادويا </v>
      </c>
      <c r="C172" s="40">
        <f>IFERROR(VLOOKUP(A172,المشتريات!$I$4:$J$5000,2,0),"")</f>
        <v>0</v>
      </c>
      <c r="D172" s="42">
        <f>IFERROR(VLOOKUP(A172,المبيعات!$G$4:$H$3003,2,0),"")</f>
        <v>0</v>
      </c>
      <c r="E172" s="42" t="str">
        <f>IFERROR(VLOOKUP(A172,'مرتجع المبيعات '!$G$4:$H$3003,2,0),"")</f>
        <v/>
      </c>
      <c r="F172" s="40">
        <f>IFERROR(VLOOKUP(A172,'مرتجع المشتريات'!$G$4:$H$3003,2,0),"")</f>
        <v>0</v>
      </c>
      <c r="G172" s="40" t="str">
        <f t="shared" si="6"/>
        <v/>
      </c>
      <c r="H172" s="40">
        <f>IFERROR(VLOOKUP(A172,المشتريات!$A$4:$B$3003,2,0),"")</f>
        <v>0</v>
      </c>
      <c r="I172" s="42">
        <f>IFERROR(VLOOKUP(A172,المشتريات!$L$4:$M$4000,2,0),"")+IFERROR(VLOOKUP(A172,المشتريات!$O$4:$P$3003,2,0),"")</f>
        <v>0</v>
      </c>
      <c r="J172" s="42" t="str">
        <f t="shared" si="7"/>
        <v/>
      </c>
      <c r="K172" s="42" t="str">
        <f t="shared" si="8"/>
        <v/>
      </c>
    </row>
    <row r="173" spans="1:11" ht="17.25">
      <c r="A173" s="40">
        <v>170</v>
      </c>
      <c r="B173" s="41" t="str">
        <f>IFERROR(VLOOKUP(A173,الاعدادات!$A$4:$B$5000,2,0),"")</f>
        <v>اكواجان 50سم</v>
      </c>
      <c r="C173" s="40">
        <f>IFERROR(VLOOKUP(A173,المشتريات!$I$4:$J$5000,2,0),"")</f>
        <v>0</v>
      </c>
      <c r="D173" s="42">
        <f>IFERROR(VLOOKUP(A173,المبيعات!$G$4:$H$3003,2,0),"")</f>
        <v>0</v>
      </c>
      <c r="E173" s="42" t="str">
        <f>IFERROR(VLOOKUP(A173,'مرتجع المبيعات '!$G$4:$H$3003,2,0),"")</f>
        <v/>
      </c>
      <c r="F173" s="40">
        <f>IFERROR(VLOOKUP(A173,'مرتجع المشتريات'!$G$4:$H$3003,2,0),"")</f>
        <v>0</v>
      </c>
      <c r="G173" s="40" t="str">
        <f t="shared" si="6"/>
        <v/>
      </c>
      <c r="H173" s="40">
        <f>IFERROR(VLOOKUP(A173,المشتريات!$A$4:$B$3003,2,0),"")</f>
        <v>0</v>
      </c>
      <c r="I173" s="42">
        <f>IFERROR(VLOOKUP(A173,المشتريات!$L$4:$M$4000,2,0),"")+IFERROR(VLOOKUP(A173,المشتريات!$O$4:$P$3003,2,0),"")</f>
        <v>0</v>
      </c>
      <c r="J173" s="42" t="str">
        <f t="shared" si="7"/>
        <v/>
      </c>
      <c r="K173" s="42" t="str">
        <f t="shared" si="8"/>
        <v/>
      </c>
    </row>
    <row r="174" spans="1:11" ht="17.25">
      <c r="A174" s="40">
        <v>171</v>
      </c>
      <c r="B174" s="41" t="str">
        <f>IFERROR(VLOOKUP(A174,الاعدادات!$A$4:$B$5000,2,0),"")</f>
        <v xml:space="preserve">سكرولايت </v>
      </c>
      <c r="C174" s="40">
        <f>IFERROR(VLOOKUP(A174,المشتريات!$I$4:$J$5000,2,0),"")</f>
        <v>0</v>
      </c>
      <c r="D174" s="42">
        <f>IFERROR(VLOOKUP(A174,المبيعات!$G$4:$H$3003,2,0),"")</f>
        <v>0</v>
      </c>
      <c r="E174" s="42" t="str">
        <f>IFERROR(VLOOKUP(A174,'مرتجع المبيعات '!$G$4:$H$3003,2,0),"")</f>
        <v/>
      </c>
      <c r="F174" s="40">
        <f>IFERROR(VLOOKUP(A174,'مرتجع المشتريات'!$G$4:$H$3003,2,0),"")</f>
        <v>0</v>
      </c>
      <c r="G174" s="40" t="str">
        <f t="shared" si="6"/>
        <v/>
      </c>
      <c r="H174" s="40">
        <f>IFERROR(VLOOKUP(A174,المشتريات!$A$4:$B$3003,2,0),"")</f>
        <v>0</v>
      </c>
      <c r="I174" s="42">
        <f>IFERROR(VLOOKUP(A174,المشتريات!$L$4:$M$4000,2,0),"")+IFERROR(VLOOKUP(A174,المشتريات!$O$4:$P$3003,2,0),"")</f>
        <v>0</v>
      </c>
      <c r="J174" s="42" t="str">
        <f t="shared" si="7"/>
        <v/>
      </c>
      <c r="K174" s="42" t="str">
        <f t="shared" si="8"/>
        <v/>
      </c>
    </row>
    <row r="175" spans="1:11" ht="17.25">
      <c r="A175" s="40">
        <v>172</v>
      </c>
      <c r="B175" s="41" t="str">
        <f>IFERROR(VLOOKUP(A175,الاعدادات!$A$4:$B$5000,2,0),"")</f>
        <v xml:space="preserve">بايكودايجست </v>
      </c>
      <c r="C175" s="40">
        <f>IFERROR(VLOOKUP(A175,المشتريات!$I$4:$J$5000,2,0),"")</f>
        <v>0</v>
      </c>
      <c r="D175" s="42">
        <f>IFERROR(VLOOKUP(A175,المبيعات!$G$4:$H$3003,2,0),"")</f>
        <v>0</v>
      </c>
      <c r="E175" s="42" t="str">
        <f>IFERROR(VLOOKUP(A175,'مرتجع المبيعات '!$G$4:$H$3003,2,0),"")</f>
        <v/>
      </c>
      <c r="F175" s="40">
        <f>IFERROR(VLOOKUP(A175,'مرتجع المشتريات'!$G$4:$H$3003,2,0),"")</f>
        <v>0</v>
      </c>
      <c r="G175" s="40" t="str">
        <f t="shared" si="6"/>
        <v/>
      </c>
      <c r="H175" s="40">
        <f>IFERROR(VLOOKUP(A175,المشتريات!$A$4:$B$3003,2,0),"")</f>
        <v>0</v>
      </c>
      <c r="I175" s="42">
        <f>IFERROR(VLOOKUP(A175,المشتريات!$L$4:$M$4000,2,0),"")+IFERROR(VLOOKUP(A175,المشتريات!$O$4:$P$3003,2,0),"")</f>
        <v>0</v>
      </c>
      <c r="J175" s="42" t="str">
        <f t="shared" si="7"/>
        <v/>
      </c>
      <c r="K175" s="42" t="str">
        <f t="shared" si="8"/>
        <v/>
      </c>
    </row>
    <row r="176" spans="1:11" ht="17.25">
      <c r="A176" s="40">
        <v>173</v>
      </c>
      <c r="B176" s="41" t="str">
        <f>IFERROR(VLOOKUP(A176,الاعدادات!$A$4:$B$5000,2,0),"")</f>
        <v xml:space="preserve">نيوماش </v>
      </c>
      <c r="C176" s="40">
        <f>IFERROR(VLOOKUP(A176,المشتريات!$I$4:$J$5000,2,0),"")</f>
        <v>0</v>
      </c>
      <c r="D176" s="42">
        <f>IFERROR(VLOOKUP(A176,المبيعات!$G$4:$H$3003,2,0),"")</f>
        <v>0</v>
      </c>
      <c r="E176" s="42" t="str">
        <f>IFERROR(VLOOKUP(A176,'مرتجع المبيعات '!$G$4:$H$3003,2,0),"")</f>
        <v/>
      </c>
      <c r="F176" s="40">
        <f>IFERROR(VLOOKUP(A176,'مرتجع المشتريات'!$G$4:$H$3003,2,0),"")</f>
        <v>0</v>
      </c>
      <c r="G176" s="40" t="str">
        <f t="shared" si="6"/>
        <v/>
      </c>
      <c r="H176" s="40">
        <f>IFERROR(VLOOKUP(A176,المشتريات!$A$4:$B$3003,2,0),"")</f>
        <v>0</v>
      </c>
      <c r="I176" s="42">
        <f>IFERROR(VLOOKUP(A176,المشتريات!$L$4:$M$4000,2,0),"")+IFERROR(VLOOKUP(A176,المشتريات!$O$4:$P$3003,2,0),"")</f>
        <v>0</v>
      </c>
      <c r="J176" s="42" t="str">
        <f t="shared" si="7"/>
        <v/>
      </c>
      <c r="K176" s="42" t="str">
        <f t="shared" si="8"/>
        <v/>
      </c>
    </row>
    <row r="177" spans="1:11" ht="17.25">
      <c r="A177" s="40">
        <v>174</v>
      </c>
      <c r="B177" s="41" t="str">
        <f>IFERROR(VLOOKUP(A177,الاعدادات!$A$4:$B$5000,2,0),"")</f>
        <v xml:space="preserve">اكماديجست </v>
      </c>
      <c r="C177" s="40">
        <f>IFERROR(VLOOKUP(A177,المشتريات!$I$4:$J$5000,2,0),"")</f>
        <v>0</v>
      </c>
      <c r="D177" s="42">
        <f>IFERROR(VLOOKUP(A177,المبيعات!$G$4:$H$3003,2,0),"")</f>
        <v>0</v>
      </c>
      <c r="E177" s="42" t="str">
        <f>IFERROR(VLOOKUP(A177,'مرتجع المبيعات '!$G$4:$H$3003,2,0),"")</f>
        <v/>
      </c>
      <c r="F177" s="40">
        <f>IFERROR(VLOOKUP(A177,'مرتجع المشتريات'!$G$4:$H$3003,2,0),"")</f>
        <v>0</v>
      </c>
      <c r="G177" s="40" t="str">
        <f t="shared" si="6"/>
        <v/>
      </c>
      <c r="H177" s="40">
        <f>IFERROR(VLOOKUP(A177,المشتريات!$A$4:$B$3003,2,0),"")</f>
        <v>0</v>
      </c>
      <c r="I177" s="42">
        <f>IFERROR(VLOOKUP(A177,المشتريات!$L$4:$M$4000,2,0),"")+IFERROR(VLOOKUP(A177,المشتريات!$O$4:$P$3003,2,0),"")</f>
        <v>0</v>
      </c>
      <c r="J177" s="42" t="str">
        <f t="shared" si="7"/>
        <v/>
      </c>
      <c r="K177" s="42" t="str">
        <f t="shared" si="8"/>
        <v/>
      </c>
    </row>
    <row r="178" spans="1:11" ht="17.25">
      <c r="A178" s="40">
        <v>175</v>
      </c>
      <c r="B178" s="41" t="str">
        <f>IFERROR(VLOOKUP(A178,الاعدادات!$A$4:$B$5000,2,0),"")</f>
        <v xml:space="preserve">سوبر ماش </v>
      </c>
      <c r="C178" s="40">
        <f>IFERROR(VLOOKUP(A178,المشتريات!$I$4:$J$5000,2,0),"")</f>
        <v>0</v>
      </c>
      <c r="D178" s="42">
        <f>IFERROR(VLOOKUP(A178,المبيعات!$G$4:$H$3003,2,0),"")</f>
        <v>0</v>
      </c>
      <c r="E178" s="42" t="str">
        <f>IFERROR(VLOOKUP(A178,'مرتجع المبيعات '!$G$4:$H$3003,2,0),"")</f>
        <v/>
      </c>
      <c r="F178" s="40">
        <f>IFERROR(VLOOKUP(A178,'مرتجع المشتريات'!$G$4:$H$3003,2,0),"")</f>
        <v>0</v>
      </c>
      <c r="G178" s="40" t="str">
        <f t="shared" si="6"/>
        <v/>
      </c>
      <c r="H178" s="40">
        <f>IFERROR(VLOOKUP(A178,المشتريات!$A$4:$B$3003,2,0),"")</f>
        <v>0</v>
      </c>
      <c r="I178" s="42">
        <f>IFERROR(VLOOKUP(A178,المشتريات!$L$4:$M$4000,2,0),"")+IFERROR(VLOOKUP(A178,المشتريات!$O$4:$P$3003,2,0),"")</f>
        <v>0</v>
      </c>
      <c r="J178" s="42" t="str">
        <f t="shared" si="7"/>
        <v/>
      </c>
      <c r="K178" s="42" t="str">
        <f t="shared" si="8"/>
        <v/>
      </c>
    </row>
    <row r="179" spans="1:11" ht="17.25">
      <c r="A179" s="40">
        <v>176</v>
      </c>
      <c r="B179" s="41" t="str">
        <f>IFERROR(VLOOKUP(A179,الاعدادات!$A$4:$B$5000,2,0),"")</f>
        <v xml:space="preserve">لاكسافيت </v>
      </c>
      <c r="C179" s="40">
        <f>IFERROR(VLOOKUP(A179,المشتريات!$I$4:$J$5000,2,0),"")</f>
        <v>0</v>
      </c>
      <c r="D179" s="42">
        <f>IFERROR(VLOOKUP(A179,المبيعات!$G$4:$H$3003,2,0),"")</f>
        <v>0</v>
      </c>
      <c r="E179" s="42" t="str">
        <f>IFERROR(VLOOKUP(A179,'مرتجع المبيعات '!$G$4:$H$3003,2,0),"")</f>
        <v/>
      </c>
      <c r="F179" s="40">
        <f>IFERROR(VLOOKUP(A179,'مرتجع المشتريات'!$G$4:$H$3003,2,0),"")</f>
        <v>0</v>
      </c>
      <c r="G179" s="40" t="str">
        <f t="shared" si="6"/>
        <v/>
      </c>
      <c r="H179" s="40">
        <f>IFERROR(VLOOKUP(A179,المشتريات!$A$4:$B$3003,2,0),"")</f>
        <v>0</v>
      </c>
      <c r="I179" s="42">
        <f>IFERROR(VLOOKUP(A179,المشتريات!$L$4:$M$4000,2,0),"")+IFERROR(VLOOKUP(A179,المشتريات!$O$4:$P$3003,2,0),"")</f>
        <v>0</v>
      </c>
      <c r="J179" s="42" t="str">
        <f t="shared" si="7"/>
        <v/>
      </c>
      <c r="K179" s="42" t="str">
        <f t="shared" si="8"/>
        <v/>
      </c>
    </row>
    <row r="180" spans="1:11" ht="17.25">
      <c r="A180" s="40">
        <v>177</v>
      </c>
      <c r="B180" s="41" t="str">
        <f>IFERROR(VLOOKUP(A180,الاعدادات!$A$4:$B$5000,2,0),"")</f>
        <v xml:space="preserve">امبرول اكما </v>
      </c>
      <c r="C180" s="40">
        <f>IFERROR(VLOOKUP(A180,المشتريات!$I$4:$J$5000,2,0),"")</f>
        <v>0</v>
      </c>
      <c r="D180" s="42">
        <f>IFERROR(VLOOKUP(A180,المبيعات!$G$4:$H$3003,2,0),"")</f>
        <v>0</v>
      </c>
      <c r="E180" s="42" t="str">
        <f>IFERROR(VLOOKUP(A180,'مرتجع المبيعات '!$G$4:$H$3003,2,0),"")</f>
        <v/>
      </c>
      <c r="F180" s="40">
        <f>IFERROR(VLOOKUP(A180,'مرتجع المشتريات'!$G$4:$H$3003,2,0),"")</f>
        <v>0</v>
      </c>
      <c r="G180" s="40" t="str">
        <f t="shared" si="6"/>
        <v/>
      </c>
      <c r="H180" s="40">
        <f>IFERROR(VLOOKUP(A180,المشتريات!$A$4:$B$3003,2,0),"")</f>
        <v>0</v>
      </c>
      <c r="I180" s="42">
        <f>IFERROR(VLOOKUP(A180,المشتريات!$L$4:$M$4000,2,0),"")+IFERROR(VLOOKUP(A180,المشتريات!$O$4:$P$3003,2,0),"")</f>
        <v>0</v>
      </c>
      <c r="J180" s="42" t="str">
        <f t="shared" si="7"/>
        <v/>
      </c>
      <c r="K180" s="42" t="str">
        <f t="shared" si="8"/>
        <v/>
      </c>
    </row>
    <row r="181" spans="1:11" ht="17.25">
      <c r="A181" s="40">
        <v>178</v>
      </c>
      <c r="B181" s="41" t="str">
        <f>IFERROR(VLOOKUP(A181,الاعدادات!$A$4:$B$5000,2,0),"")</f>
        <v xml:space="preserve">فيتابلس </v>
      </c>
      <c r="C181" s="40">
        <f>IFERROR(VLOOKUP(A181,المشتريات!$I$4:$J$5000,2,0),"")</f>
        <v>0</v>
      </c>
      <c r="D181" s="42">
        <f>IFERROR(VLOOKUP(A181,المبيعات!$G$4:$H$3003,2,0),"")</f>
        <v>0</v>
      </c>
      <c r="E181" s="42" t="str">
        <f>IFERROR(VLOOKUP(A181,'مرتجع المبيعات '!$G$4:$H$3003,2,0),"")</f>
        <v/>
      </c>
      <c r="F181" s="40">
        <f>IFERROR(VLOOKUP(A181,'مرتجع المشتريات'!$G$4:$H$3003,2,0),"")</f>
        <v>0</v>
      </c>
      <c r="G181" s="40" t="str">
        <f t="shared" si="6"/>
        <v/>
      </c>
      <c r="H181" s="40">
        <f>IFERROR(VLOOKUP(A181,المشتريات!$A$4:$B$3003,2,0),"")</f>
        <v>0</v>
      </c>
      <c r="I181" s="42">
        <f>IFERROR(VLOOKUP(A181,المشتريات!$L$4:$M$4000,2,0),"")+IFERROR(VLOOKUP(A181,المشتريات!$O$4:$P$3003,2,0),"")</f>
        <v>0</v>
      </c>
      <c r="J181" s="42" t="str">
        <f t="shared" si="7"/>
        <v/>
      </c>
      <c r="K181" s="42" t="str">
        <f t="shared" si="8"/>
        <v/>
      </c>
    </row>
    <row r="182" spans="1:11" ht="17.25">
      <c r="A182" s="40">
        <v>179</v>
      </c>
      <c r="B182" s="41" t="str">
        <f>IFERROR(VLOOKUP(A182,الاعدادات!$A$4:$B$5000,2,0),"")</f>
        <v xml:space="preserve">فيتابيور </v>
      </c>
      <c r="C182" s="40">
        <f>IFERROR(VLOOKUP(A182,المشتريات!$I$4:$J$5000,2,0),"")</f>
        <v>0</v>
      </c>
      <c r="D182" s="42">
        <f>IFERROR(VLOOKUP(A182,المبيعات!$G$4:$H$3003,2,0),"")</f>
        <v>0</v>
      </c>
      <c r="E182" s="42" t="str">
        <f>IFERROR(VLOOKUP(A182,'مرتجع المبيعات '!$G$4:$H$3003,2,0),"")</f>
        <v/>
      </c>
      <c r="F182" s="40">
        <f>IFERROR(VLOOKUP(A182,'مرتجع المشتريات'!$G$4:$H$3003,2,0),"")</f>
        <v>0</v>
      </c>
      <c r="G182" s="40" t="str">
        <f t="shared" si="6"/>
        <v/>
      </c>
      <c r="H182" s="40">
        <f>IFERROR(VLOOKUP(A182,المشتريات!$A$4:$B$3003,2,0),"")</f>
        <v>0</v>
      </c>
      <c r="I182" s="42">
        <f>IFERROR(VLOOKUP(A182,المشتريات!$L$4:$M$4000,2,0),"")+IFERROR(VLOOKUP(A182,المشتريات!$O$4:$P$3003,2,0),"")</f>
        <v>0</v>
      </c>
      <c r="J182" s="42" t="str">
        <f t="shared" si="7"/>
        <v/>
      </c>
      <c r="K182" s="42" t="str">
        <f t="shared" si="8"/>
        <v/>
      </c>
    </row>
    <row r="183" spans="1:11" ht="17.25">
      <c r="A183" s="40">
        <v>180</v>
      </c>
      <c r="B183" s="41" t="str">
        <f>IFERROR(VLOOKUP(A183,الاعدادات!$A$4:$B$5000,2,0),"")</f>
        <v>سلفامكس 100جم</v>
      </c>
      <c r="C183" s="40">
        <f>IFERROR(VLOOKUP(A183,المشتريات!$I$4:$J$5000,2,0),"")</f>
        <v>0</v>
      </c>
      <c r="D183" s="42">
        <f>IFERROR(VLOOKUP(A183,المبيعات!$G$4:$H$3003,2,0),"")</f>
        <v>0</v>
      </c>
      <c r="E183" s="42" t="str">
        <f>IFERROR(VLOOKUP(A183,'مرتجع المبيعات '!$G$4:$H$3003,2,0),"")</f>
        <v/>
      </c>
      <c r="F183" s="40">
        <f>IFERROR(VLOOKUP(A183,'مرتجع المشتريات'!$G$4:$H$3003,2,0),"")</f>
        <v>0</v>
      </c>
      <c r="G183" s="40" t="str">
        <f t="shared" si="6"/>
        <v/>
      </c>
      <c r="H183" s="40">
        <f>IFERROR(VLOOKUP(A183,المشتريات!$A$4:$B$3003,2,0),"")</f>
        <v>0</v>
      </c>
      <c r="I183" s="42">
        <f>IFERROR(VLOOKUP(A183,المشتريات!$L$4:$M$4000,2,0),"")+IFERROR(VLOOKUP(A183,المشتريات!$O$4:$P$3003,2,0),"")</f>
        <v>0</v>
      </c>
      <c r="J183" s="42" t="str">
        <f t="shared" si="7"/>
        <v/>
      </c>
      <c r="K183" s="42" t="str">
        <f t="shared" si="8"/>
        <v/>
      </c>
    </row>
    <row r="184" spans="1:11" ht="17.25">
      <c r="A184" s="40">
        <v>181</v>
      </c>
      <c r="B184" s="41" t="str">
        <f>IFERROR(VLOOKUP(A184,الاعدادات!$A$4:$B$5000,2,0),"")</f>
        <v xml:space="preserve">جالاكير </v>
      </c>
      <c r="C184" s="40">
        <f>IFERROR(VLOOKUP(A184,المشتريات!$I$4:$J$5000,2,0),"")</f>
        <v>0</v>
      </c>
      <c r="D184" s="42">
        <f>IFERROR(VLOOKUP(A184,المبيعات!$G$4:$H$3003,2,0),"")</f>
        <v>0</v>
      </c>
      <c r="E184" s="42" t="str">
        <f>IFERROR(VLOOKUP(A184,'مرتجع المبيعات '!$G$4:$H$3003,2,0),"")</f>
        <v/>
      </c>
      <c r="F184" s="40">
        <f>IFERROR(VLOOKUP(A184,'مرتجع المشتريات'!$G$4:$H$3003,2,0),"")</f>
        <v>0</v>
      </c>
      <c r="G184" s="40" t="str">
        <f t="shared" si="6"/>
        <v/>
      </c>
      <c r="H184" s="40">
        <f>IFERROR(VLOOKUP(A184,المشتريات!$A$4:$B$3003,2,0),"")</f>
        <v>0</v>
      </c>
      <c r="I184" s="42">
        <f>IFERROR(VLOOKUP(A184,المشتريات!$L$4:$M$4000,2,0),"")+IFERROR(VLOOKUP(A184,المشتريات!$O$4:$P$3003,2,0),"")</f>
        <v>0</v>
      </c>
      <c r="J184" s="42" t="str">
        <f t="shared" si="7"/>
        <v/>
      </c>
      <c r="K184" s="42" t="str">
        <f t="shared" si="8"/>
        <v/>
      </c>
    </row>
    <row r="185" spans="1:11" ht="17.25">
      <c r="A185" s="40">
        <v>182</v>
      </c>
      <c r="B185" s="41" t="str">
        <f>IFERROR(VLOOKUP(A185,الاعدادات!$A$4:$B$5000,2,0),"")</f>
        <v xml:space="preserve">بيور توكوفيت ه+س 100جم </v>
      </c>
      <c r="C185" s="40">
        <f>IFERROR(VLOOKUP(A185,المشتريات!$I$4:$J$5000,2,0),"")</f>
        <v>0</v>
      </c>
      <c r="D185" s="42">
        <f>IFERROR(VLOOKUP(A185,المبيعات!$G$4:$H$3003,2,0),"")</f>
        <v>0</v>
      </c>
      <c r="E185" s="42" t="str">
        <f>IFERROR(VLOOKUP(A185,'مرتجع المبيعات '!$G$4:$H$3003,2,0),"")</f>
        <v/>
      </c>
      <c r="F185" s="40">
        <f>IFERROR(VLOOKUP(A185,'مرتجع المشتريات'!$G$4:$H$3003,2,0),"")</f>
        <v>0</v>
      </c>
      <c r="G185" s="40" t="str">
        <f t="shared" si="6"/>
        <v/>
      </c>
      <c r="H185" s="40">
        <f>IFERROR(VLOOKUP(A185,المشتريات!$A$4:$B$3003,2,0),"")</f>
        <v>0</v>
      </c>
      <c r="I185" s="42">
        <f>IFERROR(VLOOKUP(A185,المشتريات!$L$4:$M$4000,2,0),"")+IFERROR(VLOOKUP(A185,المشتريات!$O$4:$P$3003,2,0),"")</f>
        <v>0</v>
      </c>
      <c r="J185" s="42" t="str">
        <f t="shared" si="7"/>
        <v/>
      </c>
      <c r="K185" s="42" t="str">
        <f t="shared" si="8"/>
        <v/>
      </c>
    </row>
    <row r="186" spans="1:11" ht="17.25">
      <c r="A186" s="40">
        <v>183</v>
      </c>
      <c r="B186" s="41" t="str">
        <f>IFERROR(VLOOKUP(A186,الاعدادات!$A$4:$B$5000,2,0),"")</f>
        <v xml:space="preserve">سلفاديميدين بواكى </v>
      </c>
      <c r="C186" s="40">
        <f>IFERROR(VLOOKUP(A186,المشتريات!$I$4:$J$5000,2,0),"")</f>
        <v>0</v>
      </c>
      <c r="D186" s="42">
        <f>IFERROR(VLOOKUP(A186,المبيعات!$G$4:$H$3003,2,0),"")</f>
        <v>0</v>
      </c>
      <c r="E186" s="42" t="str">
        <f>IFERROR(VLOOKUP(A186,'مرتجع المبيعات '!$G$4:$H$3003,2,0),"")</f>
        <v/>
      </c>
      <c r="F186" s="40">
        <f>IFERROR(VLOOKUP(A186,'مرتجع المشتريات'!$G$4:$H$3003,2,0),"")</f>
        <v>0</v>
      </c>
      <c r="G186" s="40" t="str">
        <f t="shared" si="6"/>
        <v/>
      </c>
      <c r="H186" s="40">
        <f>IFERROR(VLOOKUP(A186,المشتريات!$A$4:$B$3003,2,0),"")</f>
        <v>0</v>
      </c>
      <c r="I186" s="42">
        <f>IFERROR(VLOOKUP(A186,المشتريات!$L$4:$M$4000,2,0),"")+IFERROR(VLOOKUP(A186,المشتريات!$O$4:$P$3003,2,0),"")</f>
        <v>0</v>
      </c>
      <c r="J186" s="42" t="str">
        <f t="shared" si="7"/>
        <v/>
      </c>
      <c r="K186" s="42" t="str">
        <f t="shared" si="8"/>
        <v/>
      </c>
    </row>
    <row r="187" spans="1:11" ht="17.25">
      <c r="A187" s="40">
        <v>184</v>
      </c>
      <c r="B187" s="41" t="str">
        <f>IFERROR(VLOOKUP(A187,الاعدادات!$A$4:$B$5000,2,0),"")</f>
        <v xml:space="preserve">كوكسى كيور 100جم </v>
      </c>
      <c r="C187" s="40">
        <f>IFERROR(VLOOKUP(A187,المشتريات!$I$4:$J$5000,2,0),"")</f>
        <v>0</v>
      </c>
      <c r="D187" s="42">
        <f>IFERROR(VLOOKUP(A187,المبيعات!$G$4:$H$3003,2,0),"")</f>
        <v>0</v>
      </c>
      <c r="E187" s="42" t="str">
        <f>IFERROR(VLOOKUP(A187,'مرتجع المبيعات '!$G$4:$H$3003,2,0),"")</f>
        <v/>
      </c>
      <c r="F187" s="40">
        <f>IFERROR(VLOOKUP(A187,'مرتجع المشتريات'!$G$4:$H$3003,2,0),"")</f>
        <v>0</v>
      </c>
      <c r="G187" s="40" t="str">
        <f t="shared" si="6"/>
        <v/>
      </c>
      <c r="H187" s="40">
        <f>IFERROR(VLOOKUP(A187,المشتريات!$A$4:$B$3003,2,0),"")</f>
        <v>0</v>
      </c>
      <c r="I187" s="42">
        <f>IFERROR(VLOOKUP(A187,المشتريات!$L$4:$M$4000,2,0),"")+IFERROR(VLOOKUP(A187,المشتريات!$O$4:$P$3003,2,0),"")</f>
        <v>0</v>
      </c>
      <c r="J187" s="42" t="str">
        <f t="shared" si="7"/>
        <v/>
      </c>
      <c r="K187" s="42" t="str">
        <f t="shared" si="8"/>
        <v/>
      </c>
    </row>
    <row r="188" spans="1:11" ht="17.25">
      <c r="A188" s="40">
        <v>185</v>
      </c>
      <c r="B188" s="41" t="str">
        <f>IFERROR(VLOOKUP(A188,الاعدادات!$A$4:$B$5000,2,0),"")</f>
        <v xml:space="preserve">كوميت 100جم </v>
      </c>
      <c r="C188" s="40">
        <f>IFERROR(VLOOKUP(A188,المشتريات!$I$4:$J$5000,2,0),"")</f>
        <v>0</v>
      </c>
      <c r="D188" s="42">
        <f>IFERROR(VLOOKUP(A188,المبيعات!$G$4:$H$3003,2,0),"")</f>
        <v>0</v>
      </c>
      <c r="E188" s="42" t="str">
        <f>IFERROR(VLOOKUP(A188,'مرتجع المبيعات '!$G$4:$H$3003,2,0),"")</f>
        <v/>
      </c>
      <c r="F188" s="40">
        <f>IFERROR(VLOOKUP(A188,'مرتجع المشتريات'!$G$4:$H$3003,2,0),"")</f>
        <v>0</v>
      </c>
      <c r="G188" s="40" t="str">
        <f t="shared" si="6"/>
        <v/>
      </c>
      <c r="H188" s="40">
        <f>IFERROR(VLOOKUP(A188,المشتريات!$A$4:$B$3003,2,0),"")</f>
        <v>0</v>
      </c>
      <c r="I188" s="42">
        <f>IFERROR(VLOOKUP(A188,المشتريات!$L$4:$M$4000,2,0),"")+IFERROR(VLOOKUP(A188,المشتريات!$O$4:$P$3003,2,0),"")</f>
        <v>0</v>
      </c>
      <c r="J188" s="42" t="str">
        <f t="shared" si="7"/>
        <v/>
      </c>
      <c r="K188" s="42" t="str">
        <f t="shared" si="8"/>
        <v/>
      </c>
    </row>
    <row r="189" spans="1:11" ht="17.25">
      <c r="A189" s="40">
        <v>186</v>
      </c>
      <c r="B189" s="41" t="str">
        <f>IFERROR(VLOOKUP(A189,الاعدادات!$A$4:$B$5000,2,0),"")</f>
        <v xml:space="preserve">بانش </v>
      </c>
      <c r="C189" s="40">
        <f>IFERROR(VLOOKUP(A189,المشتريات!$I$4:$J$5000,2,0),"")</f>
        <v>0</v>
      </c>
      <c r="D189" s="42">
        <f>IFERROR(VLOOKUP(A189,المبيعات!$G$4:$H$3003,2,0),"")</f>
        <v>0</v>
      </c>
      <c r="E189" s="42" t="str">
        <f>IFERROR(VLOOKUP(A189,'مرتجع المبيعات '!$G$4:$H$3003,2,0),"")</f>
        <v/>
      </c>
      <c r="F189" s="40">
        <f>IFERROR(VLOOKUP(A189,'مرتجع المشتريات'!$G$4:$H$3003,2,0),"")</f>
        <v>0</v>
      </c>
      <c r="G189" s="40" t="str">
        <f t="shared" si="6"/>
        <v/>
      </c>
      <c r="H189" s="40">
        <f>IFERROR(VLOOKUP(A189,المشتريات!$A$4:$B$3003,2,0),"")</f>
        <v>0</v>
      </c>
      <c r="I189" s="42">
        <f>IFERROR(VLOOKUP(A189,المشتريات!$L$4:$M$4000,2,0),"")+IFERROR(VLOOKUP(A189,المشتريات!$O$4:$P$3003,2,0),"")</f>
        <v>0</v>
      </c>
      <c r="J189" s="42" t="str">
        <f t="shared" si="7"/>
        <v/>
      </c>
      <c r="K189" s="42" t="str">
        <f t="shared" si="8"/>
        <v/>
      </c>
    </row>
    <row r="190" spans="1:11" ht="17.25">
      <c r="A190" s="40">
        <v>187</v>
      </c>
      <c r="B190" s="41" t="str">
        <f>IFERROR(VLOOKUP(A190,الاعدادات!$A$4:$B$5000,2,0),"")</f>
        <v xml:space="preserve">دى كال فوس </v>
      </c>
      <c r="C190" s="40">
        <f>IFERROR(VLOOKUP(A190,المشتريات!$I$4:$J$5000,2,0),"")</f>
        <v>0</v>
      </c>
      <c r="D190" s="42">
        <f>IFERROR(VLOOKUP(A190,المبيعات!$G$4:$H$3003,2,0),"")</f>
        <v>0</v>
      </c>
      <c r="E190" s="42" t="str">
        <f>IFERROR(VLOOKUP(A190,'مرتجع المبيعات '!$G$4:$H$3003,2,0),"")</f>
        <v/>
      </c>
      <c r="F190" s="40">
        <f>IFERROR(VLOOKUP(A190,'مرتجع المشتريات'!$G$4:$H$3003,2,0),"")</f>
        <v>0</v>
      </c>
      <c r="G190" s="40" t="str">
        <f t="shared" si="6"/>
        <v/>
      </c>
      <c r="H190" s="40">
        <f>IFERROR(VLOOKUP(A190,المشتريات!$A$4:$B$3003,2,0),"")</f>
        <v>0</v>
      </c>
      <c r="I190" s="42">
        <f>IFERROR(VLOOKUP(A190,المشتريات!$L$4:$M$4000,2,0),"")+IFERROR(VLOOKUP(A190,المشتريات!$O$4:$P$3003,2,0),"")</f>
        <v>0</v>
      </c>
      <c r="J190" s="42" t="str">
        <f t="shared" si="7"/>
        <v/>
      </c>
      <c r="K190" s="42" t="str">
        <f t="shared" si="8"/>
        <v/>
      </c>
    </row>
    <row r="191" spans="1:11" ht="17.25">
      <c r="A191" s="40">
        <v>188</v>
      </c>
      <c r="B191" s="41" t="str">
        <f>IFERROR(VLOOKUP(A191,الاعدادات!$A$4:$B$5000,2,0),"")</f>
        <v>اوميجران 20جم</v>
      </c>
      <c r="C191" s="40">
        <f>IFERROR(VLOOKUP(A191,المشتريات!$I$4:$J$5000,2,0),"")</f>
        <v>0</v>
      </c>
      <c r="D191" s="42">
        <f>IFERROR(VLOOKUP(A191,المبيعات!$G$4:$H$3003,2,0),"")</f>
        <v>0</v>
      </c>
      <c r="E191" s="42" t="str">
        <f>IFERROR(VLOOKUP(A191,'مرتجع المبيعات '!$G$4:$H$3003,2,0),"")</f>
        <v/>
      </c>
      <c r="F191" s="40">
        <f>IFERROR(VLOOKUP(A191,'مرتجع المشتريات'!$G$4:$H$3003,2,0),"")</f>
        <v>0</v>
      </c>
      <c r="G191" s="40" t="str">
        <f t="shared" si="6"/>
        <v/>
      </c>
      <c r="H191" s="40">
        <f>IFERROR(VLOOKUP(A191,المشتريات!$A$4:$B$3003,2,0),"")</f>
        <v>0</v>
      </c>
      <c r="I191" s="42">
        <f>IFERROR(VLOOKUP(A191,المشتريات!$L$4:$M$4000,2,0),"")+IFERROR(VLOOKUP(A191,المشتريات!$O$4:$P$3003,2,0),"")</f>
        <v>0</v>
      </c>
      <c r="J191" s="42" t="str">
        <f t="shared" si="7"/>
        <v/>
      </c>
      <c r="K191" s="42" t="str">
        <f t="shared" si="8"/>
        <v/>
      </c>
    </row>
    <row r="192" spans="1:11" ht="17.25">
      <c r="A192" s="40">
        <v>189</v>
      </c>
      <c r="B192" s="41" t="str">
        <f>IFERROR(VLOOKUP(A192,الاعدادات!$A$4:$B$5000,2,0),"")</f>
        <v xml:space="preserve">كولى فيت 100جم </v>
      </c>
      <c r="C192" s="40">
        <f>IFERROR(VLOOKUP(A192,المشتريات!$I$4:$J$5000,2,0),"")</f>
        <v>0</v>
      </c>
      <c r="D192" s="42">
        <f>IFERROR(VLOOKUP(A192,المبيعات!$G$4:$H$3003,2,0),"")</f>
        <v>0</v>
      </c>
      <c r="E192" s="42" t="str">
        <f>IFERROR(VLOOKUP(A192,'مرتجع المبيعات '!$G$4:$H$3003,2,0),"")</f>
        <v/>
      </c>
      <c r="F192" s="40">
        <f>IFERROR(VLOOKUP(A192,'مرتجع المشتريات'!$G$4:$H$3003,2,0),"")</f>
        <v>0</v>
      </c>
      <c r="G192" s="40" t="str">
        <f t="shared" si="6"/>
        <v/>
      </c>
      <c r="H192" s="40">
        <f>IFERROR(VLOOKUP(A192,المشتريات!$A$4:$B$3003,2,0),"")</f>
        <v>0</v>
      </c>
      <c r="I192" s="42">
        <f>IFERROR(VLOOKUP(A192,المشتريات!$L$4:$M$4000,2,0),"")+IFERROR(VLOOKUP(A192,المشتريات!$O$4:$P$3003,2,0),"")</f>
        <v>0</v>
      </c>
      <c r="J192" s="42" t="str">
        <f t="shared" si="7"/>
        <v/>
      </c>
      <c r="K192" s="42" t="str">
        <f t="shared" si="8"/>
        <v/>
      </c>
    </row>
    <row r="193" spans="1:11" ht="17.25">
      <c r="A193" s="40">
        <v>190</v>
      </c>
      <c r="B193" s="41" t="str">
        <f>IFERROR(VLOOKUP(A193,الاعدادات!$A$4:$B$5000,2,0),"")</f>
        <v xml:space="preserve">دوكسى كول </v>
      </c>
      <c r="C193" s="40">
        <f>IFERROR(VLOOKUP(A193,المشتريات!$I$4:$J$5000,2,0),"")</f>
        <v>0</v>
      </c>
      <c r="D193" s="42">
        <f>IFERROR(VLOOKUP(A193,المبيعات!$G$4:$H$3003,2,0),"")</f>
        <v>0</v>
      </c>
      <c r="E193" s="42" t="str">
        <f>IFERROR(VLOOKUP(A193,'مرتجع المبيعات '!$G$4:$H$3003,2,0),"")</f>
        <v/>
      </c>
      <c r="F193" s="40">
        <f>IFERROR(VLOOKUP(A193,'مرتجع المشتريات'!$G$4:$H$3003,2,0),"")</f>
        <v>0</v>
      </c>
      <c r="G193" s="40" t="str">
        <f t="shared" si="6"/>
        <v/>
      </c>
      <c r="H193" s="40">
        <f>IFERROR(VLOOKUP(A193,المشتريات!$A$4:$B$3003,2,0),"")</f>
        <v>0</v>
      </c>
      <c r="I193" s="42">
        <f>IFERROR(VLOOKUP(A193,المشتريات!$L$4:$M$4000,2,0),"")+IFERROR(VLOOKUP(A193,المشتريات!$O$4:$P$3003,2,0),"")</f>
        <v>0</v>
      </c>
      <c r="J193" s="42" t="str">
        <f t="shared" si="7"/>
        <v/>
      </c>
      <c r="K193" s="42" t="str">
        <f t="shared" si="8"/>
        <v/>
      </c>
    </row>
    <row r="194" spans="1:11" ht="17.25">
      <c r="A194" s="40">
        <v>191</v>
      </c>
      <c r="B194" s="41" t="str">
        <f>IFERROR(VLOOKUP(A194,الاعدادات!$A$4:$B$5000,2,0),"")</f>
        <v>ارثرو كول</v>
      </c>
      <c r="C194" s="40">
        <f>IFERROR(VLOOKUP(A194,المشتريات!$I$4:$J$5000,2,0),"")</f>
        <v>0</v>
      </c>
      <c r="D194" s="42">
        <f>IFERROR(VLOOKUP(A194,المبيعات!$G$4:$H$3003,2,0),"")</f>
        <v>0</v>
      </c>
      <c r="E194" s="42" t="str">
        <f>IFERROR(VLOOKUP(A194,'مرتجع المبيعات '!$G$4:$H$3003,2,0),"")</f>
        <v/>
      </c>
      <c r="F194" s="40">
        <f>IFERROR(VLOOKUP(A194,'مرتجع المشتريات'!$G$4:$H$3003,2,0),"")</f>
        <v>0</v>
      </c>
      <c r="G194" s="40" t="str">
        <f t="shared" si="6"/>
        <v/>
      </c>
      <c r="H194" s="40">
        <f>IFERROR(VLOOKUP(A194,المشتريات!$A$4:$B$3003,2,0),"")</f>
        <v>0</v>
      </c>
      <c r="I194" s="42">
        <f>IFERROR(VLOOKUP(A194,المشتريات!$L$4:$M$4000,2,0),"")+IFERROR(VLOOKUP(A194,المشتريات!$O$4:$P$3003,2,0),"")</f>
        <v>0</v>
      </c>
      <c r="J194" s="42" t="str">
        <f t="shared" si="7"/>
        <v/>
      </c>
      <c r="K194" s="42" t="str">
        <f t="shared" si="8"/>
        <v/>
      </c>
    </row>
    <row r="195" spans="1:11" ht="17.25">
      <c r="A195" s="40">
        <v>192</v>
      </c>
      <c r="B195" s="41" t="str">
        <f>IFERROR(VLOOKUP(A195,الاعدادات!$A$4:$B$5000,2,0),"")</f>
        <v>نيوسين بلس 200</v>
      </c>
      <c r="C195" s="40">
        <f>IFERROR(VLOOKUP(A195,المشتريات!$I$4:$J$5000,2,0),"")</f>
        <v>0</v>
      </c>
      <c r="D195" s="42">
        <f>IFERROR(VLOOKUP(A195,المبيعات!$G$4:$H$3003,2,0),"")</f>
        <v>0</v>
      </c>
      <c r="E195" s="42" t="str">
        <f>IFERROR(VLOOKUP(A195,'مرتجع المبيعات '!$G$4:$H$3003,2,0),"")</f>
        <v/>
      </c>
      <c r="F195" s="40">
        <f>IFERROR(VLOOKUP(A195,'مرتجع المشتريات'!$G$4:$H$3003,2,0),"")</f>
        <v>0</v>
      </c>
      <c r="G195" s="40" t="str">
        <f t="shared" si="6"/>
        <v/>
      </c>
      <c r="H195" s="40">
        <f>IFERROR(VLOOKUP(A195,المشتريات!$A$4:$B$3003,2,0),"")</f>
        <v>0</v>
      </c>
      <c r="I195" s="42">
        <f>IFERROR(VLOOKUP(A195,المشتريات!$L$4:$M$4000,2,0),"")+IFERROR(VLOOKUP(A195,المشتريات!$O$4:$P$3003,2,0),"")</f>
        <v>0</v>
      </c>
      <c r="J195" s="42" t="str">
        <f t="shared" si="7"/>
        <v/>
      </c>
      <c r="K195" s="42" t="str">
        <f t="shared" si="8"/>
        <v/>
      </c>
    </row>
    <row r="196" spans="1:11" ht="17.25">
      <c r="A196" s="40">
        <v>193</v>
      </c>
      <c r="B196" s="41" t="str">
        <f>IFERROR(VLOOKUP(A196,الاعدادات!$A$4:$B$5000,2,0),"")</f>
        <v>نيوتيراميسين200</v>
      </c>
      <c r="C196" s="40">
        <f>IFERROR(VLOOKUP(A196,المشتريات!$I$4:$J$5000,2,0),"")</f>
        <v>0</v>
      </c>
      <c r="D196" s="42">
        <f>IFERROR(VLOOKUP(A196,المبيعات!$G$4:$H$3003,2,0),"")</f>
        <v>0</v>
      </c>
      <c r="E196" s="42" t="str">
        <f>IFERROR(VLOOKUP(A196,'مرتجع المبيعات '!$G$4:$H$3003,2,0),"")</f>
        <v/>
      </c>
      <c r="F196" s="40">
        <f>IFERROR(VLOOKUP(A196,'مرتجع المشتريات'!$G$4:$H$3003,2,0),"")</f>
        <v>0</v>
      </c>
      <c r="G196" s="40" t="str">
        <f t="shared" si="6"/>
        <v/>
      </c>
      <c r="H196" s="40">
        <f>IFERROR(VLOOKUP(A196,المشتريات!$A$4:$B$3003,2,0),"")</f>
        <v>0</v>
      </c>
      <c r="I196" s="42">
        <f>IFERROR(VLOOKUP(A196,المشتريات!$L$4:$M$4000,2,0),"")+IFERROR(VLOOKUP(A196,المشتريات!$O$4:$P$3003,2,0),"")</f>
        <v>0</v>
      </c>
      <c r="J196" s="42" t="str">
        <f t="shared" si="7"/>
        <v/>
      </c>
      <c r="K196" s="42" t="str">
        <f t="shared" si="8"/>
        <v/>
      </c>
    </row>
    <row r="197" spans="1:11" ht="17.25">
      <c r="A197" s="40">
        <v>194</v>
      </c>
      <c r="B197" s="41" t="str">
        <f>IFERROR(VLOOKUP(A197,الاعدادات!$A$4:$B$5000,2,0),"")</f>
        <v>نيو تيراميسين50</v>
      </c>
      <c r="C197" s="40">
        <f>IFERROR(VLOOKUP(A197,المشتريات!$I$4:$J$5000,2,0),"")</f>
        <v>0</v>
      </c>
      <c r="D197" s="42">
        <f>IFERROR(VLOOKUP(A197,المبيعات!$G$4:$H$3003,2,0),"")</f>
        <v>0</v>
      </c>
      <c r="E197" s="42" t="str">
        <f>IFERROR(VLOOKUP(A197,'مرتجع المبيعات '!$G$4:$H$3003,2,0),"")</f>
        <v/>
      </c>
      <c r="F197" s="40">
        <f>IFERROR(VLOOKUP(A197,'مرتجع المشتريات'!$G$4:$H$3003,2,0),"")</f>
        <v>0</v>
      </c>
      <c r="G197" s="40" t="str">
        <f t="shared" ref="G197:G260" si="9">IFERROR(SUMPRODUCT(C197+E197-D197-F197),"")</f>
        <v/>
      </c>
      <c r="H197" s="40">
        <f>IFERROR(VLOOKUP(A197,المشتريات!$A$4:$B$3003,2,0),"")</f>
        <v>0</v>
      </c>
      <c r="I197" s="42">
        <f>IFERROR(VLOOKUP(A197,المشتريات!$L$4:$M$4000,2,0),"")+IFERROR(VLOOKUP(A197,المشتريات!$O$4:$P$3003,2,0),"")</f>
        <v>0</v>
      </c>
      <c r="J197" s="42" t="str">
        <f t="shared" ref="J197:J260" si="10">IFERROR(SUMPRODUCT(I197/H197),"")</f>
        <v/>
      </c>
      <c r="K197" s="42" t="str">
        <f t="shared" ref="K197:K260" si="11">IFERROR(SUMPRODUCT(J197*G197),"")</f>
        <v/>
      </c>
    </row>
    <row r="198" spans="1:11" ht="17.25">
      <c r="A198" s="40">
        <v>195</v>
      </c>
      <c r="B198" s="41" t="str">
        <f>IFERROR(VLOOKUP(A198,الاعدادات!$A$4:$B$5000,2,0),"")</f>
        <v>نيوسين بلس 50</v>
      </c>
      <c r="C198" s="40">
        <f>IFERROR(VLOOKUP(A198,المشتريات!$I$4:$J$5000,2,0),"")</f>
        <v>0</v>
      </c>
      <c r="D198" s="42">
        <f>IFERROR(VLOOKUP(A198,المبيعات!$G$4:$H$3003,2,0),"")</f>
        <v>0</v>
      </c>
      <c r="E198" s="42" t="str">
        <f>IFERROR(VLOOKUP(A198,'مرتجع المبيعات '!$G$4:$H$3003,2,0),"")</f>
        <v/>
      </c>
      <c r="F198" s="40">
        <f>IFERROR(VLOOKUP(A198,'مرتجع المشتريات'!$G$4:$H$3003,2,0),"")</f>
        <v>0</v>
      </c>
      <c r="G198" s="40" t="str">
        <f t="shared" si="9"/>
        <v/>
      </c>
      <c r="H198" s="40">
        <f>IFERROR(VLOOKUP(A198,المشتريات!$A$4:$B$3003,2,0),"")</f>
        <v>0</v>
      </c>
      <c r="I198" s="42">
        <f>IFERROR(VLOOKUP(A198,المشتريات!$L$4:$M$4000,2,0),"")+IFERROR(VLOOKUP(A198,المشتريات!$O$4:$P$3003,2,0),"")</f>
        <v>0</v>
      </c>
      <c r="J198" s="42" t="str">
        <f t="shared" si="10"/>
        <v/>
      </c>
      <c r="K198" s="42" t="str">
        <f t="shared" si="11"/>
        <v/>
      </c>
    </row>
    <row r="199" spans="1:11" ht="17.25">
      <c r="A199" s="40">
        <v>196</v>
      </c>
      <c r="B199" s="41" t="str">
        <f>IFERROR(VLOOKUP(A199,الاعدادات!$A$4:$B$5000,2,0),"")</f>
        <v>بيريمكس بياض</v>
      </c>
      <c r="C199" s="40">
        <f>IFERROR(VLOOKUP(A199,المشتريات!$I$4:$J$5000,2,0),"")</f>
        <v>0</v>
      </c>
      <c r="D199" s="42">
        <f>IFERROR(VLOOKUP(A199,المبيعات!$G$4:$H$3003,2,0),"")</f>
        <v>0</v>
      </c>
      <c r="E199" s="42" t="str">
        <f>IFERROR(VLOOKUP(A199,'مرتجع المبيعات '!$G$4:$H$3003,2,0),"")</f>
        <v/>
      </c>
      <c r="F199" s="40">
        <f>IFERROR(VLOOKUP(A199,'مرتجع المشتريات'!$G$4:$H$3003,2,0),"")</f>
        <v>0</v>
      </c>
      <c r="G199" s="40" t="str">
        <f t="shared" si="9"/>
        <v/>
      </c>
      <c r="H199" s="40">
        <f>IFERROR(VLOOKUP(A199,المشتريات!$A$4:$B$3003,2,0),"")</f>
        <v>0</v>
      </c>
      <c r="I199" s="42">
        <f>IFERROR(VLOOKUP(A199,المشتريات!$L$4:$M$4000,2,0),"")+IFERROR(VLOOKUP(A199,المشتريات!$O$4:$P$3003,2,0),"")</f>
        <v>0</v>
      </c>
      <c r="J199" s="42" t="str">
        <f t="shared" si="10"/>
        <v/>
      </c>
      <c r="K199" s="42" t="str">
        <f t="shared" si="11"/>
        <v/>
      </c>
    </row>
    <row r="200" spans="1:11" ht="17.25">
      <c r="A200" s="40">
        <v>197</v>
      </c>
      <c r="B200" s="41" t="str">
        <f>IFERROR(VLOOKUP(A200,الاعدادات!$A$4:$B$5000,2,0),"")</f>
        <v xml:space="preserve">مضاد كوكسيديا </v>
      </c>
      <c r="C200" s="40">
        <f>IFERROR(VLOOKUP(A200,المشتريات!$I$4:$J$5000,2,0),"")</f>
        <v>0</v>
      </c>
      <c r="D200" s="42">
        <f>IFERROR(VLOOKUP(A200,المبيعات!$G$4:$H$3003,2,0),"")</f>
        <v>0</v>
      </c>
      <c r="E200" s="42" t="str">
        <f>IFERROR(VLOOKUP(A200,'مرتجع المبيعات '!$G$4:$H$3003,2,0),"")</f>
        <v/>
      </c>
      <c r="F200" s="40">
        <f>IFERROR(VLOOKUP(A200,'مرتجع المشتريات'!$G$4:$H$3003,2,0),"")</f>
        <v>0</v>
      </c>
      <c r="G200" s="40" t="str">
        <f t="shared" si="9"/>
        <v/>
      </c>
      <c r="H200" s="40">
        <f>IFERROR(VLOOKUP(A200,المشتريات!$A$4:$B$3003,2,0),"")</f>
        <v>0</v>
      </c>
      <c r="I200" s="42">
        <f>IFERROR(VLOOKUP(A200,المشتريات!$L$4:$M$4000,2,0),"")+IFERROR(VLOOKUP(A200,المشتريات!$O$4:$P$3003,2,0),"")</f>
        <v>0</v>
      </c>
      <c r="J200" s="42" t="str">
        <f t="shared" si="10"/>
        <v/>
      </c>
      <c r="K200" s="42" t="str">
        <f t="shared" si="11"/>
        <v/>
      </c>
    </row>
    <row r="201" spans="1:11" ht="17.25">
      <c r="A201" s="40">
        <v>198</v>
      </c>
      <c r="B201" s="41" t="str">
        <f>IFERROR(VLOOKUP(A201,الاعدادات!$A$4:$B$5000,2,0),"")</f>
        <v>مضاد سموم</v>
      </c>
      <c r="C201" s="40">
        <f>IFERROR(VLOOKUP(A201,المشتريات!$I$4:$J$5000,2,0),"")</f>
        <v>0</v>
      </c>
      <c r="D201" s="42">
        <f>IFERROR(VLOOKUP(A201,المبيعات!$G$4:$H$3003,2,0),"")</f>
        <v>0</v>
      </c>
      <c r="E201" s="42" t="str">
        <f>IFERROR(VLOOKUP(A201,'مرتجع المبيعات '!$G$4:$H$3003,2,0),"")</f>
        <v/>
      </c>
      <c r="F201" s="40">
        <f>IFERROR(VLOOKUP(A201,'مرتجع المشتريات'!$G$4:$H$3003,2,0),"")</f>
        <v>0</v>
      </c>
      <c r="G201" s="40" t="str">
        <f t="shared" si="9"/>
        <v/>
      </c>
      <c r="H201" s="40">
        <f>IFERROR(VLOOKUP(A201,المشتريات!$A$4:$B$3003,2,0),"")</f>
        <v>0</v>
      </c>
      <c r="I201" s="42">
        <f>IFERROR(VLOOKUP(A201,المشتريات!$L$4:$M$4000,2,0),"")+IFERROR(VLOOKUP(A201,المشتريات!$O$4:$P$3003,2,0),"")</f>
        <v>0</v>
      </c>
      <c r="J201" s="42" t="str">
        <f t="shared" si="10"/>
        <v/>
      </c>
      <c r="K201" s="42" t="str">
        <f t="shared" si="11"/>
        <v/>
      </c>
    </row>
    <row r="202" spans="1:11" ht="17.25">
      <c r="A202" s="40">
        <v>199</v>
      </c>
      <c r="B202" s="41" t="str">
        <f>IFERROR(VLOOKUP(A202,الاعدادات!$A$4:$B$5000,2,0),"")</f>
        <v>خميرة نشطة</v>
      </c>
      <c r="C202" s="40">
        <f>IFERROR(VLOOKUP(A202,المشتريات!$I$4:$J$5000,2,0),"")</f>
        <v>0</v>
      </c>
      <c r="D202" s="42">
        <f>IFERROR(VLOOKUP(A202,المبيعات!$G$4:$H$3003,2,0),"")</f>
        <v>0</v>
      </c>
      <c r="E202" s="42" t="str">
        <f>IFERROR(VLOOKUP(A202,'مرتجع المبيعات '!$G$4:$H$3003,2,0),"")</f>
        <v/>
      </c>
      <c r="F202" s="40">
        <f>IFERROR(VLOOKUP(A202,'مرتجع المشتريات'!$G$4:$H$3003,2,0),"")</f>
        <v>0</v>
      </c>
      <c r="G202" s="40" t="str">
        <f t="shared" si="9"/>
        <v/>
      </c>
      <c r="H202" s="40">
        <f>IFERROR(VLOOKUP(A202,المشتريات!$A$4:$B$3003,2,0),"")</f>
        <v>0</v>
      </c>
      <c r="I202" s="42">
        <f>IFERROR(VLOOKUP(A202,المشتريات!$L$4:$M$4000,2,0),"")+IFERROR(VLOOKUP(A202,المشتريات!$O$4:$P$3003,2,0),"")</f>
        <v>0</v>
      </c>
      <c r="J202" s="42" t="str">
        <f t="shared" si="10"/>
        <v/>
      </c>
      <c r="K202" s="42" t="str">
        <f t="shared" si="11"/>
        <v/>
      </c>
    </row>
    <row r="203" spans="1:11" ht="17.25">
      <c r="A203" s="40">
        <v>200</v>
      </c>
      <c r="B203" s="41" t="str">
        <f>IFERROR(VLOOKUP(A203,الاعدادات!$A$4:$B$5000,2,0),"")</f>
        <v>ملح مواشي عالي التركيز</v>
      </c>
      <c r="C203" s="40">
        <f>IFERROR(VLOOKUP(A203,المشتريات!$I$4:$J$5000,2,0),"")</f>
        <v>0</v>
      </c>
      <c r="D203" s="42">
        <f>IFERROR(VLOOKUP(A203,المبيعات!$G$4:$H$3003,2,0),"")</f>
        <v>0</v>
      </c>
      <c r="E203" s="42" t="str">
        <f>IFERROR(VLOOKUP(A203,'مرتجع المبيعات '!$G$4:$H$3003,2,0),"")</f>
        <v/>
      </c>
      <c r="F203" s="40">
        <f>IFERROR(VLOOKUP(A203,'مرتجع المشتريات'!$G$4:$H$3003,2,0),"")</f>
        <v>0</v>
      </c>
      <c r="G203" s="40" t="str">
        <f t="shared" si="9"/>
        <v/>
      </c>
      <c r="H203" s="40">
        <f>IFERROR(VLOOKUP(A203,المشتريات!$A$4:$B$3003,2,0),"")</f>
        <v>0</v>
      </c>
      <c r="I203" s="42">
        <f>IFERROR(VLOOKUP(A203,المشتريات!$L$4:$M$4000,2,0),"")+IFERROR(VLOOKUP(A203,المشتريات!$O$4:$P$3003,2,0),"")</f>
        <v>0</v>
      </c>
      <c r="J203" s="42" t="str">
        <f t="shared" si="10"/>
        <v/>
      </c>
      <c r="K203" s="42" t="str">
        <f t="shared" si="11"/>
        <v/>
      </c>
    </row>
    <row r="204" spans="1:11" ht="17.25">
      <c r="A204" s="40">
        <v>201</v>
      </c>
      <c r="B204" s="41" t="str">
        <f>IFERROR(VLOOKUP(A204,الاعدادات!$A$4:$B$5000,2,0),"")</f>
        <v>فيت يست 1ك</v>
      </c>
      <c r="C204" s="40">
        <f>IFERROR(VLOOKUP(A204,المشتريات!$I$4:$J$5000,2,0),"")</f>
        <v>0</v>
      </c>
      <c r="D204" s="42">
        <f>IFERROR(VLOOKUP(A204,المبيعات!$G$4:$H$3003,2,0),"")</f>
        <v>0</v>
      </c>
      <c r="E204" s="42" t="str">
        <f>IFERROR(VLOOKUP(A204,'مرتجع المبيعات '!$G$4:$H$3003,2,0),"")</f>
        <v/>
      </c>
      <c r="F204" s="40">
        <f>IFERROR(VLOOKUP(A204,'مرتجع المشتريات'!$G$4:$H$3003,2,0),"")</f>
        <v>0</v>
      </c>
      <c r="G204" s="40" t="str">
        <f t="shared" si="9"/>
        <v/>
      </c>
      <c r="H204" s="40">
        <f>IFERROR(VLOOKUP(A204,المشتريات!$A$4:$B$3003,2,0),"")</f>
        <v>0</v>
      </c>
      <c r="I204" s="42">
        <f>IFERROR(VLOOKUP(A204,المشتريات!$L$4:$M$4000,2,0),"")+IFERROR(VLOOKUP(A204,المشتريات!$O$4:$P$3003,2,0),"")</f>
        <v>0</v>
      </c>
      <c r="J204" s="42" t="str">
        <f t="shared" si="10"/>
        <v/>
      </c>
      <c r="K204" s="42" t="str">
        <f t="shared" si="11"/>
        <v/>
      </c>
    </row>
    <row r="205" spans="1:11" ht="17.25">
      <c r="A205" s="40">
        <v>202</v>
      </c>
      <c r="B205" s="41" t="str">
        <f>IFERROR(VLOOKUP(A205,الاعدادات!$A$4:$B$5000,2,0),"")</f>
        <v>ثنائي فوسفات الصوديوم</v>
      </c>
      <c r="C205" s="40">
        <f>IFERROR(VLOOKUP(A205,المشتريات!$I$4:$J$5000,2,0),"")</f>
        <v>0</v>
      </c>
      <c r="D205" s="42">
        <f>IFERROR(VLOOKUP(A205,المبيعات!$G$4:$H$3003,2,0),"")</f>
        <v>0</v>
      </c>
      <c r="E205" s="42" t="str">
        <f>IFERROR(VLOOKUP(A205,'مرتجع المبيعات '!$G$4:$H$3003,2,0),"")</f>
        <v/>
      </c>
      <c r="F205" s="40">
        <f>IFERROR(VLOOKUP(A205,'مرتجع المشتريات'!$G$4:$H$3003,2,0),"")</f>
        <v>0</v>
      </c>
      <c r="G205" s="40" t="str">
        <f t="shared" si="9"/>
        <v/>
      </c>
      <c r="H205" s="40">
        <f>IFERROR(VLOOKUP(A205,المشتريات!$A$4:$B$3003,2,0),"")</f>
        <v>0</v>
      </c>
      <c r="I205" s="42">
        <f>IFERROR(VLOOKUP(A205,المشتريات!$L$4:$M$4000,2,0),"")+IFERROR(VLOOKUP(A205,المشتريات!$O$4:$P$3003,2,0),"")</f>
        <v>0</v>
      </c>
      <c r="J205" s="42" t="str">
        <f t="shared" si="10"/>
        <v/>
      </c>
      <c r="K205" s="42" t="str">
        <f t="shared" si="11"/>
        <v/>
      </c>
    </row>
    <row r="206" spans="1:11" ht="17.25">
      <c r="A206" s="40">
        <v>203</v>
      </c>
      <c r="B206" s="41" t="str">
        <f>IFERROR(VLOOKUP(A206,الاعدادات!$A$4:$B$5000,2,0),"")</f>
        <v>ملح دواجن</v>
      </c>
      <c r="C206" s="40">
        <f>IFERROR(VLOOKUP(A206,المشتريات!$I$4:$J$5000,2,0),"")</f>
        <v>0</v>
      </c>
      <c r="D206" s="42">
        <f>IFERROR(VLOOKUP(A206,المبيعات!$G$4:$H$3003,2,0),"")</f>
        <v>0</v>
      </c>
      <c r="E206" s="42" t="str">
        <f>IFERROR(VLOOKUP(A206,'مرتجع المبيعات '!$G$4:$H$3003,2,0),"")</f>
        <v/>
      </c>
      <c r="F206" s="40">
        <f>IFERROR(VLOOKUP(A206,'مرتجع المشتريات'!$G$4:$H$3003,2,0),"")</f>
        <v>0</v>
      </c>
      <c r="G206" s="40" t="str">
        <f t="shared" si="9"/>
        <v/>
      </c>
      <c r="H206" s="40">
        <f>IFERROR(VLOOKUP(A206,المشتريات!$A$4:$B$3003,2,0),"")</f>
        <v>0</v>
      </c>
      <c r="I206" s="42">
        <f>IFERROR(VLOOKUP(A206,المشتريات!$L$4:$M$4000,2,0),"")+IFERROR(VLOOKUP(A206,المشتريات!$O$4:$P$3003,2,0),"")</f>
        <v>0</v>
      </c>
      <c r="J206" s="42" t="str">
        <f t="shared" si="10"/>
        <v/>
      </c>
      <c r="K206" s="42" t="str">
        <f t="shared" si="11"/>
        <v/>
      </c>
    </row>
    <row r="207" spans="1:11" ht="17.25">
      <c r="A207" s="40">
        <v>204</v>
      </c>
      <c r="B207" s="41" t="str">
        <f>IFERROR(VLOOKUP(A207,الاعدادات!$A$4:$B$5000,2,0),"")</f>
        <v xml:space="preserve">ملح مواشي </v>
      </c>
      <c r="C207" s="40">
        <f>IFERROR(VLOOKUP(A207,المشتريات!$I$4:$J$5000,2,0),"")</f>
        <v>0</v>
      </c>
      <c r="D207" s="42">
        <f>IFERROR(VLOOKUP(A207,المبيعات!$G$4:$H$3003,2,0),"")</f>
        <v>0</v>
      </c>
      <c r="E207" s="42" t="str">
        <f>IFERROR(VLOOKUP(A207,'مرتجع المبيعات '!$G$4:$H$3003,2,0),"")</f>
        <v/>
      </c>
      <c r="F207" s="40">
        <f>IFERROR(VLOOKUP(A207,'مرتجع المشتريات'!$G$4:$H$3003,2,0),"")</f>
        <v>0</v>
      </c>
      <c r="G207" s="40" t="str">
        <f t="shared" si="9"/>
        <v/>
      </c>
      <c r="H207" s="40">
        <f>IFERROR(VLOOKUP(A207,المشتريات!$A$4:$B$3003,2,0),"")</f>
        <v>0</v>
      </c>
      <c r="I207" s="42">
        <f>IFERROR(VLOOKUP(A207,المشتريات!$L$4:$M$4000,2,0),"")+IFERROR(VLOOKUP(A207,المشتريات!$O$4:$P$3003,2,0),"")</f>
        <v>0</v>
      </c>
      <c r="J207" s="42" t="str">
        <f t="shared" si="10"/>
        <v/>
      </c>
      <c r="K207" s="42" t="str">
        <f t="shared" si="11"/>
        <v/>
      </c>
    </row>
    <row r="208" spans="1:11" ht="17.25">
      <c r="A208" s="40">
        <v>205</v>
      </c>
      <c r="B208" s="41" t="str">
        <f>IFERROR(VLOOKUP(A208,الاعدادات!$A$4:$B$5000,2,0),"")</f>
        <v>بيريمكس عجول</v>
      </c>
      <c r="C208" s="40">
        <f>IFERROR(VLOOKUP(A208,المشتريات!$I$4:$J$5000,2,0),"")</f>
        <v>0</v>
      </c>
      <c r="D208" s="42">
        <f>IFERROR(VLOOKUP(A208,المبيعات!$G$4:$H$3003,2,0),"")</f>
        <v>0</v>
      </c>
      <c r="E208" s="42" t="str">
        <f>IFERROR(VLOOKUP(A208,'مرتجع المبيعات '!$G$4:$H$3003,2,0),"")</f>
        <v/>
      </c>
      <c r="F208" s="40">
        <f>IFERROR(VLOOKUP(A208,'مرتجع المشتريات'!$G$4:$H$3003,2,0),"")</f>
        <v>0</v>
      </c>
      <c r="G208" s="40" t="str">
        <f t="shared" si="9"/>
        <v/>
      </c>
      <c r="H208" s="40">
        <f>IFERROR(VLOOKUP(A208,المشتريات!$A$4:$B$3003,2,0),"")</f>
        <v>0</v>
      </c>
      <c r="I208" s="42">
        <f>IFERROR(VLOOKUP(A208,المشتريات!$L$4:$M$4000,2,0),"")+IFERROR(VLOOKUP(A208,المشتريات!$O$4:$P$3003,2,0),"")</f>
        <v>0</v>
      </c>
      <c r="J208" s="42" t="str">
        <f t="shared" si="10"/>
        <v/>
      </c>
      <c r="K208" s="42" t="str">
        <f t="shared" si="11"/>
        <v/>
      </c>
    </row>
    <row r="209" spans="1:11" ht="17.25">
      <c r="A209" s="40">
        <v>206</v>
      </c>
      <c r="B209" s="41" t="str">
        <f>IFERROR(VLOOKUP(A209,الاعدادات!$A$4:$B$5000,2,0),"")</f>
        <v>يست بلس</v>
      </c>
      <c r="C209" s="40">
        <f>IFERROR(VLOOKUP(A209,المشتريات!$I$4:$J$5000,2,0),"")</f>
        <v>0</v>
      </c>
      <c r="D209" s="42">
        <f>IFERROR(VLOOKUP(A209,المبيعات!$G$4:$H$3003,2,0),"")</f>
        <v>0</v>
      </c>
      <c r="E209" s="42" t="str">
        <f>IFERROR(VLOOKUP(A209,'مرتجع المبيعات '!$G$4:$H$3003,2,0),"")</f>
        <v/>
      </c>
      <c r="F209" s="40">
        <f>IFERROR(VLOOKUP(A209,'مرتجع المشتريات'!$G$4:$H$3003,2,0),"")</f>
        <v>0</v>
      </c>
      <c r="G209" s="40" t="str">
        <f t="shared" si="9"/>
        <v/>
      </c>
      <c r="H209" s="40">
        <f>IFERROR(VLOOKUP(A209,المشتريات!$A$4:$B$3003,2,0),"")</f>
        <v>0</v>
      </c>
      <c r="I209" s="42">
        <f>IFERROR(VLOOKUP(A209,المشتريات!$L$4:$M$4000,2,0),"")+IFERROR(VLOOKUP(A209,المشتريات!$O$4:$P$3003,2,0),"")</f>
        <v>0</v>
      </c>
      <c r="J209" s="42" t="str">
        <f t="shared" si="10"/>
        <v/>
      </c>
      <c r="K209" s="42" t="str">
        <f t="shared" si="11"/>
        <v/>
      </c>
    </row>
    <row r="210" spans="1:11" ht="17.25">
      <c r="A210" s="40">
        <v>207</v>
      </c>
      <c r="B210" s="41" t="str">
        <f>IFERROR(VLOOKUP(A210,الاعدادات!$A$4:$B$5000,2,0),"")</f>
        <v>اد3ه عليقة</v>
      </c>
      <c r="C210" s="40">
        <f>IFERROR(VLOOKUP(A210,المشتريات!$I$4:$J$5000,2,0),"")</f>
        <v>0</v>
      </c>
      <c r="D210" s="42">
        <f>IFERROR(VLOOKUP(A210,المبيعات!$G$4:$H$3003,2,0),"")</f>
        <v>0</v>
      </c>
      <c r="E210" s="42" t="str">
        <f>IFERROR(VLOOKUP(A210,'مرتجع المبيعات '!$G$4:$H$3003,2,0),"")</f>
        <v/>
      </c>
      <c r="F210" s="40">
        <f>IFERROR(VLOOKUP(A210,'مرتجع المشتريات'!$G$4:$H$3003,2,0),"")</f>
        <v>0</v>
      </c>
      <c r="G210" s="40" t="str">
        <f t="shared" si="9"/>
        <v/>
      </c>
      <c r="H210" s="40">
        <f>IFERROR(VLOOKUP(A210,المشتريات!$A$4:$B$3003,2,0),"")</f>
        <v>0</v>
      </c>
      <c r="I210" s="42">
        <f>IFERROR(VLOOKUP(A210,المشتريات!$L$4:$M$4000,2,0),"")+IFERROR(VLOOKUP(A210,المشتريات!$O$4:$P$3003,2,0),"")</f>
        <v>0</v>
      </c>
      <c r="J210" s="42" t="str">
        <f t="shared" si="10"/>
        <v/>
      </c>
      <c r="K210" s="42" t="str">
        <f t="shared" si="11"/>
        <v/>
      </c>
    </row>
    <row r="211" spans="1:11" ht="17.25">
      <c r="A211" s="40">
        <v>208</v>
      </c>
      <c r="B211" s="41" t="str">
        <f>IFERROR(VLOOKUP(A211,الاعدادات!$A$4:$B$5000,2,0),"")</f>
        <v xml:space="preserve">علافه صاج </v>
      </c>
      <c r="C211" s="40">
        <f>IFERROR(VLOOKUP(A211,المشتريات!$I$4:$J$5000,2,0),"")</f>
        <v>0</v>
      </c>
      <c r="D211" s="42">
        <f>IFERROR(VLOOKUP(A211,المبيعات!$G$4:$H$3003,2,0),"")</f>
        <v>0</v>
      </c>
      <c r="E211" s="42" t="str">
        <f>IFERROR(VLOOKUP(A211,'مرتجع المبيعات '!$G$4:$H$3003,2,0),"")</f>
        <v/>
      </c>
      <c r="F211" s="40">
        <f>IFERROR(VLOOKUP(A211,'مرتجع المشتريات'!$G$4:$H$3003,2,0),"")</f>
        <v>0</v>
      </c>
      <c r="G211" s="40" t="str">
        <f t="shared" si="9"/>
        <v/>
      </c>
      <c r="H211" s="40">
        <f>IFERROR(VLOOKUP(A211,المشتريات!$A$4:$B$3003,2,0),"")</f>
        <v>0</v>
      </c>
      <c r="I211" s="42">
        <f>IFERROR(VLOOKUP(A211,المشتريات!$L$4:$M$4000,2,0),"")+IFERROR(VLOOKUP(A211,المشتريات!$O$4:$P$3003,2,0),"")</f>
        <v>0</v>
      </c>
      <c r="J211" s="42" t="str">
        <f t="shared" si="10"/>
        <v/>
      </c>
      <c r="K211" s="42" t="str">
        <f t="shared" si="11"/>
        <v/>
      </c>
    </row>
    <row r="212" spans="1:11" ht="17.25">
      <c r="A212" s="40">
        <v>209</v>
      </c>
      <c r="B212" s="41" t="str">
        <f>IFERROR(VLOOKUP(A212,الاعدادات!$A$4:$B$5000,2,0),"")</f>
        <v>علافه بلاستك 6ك</v>
      </c>
      <c r="C212" s="40">
        <f>IFERROR(VLOOKUP(A212,المشتريات!$I$4:$J$5000,2,0),"")</f>
        <v>0</v>
      </c>
      <c r="D212" s="42">
        <f>IFERROR(VLOOKUP(A212,المبيعات!$G$4:$H$3003,2,0),"")</f>
        <v>0</v>
      </c>
      <c r="E212" s="42" t="str">
        <f>IFERROR(VLOOKUP(A212,'مرتجع المبيعات '!$G$4:$H$3003,2,0),"")</f>
        <v/>
      </c>
      <c r="F212" s="40">
        <f>IFERROR(VLOOKUP(A212,'مرتجع المشتريات'!$G$4:$H$3003,2,0),"")</f>
        <v>0</v>
      </c>
      <c r="G212" s="40" t="str">
        <f t="shared" si="9"/>
        <v/>
      </c>
      <c r="H212" s="40">
        <f>IFERROR(VLOOKUP(A212,المشتريات!$A$4:$B$3003,2,0),"")</f>
        <v>0</v>
      </c>
      <c r="I212" s="42">
        <f>IFERROR(VLOOKUP(A212,المشتريات!$L$4:$M$4000,2,0),"")+IFERROR(VLOOKUP(A212,المشتريات!$O$4:$P$3003,2,0),"")</f>
        <v>0</v>
      </c>
      <c r="J212" s="42" t="str">
        <f t="shared" si="10"/>
        <v/>
      </c>
      <c r="K212" s="42" t="str">
        <f t="shared" si="11"/>
        <v/>
      </c>
    </row>
    <row r="213" spans="1:11" ht="17.25">
      <c r="A213" s="40">
        <v>210</v>
      </c>
      <c r="B213" s="41" t="str">
        <f>IFERROR(VLOOKUP(A213,الاعدادات!$A$4:$B$5000,2,0),"")</f>
        <v>علافه بلاستك 3ك</v>
      </c>
      <c r="C213" s="40">
        <f>IFERROR(VLOOKUP(A213,المشتريات!$I$4:$J$5000,2,0),"")</f>
        <v>0</v>
      </c>
      <c r="D213" s="42">
        <f>IFERROR(VLOOKUP(A213,المبيعات!$G$4:$H$3003,2,0),"")</f>
        <v>0</v>
      </c>
      <c r="E213" s="42" t="str">
        <f>IFERROR(VLOOKUP(A213,'مرتجع المبيعات '!$G$4:$H$3003,2,0),"")</f>
        <v/>
      </c>
      <c r="F213" s="40">
        <f>IFERROR(VLOOKUP(A213,'مرتجع المشتريات'!$G$4:$H$3003,2,0),"")</f>
        <v>0</v>
      </c>
      <c r="G213" s="40" t="str">
        <f t="shared" si="9"/>
        <v/>
      </c>
      <c r="H213" s="40">
        <f>IFERROR(VLOOKUP(A213,المشتريات!$A$4:$B$3003,2,0),"")</f>
        <v>0</v>
      </c>
      <c r="I213" s="42">
        <f>IFERROR(VLOOKUP(A213,المشتريات!$L$4:$M$4000,2,0),"")+IFERROR(VLOOKUP(A213,المشتريات!$O$4:$P$3003,2,0),"")</f>
        <v>0</v>
      </c>
      <c r="J213" s="42" t="str">
        <f t="shared" si="10"/>
        <v/>
      </c>
      <c r="K213" s="42" t="str">
        <f t="shared" si="11"/>
        <v/>
      </c>
    </row>
    <row r="214" spans="1:11" ht="17.25">
      <c r="A214" s="40">
        <v>211</v>
      </c>
      <c r="B214" s="41" t="str">
        <f>IFERROR(VLOOKUP(A214,الاعدادات!$A$4:$B$5000,2,0),"")</f>
        <v xml:space="preserve">مسقى 2 لتر </v>
      </c>
      <c r="C214" s="40">
        <f>IFERROR(VLOOKUP(A214,المشتريات!$I$4:$J$5000,2,0),"")</f>
        <v>0</v>
      </c>
      <c r="D214" s="42">
        <f>IFERROR(VLOOKUP(A214,المبيعات!$G$4:$H$3003,2,0),"")</f>
        <v>0</v>
      </c>
      <c r="E214" s="42" t="str">
        <f>IFERROR(VLOOKUP(A214,'مرتجع المبيعات '!$G$4:$H$3003,2,0),"")</f>
        <v/>
      </c>
      <c r="F214" s="40">
        <f>IFERROR(VLOOKUP(A214,'مرتجع المشتريات'!$G$4:$H$3003,2,0),"")</f>
        <v>0</v>
      </c>
      <c r="G214" s="40" t="str">
        <f t="shared" si="9"/>
        <v/>
      </c>
      <c r="H214" s="40">
        <f>IFERROR(VLOOKUP(A214,المشتريات!$A$4:$B$3003,2,0),"")</f>
        <v>0</v>
      </c>
      <c r="I214" s="42">
        <f>IFERROR(VLOOKUP(A214,المشتريات!$L$4:$M$4000,2,0),"")+IFERROR(VLOOKUP(A214,المشتريات!$O$4:$P$3003,2,0),"")</f>
        <v>0</v>
      </c>
      <c r="J214" s="42" t="str">
        <f t="shared" si="10"/>
        <v/>
      </c>
      <c r="K214" s="42" t="str">
        <f t="shared" si="11"/>
        <v/>
      </c>
    </row>
    <row r="215" spans="1:11" ht="17.25">
      <c r="A215" s="40">
        <v>212</v>
      </c>
      <c r="B215" s="41" t="str">
        <f>IFERROR(VLOOKUP(A215,الاعدادات!$A$4:$B$5000,2,0),"")</f>
        <v xml:space="preserve">مسقى 4 لتر </v>
      </c>
      <c r="C215" s="40">
        <f>IFERROR(VLOOKUP(A215,المشتريات!$I$4:$J$5000,2,0),"")</f>
        <v>0</v>
      </c>
      <c r="D215" s="42">
        <f>IFERROR(VLOOKUP(A215,المبيعات!$G$4:$H$3003,2,0),"")</f>
        <v>0</v>
      </c>
      <c r="E215" s="42" t="str">
        <f>IFERROR(VLOOKUP(A215,'مرتجع المبيعات '!$G$4:$H$3003,2,0),"")</f>
        <v/>
      </c>
      <c r="F215" s="40">
        <f>IFERROR(VLOOKUP(A215,'مرتجع المشتريات'!$G$4:$H$3003,2,0),"")</f>
        <v>0</v>
      </c>
      <c r="G215" s="40" t="str">
        <f t="shared" si="9"/>
        <v/>
      </c>
      <c r="H215" s="40">
        <f>IFERROR(VLOOKUP(A215,المشتريات!$A$4:$B$3003,2,0),"")</f>
        <v>0</v>
      </c>
      <c r="I215" s="42">
        <f>IFERROR(VLOOKUP(A215,المشتريات!$L$4:$M$4000,2,0),"")+IFERROR(VLOOKUP(A215,المشتريات!$O$4:$P$3003,2,0),"")</f>
        <v>0</v>
      </c>
      <c r="J215" s="42" t="str">
        <f t="shared" si="10"/>
        <v/>
      </c>
      <c r="K215" s="42" t="str">
        <f t="shared" si="11"/>
        <v/>
      </c>
    </row>
    <row r="216" spans="1:11" ht="17.25">
      <c r="A216" s="40">
        <v>213</v>
      </c>
      <c r="B216" s="41" t="str">
        <f>IFERROR(VLOOKUP(A216,الاعدادات!$A$4:$B$5000,2,0),"")</f>
        <v xml:space="preserve">مسقى 8لتر </v>
      </c>
      <c r="C216" s="40">
        <f>IFERROR(VLOOKUP(A216,المشتريات!$I$4:$J$5000,2,0),"")</f>
        <v>0</v>
      </c>
      <c r="D216" s="42">
        <f>IFERROR(VLOOKUP(A216,المبيعات!$G$4:$H$3003,2,0),"")</f>
        <v>0</v>
      </c>
      <c r="E216" s="42" t="str">
        <f>IFERROR(VLOOKUP(A216,'مرتجع المبيعات '!$G$4:$H$3003,2,0),"")</f>
        <v/>
      </c>
      <c r="F216" s="40">
        <f>IFERROR(VLOOKUP(A216,'مرتجع المشتريات'!$G$4:$H$3003,2,0),"")</f>
        <v>0</v>
      </c>
      <c r="G216" s="40" t="str">
        <f t="shared" si="9"/>
        <v/>
      </c>
      <c r="H216" s="40">
        <f>IFERROR(VLOOKUP(A216,المشتريات!$A$4:$B$3003,2,0),"")</f>
        <v>0</v>
      </c>
      <c r="I216" s="42">
        <f>IFERROR(VLOOKUP(A216,المشتريات!$L$4:$M$4000,2,0),"")+IFERROR(VLOOKUP(A216,المشتريات!$O$4:$P$3003,2,0),"")</f>
        <v>0</v>
      </c>
      <c r="J216" s="42" t="str">
        <f t="shared" si="10"/>
        <v/>
      </c>
      <c r="K216" s="42" t="str">
        <f t="shared" si="11"/>
        <v/>
      </c>
    </row>
    <row r="217" spans="1:11" ht="17.25">
      <c r="A217" s="40">
        <v>214</v>
      </c>
      <c r="B217" s="41" t="str">
        <f>IFERROR(VLOOKUP(A217,الاعدادات!$A$4:$B$5000,2,0),"")</f>
        <v xml:space="preserve">مسقى حمام </v>
      </c>
      <c r="C217" s="40">
        <f>IFERROR(VLOOKUP(A217,المشتريات!$I$4:$J$5000,2,0),"")</f>
        <v>0</v>
      </c>
      <c r="D217" s="42">
        <f>IFERROR(VLOOKUP(A217,المبيعات!$G$4:$H$3003,2,0),"")</f>
        <v>0</v>
      </c>
      <c r="E217" s="42" t="str">
        <f>IFERROR(VLOOKUP(A217,'مرتجع المبيعات '!$G$4:$H$3003,2,0),"")</f>
        <v/>
      </c>
      <c r="F217" s="40">
        <f>IFERROR(VLOOKUP(A217,'مرتجع المشتريات'!$G$4:$H$3003,2,0),"")</f>
        <v>0</v>
      </c>
      <c r="G217" s="40" t="str">
        <f t="shared" si="9"/>
        <v/>
      </c>
      <c r="H217" s="40">
        <f>IFERROR(VLOOKUP(A217,المشتريات!$A$4:$B$3003,2,0),"")</f>
        <v>0</v>
      </c>
      <c r="I217" s="42">
        <f>IFERROR(VLOOKUP(A217,المشتريات!$L$4:$M$4000,2,0),"")+IFERROR(VLOOKUP(A217,المشتريات!$O$4:$P$3003,2,0),"")</f>
        <v>0</v>
      </c>
      <c r="J217" s="42" t="str">
        <f t="shared" si="10"/>
        <v/>
      </c>
      <c r="K217" s="42" t="str">
        <f t="shared" si="11"/>
        <v/>
      </c>
    </row>
    <row r="218" spans="1:11" ht="17.25">
      <c r="A218" s="40">
        <v>215</v>
      </c>
      <c r="B218" s="41" t="str">
        <f>IFERROR(VLOOKUP(A218,الاعدادات!$A$4:$B$5000,2,0),"")</f>
        <v xml:space="preserve">طبق تحضين </v>
      </c>
      <c r="C218" s="40">
        <f>IFERROR(VLOOKUP(A218,المشتريات!$I$4:$J$5000,2,0),"")</f>
        <v>0</v>
      </c>
      <c r="D218" s="42">
        <f>IFERROR(VLOOKUP(A218,المبيعات!$G$4:$H$3003,2,0),"")</f>
        <v>0</v>
      </c>
      <c r="E218" s="42" t="str">
        <f>IFERROR(VLOOKUP(A218,'مرتجع المبيعات '!$G$4:$H$3003,2,0),"")</f>
        <v/>
      </c>
      <c r="F218" s="40">
        <f>IFERROR(VLOOKUP(A218,'مرتجع المشتريات'!$G$4:$H$3003,2,0),"")</f>
        <v>0</v>
      </c>
      <c r="G218" s="40" t="str">
        <f t="shared" si="9"/>
        <v/>
      </c>
      <c r="H218" s="40">
        <f>IFERROR(VLOOKUP(A218,المشتريات!$A$4:$B$3003,2,0),"")</f>
        <v>0</v>
      </c>
      <c r="I218" s="42">
        <f>IFERROR(VLOOKUP(A218,المشتريات!$L$4:$M$4000,2,0),"")+IFERROR(VLOOKUP(A218,المشتريات!$O$4:$P$3003,2,0),"")</f>
        <v>0</v>
      </c>
      <c r="J218" s="42" t="str">
        <f t="shared" si="10"/>
        <v/>
      </c>
      <c r="K218" s="42" t="str">
        <f t="shared" si="11"/>
        <v/>
      </c>
    </row>
    <row r="219" spans="1:11" ht="17.25">
      <c r="A219" s="40">
        <v>216</v>
      </c>
      <c r="B219" s="41" t="str">
        <f>IFERROR(VLOOKUP(A219,الاعدادات!$A$4:$B$5000,2,0),"")</f>
        <v xml:space="preserve">بيور يست </v>
      </c>
      <c r="C219" s="40">
        <f>IFERROR(VLOOKUP(A219,المشتريات!$I$4:$J$5000,2,0),"")</f>
        <v>0</v>
      </c>
      <c r="D219" s="42">
        <f>IFERROR(VLOOKUP(A219,المبيعات!$G$4:$H$3003,2,0),"")</f>
        <v>0</v>
      </c>
      <c r="E219" s="42" t="str">
        <f>IFERROR(VLOOKUP(A219,'مرتجع المبيعات '!$G$4:$H$3003,2,0),"")</f>
        <v/>
      </c>
      <c r="F219" s="40">
        <f>IFERROR(VLOOKUP(A219,'مرتجع المشتريات'!$G$4:$H$3003,2,0),"")</f>
        <v>0</v>
      </c>
      <c r="G219" s="40" t="str">
        <f t="shared" si="9"/>
        <v/>
      </c>
      <c r="H219" s="40">
        <f>IFERROR(VLOOKUP(A219,المشتريات!$A$4:$B$3003,2,0),"")</f>
        <v>0</v>
      </c>
      <c r="I219" s="42">
        <f>IFERROR(VLOOKUP(A219,المشتريات!$L$4:$M$4000,2,0),"")+IFERROR(VLOOKUP(A219,المشتريات!$O$4:$P$3003,2,0),"")</f>
        <v>0</v>
      </c>
      <c r="J219" s="42" t="str">
        <f t="shared" si="10"/>
        <v/>
      </c>
      <c r="K219" s="42" t="str">
        <f t="shared" si="11"/>
        <v/>
      </c>
    </row>
    <row r="220" spans="1:11" ht="17.25">
      <c r="A220" s="40">
        <v>217</v>
      </c>
      <c r="B220" s="41" t="str">
        <f>IFERROR(VLOOKUP(A220,الاعدادات!$A$4:$B$5000,2,0),"")</f>
        <v xml:space="preserve">رشاشات بلاستك </v>
      </c>
      <c r="C220" s="40">
        <f>IFERROR(VLOOKUP(A220,المشتريات!$I$4:$J$5000,2,0),"")</f>
        <v>0</v>
      </c>
      <c r="D220" s="42">
        <f>IFERROR(VLOOKUP(A220,المبيعات!$G$4:$H$3003,2,0),"")</f>
        <v>0</v>
      </c>
      <c r="E220" s="42" t="str">
        <f>IFERROR(VLOOKUP(A220,'مرتجع المبيعات '!$G$4:$H$3003,2,0),"")</f>
        <v/>
      </c>
      <c r="F220" s="40">
        <f>IFERROR(VLOOKUP(A220,'مرتجع المشتريات'!$G$4:$H$3003,2,0),"")</f>
        <v>0</v>
      </c>
      <c r="G220" s="40" t="str">
        <f t="shared" si="9"/>
        <v/>
      </c>
      <c r="H220" s="40">
        <f>IFERROR(VLOOKUP(A220,المشتريات!$A$4:$B$3003,2,0),"")</f>
        <v>0</v>
      </c>
      <c r="I220" s="42">
        <f>IFERROR(VLOOKUP(A220,المشتريات!$L$4:$M$4000,2,0),"")+IFERROR(VLOOKUP(A220,المشتريات!$O$4:$P$3003,2,0),"")</f>
        <v>0</v>
      </c>
      <c r="J220" s="42" t="str">
        <f t="shared" si="10"/>
        <v/>
      </c>
      <c r="K220" s="42" t="str">
        <f t="shared" si="11"/>
        <v/>
      </c>
    </row>
    <row r="221" spans="1:11" ht="17.25">
      <c r="A221" s="40">
        <v>218</v>
      </c>
      <c r="B221" s="41" t="str">
        <f>IFERROR(VLOOKUP(A221,الاعدادات!$A$4:$B$5000,2,0),"")</f>
        <v xml:space="preserve">اوكسى تتراسيكلين ط م ارابكو </v>
      </c>
      <c r="C221" s="40">
        <f>IFERROR(VLOOKUP(A221,المشتريات!$I$4:$J$5000,2,0),"")</f>
        <v>0</v>
      </c>
      <c r="D221" s="42">
        <f>IFERROR(VLOOKUP(A221,المبيعات!$G$4:$H$3003,2,0),"")</f>
        <v>0</v>
      </c>
      <c r="E221" s="42" t="str">
        <f>IFERROR(VLOOKUP(A221,'مرتجع المبيعات '!$G$4:$H$3003,2,0),"")</f>
        <v/>
      </c>
      <c r="F221" s="40">
        <f>IFERROR(VLOOKUP(A221,'مرتجع المشتريات'!$G$4:$H$3003,2,0),"")</f>
        <v>0</v>
      </c>
      <c r="G221" s="40" t="str">
        <f t="shared" si="9"/>
        <v/>
      </c>
      <c r="H221" s="40">
        <f>IFERROR(VLOOKUP(A221,المشتريات!$A$4:$B$3003,2,0),"")</f>
        <v>0</v>
      </c>
      <c r="I221" s="42">
        <f>IFERROR(VLOOKUP(A221,المشتريات!$L$4:$M$4000,2,0),"")+IFERROR(VLOOKUP(A221,المشتريات!$O$4:$P$3003,2,0),"")</f>
        <v>0</v>
      </c>
      <c r="J221" s="42" t="str">
        <f t="shared" si="10"/>
        <v/>
      </c>
      <c r="K221" s="42" t="str">
        <f t="shared" si="11"/>
        <v/>
      </c>
    </row>
    <row r="222" spans="1:11" ht="17.25">
      <c r="A222" s="40">
        <v>219</v>
      </c>
      <c r="B222" s="41" t="str">
        <f>IFERROR(VLOOKUP(A222,الاعدادات!$A$4:$B$5000,2,0),"")</f>
        <v xml:space="preserve">اوميجران 100جم </v>
      </c>
      <c r="C222" s="40">
        <f>IFERROR(VLOOKUP(A222,المشتريات!$I$4:$J$5000,2,0),"")</f>
        <v>0</v>
      </c>
      <c r="D222" s="42">
        <f>IFERROR(VLOOKUP(A222,المبيعات!$G$4:$H$3003,2,0),"")</f>
        <v>0</v>
      </c>
      <c r="E222" s="42" t="str">
        <f>IFERROR(VLOOKUP(A222,'مرتجع المبيعات '!$G$4:$H$3003,2,0),"")</f>
        <v/>
      </c>
      <c r="F222" s="40">
        <f>IFERROR(VLOOKUP(A222,'مرتجع المشتريات'!$G$4:$H$3003,2,0),"")</f>
        <v>0</v>
      </c>
      <c r="G222" s="40" t="str">
        <f t="shared" si="9"/>
        <v/>
      </c>
      <c r="H222" s="40">
        <f>IFERROR(VLOOKUP(A222,المشتريات!$A$4:$B$3003,2,0),"")</f>
        <v>0</v>
      </c>
      <c r="I222" s="42">
        <f>IFERROR(VLOOKUP(A222,المشتريات!$L$4:$M$4000,2,0),"")+IFERROR(VLOOKUP(A222,المشتريات!$O$4:$P$3003,2,0),"")</f>
        <v>0</v>
      </c>
      <c r="J222" s="42" t="str">
        <f t="shared" si="10"/>
        <v/>
      </c>
      <c r="K222" s="42" t="str">
        <f t="shared" si="11"/>
        <v/>
      </c>
    </row>
    <row r="223" spans="1:11" ht="17.25">
      <c r="A223" s="40">
        <v>220</v>
      </c>
      <c r="B223" s="41" t="str">
        <f>IFERROR(VLOOKUP(A223,الاعدادات!$A$4:$B$5000,2,0),"")</f>
        <v xml:space="preserve">املاح اسيوط </v>
      </c>
      <c r="C223" s="40">
        <f>IFERROR(VLOOKUP(A223,المشتريات!$I$4:$J$5000,2,0),"")</f>
        <v>0</v>
      </c>
      <c r="D223" s="42">
        <f>IFERROR(VLOOKUP(A223,المبيعات!$G$4:$H$3003,2,0),"")</f>
        <v>0</v>
      </c>
      <c r="E223" s="42" t="str">
        <f>IFERROR(VLOOKUP(A223,'مرتجع المبيعات '!$G$4:$H$3003,2,0),"")</f>
        <v/>
      </c>
      <c r="F223" s="40">
        <f>IFERROR(VLOOKUP(A223,'مرتجع المشتريات'!$G$4:$H$3003,2,0),"")</f>
        <v>0</v>
      </c>
      <c r="G223" s="40" t="str">
        <f t="shared" si="9"/>
        <v/>
      </c>
      <c r="H223" s="40">
        <f>IFERROR(VLOOKUP(A223,المشتريات!$A$4:$B$3003,2,0),"")</f>
        <v>0</v>
      </c>
      <c r="I223" s="42">
        <f>IFERROR(VLOOKUP(A223,المشتريات!$L$4:$M$4000,2,0),"")+IFERROR(VLOOKUP(A223,المشتريات!$O$4:$P$3003,2,0),"")</f>
        <v>0</v>
      </c>
      <c r="J223" s="42" t="str">
        <f t="shared" si="10"/>
        <v/>
      </c>
      <c r="K223" s="42" t="str">
        <f t="shared" si="11"/>
        <v/>
      </c>
    </row>
    <row r="224" spans="1:11" ht="17.25">
      <c r="A224" s="40">
        <v>221</v>
      </c>
      <c r="B224" s="41" t="str">
        <f>IFERROR(VLOOKUP(A224,الاعدادات!$A$4:$B$5000,2,0),"")</f>
        <v>سلفاكينوكسالين الدبيكى</v>
      </c>
      <c r="C224" s="40">
        <f>IFERROR(VLOOKUP(A224,المشتريات!$I$4:$J$5000,2,0),"")</f>
        <v>0</v>
      </c>
      <c r="D224" s="42">
        <f>IFERROR(VLOOKUP(A224,المبيعات!$G$4:$H$3003,2,0),"")</f>
        <v>0</v>
      </c>
      <c r="E224" s="42" t="str">
        <f>IFERROR(VLOOKUP(A224,'مرتجع المبيعات '!$G$4:$H$3003,2,0),"")</f>
        <v/>
      </c>
      <c r="F224" s="40">
        <f>IFERROR(VLOOKUP(A224,'مرتجع المشتريات'!$G$4:$H$3003,2,0),"")</f>
        <v>0</v>
      </c>
      <c r="G224" s="40" t="str">
        <f t="shared" si="9"/>
        <v/>
      </c>
      <c r="H224" s="40">
        <f>IFERROR(VLOOKUP(A224,المشتريات!$A$4:$B$3003,2,0),"")</f>
        <v>0</v>
      </c>
      <c r="I224" s="42">
        <f>IFERROR(VLOOKUP(A224,المشتريات!$L$4:$M$4000,2,0),"")+IFERROR(VLOOKUP(A224,المشتريات!$O$4:$P$3003,2,0),"")</f>
        <v>0</v>
      </c>
      <c r="J224" s="42" t="str">
        <f t="shared" si="10"/>
        <v/>
      </c>
      <c r="K224" s="42" t="str">
        <f t="shared" si="11"/>
        <v/>
      </c>
    </row>
    <row r="225" spans="1:11" ht="17.25">
      <c r="A225" s="40">
        <v>222</v>
      </c>
      <c r="B225" s="41" t="str">
        <f>IFERROR(VLOOKUP(A225,الاعدادات!$A$4:$B$5000,2,0),"")</f>
        <v xml:space="preserve">دوفكس </v>
      </c>
      <c r="C225" s="40">
        <f>IFERROR(VLOOKUP(A225,المشتريات!$I$4:$J$5000,2,0),"")</f>
        <v>0</v>
      </c>
      <c r="D225" s="42">
        <f>IFERROR(VLOOKUP(A225,المبيعات!$G$4:$H$3003,2,0),"")</f>
        <v>0</v>
      </c>
      <c r="E225" s="42" t="str">
        <f>IFERROR(VLOOKUP(A225,'مرتجع المبيعات '!$G$4:$H$3003,2,0),"")</f>
        <v/>
      </c>
      <c r="F225" s="40">
        <f>IFERROR(VLOOKUP(A225,'مرتجع المشتريات'!$G$4:$H$3003,2,0),"")</f>
        <v>0</v>
      </c>
      <c r="G225" s="40" t="str">
        <f t="shared" si="9"/>
        <v/>
      </c>
      <c r="H225" s="40">
        <f>IFERROR(VLOOKUP(A225,المشتريات!$A$4:$B$3003,2,0),"")</f>
        <v>0</v>
      </c>
      <c r="I225" s="42">
        <f>IFERROR(VLOOKUP(A225,المشتريات!$L$4:$M$4000,2,0),"")+IFERROR(VLOOKUP(A225,المشتريات!$O$4:$P$3003,2,0),"")</f>
        <v>0</v>
      </c>
      <c r="J225" s="42" t="str">
        <f t="shared" si="10"/>
        <v/>
      </c>
      <c r="K225" s="42" t="str">
        <f t="shared" si="11"/>
        <v/>
      </c>
    </row>
    <row r="226" spans="1:11" ht="17.25">
      <c r="A226" s="40">
        <v>223</v>
      </c>
      <c r="B226" s="41" t="str">
        <f>IFERROR(VLOOKUP(A226,الاعدادات!$A$4:$B$5000,2,0),"")</f>
        <v xml:space="preserve">جنتيانا اوكسى 100سم </v>
      </c>
      <c r="C226" s="40">
        <f>IFERROR(VLOOKUP(A226,المشتريات!$I$4:$J$5000,2,0),"")</f>
        <v>0</v>
      </c>
      <c r="D226" s="42">
        <f>IFERROR(VLOOKUP(A226,المبيعات!$G$4:$H$3003,2,0),"")</f>
        <v>0</v>
      </c>
      <c r="E226" s="42" t="str">
        <f>IFERROR(VLOOKUP(A226,'مرتجع المبيعات '!$G$4:$H$3003,2,0),"")</f>
        <v/>
      </c>
      <c r="F226" s="40">
        <f>IFERROR(VLOOKUP(A226,'مرتجع المشتريات'!$G$4:$H$3003,2,0),"")</f>
        <v>0</v>
      </c>
      <c r="G226" s="40" t="str">
        <f t="shared" si="9"/>
        <v/>
      </c>
      <c r="H226" s="40">
        <f>IFERROR(VLOOKUP(A226,المشتريات!$A$4:$B$3003,2,0),"")</f>
        <v>0</v>
      </c>
      <c r="I226" s="42">
        <f>IFERROR(VLOOKUP(A226,المشتريات!$L$4:$M$4000,2,0),"")+IFERROR(VLOOKUP(A226,المشتريات!$O$4:$P$3003,2,0),"")</f>
        <v>0</v>
      </c>
      <c r="J226" s="42" t="str">
        <f t="shared" si="10"/>
        <v/>
      </c>
      <c r="K226" s="42" t="str">
        <f t="shared" si="11"/>
        <v/>
      </c>
    </row>
    <row r="227" spans="1:11" ht="17.25">
      <c r="A227" s="40">
        <v>224</v>
      </c>
      <c r="B227" s="41" t="str">
        <f>IFERROR(VLOOKUP(A227,الاعدادات!$A$4:$B$5000,2,0),"")</f>
        <v xml:space="preserve">نيو كورمفنيكول </v>
      </c>
      <c r="C227" s="40">
        <f>IFERROR(VLOOKUP(A227,المشتريات!$I$4:$J$5000,2,0),"")</f>
        <v>0</v>
      </c>
      <c r="D227" s="42">
        <f>IFERROR(VLOOKUP(A227,المبيعات!$G$4:$H$3003,2,0),"")</f>
        <v>0</v>
      </c>
      <c r="E227" s="42" t="str">
        <f>IFERROR(VLOOKUP(A227,'مرتجع المبيعات '!$G$4:$H$3003,2,0),"")</f>
        <v/>
      </c>
      <c r="F227" s="40">
        <f>IFERROR(VLOOKUP(A227,'مرتجع المشتريات'!$G$4:$H$3003,2,0),"")</f>
        <v>0</v>
      </c>
      <c r="G227" s="40" t="str">
        <f t="shared" si="9"/>
        <v/>
      </c>
      <c r="H227" s="40">
        <f>IFERROR(VLOOKUP(A227,المشتريات!$A$4:$B$3003,2,0),"")</f>
        <v>0</v>
      </c>
      <c r="I227" s="42">
        <f>IFERROR(VLOOKUP(A227,المشتريات!$L$4:$M$4000,2,0),"")+IFERROR(VLOOKUP(A227,المشتريات!$O$4:$P$3003,2,0),"")</f>
        <v>0</v>
      </c>
      <c r="J227" s="42" t="str">
        <f t="shared" si="10"/>
        <v/>
      </c>
      <c r="K227" s="42" t="str">
        <f t="shared" si="11"/>
        <v/>
      </c>
    </row>
    <row r="228" spans="1:11" ht="17.25">
      <c r="A228" s="40">
        <v>225</v>
      </c>
      <c r="B228" s="41" t="str">
        <f>IFERROR(VLOOKUP(A228,الاعدادات!$A$4:$B$5000,2,0),"")</f>
        <v xml:space="preserve">قطارات </v>
      </c>
      <c r="C228" s="40">
        <f>IFERROR(VLOOKUP(A228,المشتريات!$I$4:$J$5000,2,0),"")</f>
        <v>0</v>
      </c>
      <c r="D228" s="42">
        <f>IFERROR(VLOOKUP(A228,المبيعات!$G$4:$H$3003,2,0),"")</f>
        <v>0</v>
      </c>
      <c r="E228" s="42" t="str">
        <f>IFERROR(VLOOKUP(A228,'مرتجع المبيعات '!$G$4:$H$3003,2,0),"")</f>
        <v/>
      </c>
      <c r="F228" s="40">
        <f>IFERROR(VLOOKUP(A228,'مرتجع المشتريات'!$G$4:$H$3003,2,0),"")</f>
        <v>0</v>
      </c>
      <c r="G228" s="40" t="str">
        <f t="shared" si="9"/>
        <v/>
      </c>
      <c r="H228" s="40">
        <f>IFERROR(VLOOKUP(A228,المشتريات!$A$4:$B$3003,2,0),"")</f>
        <v>0</v>
      </c>
      <c r="I228" s="42">
        <f>IFERROR(VLOOKUP(A228,المشتريات!$L$4:$M$4000,2,0),"")+IFERROR(VLOOKUP(A228,المشتريات!$O$4:$P$3003,2,0),"")</f>
        <v>0</v>
      </c>
      <c r="J228" s="42" t="str">
        <f t="shared" si="10"/>
        <v/>
      </c>
      <c r="K228" s="42" t="str">
        <f t="shared" si="11"/>
        <v/>
      </c>
    </row>
    <row r="229" spans="1:11" ht="17.25">
      <c r="A229" s="40">
        <v>226</v>
      </c>
      <c r="B229" s="41" t="str">
        <f>IFERROR(VLOOKUP(A229,الاعدادات!$A$4:$B$5000,2,0),"")</f>
        <v xml:space="preserve">فيتافيت 20جم </v>
      </c>
      <c r="C229" s="40">
        <f>IFERROR(VLOOKUP(A229,المشتريات!$I$4:$J$5000,2,0),"")</f>
        <v>0</v>
      </c>
      <c r="D229" s="42">
        <f>IFERROR(VLOOKUP(A229,المبيعات!$G$4:$H$3003,2,0),"")</f>
        <v>0</v>
      </c>
      <c r="E229" s="42" t="str">
        <f>IFERROR(VLOOKUP(A229,'مرتجع المبيعات '!$G$4:$H$3003,2,0),"")</f>
        <v/>
      </c>
      <c r="F229" s="40">
        <f>IFERROR(VLOOKUP(A229,'مرتجع المشتريات'!$G$4:$H$3003,2,0),"")</f>
        <v>0</v>
      </c>
      <c r="G229" s="40" t="str">
        <f t="shared" si="9"/>
        <v/>
      </c>
      <c r="H229" s="40">
        <f>IFERROR(VLOOKUP(A229,المشتريات!$A$4:$B$3003,2,0),"")</f>
        <v>0</v>
      </c>
      <c r="I229" s="42">
        <f>IFERROR(VLOOKUP(A229,المشتريات!$L$4:$M$4000,2,0),"")+IFERROR(VLOOKUP(A229,المشتريات!$O$4:$P$3003,2,0),"")</f>
        <v>0</v>
      </c>
      <c r="J229" s="42" t="str">
        <f t="shared" si="10"/>
        <v/>
      </c>
      <c r="K229" s="42" t="str">
        <f t="shared" si="11"/>
        <v/>
      </c>
    </row>
    <row r="230" spans="1:11" ht="17.25">
      <c r="A230" s="40">
        <v>227</v>
      </c>
      <c r="B230" s="41" t="str">
        <f>IFERROR(VLOOKUP(A230,الاعدادات!$A$4:$B$5000,2,0),"")</f>
        <v xml:space="preserve">نورسلين </v>
      </c>
      <c r="C230" s="40">
        <f>IFERROR(VLOOKUP(A230,المشتريات!$I$4:$J$5000,2,0),"")</f>
        <v>0</v>
      </c>
      <c r="D230" s="42">
        <f>IFERROR(VLOOKUP(A230,المبيعات!$G$4:$H$3003,2,0),"")</f>
        <v>0</v>
      </c>
      <c r="E230" s="42" t="str">
        <f>IFERROR(VLOOKUP(A230,'مرتجع المبيعات '!$G$4:$H$3003,2,0),"")</f>
        <v/>
      </c>
      <c r="F230" s="40">
        <f>IFERROR(VLOOKUP(A230,'مرتجع المشتريات'!$G$4:$H$3003,2,0),"")</f>
        <v>0</v>
      </c>
      <c r="G230" s="40" t="str">
        <f t="shared" si="9"/>
        <v/>
      </c>
      <c r="H230" s="40">
        <f>IFERROR(VLOOKUP(A230,المشتريات!$A$4:$B$3003,2,0),"")</f>
        <v>0</v>
      </c>
      <c r="I230" s="42">
        <f>IFERROR(VLOOKUP(A230,المشتريات!$L$4:$M$4000,2,0),"")+IFERROR(VLOOKUP(A230,المشتريات!$O$4:$P$3003,2,0),"")</f>
        <v>0</v>
      </c>
      <c r="J230" s="42" t="str">
        <f t="shared" si="10"/>
        <v/>
      </c>
      <c r="K230" s="42" t="str">
        <f t="shared" si="11"/>
        <v/>
      </c>
    </row>
    <row r="231" spans="1:11" ht="17.25">
      <c r="A231" s="40">
        <v>228</v>
      </c>
      <c r="B231" s="41" t="str">
        <f>IFERROR(VLOOKUP(A231,الاعدادات!$A$4:$B$5000,2,0),"")</f>
        <v>vit e+se 100سم</v>
      </c>
      <c r="C231" s="40">
        <f>IFERROR(VLOOKUP(A231,المشتريات!$I$4:$J$5000,2,0),"")</f>
        <v>0</v>
      </c>
      <c r="D231" s="42">
        <f>IFERROR(VLOOKUP(A231,المبيعات!$G$4:$H$3003,2,0),"")</f>
        <v>0</v>
      </c>
      <c r="E231" s="42" t="str">
        <f>IFERROR(VLOOKUP(A231,'مرتجع المبيعات '!$G$4:$H$3003,2,0),"")</f>
        <v/>
      </c>
      <c r="F231" s="40">
        <f>IFERROR(VLOOKUP(A231,'مرتجع المشتريات'!$G$4:$H$3003,2,0),"")</f>
        <v>0</v>
      </c>
      <c r="G231" s="40" t="str">
        <f t="shared" si="9"/>
        <v/>
      </c>
      <c r="H231" s="40">
        <f>IFERROR(VLOOKUP(A231,المشتريات!$A$4:$B$3003,2,0),"")</f>
        <v>0</v>
      </c>
      <c r="I231" s="42">
        <f>IFERROR(VLOOKUP(A231,المشتريات!$L$4:$M$4000,2,0),"")+IFERROR(VLOOKUP(A231,المشتريات!$O$4:$P$3003,2,0),"")</f>
        <v>0</v>
      </c>
      <c r="J231" s="42" t="str">
        <f t="shared" si="10"/>
        <v/>
      </c>
      <c r="K231" s="42" t="str">
        <f t="shared" si="11"/>
        <v/>
      </c>
    </row>
    <row r="232" spans="1:11" ht="17.25">
      <c r="A232" s="40">
        <v>229</v>
      </c>
      <c r="B232" s="41" t="str">
        <f>IFERROR(VLOOKUP(A232,الاعدادات!$A$4:$B$5000,2,0),"")</f>
        <v>ارثرومايسين 1/2ك</v>
      </c>
      <c r="C232" s="40">
        <f>IFERROR(VLOOKUP(A232,المشتريات!$I$4:$J$5000,2,0),"")</f>
        <v>0</v>
      </c>
      <c r="D232" s="42">
        <f>IFERROR(VLOOKUP(A232,المبيعات!$G$4:$H$3003,2,0),"")</f>
        <v>0</v>
      </c>
      <c r="E232" s="42" t="str">
        <f>IFERROR(VLOOKUP(A232,'مرتجع المبيعات '!$G$4:$H$3003,2,0),"")</f>
        <v/>
      </c>
      <c r="F232" s="40">
        <f>IFERROR(VLOOKUP(A232,'مرتجع المشتريات'!$G$4:$H$3003,2,0),"")</f>
        <v>0</v>
      </c>
      <c r="G232" s="40" t="str">
        <f t="shared" si="9"/>
        <v/>
      </c>
      <c r="H232" s="40">
        <f>IFERROR(VLOOKUP(A232,المشتريات!$A$4:$B$3003,2,0),"")</f>
        <v>0</v>
      </c>
      <c r="I232" s="42">
        <f>IFERROR(VLOOKUP(A232,المشتريات!$L$4:$M$4000,2,0),"")+IFERROR(VLOOKUP(A232,المشتريات!$O$4:$P$3003,2,0),"")</f>
        <v>0</v>
      </c>
      <c r="J232" s="42" t="str">
        <f t="shared" si="10"/>
        <v/>
      </c>
      <c r="K232" s="42" t="str">
        <f t="shared" si="11"/>
        <v/>
      </c>
    </row>
    <row r="233" spans="1:11" ht="17.25">
      <c r="A233" s="40">
        <v>230</v>
      </c>
      <c r="B233" s="41" t="str">
        <f>IFERROR(VLOOKUP(A233,الاعدادات!$A$4:$B$5000,2,0),"")</f>
        <v>امبسلين 1/2</v>
      </c>
      <c r="C233" s="40">
        <f>IFERROR(VLOOKUP(A233,المشتريات!$I$4:$J$5000,2,0),"")</f>
        <v>0</v>
      </c>
      <c r="D233" s="42">
        <f>IFERROR(VLOOKUP(A233,المبيعات!$G$4:$H$3003,2,0),"")</f>
        <v>0</v>
      </c>
      <c r="E233" s="42" t="str">
        <f>IFERROR(VLOOKUP(A233,'مرتجع المبيعات '!$G$4:$H$3003,2,0),"")</f>
        <v/>
      </c>
      <c r="F233" s="40">
        <f>IFERROR(VLOOKUP(A233,'مرتجع المشتريات'!$G$4:$H$3003,2,0),"")</f>
        <v>0</v>
      </c>
      <c r="G233" s="40" t="str">
        <f t="shared" si="9"/>
        <v/>
      </c>
      <c r="H233" s="40">
        <f>IFERROR(VLOOKUP(A233,المشتريات!$A$4:$B$3003,2,0),"")</f>
        <v>0</v>
      </c>
      <c r="I233" s="42">
        <f>IFERROR(VLOOKUP(A233,المشتريات!$L$4:$M$4000,2,0),"")+IFERROR(VLOOKUP(A233,المشتريات!$O$4:$P$3003,2,0),"")</f>
        <v>0</v>
      </c>
      <c r="J233" s="42" t="str">
        <f t="shared" si="10"/>
        <v/>
      </c>
      <c r="K233" s="42" t="str">
        <f t="shared" si="11"/>
        <v/>
      </c>
    </row>
    <row r="234" spans="1:11" ht="17.25">
      <c r="A234" s="40">
        <v>231</v>
      </c>
      <c r="B234" s="41" t="str">
        <f>IFERROR(VLOOKUP(A234,الاعدادات!$A$4:$B$5000,2,0),"")</f>
        <v>كوميت 20جم</v>
      </c>
      <c r="C234" s="40">
        <f>IFERROR(VLOOKUP(A234,المشتريات!$I$4:$J$5000,2,0),"")</f>
        <v>0</v>
      </c>
      <c r="D234" s="42">
        <f>IFERROR(VLOOKUP(A234,المبيعات!$G$4:$H$3003,2,0),"")</f>
        <v>0</v>
      </c>
      <c r="E234" s="42" t="str">
        <f>IFERROR(VLOOKUP(A234,'مرتجع المبيعات '!$G$4:$H$3003,2,0),"")</f>
        <v/>
      </c>
      <c r="F234" s="40">
        <f>IFERROR(VLOOKUP(A234,'مرتجع المشتريات'!$G$4:$H$3003,2,0),"")</f>
        <v>0</v>
      </c>
      <c r="G234" s="40" t="str">
        <f t="shared" si="9"/>
        <v/>
      </c>
      <c r="H234" s="40">
        <f>IFERROR(VLOOKUP(A234,المشتريات!$A$4:$B$3003,2,0),"")</f>
        <v>0</v>
      </c>
      <c r="I234" s="42">
        <f>IFERROR(VLOOKUP(A234,المشتريات!$L$4:$M$4000,2,0),"")+IFERROR(VLOOKUP(A234,المشتريات!$O$4:$P$3003,2,0),"")</f>
        <v>0</v>
      </c>
      <c r="J234" s="42" t="str">
        <f t="shared" si="10"/>
        <v/>
      </c>
      <c r="K234" s="42" t="str">
        <f t="shared" si="11"/>
        <v/>
      </c>
    </row>
    <row r="235" spans="1:11" ht="17.25">
      <c r="A235" s="40">
        <v>232</v>
      </c>
      <c r="B235" s="41" t="str">
        <f>IFERROR(VLOOKUP(A235,الاعدادات!$A$4:$B$5000,2,0),"")</f>
        <v>هيروكلفوبلس 100سم</v>
      </c>
      <c r="C235" s="40">
        <f>IFERROR(VLOOKUP(A235,المشتريات!$I$4:$J$5000,2,0),"")</f>
        <v>0</v>
      </c>
      <c r="D235" s="42">
        <f>IFERROR(VLOOKUP(A235,المبيعات!$G$4:$H$3003,2,0),"")</f>
        <v>0</v>
      </c>
      <c r="E235" s="42" t="str">
        <f>IFERROR(VLOOKUP(A235,'مرتجع المبيعات '!$G$4:$H$3003,2,0),"")</f>
        <v/>
      </c>
      <c r="F235" s="40">
        <f>IFERROR(VLOOKUP(A235,'مرتجع المشتريات'!$G$4:$H$3003,2,0),"")</f>
        <v>0</v>
      </c>
      <c r="G235" s="40" t="str">
        <f t="shared" si="9"/>
        <v/>
      </c>
      <c r="H235" s="40">
        <f>IFERROR(VLOOKUP(A235,المشتريات!$A$4:$B$3003,2,0),"")</f>
        <v>0</v>
      </c>
      <c r="I235" s="42">
        <f>IFERROR(VLOOKUP(A235,المشتريات!$L$4:$M$4000,2,0),"")+IFERROR(VLOOKUP(A235,المشتريات!$O$4:$P$3003,2,0),"")</f>
        <v>0</v>
      </c>
      <c r="J235" s="42" t="str">
        <f t="shared" si="10"/>
        <v/>
      </c>
      <c r="K235" s="42" t="str">
        <f t="shared" si="11"/>
        <v/>
      </c>
    </row>
    <row r="236" spans="1:11" ht="17.25">
      <c r="A236" s="40">
        <v>233</v>
      </c>
      <c r="B236" s="41" t="str">
        <f>IFERROR(VLOOKUP(A236,الاعدادات!$A$4:$B$5000,2,0),"")</f>
        <v xml:space="preserve">شكاره صدف </v>
      </c>
      <c r="C236" s="40">
        <f>IFERROR(VLOOKUP(A236,المشتريات!$I$4:$J$5000,2,0),"")</f>
        <v>0</v>
      </c>
      <c r="D236" s="42">
        <f>IFERROR(VLOOKUP(A236,المبيعات!$G$4:$H$3003,2,0),"")</f>
        <v>0</v>
      </c>
      <c r="E236" s="42" t="str">
        <f>IFERROR(VLOOKUP(A236,'مرتجع المبيعات '!$G$4:$H$3003,2,0),"")</f>
        <v/>
      </c>
      <c r="F236" s="40">
        <f>IFERROR(VLOOKUP(A236,'مرتجع المشتريات'!$G$4:$H$3003,2,0),"")</f>
        <v>0</v>
      </c>
      <c r="G236" s="40" t="str">
        <f t="shared" si="9"/>
        <v/>
      </c>
      <c r="H236" s="40">
        <f>IFERROR(VLOOKUP(A236,المشتريات!$A$4:$B$3003,2,0),"")</f>
        <v>0</v>
      </c>
      <c r="I236" s="42">
        <f>IFERROR(VLOOKUP(A236,المشتريات!$L$4:$M$4000,2,0),"")+IFERROR(VLOOKUP(A236,المشتريات!$O$4:$P$3003,2,0),"")</f>
        <v>0</v>
      </c>
      <c r="J236" s="42" t="str">
        <f t="shared" si="10"/>
        <v/>
      </c>
      <c r="K236" s="42" t="str">
        <f t="shared" si="11"/>
        <v/>
      </c>
    </row>
    <row r="237" spans="1:11" ht="17.25">
      <c r="A237" s="40">
        <v>234</v>
      </c>
      <c r="B237" s="41" t="str">
        <f>IFERROR(VLOOKUP(A237,الاعدادات!$A$4:$B$5000,2,0),"")</f>
        <v xml:space="preserve">ارثنيل </v>
      </c>
      <c r="C237" s="40">
        <f>IFERROR(VLOOKUP(A237,المشتريات!$I$4:$J$5000,2,0),"")</f>
        <v>0</v>
      </c>
      <c r="D237" s="42">
        <f>IFERROR(VLOOKUP(A237,المبيعات!$G$4:$H$3003,2,0),"")</f>
        <v>0</v>
      </c>
      <c r="E237" s="42" t="str">
        <f>IFERROR(VLOOKUP(A237,'مرتجع المبيعات '!$G$4:$H$3003,2,0),"")</f>
        <v/>
      </c>
      <c r="F237" s="40">
        <f>IFERROR(VLOOKUP(A237,'مرتجع المشتريات'!$G$4:$H$3003,2,0),"")</f>
        <v>0</v>
      </c>
      <c r="G237" s="40" t="str">
        <f t="shared" si="9"/>
        <v/>
      </c>
      <c r="H237" s="40">
        <f>IFERROR(VLOOKUP(A237,المشتريات!$A$4:$B$3003,2,0),"")</f>
        <v>0</v>
      </c>
      <c r="I237" s="42">
        <f>IFERROR(VLOOKUP(A237,المشتريات!$L$4:$M$4000,2,0),"")+IFERROR(VLOOKUP(A237,المشتريات!$O$4:$P$3003,2,0),"")</f>
        <v>0</v>
      </c>
      <c r="J237" s="42" t="str">
        <f t="shared" si="10"/>
        <v/>
      </c>
      <c r="K237" s="42" t="str">
        <f t="shared" si="11"/>
        <v/>
      </c>
    </row>
    <row r="238" spans="1:11" ht="17.25">
      <c r="A238" s="40">
        <v>235</v>
      </c>
      <c r="B238" s="41" t="str">
        <f>IFERROR(VLOOKUP(A238,الاعدادات!$A$4:$B$5000,2,0),"")</f>
        <v>سلفا ديميدين النصر 100سم</v>
      </c>
      <c r="C238" s="40">
        <f>IFERROR(VLOOKUP(A238,المشتريات!$I$4:$J$5000,2,0),"")</f>
        <v>0</v>
      </c>
      <c r="D238" s="42">
        <f>IFERROR(VLOOKUP(A238,المبيعات!$G$4:$H$3003,2,0),"")</f>
        <v>0</v>
      </c>
      <c r="E238" s="42" t="str">
        <f>IFERROR(VLOOKUP(A238,'مرتجع المبيعات '!$G$4:$H$3003,2,0),"")</f>
        <v/>
      </c>
      <c r="F238" s="40">
        <f>IFERROR(VLOOKUP(A238,'مرتجع المشتريات'!$G$4:$H$3003,2,0),"")</f>
        <v>0</v>
      </c>
      <c r="G238" s="40" t="str">
        <f t="shared" si="9"/>
        <v/>
      </c>
      <c r="H238" s="40">
        <f>IFERROR(VLOOKUP(A238,المشتريات!$A$4:$B$3003,2,0),"")</f>
        <v>0</v>
      </c>
      <c r="I238" s="42">
        <f>IFERROR(VLOOKUP(A238,المشتريات!$L$4:$M$4000,2,0),"")+IFERROR(VLOOKUP(A238,المشتريات!$O$4:$P$3003,2,0),"")</f>
        <v>0</v>
      </c>
      <c r="J238" s="42" t="str">
        <f t="shared" si="10"/>
        <v/>
      </c>
      <c r="K238" s="42" t="str">
        <f t="shared" si="11"/>
        <v/>
      </c>
    </row>
    <row r="239" spans="1:11" ht="17.25">
      <c r="A239" s="40">
        <v>236</v>
      </c>
      <c r="B239" s="41" t="str">
        <f>IFERROR(VLOOKUP(A239,الاعدادات!$A$4:$B$5000,2,0),"")</f>
        <v xml:space="preserve">انروسول س 1/4لتر </v>
      </c>
      <c r="C239" s="40">
        <f>IFERROR(VLOOKUP(A239,المشتريات!$I$4:$J$5000,2,0),"")</f>
        <v>0</v>
      </c>
      <c r="D239" s="42">
        <f>IFERROR(VLOOKUP(A239,المبيعات!$G$4:$H$3003,2,0),"")</f>
        <v>0</v>
      </c>
      <c r="E239" s="42" t="str">
        <f>IFERROR(VLOOKUP(A239,'مرتجع المبيعات '!$G$4:$H$3003,2,0),"")</f>
        <v/>
      </c>
      <c r="F239" s="40">
        <f>IFERROR(VLOOKUP(A239,'مرتجع المشتريات'!$G$4:$H$3003,2,0),"")</f>
        <v>0</v>
      </c>
      <c r="G239" s="40" t="str">
        <f t="shared" si="9"/>
        <v/>
      </c>
      <c r="H239" s="40">
        <f>IFERROR(VLOOKUP(A239,المشتريات!$A$4:$B$3003,2,0),"")</f>
        <v>0</v>
      </c>
      <c r="I239" s="42">
        <f>IFERROR(VLOOKUP(A239,المشتريات!$L$4:$M$4000,2,0),"")+IFERROR(VLOOKUP(A239,المشتريات!$O$4:$P$3003,2,0),"")</f>
        <v>0</v>
      </c>
      <c r="J239" s="42" t="str">
        <f t="shared" si="10"/>
        <v/>
      </c>
      <c r="K239" s="42" t="str">
        <f t="shared" si="11"/>
        <v/>
      </c>
    </row>
    <row r="240" spans="1:11" ht="17.25">
      <c r="A240" s="40">
        <v>237</v>
      </c>
      <c r="B240" s="41" t="str">
        <f>IFERROR(VLOOKUP(A240,الاعدادات!$A$4:$B$5000,2,0),"")</f>
        <v xml:space="preserve">اوكسى جى سبراى </v>
      </c>
      <c r="C240" s="40">
        <f>IFERROR(VLOOKUP(A240,المشتريات!$I$4:$J$5000,2,0),"")</f>
        <v>0</v>
      </c>
      <c r="D240" s="42">
        <f>IFERROR(VLOOKUP(A240,المبيعات!$G$4:$H$3003,2,0),"")</f>
        <v>0</v>
      </c>
      <c r="E240" s="42" t="str">
        <f>IFERROR(VLOOKUP(A240,'مرتجع المبيعات '!$G$4:$H$3003,2,0),"")</f>
        <v/>
      </c>
      <c r="F240" s="40">
        <f>IFERROR(VLOOKUP(A240,'مرتجع المشتريات'!$G$4:$H$3003,2,0),"")</f>
        <v>0</v>
      </c>
      <c r="G240" s="40" t="str">
        <f t="shared" si="9"/>
        <v/>
      </c>
      <c r="H240" s="40">
        <f>IFERROR(VLOOKUP(A240,المشتريات!$A$4:$B$3003,2,0),"")</f>
        <v>0</v>
      </c>
      <c r="I240" s="42">
        <f>IFERROR(VLOOKUP(A240,المشتريات!$L$4:$M$4000,2,0),"")+IFERROR(VLOOKUP(A240,المشتريات!$O$4:$P$3003,2,0),"")</f>
        <v>0</v>
      </c>
      <c r="J240" s="42" t="str">
        <f t="shared" si="10"/>
        <v/>
      </c>
      <c r="K240" s="42" t="str">
        <f t="shared" si="11"/>
        <v/>
      </c>
    </row>
    <row r="241" spans="1:11" ht="17.25">
      <c r="A241" s="40">
        <v>238</v>
      </c>
      <c r="B241" s="41" t="str">
        <f>IFERROR(VLOOKUP(A241,الاعدادات!$A$4:$B$5000,2,0),"")</f>
        <v>سبكتروبان ط م 100سم</v>
      </c>
      <c r="C241" s="40">
        <f>IFERROR(VLOOKUP(A241,المشتريات!$I$4:$J$5000,2,0),"")</f>
        <v>0</v>
      </c>
      <c r="D241" s="42">
        <f>IFERROR(VLOOKUP(A241,المبيعات!$G$4:$H$3003,2,0),"")</f>
        <v>0</v>
      </c>
      <c r="E241" s="42" t="str">
        <f>IFERROR(VLOOKUP(A241,'مرتجع المبيعات '!$G$4:$H$3003,2,0),"")</f>
        <v/>
      </c>
      <c r="F241" s="40">
        <f>IFERROR(VLOOKUP(A241,'مرتجع المشتريات'!$G$4:$H$3003,2,0),"")</f>
        <v>0</v>
      </c>
      <c r="G241" s="40" t="str">
        <f t="shared" si="9"/>
        <v/>
      </c>
      <c r="H241" s="40">
        <f>IFERROR(VLOOKUP(A241,المشتريات!$A$4:$B$3003,2,0),"")</f>
        <v>0</v>
      </c>
      <c r="I241" s="42">
        <f>IFERROR(VLOOKUP(A241,المشتريات!$L$4:$M$4000,2,0),"")+IFERROR(VLOOKUP(A241,المشتريات!$O$4:$P$3003,2,0),"")</f>
        <v>0</v>
      </c>
      <c r="J241" s="42" t="str">
        <f t="shared" si="10"/>
        <v/>
      </c>
      <c r="K241" s="42" t="str">
        <f t="shared" si="11"/>
        <v/>
      </c>
    </row>
    <row r="242" spans="1:11" ht="17.25">
      <c r="A242" s="40">
        <v>239</v>
      </c>
      <c r="B242" s="41" t="str">
        <f>IFERROR(VLOOKUP(A242,الاعدادات!$A$4:$B$5000,2,0),"")</f>
        <v>فاشيوليد</v>
      </c>
      <c r="C242" s="40">
        <f>IFERROR(VLOOKUP(A242,المشتريات!$I$4:$J$5000,2,0),"")</f>
        <v>0</v>
      </c>
      <c r="D242" s="42">
        <f>IFERROR(VLOOKUP(A242,المبيعات!$G$4:$H$3003,2,0),"")</f>
        <v>0</v>
      </c>
      <c r="E242" s="42" t="str">
        <f>IFERROR(VLOOKUP(A242,'مرتجع المبيعات '!$G$4:$H$3003,2,0),"")</f>
        <v/>
      </c>
      <c r="F242" s="40">
        <f>IFERROR(VLOOKUP(A242,'مرتجع المشتريات'!$G$4:$H$3003,2,0),"")</f>
        <v>0</v>
      </c>
      <c r="G242" s="40" t="str">
        <f t="shared" si="9"/>
        <v/>
      </c>
      <c r="H242" s="40">
        <f>IFERROR(VLOOKUP(A242,المشتريات!$A$4:$B$3003,2,0),"")</f>
        <v>0</v>
      </c>
      <c r="I242" s="42">
        <f>IFERROR(VLOOKUP(A242,المشتريات!$L$4:$M$4000,2,0),"")+IFERROR(VLOOKUP(A242,المشتريات!$O$4:$P$3003,2,0),"")</f>
        <v>0</v>
      </c>
      <c r="J242" s="42" t="str">
        <f t="shared" si="10"/>
        <v/>
      </c>
      <c r="K242" s="42" t="str">
        <f t="shared" si="11"/>
        <v/>
      </c>
    </row>
    <row r="243" spans="1:11" ht="17.25">
      <c r="A243" s="40">
        <v>240</v>
      </c>
      <c r="B243" s="41" t="str">
        <f>IFERROR(VLOOKUP(A243,الاعدادات!$A$4:$B$5000,2,0),"")</f>
        <v>نورومكتين 50سم</v>
      </c>
      <c r="C243" s="40">
        <f>IFERROR(VLOOKUP(A243,المشتريات!$I$4:$J$5000,2,0),"")</f>
        <v>0</v>
      </c>
      <c r="D243" s="42">
        <f>IFERROR(VLOOKUP(A243,المبيعات!$G$4:$H$3003,2,0),"")</f>
        <v>0</v>
      </c>
      <c r="E243" s="42" t="str">
        <f>IFERROR(VLOOKUP(A243,'مرتجع المبيعات '!$G$4:$H$3003,2,0),"")</f>
        <v/>
      </c>
      <c r="F243" s="40">
        <f>IFERROR(VLOOKUP(A243,'مرتجع المشتريات'!$G$4:$H$3003,2,0),"")</f>
        <v>0</v>
      </c>
      <c r="G243" s="40" t="str">
        <f t="shared" si="9"/>
        <v/>
      </c>
      <c r="H243" s="40">
        <f>IFERROR(VLOOKUP(A243,المشتريات!$A$4:$B$3003,2,0),"")</f>
        <v>0</v>
      </c>
      <c r="I243" s="42">
        <f>IFERROR(VLOOKUP(A243,المشتريات!$L$4:$M$4000,2,0),"")+IFERROR(VLOOKUP(A243,المشتريات!$O$4:$P$3003,2,0),"")</f>
        <v>0</v>
      </c>
      <c r="J243" s="42" t="str">
        <f t="shared" si="10"/>
        <v/>
      </c>
      <c r="K243" s="42" t="str">
        <f t="shared" si="11"/>
        <v/>
      </c>
    </row>
    <row r="244" spans="1:11" ht="17.25">
      <c r="A244" s="40">
        <v>241</v>
      </c>
      <c r="B244" s="41" t="str">
        <f>IFERROR(VLOOKUP(A244,الاعدادات!$A$4:$B$5000,2,0),"")</f>
        <v xml:space="preserve">ا د 3ه لتر ايطالى الغنام </v>
      </c>
      <c r="C244" s="40">
        <f>IFERROR(VLOOKUP(A244,المشتريات!$I$4:$J$5000,2,0),"")</f>
        <v>0</v>
      </c>
      <c r="D244" s="42">
        <f>IFERROR(VLOOKUP(A244,المبيعات!$G$4:$H$3003,2,0),"")</f>
        <v>0</v>
      </c>
      <c r="E244" s="42" t="str">
        <f>IFERROR(VLOOKUP(A244,'مرتجع المبيعات '!$G$4:$H$3003,2,0),"")</f>
        <v/>
      </c>
      <c r="F244" s="40">
        <f>IFERROR(VLOOKUP(A244,'مرتجع المشتريات'!$G$4:$H$3003,2,0),"")</f>
        <v>0</v>
      </c>
      <c r="G244" s="40" t="str">
        <f t="shared" si="9"/>
        <v/>
      </c>
      <c r="H244" s="40">
        <f>IFERROR(VLOOKUP(A244,المشتريات!$A$4:$B$3003,2,0),"")</f>
        <v>0</v>
      </c>
      <c r="I244" s="42">
        <f>IFERROR(VLOOKUP(A244,المشتريات!$L$4:$M$4000,2,0),"")+IFERROR(VLOOKUP(A244,المشتريات!$O$4:$P$3003,2,0),"")</f>
        <v>0</v>
      </c>
      <c r="J244" s="42" t="str">
        <f t="shared" si="10"/>
        <v/>
      </c>
      <c r="K244" s="42" t="str">
        <f t="shared" si="11"/>
        <v/>
      </c>
    </row>
    <row r="245" spans="1:11" ht="17.25">
      <c r="A245" s="40">
        <v>242</v>
      </c>
      <c r="B245" s="41" t="str">
        <f>IFERROR(VLOOKUP(A245,الاعدادات!$A$4:$B$5000,2,0),"")</f>
        <v xml:space="preserve">ه +س لتر ايطالى الغنام </v>
      </c>
      <c r="C245" s="40">
        <f>IFERROR(VLOOKUP(A245,المشتريات!$I$4:$J$5000,2,0),"")</f>
        <v>0</v>
      </c>
      <c r="D245" s="42">
        <f>IFERROR(VLOOKUP(A245,المبيعات!$G$4:$H$3003,2,0),"")</f>
        <v>0</v>
      </c>
      <c r="E245" s="42" t="str">
        <f>IFERROR(VLOOKUP(A245,'مرتجع المبيعات '!$G$4:$H$3003,2,0),"")</f>
        <v/>
      </c>
      <c r="F245" s="40">
        <f>IFERROR(VLOOKUP(A245,'مرتجع المشتريات'!$G$4:$H$3003,2,0),"")</f>
        <v>0</v>
      </c>
      <c r="G245" s="40" t="str">
        <f t="shared" si="9"/>
        <v/>
      </c>
      <c r="H245" s="40">
        <f>IFERROR(VLOOKUP(A245,المشتريات!$A$4:$B$3003,2,0),"")</f>
        <v>0</v>
      </c>
      <c r="I245" s="42">
        <f>IFERROR(VLOOKUP(A245,المشتريات!$L$4:$M$4000,2,0),"")+IFERROR(VLOOKUP(A245,المشتريات!$O$4:$P$3003,2,0),"")</f>
        <v>0</v>
      </c>
      <c r="J245" s="42" t="str">
        <f t="shared" si="10"/>
        <v/>
      </c>
      <c r="K245" s="42" t="str">
        <f t="shared" si="11"/>
        <v/>
      </c>
    </row>
    <row r="246" spans="1:11" ht="17.25">
      <c r="A246" s="40">
        <v>243</v>
      </c>
      <c r="B246" s="41" t="str">
        <f>IFERROR(VLOOKUP(A246,الاعدادات!$A$4:$B$5000,2,0),"")</f>
        <v xml:space="preserve">راكومين سم فئران </v>
      </c>
      <c r="C246" s="40">
        <f>IFERROR(VLOOKUP(A246,المشتريات!$I$4:$J$5000,2,0),"")</f>
        <v>0</v>
      </c>
      <c r="D246" s="42">
        <f>IFERROR(VLOOKUP(A246,المبيعات!$G$4:$H$3003,2,0),"")</f>
        <v>0</v>
      </c>
      <c r="E246" s="42" t="str">
        <f>IFERROR(VLOOKUP(A246,'مرتجع المبيعات '!$G$4:$H$3003,2,0),"")</f>
        <v/>
      </c>
      <c r="F246" s="40">
        <f>IFERROR(VLOOKUP(A246,'مرتجع المشتريات'!$G$4:$H$3003,2,0),"")</f>
        <v>0</v>
      </c>
      <c r="G246" s="40" t="str">
        <f t="shared" si="9"/>
        <v/>
      </c>
      <c r="H246" s="40">
        <f>IFERROR(VLOOKUP(A246,المشتريات!$A$4:$B$3003,2,0),"")</f>
        <v>0</v>
      </c>
      <c r="I246" s="42">
        <f>IFERROR(VLOOKUP(A246,المشتريات!$L$4:$M$4000,2,0),"")+IFERROR(VLOOKUP(A246,المشتريات!$O$4:$P$3003,2,0),"")</f>
        <v>0</v>
      </c>
      <c r="J246" s="42" t="str">
        <f t="shared" si="10"/>
        <v/>
      </c>
      <c r="K246" s="42" t="str">
        <f t="shared" si="11"/>
        <v/>
      </c>
    </row>
    <row r="247" spans="1:11" ht="17.25">
      <c r="A247" s="40">
        <v>244</v>
      </c>
      <c r="B247" s="41" t="str">
        <f>IFERROR(VLOOKUP(A247,الاعدادات!$A$4:$B$5000,2,0),"")</f>
        <v>سلفاكينوكسالين بواكى 20جم</v>
      </c>
      <c r="C247" s="40">
        <f>IFERROR(VLOOKUP(A247,المشتريات!$I$4:$J$5000,2,0),"")</f>
        <v>0</v>
      </c>
      <c r="D247" s="42">
        <f>IFERROR(VLOOKUP(A247,المبيعات!$G$4:$H$3003,2,0),"")</f>
        <v>0</v>
      </c>
      <c r="E247" s="42" t="str">
        <f>IFERROR(VLOOKUP(A247,'مرتجع المبيعات '!$G$4:$H$3003,2,0),"")</f>
        <v/>
      </c>
      <c r="F247" s="40">
        <f>IFERROR(VLOOKUP(A247,'مرتجع المشتريات'!$G$4:$H$3003,2,0),"")</f>
        <v>0</v>
      </c>
      <c r="G247" s="40" t="str">
        <f t="shared" si="9"/>
        <v/>
      </c>
      <c r="H247" s="40">
        <f>IFERROR(VLOOKUP(A247,المشتريات!$A$4:$B$3003,2,0),"")</f>
        <v>0</v>
      </c>
      <c r="I247" s="42">
        <f>IFERROR(VLOOKUP(A247,المشتريات!$L$4:$M$4000,2,0),"")+IFERROR(VLOOKUP(A247,المشتريات!$O$4:$P$3003,2,0),"")</f>
        <v>0</v>
      </c>
      <c r="J247" s="42" t="str">
        <f t="shared" si="10"/>
        <v/>
      </c>
      <c r="K247" s="42" t="str">
        <f t="shared" si="11"/>
        <v/>
      </c>
    </row>
    <row r="248" spans="1:11" ht="17.25">
      <c r="A248" s="40">
        <v>245</v>
      </c>
      <c r="B248" s="41" t="str">
        <f>IFERROR(VLOOKUP(A248,الاعدادات!$A$4:$B$5000,2,0),"")</f>
        <v xml:space="preserve">انالجين اسكندريه 100سم </v>
      </c>
      <c r="C248" s="40">
        <f>IFERROR(VLOOKUP(A248,المشتريات!$I$4:$J$5000,2,0),"")</f>
        <v>0</v>
      </c>
      <c r="D248" s="42">
        <f>IFERROR(VLOOKUP(A248,المبيعات!$G$4:$H$3003,2,0),"")</f>
        <v>0</v>
      </c>
      <c r="E248" s="42" t="str">
        <f>IFERROR(VLOOKUP(A248,'مرتجع المبيعات '!$G$4:$H$3003,2,0),"")</f>
        <v/>
      </c>
      <c r="F248" s="40">
        <f>IFERROR(VLOOKUP(A248,'مرتجع المشتريات'!$G$4:$H$3003,2,0),"")</f>
        <v>0</v>
      </c>
      <c r="G248" s="40" t="str">
        <f t="shared" si="9"/>
        <v/>
      </c>
      <c r="H248" s="40">
        <f>IFERROR(VLOOKUP(A248,المشتريات!$A$4:$B$3003,2,0),"")</f>
        <v>0</v>
      </c>
      <c r="I248" s="42">
        <f>IFERROR(VLOOKUP(A248,المشتريات!$L$4:$M$4000,2,0),"")+IFERROR(VLOOKUP(A248,المشتريات!$O$4:$P$3003,2,0),"")</f>
        <v>0</v>
      </c>
      <c r="J248" s="42" t="str">
        <f t="shared" si="10"/>
        <v/>
      </c>
      <c r="K248" s="42" t="str">
        <f t="shared" si="11"/>
        <v/>
      </c>
    </row>
    <row r="249" spans="1:11" ht="17.25">
      <c r="A249" s="40">
        <v>246</v>
      </c>
      <c r="B249" s="41" t="str">
        <f>IFERROR(VLOOKUP(A249,الاعدادات!$A$4:$B$5000,2,0),"")</f>
        <v>سلفانا 1/2ك</v>
      </c>
      <c r="C249" s="40">
        <f>IFERROR(VLOOKUP(A249,المشتريات!$I$4:$J$5000,2,0),"")</f>
        <v>0</v>
      </c>
      <c r="D249" s="42">
        <f>IFERROR(VLOOKUP(A249,المبيعات!$G$4:$H$3003,2,0),"")</f>
        <v>0</v>
      </c>
      <c r="E249" s="42" t="str">
        <f>IFERROR(VLOOKUP(A249,'مرتجع المبيعات '!$G$4:$H$3003,2,0),"")</f>
        <v/>
      </c>
      <c r="F249" s="40">
        <f>IFERROR(VLOOKUP(A249,'مرتجع المشتريات'!$G$4:$H$3003,2,0),"")</f>
        <v>0</v>
      </c>
      <c r="G249" s="40" t="str">
        <f t="shared" si="9"/>
        <v/>
      </c>
      <c r="H249" s="40">
        <f>IFERROR(VLOOKUP(A249,المشتريات!$A$4:$B$3003,2,0),"")</f>
        <v>0</v>
      </c>
      <c r="I249" s="42">
        <f>IFERROR(VLOOKUP(A249,المشتريات!$L$4:$M$4000,2,0),"")+IFERROR(VLOOKUP(A249,المشتريات!$O$4:$P$3003,2,0),"")</f>
        <v>0</v>
      </c>
      <c r="J249" s="42" t="str">
        <f t="shared" si="10"/>
        <v/>
      </c>
      <c r="K249" s="42" t="str">
        <f t="shared" si="11"/>
        <v/>
      </c>
    </row>
    <row r="250" spans="1:11" ht="17.25">
      <c r="A250" s="40">
        <v>247</v>
      </c>
      <c r="B250" s="41" t="str">
        <f>IFERROR(VLOOKUP(A250,الاعدادات!$A$4:$B$5000,2,0),"")</f>
        <v xml:space="preserve">سوبر ليبى </v>
      </c>
      <c r="C250" s="40">
        <f>IFERROR(VLOOKUP(A250,المشتريات!$I$4:$J$5000,2,0),"")</f>
        <v>0</v>
      </c>
      <c r="D250" s="42">
        <f>IFERROR(VLOOKUP(A250,المبيعات!$G$4:$H$3003,2,0),"")</f>
        <v>0</v>
      </c>
      <c r="E250" s="42" t="str">
        <f>IFERROR(VLOOKUP(A250,'مرتجع المبيعات '!$G$4:$H$3003,2,0),"")</f>
        <v/>
      </c>
      <c r="F250" s="40">
        <f>IFERROR(VLOOKUP(A250,'مرتجع المشتريات'!$G$4:$H$3003,2,0),"")</f>
        <v>0</v>
      </c>
      <c r="G250" s="40" t="str">
        <f t="shared" si="9"/>
        <v/>
      </c>
      <c r="H250" s="40">
        <f>IFERROR(VLOOKUP(A250,المشتريات!$A$4:$B$3003,2,0),"")</f>
        <v>0</v>
      </c>
      <c r="I250" s="42">
        <f>IFERROR(VLOOKUP(A250,المشتريات!$L$4:$M$4000,2,0),"")+IFERROR(VLOOKUP(A250,المشتريات!$O$4:$P$3003,2,0),"")</f>
        <v>0</v>
      </c>
      <c r="J250" s="42" t="str">
        <f t="shared" si="10"/>
        <v/>
      </c>
      <c r="K250" s="42" t="str">
        <f t="shared" si="11"/>
        <v/>
      </c>
    </row>
    <row r="251" spans="1:11" ht="17.25">
      <c r="A251" s="40">
        <v>248</v>
      </c>
      <c r="B251" s="41" t="str">
        <f>IFERROR(VLOOKUP(A251,الاعدادات!$A$4:$B$5000,2,0),"")</f>
        <v>الاميسين 100سم</v>
      </c>
      <c r="C251" s="40">
        <f>IFERROR(VLOOKUP(A251,المشتريات!$I$4:$J$5000,2,0),"")</f>
        <v>0</v>
      </c>
      <c r="D251" s="42">
        <f>IFERROR(VLOOKUP(A251,المبيعات!$G$4:$H$3003,2,0),"")</f>
        <v>0</v>
      </c>
      <c r="E251" s="42" t="str">
        <f>IFERROR(VLOOKUP(A251,'مرتجع المبيعات '!$G$4:$H$3003,2,0),"")</f>
        <v/>
      </c>
      <c r="F251" s="40">
        <f>IFERROR(VLOOKUP(A251,'مرتجع المشتريات'!$G$4:$H$3003,2,0),"")</f>
        <v>0</v>
      </c>
      <c r="G251" s="40" t="str">
        <f t="shared" si="9"/>
        <v/>
      </c>
      <c r="H251" s="40">
        <f>IFERROR(VLOOKUP(A251,المشتريات!$A$4:$B$3003,2,0),"")</f>
        <v>0</v>
      </c>
      <c r="I251" s="42">
        <f>IFERROR(VLOOKUP(A251,المشتريات!$L$4:$M$4000,2,0),"")+IFERROR(VLOOKUP(A251,المشتريات!$O$4:$P$3003,2,0),"")</f>
        <v>0</v>
      </c>
      <c r="J251" s="42" t="str">
        <f t="shared" si="10"/>
        <v/>
      </c>
      <c r="K251" s="42" t="str">
        <f t="shared" si="11"/>
        <v/>
      </c>
    </row>
    <row r="252" spans="1:11" ht="17.25">
      <c r="A252" s="40">
        <v>249</v>
      </c>
      <c r="B252" s="41" t="str">
        <f>IFERROR(VLOOKUP(A252,الاعدادات!$A$4:$B$5000,2,0),"")</f>
        <v xml:space="preserve">ه+س فيكتور لتر </v>
      </c>
      <c r="C252" s="40">
        <f>IFERROR(VLOOKUP(A252,المشتريات!$I$4:$J$5000,2,0),"")</f>
        <v>0</v>
      </c>
      <c r="D252" s="42">
        <f>IFERROR(VLOOKUP(A252,المبيعات!$G$4:$H$3003,2,0),"")</f>
        <v>0</v>
      </c>
      <c r="E252" s="42" t="str">
        <f>IFERROR(VLOOKUP(A252,'مرتجع المبيعات '!$G$4:$H$3003,2,0),"")</f>
        <v/>
      </c>
      <c r="F252" s="40">
        <f>IFERROR(VLOOKUP(A252,'مرتجع المشتريات'!$G$4:$H$3003,2,0),"")</f>
        <v>0</v>
      </c>
      <c r="G252" s="40" t="str">
        <f t="shared" si="9"/>
        <v/>
      </c>
      <c r="H252" s="40">
        <f>IFERROR(VLOOKUP(A252,المشتريات!$A$4:$B$3003,2,0),"")</f>
        <v>0</v>
      </c>
      <c r="I252" s="42">
        <f>IFERROR(VLOOKUP(A252,المشتريات!$L$4:$M$4000,2,0),"")+IFERROR(VLOOKUP(A252,المشتريات!$O$4:$P$3003,2,0),"")</f>
        <v>0</v>
      </c>
      <c r="J252" s="42" t="str">
        <f t="shared" si="10"/>
        <v/>
      </c>
      <c r="K252" s="42" t="str">
        <f t="shared" si="11"/>
        <v/>
      </c>
    </row>
    <row r="253" spans="1:11" ht="17.25">
      <c r="A253" s="40">
        <v>250</v>
      </c>
      <c r="B253" s="41" t="str">
        <f>IFERROR(VLOOKUP(A253,الاعدادات!$A$4:$B$5000,2,0),"")</f>
        <v xml:space="preserve">فيتامين ك +ا 100جم </v>
      </c>
      <c r="C253" s="40">
        <f>IFERROR(VLOOKUP(A253,المشتريات!$I$4:$J$5000,2,0),"")</f>
        <v>0</v>
      </c>
      <c r="D253" s="42">
        <f>IFERROR(VLOOKUP(A253,المبيعات!$G$4:$H$3003,2,0),"")</f>
        <v>0</v>
      </c>
      <c r="E253" s="42" t="str">
        <f>IFERROR(VLOOKUP(A253,'مرتجع المبيعات '!$G$4:$H$3003,2,0),"")</f>
        <v/>
      </c>
      <c r="F253" s="40">
        <f>IFERROR(VLOOKUP(A253,'مرتجع المشتريات'!$G$4:$H$3003,2,0),"")</f>
        <v>0</v>
      </c>
      <c r="G253" s="40" t="str">
        <f t="shared" si="9"/>
        <v/>
      </c>
      <c r="H253" s="40">
        <f>IFERROR(VLOOKUP(A253,المشتريات!$A$4:$B$3003,2,0),"")</f>
        <v>0</v>
      </c>
      <c r="I253" s="42">
        <f>IFERROR(VLOOKUP(A253,المشتريات!$L$4:$M$4000,2,0),"")+IFERROR(VLOOKUP(A253,المشتريات!$O$4:$P$3003,2,0),"")</f>
        <v>0</v>
      </c>
      <c r="J253" s="42" t="str">
        <f t="shared" si="10"/>
        <v/>
      </c>
      <c r="K253" s="42" t="str">
        <f t="shared" si="11"/>
        <v/>
      </c>
    </row>
    <row r="254" spans="1:11" ht="17.25">
      <c r="A254" s="40">
        <v>251</v>
      </c>
      <c r="B254" s="41" t="str">
        <f>IFERROR(VLOOKUP(A254,الاعدادات!$A$4:$B$5000,2,0),"")</f>
        <v xml:space="preserve">يفوميك اردنى سوبر </v>
      </c>
      <c r="C254" s="40">
        <f>IFERROR(VLOOKUP(A254,المشتريات!$I$4:$J$5000,2,0),"")</f>
        <v>0</v>
      </c>
      <c r="D254" s="42">
        <f>IFERROR(VLOOKUP(A254,المبيعات!$G$4:$H$3003,2,0),"")</f>
        <v>0</v>
      </c>
      <c r="E254" s="42" t="str">
        <f>IFERROR(VLOOKUP(A254,'مرتجع المبيعات '!$G$4:$H$3003,2,0),"")</f>
        <v/>
      </c>
      <c r="F254" s="40">
        <f>IFERROR(VLOOKUP(A254,'مرتجع المشتريات'!$G$4:$H$3003,2,0),"")</f>
        <v>0</v>
      </c>
      <c r="G254" s="40" t="str">
        <f t="shared" si="9"/>
        <v/>
      </c>
      <c r="H254" s="40">
        <f>IFERROR(VLOOKUP(A254,المشتريات!$A$4:$B$3003,2,0),"")</f>
        <v>0</v>
      </c>
      <c r="I254" s="42">
        <f>IFERROR(VLOOKUP(A254,المشتريات!$L$4:$M$4000,2,0),"")+IFERROR(VLOOKUP(A254,المشتريات!$O$4:$P$3003,2,0),"")</f>
        <v>0</v>
      </c>
      <c r="J254" s="42" t="str">
        <f t="shared" si="10"/>
        <v/>
      </c>
      <c r="K254" s="42" t="str">
        <f t="shared" si="11"/>
        <v/>
      </c>
    </row>
    <row r="255" spans="1:11" ht="17.25">
      <c r="A255" s="40">
        <v>252</v>
      </c>
      <c r="B255" s="41" t="str">
        <f>IFERROR(VLOOKUP(A255,الاعدادات!$A$4:$B$5000,2,0),"")</f>
        <v>بانش 20جم</v>
      </c>
      <c r="C255" s="40">
        <f>IFERROR(VLOOKUP(A255,المشتريات!$I$4:$J$5000,2,0),"")</f>
        <v>0</v>
      </c>
      <c r="D255" s="42">
        <f>IFERROR(VLOOKUP(A255,المبيعات!$G$4:$H$3003,2,0),"")</f>
        <v>0</v>
      </c>
      <c r="E255" s="42" t="str">
        <f>IFERROR(VLOOKUP(A255,'مرتجع المبيعات '!$G$4:$H$3003,2,0),"")</f>
        <v/>
      </c>
      <c r="F255" s="40">
        <f>IFERROR(VLOOKUP(A255,'مرتجع المشتريات'!$G$4:$H$3003,2,0),"")</f>
        <v>0</v>
      </c>
      <c r="G255" s="40" t="str">
        <f t="shared" si="9"/>
        <v/>
      </c>
      <c r="H255" s="40">
        <f>IFERROR(VLOOKUP(A255,المشتريات!$A$4:$B$3003,2,0),"")</f>
        <v>0</v>
      </c>
      <c r="I255" s="42">
        <f>IFERROR(VLOOKUP(A255,المشتريات!$L$4:$M$4000,2,0),"")+IFERROR(VLOOKUP(A255,المشتريات!$O$4:$P$3003,2,0),"")</f>
        <v>0</v>
      </c>
      <c r="J255" s="42" t="str">
        <f t="shared" si="10"/>
        <v/>
      </c>
      <c r="K255" s="42" t="str">
        <f t="shared" si="11"/>
        <v/>
      </c>
    </row>
    <row r="256" spans="1:11" ht="17.25">
      <c r="A256" s="40">
        <v>253</v>
      </c>
      <c r="B256" s="41" t="str">
        <f>IFERROR(VLOOKUP(A256,الاعدادات!$A$4:$B$5000,2,0),"")</f>
        <v xml:space="preserve">فيتامين ج 100جم </v>
      </c>
      <c r="C256" s="40">
        <f>IFERROR(VLOOKUP(A256,المشتريات!$I$4:$J$5000,2,0),"")</f>
        <v>0</v>
      </c>
      <c r="D256" s="42">
        <f>IFERROR(VLOOKUP(A256,المبيعات!$G$4:$H$3003,2,0),"")</f>
        <v>0</v>
      </c>
      <c r="E256" s="42" t="str">
        <f>IFERROR(VLOOKUP(A256,'مرتجع المبيعات '!$G$4:$H$3003,2,0),"")</f>
        <v/>
      </c>
      <c r="F256" s="40">
        <f>IFERROR(VLOOKUP(A256,'مرتجع المشتريات'!$G$4:$H$3003,2,0),"")</f>
        <v>0</v>
      </c>
      <c r="G256" s="40" t="str">
        <f t="shared" si="9"/>
        <v/>
      </c>
      <c r="H256" s="40">
        <f>IFERROR(VLOOKUP(A256,المشتريات!$A$4:$B$3003,2,0),"")</f>
        <v>0</v>
      </c>
      <c r="I256" s="42">
        <f>IFERROR(VLOOKUP(A256,المشتريات!$L$4:$M$4000,2,0),"")+IFERROR(VLOOKUP(A256,المشتريات!$O$4:$P$3003,2,0),"")</f>
        <v>0</v>
      </c>
      <c r="J256" s="42" t="str">
        <f t="shared" si="10"/>
        <v/>
      </c>
      <c r="K256" s="42" t="str">
        <f t="shared" si="11"/>
        <v/>
      </c>
    </row>
    <row r="257" spans="1:11" ht="17.25">
      <c r="A257" s="40">
        <v>254</v>
      </c>
      <c r="B257" s="41" t="str">
        <f>IFERROR(VLOOKUP(A257,الاعدادات!$A$4:$B$5000,2,0),"")</f>
        <v>فيت يست 100جم مائى</v>
      </c>
      <c r="C257" s="40">
        <f>IFERROR(VLOOKUP(A257,المشتريات!$I$4:$J$5000,2,0),"")</f>
        <v>0</v>
      </c>
      <c r="D257" s="42">
        <f>IFERROR(VLOOKUP(A257,المبيعات!$G$4:$H$3003,2,0),"")</f>
        <v>0</v>
      </c>
      <c r="E257" s="42" t="str">
        <f>IFERROR(VLOOKUP(A257,'مرتجع المبيعات '!$G$4:$H$3003,2,0),"")</f>
        <v/>
      </c>
      <c r="F257" s="40">
        <f>IFERROR(VLOOKUP(A257,'مرتجع المشتريات'!$G$4:$H$3003,2,0),"")</f>
        <v>0</v>
      </c>
      <c r="G257" s="40" t="str">
        <f t="shared" si="9"/>
        <v/>
      </c>
      <c r="H257" s="40">
        <f>IFERROR(VLOOKUP(A257,المشتريات!$A$4:$B$3003,2,0),"")</f>
        <v>0</v>
      </c>
      <c r="I257" s="42">
        <f>IFERROR(VLOOKUP(A257,المشتريات!$L$4:$M$4000,2,0),"")+IFERROR(VLOOKUP(A257,المشتريات!$O$4:$P$3003,2,0),"")</f>
        <v>0</v>
      </c>
      <c r="J257" s="42" t="str">
        <f t="shared" si="10"/>
        <v/>
      </c>
      <c r="K257" s="42" t="str">
        <f t="shared" si="11"/>
        <v/>
      </c>
    </row>
    <row r="258" spans="1:11" ht="17.25">
      <c r="A258" s="40">
        <v>255</v>
      </c>
      <c r="B258" s="41" t="str">
        <f>IFERROR(VLOOKUP(A258,الاعدادات!$A$4:$B$5000,2,0),"")</f>
        <v>سلفاكينوكسالين ادويا 500جم</v>
      </c>
      <c r="C258" s="40">
        <f>IFERROR(VLOOKUP(A258,المشتريات!$I$4:$J$5000,2,0),"")</f>
        <v>0</v>
      </c>
      <c r="D258" s="42">
        <f>IFERROR(VLOOKUP(A258,المبيعات!$G$4:$H$3003,2,0),"")</f>
        <v>0</v>
      </c>
      <c r="E258" s="42" t="str">
        <f>IFERROR(VLOOKUP(A258,'مرتجع المبيعات '!$G$4:$H$3003,2,0),"")</f>
        <v/>
      </c>
      <c r="F258" s="40">
        <f>IFERROR(VLOOKUP(A258,'مرتجع المشتريات'!$G$4:$H$3003,2,0),"")</f>
        <v>0</v>
      </c>
      <c r="G258" s="40" t="str">
        <f t="shared" si="9"/>
        <v/>
      </c>
      <c r="H258" s="40">
        <f>IFERROR(VLOOKUP(A258,المشتريات!$A$4:$B$3003,2,0),"")</f>
        <v>0</v>
      </c>
      <c r="I258" s="42">
        <f>IFERROR(VLOOKUP(A258,المشتريات!$L$4:$M$4000,2,0),"")+IFERROR(VLOOKUP(A258,المشتريات!$O$4:$P$3003,2,0),"")</f>
        <v>0</v>
      </c>
      <c r="J258" s="42" t="str">
        <f t="shared" si="10"/>
        <v/>
      </c>
      <c r="K258" s="42" t="str">
        <f t="shared" si="11"/>
        <v/>
      </c>
    </row>
    <row r="259" spans="1:11" ht="17.25">
      <c r="A259" s="40">
        <v>256</v>
      </c>
      <c r="B259" s="41" t="str">
        <f>IFERROR(VLOOKUP(A259,الاعدادات!$A$4:$B$5000,2,0),"")</f>
        <v xml:space="preserve">اد3ه+ج هيرو لتر </v>
      </c>
      <c r="C259" s="40">
        <f>IFERROR(VLOOKUP(A259,المشتريات!$I$4:$J$5000,2,0),"")</f>
        <v>0</v>
      </c>
      <c r="D259" s="42">
        <f>IFERROR(VLOOKUP(A259,المبيعات!$G$4:$H$3003,2,0),"")</f>
        <v>0</v>
      </c>
      <c r="E259" s="42" t="str">
        <f>IFERROR(VLOOKUP(A259,'مرتجع المبيعات '!$G$4:$H$3003,2,0),"")</f>
        <v/>
      </c>
      <c r="F259" s="40">
        <f>IFERROR(VLOOKUP(A259,'مرتجع المشتريات'!$G$4:$H$3003,2,0),"")</f>
        <v>0</v>
      </c>
      <c r="G259" s="40" t="str">
        <f t="shared" si="9"/>
        <v/>
      </c>
      <c r="H259" s="40">
        <f>IFERROR(VLOOKUP(A259,المشتريات!$A$4:$B$3003,2,0),"")</f>
        <v>0</v>
      </c>
      <c r="I259" s="42">
        <f>IFERROR(VLOOKUP(A259,المشتريات!$L$4:$M$4000,2,0),"")+IFERROR(VLOOKUP(A259,المشتريات!$O$4:$P$3003,2,0),"")</f>
        <v>0</v>
      </c>
      <c r="J259" s="42" t="str">
        <f t="shared" si="10"/>
        <v/>
      </c>
      <c r="K259" s="42" t="str">
        <f t="shared" si="11"/>
        <v/>
      </c>
    </row>
    <row r="260" spans="1:11" ht="17.25">
      <c r="A260" s="40">
        <v>257</v>
      </c>
      <c r="B260" s="41" t="str">
        <f>IFERROR(VLOOKUP(A260,الاعدادات!$A$4:$B$5000,2,0),"")</f>
        <v>بارامول 125 مللى</v>
      </c>
      <c r="C260" s="40">
        <f>IFERROR(VLOOKUP(A260,المشتريات!$I$4:$J$5000,2,0),"")</f>
        <v>0</v>
      </c>
      <c r="D260" s="42">
        <f>IFERROR(VLOOKUP(A260,المبيعات!$G$4:$H$3003,2,0),"")</f>
        <v>0</v>
      </c>
      <c r="E260" s="42" t="str">
        <f>IFERROR(VLOOKUP(A260,'مرتجع المبيعات '!$G$4:$H$3003,2,0),"")</f>
        <v/>
      </c>
      <c r="F260" s="40">
        <f>IFERROR(VLOOKUP(A260,'مرتجع المشتريات'!$G$4:$H$3003,2,0),"")</f>
        <v>0</v>
      </c>
      <c r="G260" s="40" t="str">
        <f t="shared" si="9"/>
        <v/>
      </c>
      <c r="H260" s="40">
        <f>IFERROR(VLOOKUP(A260,المشتريات!$A$4:$B$3003,2,0),"")</f>
        <v>0</v>
      </c>
      <c r="I260" s="42">
        <f>IFERROR(VLOOKUP(A260,المشتريات!$L$4:$M$4000,2,0),"")+IFERROR(VLOOKUP(A260,المشتريات!$O$4:$P$3003,2,0),"")</f>
        <v>0</v>
      </c>
      <c r="J260" s="42" t="str">
        <f t="shared" si="10"/>
        <v/>
      </c>
      <c r="K260" s="42" t="str">
        <f t="shared" si="11"/>
        <v/>
      </c>
    </row>
    <row r="261" spans="1:11" ht="17.25">
      <c r="A261" s="40">
        <v>258</v>
      </c>
      <c r="B261" s="41">
        <f>IFERROR(VLOOKUP(A261,الاعدادات!$A$4:$B$5000,2,0),"")</f>
        <v>0</v>
      </c>
      <c r="C261" s="40">
        <f>IFERROR(VLOOKUP(A261,المشتريات!$I$4:$J$5000,2,0),"")</f>
        <v>0</v>
      </c>
      <c r="D261" s="42">
        <f>IFERROR(VLOOKUP(A261,المبيعات!$G$4:$H$3003,2,0),"")</f>
        <v>0</v>
      </c>
      <c r="E261" s="42" t="str">
        <f>IFERROR(VLOOKUP(A261,'مرتجع المبيعات '!$G$4:$H$3003,2,0),"")</f>
        <v/>
      </c>
      <c r="F261" s="40">
        <f>IFERROR(VLOOKUP(A261,'مرتجع المشتريات'!$G$4:$H$3003,2,0),"")</f>
        <v>0</v>
      </c>
      <c r="G261" s="40" t="str">
        <f t="shared" ref="G261:G277" si="12">IFERROR(SUMPRODUCT(C261+E261-D261-F261),"")</f>
        <v/>
      </c>
      <c r="H261" s="40">
        <f>IFERROR(VLOOKUP(A261,المشتريات!$A$4:$B$3003,2,0),"")</f>
        <v>0</v>
      </c>
      <c r="I261" s="42">
        <f>IFERROR(VLOOKUP(A261,المشتريات!$L$4:$M$4000,2,0),"")+IFERROR(VLOOKUP(A261,المشتريات!$O$4:$P$3003,2,0),"")</f>
        <v>0</v>
      </c>
      <c r="J261" s="42" t="str">
        <f t="shared" ref="J261:J277" si="13">IFERROR(SUMPRODUCT(I261/H261),"")</f>
        <v/>
      </c>
      <c r="K261" s="42" t="str">
        <f t="shared" ref="K261:K277" si="14">IFERROR(SUMPRODUCT(J261*G261),"")</f>
        <v/>
      </c>
    </row>
    <row r="262" spans="1:11" ht="17.25">
      <c r="A262" s="40">
        <v>259</v>
      </c>
      <c r="B262" s="41">
        <f>IFERROR(VLOOKUP(A262,الاعدادات!$A$4:$B$5000,2,0),"")</f>
        <v>0</v>
      </c>
      <c r="C262" s="40">
        <f>IFERROR(VLOOKUP(A262,المشتريات!$I$4:$J$5000,2,0),"")</f>
        <v>0</v>
      </c>
      <c r="D262" s="42">
        <f>IFERROR(VLOOKUP(A262,المبيعات!$G$4:$H$3003,2,0),"")</f>
        <v>0</v>
      </c>
      <c r="E262" s="42" t="str">
        <f>IFERROR(VLOOKUP(A262,'مرتجع المبيعات '!$G$4:$H$3003,2,0),"")</f>
        <v/>
      </c>
      <c r="F262" s="40">
        <f>IFERROR(VLOOKUP(A262,'مرتجع المشتريات'!$G$4:$H$3003,2,0),"")</f>
        <v>0</v>
      </c>
      <c r="G262" s="40" t="str">
        <f t="shared" si="12"/>
        <v/>
      </c>
      <c r="H262" s="40">
        <f>IFERROR(VLOOKUP(A262,المشتريات!$A$4:$B$3003,2,0),"")</f>
        <v>0</v>
      </c>
      <c r="I262" s="42">
        <f>IFERROR(VLOOKUP(A262,المشتريات!$L$4:$M$4000,2,0),"")+IFERROR(VLOOKUP(A262,المشتريات!$O$4:$P$3003,2,0),"")</f>
        <v>0</v>
      </c>
      <c r="J262" s="42" t="str">
        <f t="shared" si="13"/>
        <v/>
      </c>
      <c r="K262" s="42" t="str">
        <f t="shared" si="14"/>
        <v/>
      </c>
    </row>
    <row r="263" spans="1:11" ht="17.25">
      <c r="A263" s="40">
        <v>260</v>
      </c>
      <c r="B263" s="41">
        <f>IFERROR(VLOOKUP(A263,الاعدادات!$A$4:$B$5000,2,0),"")</f>
        <v>0</v>
      </c>
      <c r="C263" s="40">
        <f>IFERROR(VLOOKUP(A263,المشتريات!$I$4:$J$5000,2,0),"")</f>
        <v>0</v>
      </c>
      <c r="D263" s="42">
        <f>IFERROR(VLOOKUP(A263,المبيعات!$G$4:$H$3003,2,0),"")</f>
        <v>0</v>
      </c>
      <c r="E263" s="42" t="str">
        <f>IFERROR(VLOOKUP(A263,'مرتجع المبيعات '!$G$4:$H$3003,2,0),"")</f>
        <v/>
      </c>
      <c r="F263" s="40">
        <f>IFERROR(VLOOKUP(A263,'مرتجع المشتريات'!$G$4:$H$3003,2,0),"")</f>
        <v>0</v>
      </c>
      <c r="G263" s="40" t="str">
        <f t="shared" si="12"/>
        <v/>
      </c>
      <c r="H263" s="40">
        <f>IFERROR(VLOOKUP(A263,المشتريات!$A$4:$B$3003,2,0),"")</f>
        <v>0</v>
      </c>
      <c r="I263" s="42">
        <f>IFERROR(VLOOKUP(A263,المشتريات!$L$4:$M$4000,2,0),"")+IFERROR(VLOOKUP(A263,المشتريات!$O$4:$P$3003,2,0),"")</f>
        <v>0</v>
      </c>
      <c r="J263" s="42" t="str">
        <f t="shared" si="13"/>
        <v/>
      </c>
      <c r="K263" s="42" t="str">
        <f t="shared" si="14"/>
        <v/>
      </c>
    </row>
    <row r="264" spans="1:11" ht="17.25">
      <c r="A264" s="40">
        <v>261</v>
      </c>
      <c r="B264" s="41">
        <f>IFERROR(VLOOKUP(A264,الاعدادات!$A$4:$B$5000,2,0),"")</f>
        <v>0</v>
      </c>
      <c r="C264" s="40">
        <f>IFERROR(VLOOKUP(A264,المشتريات!$I$4:$J$5000,2,0),"")</f>
        <v>0</v>
      </c>
      <c r="D264" s="42">
        <f>IFERROR(VLOOKUP(A264,المبيعات!$G$4:$H$3003,2,0),"")</f>
        <v>0</v>
      </c>
      <c r="E264" s="42" t="str">
        <f>IFERROR(VLOOKUP(A264,'مرتجع المبيعات '!$G$4:$H$3003,2,0),"")</f>
        <v/>
      </c>
      <c r="F264" s="40">
        <f>IFERROR(VLOOKUP(A264,'مرتجع المشتريات'!$G$4:$H$3003,2,0),"")</f>
        <v>0</v>
      </c>
      <c r="G264" s="40" t="str">
        <f t="shared" si="12"/>
        <v/>
      </c>
      <c r="H264" s="40">
        <f>IFERROR(VLOOKUP(A264,المشتريات!$A$4:$B$3003,2,0),"")</f>
        <v>0</v>
      </c>
      <c r="I264" s="42">
        <f>IFERROR(VLOOKUP(A264,المشتريات!$L$4:$M$4000,2,0),"")+IFERROR(VLOOKUP(A264,المشتريات!$O$4:$P$3003,2,0),"")</f>
        <v>0</v>
      </c>
      <c r="J264" s="42" t="str">
        <f t="shared" si="13"/>
        <v/>
      </c>
      <c r="K264" s="42" t="str">
        <f t="shared" si="14"/>
        <v/>
      </c>
    </row>
    <row r="265" spans="1:11" ht="17.25">
      <c r="A265" s="40">
        <v>262</v>
      </c>
      <c r="B265" s="41">
        <f>IFERROR(VLOOKUP(A265,الاعدادات!$A$4:$B$5000,2,0),"")</f>
        <v>0</v>
      </c>
      <c r="C265" s="40">
        <f>IFERROR(VLOOKUP(A265,المشتريات!$I$4:$J$5000,2,0),"")</f>
        <v>0</v>
      </c>
      <c r="D265" s="42">
        <f>IFERROR(VLOOKUP(A265,المبيعات!$G$4:$H$3003,2,0),"")</f>
        <v>0</v>
      </c>
      <c r="E265" s="42" t="str">
        <f>IFERROR(VLOOKUP(A265,'مرتجع المبيعات '!$G$4:$H$3003,2,0),"")</f>
        <v/>
      </c>
      <c r="F265" s="40">
        <f>IFERROR(VLOOKUP(A265,'مرتجع المشتريات'!$G$4:$H$3003,2,0),"")</f>
        <v>0</v>
      </c>
      <c r="G265" s="40" t="str">
        <f t="shared" si="12"/>
        <v/>
      </c>
      <c r="H265" s="40">
        <f>IFERROR(VLOOKUP(A265,المشتريات!$A$4:$B$3003,2,0),"")</f>
        <v>0</v>
      </c>
      <c r="I265" s="42">
        <f>IFERROR(VLOOKUP(A265,المشتريات!$L$4:$M$4000,2,0),"")+IFERROR(VLOOKUP(A265,المشتريات!$O$4:$P$3003,2,0),"")</f>
        <v>0</v>
      </c>
      <c r="J265" s="42" t="str">
        <f t="shared" si="13"/>
        <v/>
      </c>
      <c r="K265" s="42" t="str">
        <f t="shared" si="14"/>
        <v/>
      </c>
    </row>
    <row r="266" spans="1:11" ht="17.25">
      <c r="A266" s="40">
        <v>263</v>
      </c>
      <c r="B266" s="41">
        <f>IFERROR(VLOOKUP(A266,الاعدادات!$A$4:$B$5000,2,0),"")</f>
        <v>0</v>
      </c>
      <c r="C266" s="40">
        <f>IFERROR(VLOOKUP(A266,المشتريات!$I$4:$J$5000,2,0),"")</f>
        <v>0</v>
      </c>
      <c r="D266" s="42">
        <f>IFERROR(VLOOKUP(A266,المبيعات!$G$4:$H$3003,2,0),"")</f>
        <v>0</v>
      </c>
      <c r="E266" s="42" t="str">
        <f>IFERROR(VLOOKUP(A266,'مرتجع المبيعات '!$G$4:$H$3003,2,0),"")</f>
        <v/>
      </c>
      <c r="F266" s="40">
        <f>IFERROR(VLOOKUP(A266,'مرتجع المشتريات'!$G$4:$H$3003,2,0),"")</f>
        <v>0</v>
      </c>
      <c r="G266" s="40" t="str">
        <f t="shared" si="12"/>
        <v/>
      </c>
      <c r="H266" s="40">
        <f>IFERROR(VLOOKUP(A266,المشتريات!$A$4:$B$3003,2,0),"")</f>
        <v>0</v>
      </c>
      <c r="I266" s="42">
        <f>IFERROR(VLOOKUP(A266,المشتريات!$L$4:$M$4000,2,0),"")+IFERROR(VLOOKUP(A266,المشتريات!$O$4:$P$3003,2,0),"")</f>
        <v>0</v>
      </c>
      <c r="J266" s="42" t="str">
        <f t="shared" si="13"/>
        <v/>
      </c>
      <c r="K266" s="42" t="str">
        <f t="shared" si="14"/>
        <v/>
      </c>
    </row>
    <row r="267" spans="1:11" ht="17.25">
      <c r="A267" s="40">
        <v>264</v>
      </c>
      <c r="B267" s="41">
        <f>IFERROR(VLOOKUP(A267,الاعدادات!$A$4:$B$5000,2,0),"")</f>
        <v>0</v>
      </c>
      <c r="C267" s="40">
        <f>IFERROR(VLOOKUP(A267,المشتريات!$I$4:$J$5000,2,0),"")</f>
        <v>0</v>
      </c>
      <c r="D267" s="42">
        <f>IFERROR(VLOOKUP(A267,المبيعات!$G$4:$H$3003,2,0),"")</f>
        <v>0</v>
      </c>
      <c r="E267" s="42" t="str">
        <f>IFERROR(VLOOKUP(A267,'مرتجع المبيعات '!$G$4:$H$3003,2,0),"")</f>
        <v/>
      </c>
      <c r="F267" s="40">
        <f>IFERROR(VLOOKUP(A267,'مرتجع المشتريات'!$G$4:$H$3003,2,0),"")</f>
        <v>0</v>
      </c>
      <c r="G267" s="40" t="str">
        <f t="shared" si="12"/>
        <v/>
      </c>
      <c r="H267" s="40">
        <f>IFERROR(VLOOKUP(A267,المشتريات!$A$4:$B$3003,2,0),"")</f>
        <v>0</v>
      </c>
      <c r="I267" s="42">
        <f>IFERROR(VLOOKUP(A267,المشتريات!$L$4:$M$4000,2,0),"")+IFERROR(VLOOKUP(A267,المشتريات!$O$4:$P$3003,2,0),"")</f>
        <v>0</v>
      </c>
      <c r="J267" s="42" t="str">
        <f t="shared" si="13"/>
        <v/>
      </c>
      <c r="K267" s="42" t="str">
        <f t="shared" si="14"/>
        <v/>
      </c>
    </row>
    <row r="268" spans="1:11" ht="17.25">
      <c r="A268" s="40">
        <v>265</v>
      </c>
      <c r="B268" s="41">
        <f>IFERROR(VLOOKUP(A268,الاعدادات!$A$4:$B$5000,2,0),"")</f>
        <v>0</v>
      </c>
      <c r="C268" s="40">
        <f>IFERROR(VLOOKUP(A268,المشتريات!$I$4:$J$5000,2,0),"")</f>
        <v>0</v>
      </c>
      <c r="D268" s="42">
        <f>IFERROR(VLOOKUP(A268,المبيعات!$G$4:$H$3003,2,0),"")</f>
        <v>0</v>
      </c>
      <c r="E268" s="42" t="str">
        <f>IFERROR(VLOOKUP(A268,'مرتجع المبيعات '!$G$4:$H$3003,2,0),"")</f>
        <v/>
      </c>
      <c r="F268" s="40">
        <f>IFERROR(VLOOKUP(A268,'مرتجع المشتريات'!$G$4:$H$3003,2,0),"")</f>
        <v>0</v>
      </c>
      <c r="G268" s="40" t="str">
        <f t="shared" si="12"/>
        <v/>
      </c>
      <c r="H268" s="40">
        <f>IFERROR(VLOOKUP(A268,المشتريات!$A$4:$B$3003,2,0),"")</f>
        <v>0</v>
      </c>
      <c r="I268" s="42">
        <f>IFERROR(VLOOKUP(A268,المشتريات!$L$4:$M$4000,2,0),"")+IFERROR(VLOOKUP(A268,المشتريات!$O$4:$P$3003,2,0),"")</f>
        <v>0</v>
      </c>
      <c r="J268" s="42" t="str">
        <f t="shared" si="13"/>
        <v/>
      </c>
      <c r="K268" s="42" t="str">
        <f t="shared" si="14"/>
        <v/>
      </c>
    </row>
    <row r="269" spans="1:11" ht="17.25">
      <c r="A269" s="40">
        <v>266</v>
      </c>
      <c r="B269" s="41">
        <f>IFERROR(VLOOKUP(A269,الاعدادات!$A$4:$B$5000,2,0),"")</f>
        <v>0</v>
      </c>
      <c r="C269" s="40">
        <f>IFERROR(VLOOKUP(A269,المشتريات!$I$4:$J$5000,2,0),"")</f>
        <v>0</v>
      </c>
      <c r="D269" s="42">
        <f>IFERROR(VLOOKUP(A269,المبيعات!$G$4:$H$3003,2,0),"")</f>
        <v>0</v>
      </c>
      <c r="E269" s="42" t="str">
        <f>IFERROR(VLOOKUP(A269,'مرتجع المبيعات '!$G$4:$H$3003,2,0),"")</f>
        <v/>
      </c>
      <c r="F269" s="40">
        <f>IFERROR(VLOOKUP(A269,'مرتجع المشتريات'!$G$4:$H$3003,2,0),"")</f>
        <v>0</v>
      </c>
      <c r="G269" s="40" t="str">
        <f t="shared" si="12"/>
        <v/>
      </c>
      <c r="H269" s="40">
        <f>IFERROR(VLOOKUP(A269,المشتريات!$A$4:$B$3003,2,0),"")</f>
        <v>0</v>
      </c>
      <c r="I269" s="42">
        <f>IFERROR(VLOOKUP(A269,المشتريات!$L$4:$M$4000,2,0),"")+IFERROR(VLOOKUP(A269,المشتريات!$O$4:$P$3003,2,0),"")</f>
        <v>0</v>
      </c>
      <c r="J269" s="42" t="str">
        <f t="shared" si="13"/>
        <v/>
      </c>
      <c r="K269" s="42" t="str">
        <f t="shared" si="14"/>
        <v/>
      </c>
    </row>
    <row r="270" spans="1:11" ht="17.25">
      <c r="A270" s="40">
        <v>267</v>
      </c>
      <c r="B270" s="41">
        <f>IFERROR(VLOOKUP(A270,الاعدادات!$A$4:$B$5000,2,0),"")</f>
        <v>0</v>
      </c>
      <c r="C270" s="40">
        <f>IFERROR(VLOOKUP(A270,المشتريات!$I$4:$J$5000,2,0),"")</f>
        <v>0</v>
      </c>
      <c r="D270" s="42">
        <f>IFERROR(VLOOKUP(A270,المبيعات!$G$4:$H$3003,2,0),"")</f>
        <v>0</v>
      </c>
      <c r="E270" s="42" t="str">
        <f>IFERROR(VLOOKUP(A270,'مرتجع المبيعات '!$G$4:$H$3003,2,0),"")</f>
        <v/>
      </c>
      <c r="F270" s="40">
        <f>IFERROR(VLOOKUP(A270,'مرتجع المشتريات'!$G$4:$H$3003,2,0),"")</f>
        <v>0</v>
      </c>
      <c r="G270" s="40" t="str">
        <f t="shared" si="12"/>
        <v/>
      </c>
      <c r="H270" s="40">
        <f>IFERROR(VLOOKUP(A270,المشتريات!$A$4:$B$3003,2,0),"")</f>
        <v>0</v>
      </c>
      <c r="I270" s="42">
        <f>IFERROR(VLOOKUP(A270,المشتريات!$L$4:$M$4000,2,0),"")+IFERROR(VLOOKUP(A270,المشتريات!$O$4:$P$3003,2,0),"")</f>
        <v>0</v>
      </c>
      <c r="J270" s="42" t="str">
        <f t="shared" si="13"/>
        <v/>
      </c>
      <c r="K270" s="42" t="str">
        <f t="shared" si="14"/>
        <v/>
      </c>
    </row>
    <row r="271" spans="1:11" ht="17.25">
      <c r="A271" s="40">
        <v>268</v>
      </c>
      <c r="B271" s="41">
        <f>IFERROR(VLOOKUP(A271,الاعدادات!$A$4:$B$5000,2,0),"")</f>
        <v>0</v>
      </c>
      <c r="C271" s="40">
        <f>IFERROR(VLOOKUP(A271,المشتريات!$I$4:$J$5000,2,0),"")</f>
        <v>0</v>
      </c>
      <c r="D271" s="42">
        <f>IFERROR(VLOOKUP(A271,المبيعات!$G$4:$H$3003,2,0),"")</f>
        <v>0</v>
      </c>
      <c r="E271" s="42" t="str">
        <f>IFERROR(VLOOKUP(A271,'مرتجع المبيعات '!$G$4:$H$3003,2,0),"")</f>
        <v/>
      </c>
      <c r="F271" s="40">
        <f>IFERROR(VLOOKUP(A271,'مرتجع المشتريات'!$G$4:$H$3003,2,0),"")</f>
        <v>0</v>
      </c>
      <c r="G271" s="40" t="str">
        <f t="shared" si="12"/>
        <v/>
      </c>
      <c r="H271" s="40">
        <f>IFERROR(VLOOKUP(A271,المشتريات!$A$4:$B$3003,2,0),"")</f>
        <v>0</v>
      </c>
      <c r="I271" s="42">
        <f>IFERROR(VLOOKUP(A271,المشتريات!$L$4:$M$4000,2,0),"")+IFERROR(VLOOKUP(A271,المشتريات!$O$4:$P$3003,2,0),"")</f>
        <v>0</v>
      </c>
      <c r="J271" s="42" t="str">
        <f t="shared" si="13"/>
        <v/>
      </c>
      <c r="K271" s="42" t="str">
        <f t="shared" si="14"/>
        <v/>
      </c>
    </row>
    <row r="272" spans="1:11" ht="17.25">
      <c r="A272" s="40">
        <v>269</v>
      </c>
      <c r="B272" s="41">
        <f>IFERROR(VLOOKUP(A272,الاعدادات!$A$4:$B$5000,2,0),"")</f>
        <v>0</v>
      </c>
      <c r="C272" s="40">
        <f>IFERROR(VLOOKUP(A272,المشتريات!$I$4:$J$5000,2,0),"")</f>
        <v>0</v>
      </c>
      <c r="D272" s="42">
        <f>IFERROR(VLOOKUP(A272,المبيعات!$G$4:$H$3003,2,0),"")</f>
        <v>0</v>
      </c>
      <c r="E272" s="42" t="str">
        <f>IFERROR(VLOOKUP(A272,'مرتجع المبيعات '!$G$4:$H$3003,2,0),"")</f>
        <v/>
      </c>
      <c r="F272" s="40">
        <f>IFERROR(VLOOKUP(A272,'مرتجع المشتريات'!$G$4:$H$3003,2,0),"")</f>
        <v>0</v>
      </c>
      <c r="G272" s="40" t="str">
        <f t="shared" si="12"/>
        <v/>
      </c>
      <c r="H272" s="40">
        <f>IFERROR(VLOOKUP(A272,المشتريات!$A$4:$B$3003,2,0),"")</f>
        <v>0</v>
      </c>
      <c r="I272" s="42">
        <f>IFERROR(VLOOKUP(A272,المشتريات!$L$4:$M$4000,2,0),"")+IFERROR(VLOOKUP(A272,المشتريات!$O$4:$P$3003,2,0),"")</f>
        <v>0</v>
      </c>
      <c r="J272" s="42" t="str">
        <f t="shared" si="13"/>
        <v/>
      </c>
      <c r="K272" s="42" t="str">
        <f t="shared" si="14"/>
        <v/>
      </c>
    </row>
    <row r="273" spans="1:11" ht="17.25">
      <c r="A273" s="40">
        <v>270</v>
      </c>
      <c r="B273" s="41">
        <f>IFERROR(VLOOKUP(A273,الاعدادات!$A$4:$B$5000,2,0),"")</f>
        <v>0</v>
      </c>
      <c r="C273" s="40">
        <f>IFERROR(VLOOKUP(A273,المشتريات!$I$4:$J$5000,2,0),"")</f>
        <v>0</v>
      </c>
      <c r="D273" s="42">
        <f>IFERROR(VLOOKUP(A273,المبيعات!$G$4:$H$3003,2,0),"")</f>
        <v>0</v>
      </c>
      <c r="E273" s="42" t="str">
        <f>IFERROR(VLOOKUP(A273,'مرتجع المبيعات '!$G$4:$H$3003,2,0),"")</f>
        <v/>
      </c>
      <c r="F273" s="40">
        <f>IFERROR(VLOOKUP(A273,'مرتجع المشتريات'!$G$4:$H$3003,2,0),"")</f>
        <v>0</v>
      </c>
      <c r="G273" s="40" t="str">
        <f t="shared" si="12"/>
        <v/>
      </c>
      <c r="H273" s="40">
        <f>IFERROR(VLOOKUP(A273,المشتريات!$A$4:$B$3003,2,0),"")</f>
        <v>0</v>
      </c>
      <c r="I273" s="42">
        <f>IFERROR(VLOOKUP(A273,المشتريات!$L$4:$M$4000,2,0),"")+IFERROR(VLOOKUP(A273,المشتريات!$O$4:$P$3003,2,0),"")</f>
        <v>0</v>
      </c>
      <c r="J273" s="42" t="str">
        <f t="shared" si="13"/>
        <v/>
      </c>
      <c r="K273" s="42" t="str">
        <f t="shared" si="14"/>
        <v/>
      </c>
    </row>
    <row r="274" spans="1:11" ht="17.25">
      <c r="A274" s="40">
        <v>271</v>
      </c>
      <c r="B274" s="41">
        <f>IFERROR(VLOOKUP(A274,الاعدادات!$A$4:$B$5000,2,0),"")</f>
        <v>0</v>
      </c>
      <c r="C274" s="40">
        <f>IFERROR(VLOOKUP(A274,المشتريات!$I$4:$J$5000,2,0),"")</f>
        <v>0</v>
      </c>
      <c r="D274" s="42">
        <f>IFERROR(VLOOKUP(A274,المبيعات!$G$4:$H$3003,2,0),"")</f>
        <v>0</v>
      </c>
      <c r="E274" s="42" t="str">
        <f>IFERROR(VLOOKUP(A274,'مرتجع المبيعات '!$G$4:$H$3003,2,0),"")</f>
        <v/>
      </c>
      <c r="F274" s="40">
        <f>IFERROR(VLOOKUP(A274,'مرتجع المشتريات'!$G$4:$H$3003,2,0),"")</f>
        <v>0</v>
      </c>
      <c r="G274" s="40" t="str">
        <f t="shared" si="12"/>
        <v/>
      </c>
      <c r="H274" s="40">
        <f>IFERROR(VLOOKUP(A274,المشتريات!$A$4:$B$3003,2,0),"")</f>
        <v>0</v>
      </c>
      <c r="I274" s="42">
        <f>IFERROR(VLOOKUP(A274,المشتريات!$L$4:$M$4000,2,0),"")+IFERROR(VLOOKUP(A274,المشتريات!$O$4:$P$3003,2,0),"")</f>
        <v>0</v>
      </c>
      <c r="J274" s="42" t="str">
        <f t="shared" si="13"/>
        <v/>
      </c>
      <c r="K274" s="42" t="str">
        <f t="shared" si="14"/>
        <v/>
      </c>
    </row>
    <row r="275" spans="1:11" ht="17.25">
      <c r="A275" s="40">
        <v>272</v>
      </c>
      <c r="B275" s="41">
        <f>IFERROR(VLOOKUP(A275,الاعدادات!$A$4:$B$5000,2,0),"")</f>
        <v>0</v>
      </c>
      <c r="C275" s="40">
        <f>IFERROR(VLOOKUP(A275,المشتريات!$I$4:$J$5000,2,0),"")</f>
        <v>0</v>
      </c>
      <c r="D275" s="42">
        <f>IFERROR(VLOOKUP(A275,المبيعات!$G$4:$H$3003,2,0),"")</f>
        <v>0</v>
      </c>
      <c r="E275" s="42" t="str">
        <f>IFERROR(VLOOKUP(A275,'مرتجع المبيعات '!$G$4:$H$3003,2,0),"")</f>
        <v/>
      </c>
      <c r="F275" s="40">
        <f>IFERROR(VLOOKUP(A275,'مرتجع المشتريات'!$G$4:$H$3003,2,0),"")</f>
        <v>0</v>
      </c>
      <c r="G275" s="40" t="str">
        <f t="shared" si="12"/>
        <v/>
      </c>
      <c r="H275" s="40">
        <f>IFERROR(VLOOKUP(A275,المشتريات!$A$4:$B$3003,2,0),"")</f>
        <v>0</v>
      </c>
      <c r="I275" s="42">
        <f>IFERROR(VLOOKUP(A275,المشتريات!$L$4:$M$4000,2,0),"")+IFERROR(VLOOKUP(A275,المشتريات!$O$4:$P$3003,2,0),"")</f>
        <v>0</v>
      </c>
      <c r="J275" s="42" t="str">
        <f t="shared" si="13"/>
        <v/>
      </c>
      <c r="K275" s="42" t="str">
        <f t="shared" si="14"/>
        <v/>
      </c>
    </row>
    <row r="276" spans="1:11" ht="17.25">
      <c r="A276" s="40">
        <v>273</v>
      </c>
      <c r="B276" s="41">
        <f>IFERROR(VLOOKUP(A276,الاعدادات!$A$4:$B$5000,2,0),"")</f>
        <v>0</v>
      </c>
      <c r="C276" s="40">
        <f>IFERROR(VLOOKUP(A276,المشتريات!$I$4:$J$5000,2,0),"")</f>
        <v>0</v>
      </c>
      <c r="D276" s="42">
        <f>IFERROR(VLOOKUP(A276,المبيعات!$G$4:$H$3003,2,0),"")</f>
        <v>0</v>
      </c>
      <c r="E276" s="42" t="str">
        <f>IFERROR(VLOOKUP(A276,'مرتجع المبيعات '!$G$4:$H$3003,2,0),"")</f>
        <v/>
      </c>
      <c r="F276" s="40">
        <f>IFERROR(VLOOKUP(A276,'مرتجع المشتريات'!$G$4:$H$3003,2,0),"")</f>
        <v>0</v>
      </c>
      <c r="G276" s="40" t="str">
        <f t="shared" si="12"/>
        <v/>
      </c>
      <c r="H276" s="40">
        <f>IFERROR(VLOOKUP(A276,المشتريات!$A$4:$B$3003,2,0),"")</f>
        <v>0</v>
      </c>
      <c r="I276" s="42">
        <f>IFERROR(VLOOKUP(A276,المشتريات!$L$4:$M$4000,2,0),"")+IFERROR(VLOOKUP(A276,المشتريات!$O$4:$P$3003,2,0),"")</f>
        <v>0</v>
      </c>
      <c r="J276" s="42" t="str">
        <f t="shared" si="13"/>
        <v/>
      </c>
      <c r="K276" s="42" t="str">
        <f t="shared" si="14"/>
        <v/>
      </c>
    </row>
    <row r="277" spans="1:11" ht="17.25">
      <c r="A277" s="40">
        <v>274</v>
      </c>
      <c r="B277" s="41">
        <f>IFERROR(VLOOKUP(A277,الاعدادات!$A$4:$B$5000,2,0),"")</f>
        <v>0</v>
      </c>
      <c r="C277" s="40">
        <f>IFERROR(VLOOKUP(A277,المشتريات!$I$4:$J$5000,2,0),"")</f>
        <v>0</v>
      </c>
      <c r="D277" s="42">
        <f>IFERROR(VLOOKUP(A277,المبيعات!$G$4:$H$3003,2,0),"")</f>
        <v>0</v>
      </c>
      <c r="E277" s="42" t="str">
        <f>IFERROR(VLOOKUP(A277,'مرتجع المبيعات '!$G$4:$H$3003,2,0),"")</f>
        <v/>
      </c>
      <c r="F277" s="40">
        <f>IFERROR(VLOOKUP(A277,'مرتجع المشتريات'!$G$4:$H$3003,2,0),"")</f>
        <v>0</v>
      </c>
      <c r="G277" s="40" t="str">
        <f t="shared" si="12"/>
        <v/>
      </c>
      <c r="H277" s="40">
        <f>IFERROR(VLOOKUP(A277,المشتريات!$A$4:$B$3003,2,0),"")</f>
        <v>0</v>
      </c>
      <c r="I277" s="42">
        <f>IFERROR(VLOOKUP(A277,المشتريات!$L$4:$M$4000,2,0),"")+IFERROR(VLOOKUP(A277,المشتريات!$O$4:$P$3003,2,0),"")</f>
        <v>0</v>
      </c>
      <c r="J277" s="42" t="str">
        <f t="shared" si="13"/>
        <v/>
      </c>
      <c r="K277" s="42" t="str">
        <f t="shared" si="14"/>
        <v/>
      </c>
    </row>
    <row r="278" spans="1:11" ht="17.25">
      <c r="A278" s="40">
        <v>275</v>
      </c>
      <c r="B278" s="41">
        <f>IFERROR(VLOOKUP(A278,الاعدادات!$A$4:$B$5000,2,0),"")</f>
        <v>0</v>
      </c>
      <c r="C278" s="40">
        <f>IFERROR(VLOOKUP(A278,المشتريات!$I$4:$J$5000,2,0),"")</f>
        <v>0</v>
      </c>
      <c r="D278" s="42">
        <f>IFERROR(VLOOKUP(A278,المبيعات!$G$4:$H$3003,2,0),"")</f>
        <v>0</v>
      </c>
      <c r="E278" s="42" t="str">
        <f>IFERROR(VLOOKUP(A278,'مرتجع المبيعات '!$G$4:$H$3003,2,0),"")</f>
        <v/>
      </c>
      <c r="F278" s="40">
        <f>IFERROR(VLOOKUP(A278,'مرتجع المشتريات'!$G$4:$H$3003,2,0),"")</f>
        <v>0</v>
      </c>
      <c r="G278" s="40" t="str">
        <f t="shared" ref="G278:G303" si="15">IFERROR(SUMPRODUCT(C278+E278-D278-F278),"")</f>
        <v/>
      </c>
      <c r="H278" s="40">
        <f>IFERROR(VLOOKUP(A278,المشتريات!$A$4:$B$3003,2,0),"")</f>
        <v>0</v>
      </c>
      <c r="I278" s="42">
        <f>IFERROR(VLOOKUP(A278,المشتريات!$L$4:$M$4000,2,0),"")+IFERROR(VLOOKUP(A278,المشتريات!$O$4:$P$3003,2,0),"")</f>
        <v>0</v>
      </c>
      <c r="J278" s="42" t="str">
        <f t="shared" ref="J278:J303" si="16">IFERROR(SUMPRODUCT(I278/H278),"")</f>
        <v/>
      </c>
      <c r="K278" s="42" t="str">
        <f t="shared" ref="K278:K303" si="17">IFERROR(SUMPRODUCT(J278*G278),"")</f>
        <v/>
      </c>
    </row>
    <row r="279" spans="1:11" ht="17.25">
      <c r="A279" s="40">
        <v>276</v>
      </c>
      <c r="B279" s="41">
        <f>IFERROR(VLOOKUP(A279,الاعدادات!$A$4:$B$5000,2,0),"")</f>
        <v>0</v>
      </c>
      <c r="C279" s="40">
        <f>IFERROR(VLOOKUP(A279,المشتريات!$I$4:$J$5000,2,0),"")</f>
        <v>0</v>
      </c>
      <c r="D279" s="42">
        <f>IFERROR(VLOOKUP(A279,المبيعات!$G$4:$H$3003,2,0),"")</f>
        <v>0</v>
      </c>
      <c r="E279" s="42" t="str">
        <f>IFERROR(VLOOKUP(A279,'مرتجع المبيعات '!$G$4:$H$3003,2,0),"")</f>
        <v/>
      </c>
      <c r="F279" s="40">
        <f>IFERROR(VLOOKUP(A279,'مرتجع المشتريات'!$G$4:$H$3003,2,0),"")</f>
        <v>0</v>
      </c>
      <c r="G279" s="40" t="str">
        <f t="shared" si="15"/>
        <v/>
      </c>
      <c r="H279" s="40">
        <f>IFERROR(VLOOKUP(A279,المشتريات!$A$4:$B$3003,2,0),"")</f>
        <v>0</v>
      </c>
      <c r="I279" s="42">
        <f>IFERROR(VLOOKUP(A279,المشتريات!$L$4:$M$4000,2,0),"")+IFERROR(VLOOKUP(A279,المشتريات!$O$4:$P$3003,2,0),"")</f>
        <v>0</v>
      </c>
      <c r="J279" s="42" t="str">
        <f t="shared" si="16"/>
        <v/>
      </c>
      <c r="K279" s="42" t="str">
        <f t="shared" si="17"/>
        <v/>
      </c>
    </row>
    <row r="280" spans="1:11" ht="17.25">
      <c r="A280" s="40">
        <v>277</v>
      </c>
      <c r="B280" s="41">
        <f>IFERROR(VLOOKUP(A280,الاعدادات!$A$4:$B$5000,2,0),"")</f>
        <v>0</v>
      </c>
      <c r="C280" s="40">
        <f>IFERROR(VLOOKUP(A280,المشتريات!$I$4:$J$5000,2,0),"")</f>
        <v>0</v>
      </c>
      <c r="D280" s="42">
        <f>IFERROR(VLOOKUP(A280,المبيعات!$G$4:$H$3003,2,0),"")</f>
        <v>0</v>
      </c>
      <c r="E280" s="42" t="str">
        <f>IFERROR(VLOOKUP(A280,'مرتجع المبيعات '!$G$4:$H$3003,2,0),"")</f>
        <v/>
      </c>
      <c r="F280" s="40">
        <f>IFERROR(VLOOKUP(A280,'مرتجع المشتريات'!$G$4:$H$3003,2,0),"")</f>
        <v>0</v>
      </c>
      <c r="G280" s="40" t="str">
        <f t="shared" si="15"/>
        <v/>
      </c>
      <c r="H280" s="40">
        <f>IFERROR(VLOOKUP(A280,المشتريات!$A$4:$B$3003,2,0),"")</f>
        <v>0</v>
      </c>
      <c r="I280" s="42">
        <f>IFERROR(VLOOKUP(A280,المشتريات!$L$4:$M$4000,2,0),"")+IFERROR(VLOOKUP(A280,المشتريات!$O$4:$P$3003,2,0),"")</f>
        <v>0</v>
      </c>
      <c r="J280" s="42" t="str">
        <f t="shared" si="16"/>
        <v/>
      </c>
      <c r="K280" s="42" t="str">
        <f t="shared" si="17"/>
        <v/>
      </c>
    </row>
    <row r="281" spans="1:11" ht="17.25">
      <c r="A281" s="40">
        <v>278</v>
      </c>
      <c r="B281" s="41">
        <f>IFERROR(VLOOKUP(A281,الاعدادات!$A$4:$B$5000,2,0),"")</f>
        <v>0</v>
      </c>
      <c r="C281" s="40">
        <f>IFERROR(VLOOKUP(A281,المشتريات!$I$4:$J$5000,2,0),"")</f>
        <v>0</v>
      </c>
      <c r="D281" s="42">
        <f>IFERROR(VLOOKUP(A281,المبيعات!$G$4:$H$3003,2,0),"")</f>
        <v>0</v>
      </c>
      <c r="E281" s="42" t="str">
        <f>IFERROR(VLOOKUP(A281,'مرتجع المبيعات '!$G$4:$H$3003,2,0),"")</f>
        <v/>
      </c>
      <c r="F281" s="40">
        <f>IFERROR(VLOOKUP(A281,'مرتجع المشتريات'!$G$4:$H$3003,2,0),"")</f>
        <v>0</v>
      </c>
      <c r="G281" s="40" t="str">
        <f t="shared" si="15"/>
        <v/>
      </c>
      <c r="H281" s="40">
        <f>IFERROR(VLOOKUP(A281,المشتريات!$A$4:$B$3003,2,0),"")</f>
        <v>0</v>
      </c>
      <c r="I281" s="42">
        <f>IFERROR(VLOOKUP(A281,المشتريات!$L$4:$M$4000,2,0),"")+IFERROR(VLOOKUP(A281,المشتريات!$O$4:$P$3003,2,0),"")</f>
        <v>0</v>
      </c>
      <c r="J281" s="42" t="str">
        <f t="shared" si="16"/>
        <v/>
      </c>
      <c r="K281" s="42" t="str">
        <f t="shared" si="17"/>
        <v/>
      </c>
    </row>
    <row r="282" spans="1:11" ht="17.25">
      <c r="A282" s="40">
        <v>279</v>
      </c>
      <c r="B282" s="41">
        <f>IFERROR(VLOOKUP(A282,الاعدادات!$A$4:$B$5000,2,0),"")</f>
        <v>0</v>
      </c>
      <c r="C282" s="40">
        <f>IFERROR(VLOOKUP(A282,المشتريات!$I$4:$J$5000,2,0),"")</f>
        <v>0</v>
      </c>
      <c r="D282" s="42">
        <f>IFERROR(VLOOKUP(A282,المبيعات!$G$4:$H$3003,2,0),"")</f>
        <v>0</v>
      </c>
      <c r="E282" s="42" t="str">
        <f>IFERROR(VLOOKUP(A282,'مرتجع المبيعات '!$G$4:$H$3003,2,0),"")</f>
        <v/>
      </c>
      <c r="F282" s="40">
        <f>IFERROR(VLOOKUP(A282,'مرتجع المشتريات'!$G$4:$H$3003,2,0),"")</f>
        <v>0</v>
      </c>
      <c r="G282" s="40" t="str">
        <f t="shared" si="15"/>
        <v/>
      </c>
      <c r="H282" s="40">
        <f>IFERROR(VLOOKUP(A282,المشتريات!$A$4:$B$3003,2,0),"")</f>
        <v>0</v>
      </c>
      <c r="I282" s="42">
        <f>IFERROR(VLOOKUP(A282,المشتريات!$L$4:$M$4000,2,0),"")+IFERROR(VLOOKUP(A282,المشتريات!$O$4:$P$3003,2,0),"")</f>
        <v>0</v>
      </c>
      <c r="J282" s="42" t="str">
        <f t="shared" si="16"/>
        <v/>
      </c>
      <c r="K282" s="42" t="str">
        <f t="shared" si="17"/>
        <v/>
      </c>
    </row>
    <row r="283" spans="1:11" ht="17.25">
      <c r="A283" s="40">
        <v>280</v>
      </c>
      <c r="B283" s="41">
        <f>IFERROR(VLOOKUP(A283,الاعدادات!$A$4:$B$5000,2,0),"")</f>
        <v>0</v>
      </c>
      <c r="C283" s="40">
        <f>IFERROR(VLOOKUP(A283,المشتريات!$I$4:$J$5000,2,0),"")</f>
        <v>0</v>
      </c>
      <c r="D283" s="42">
        <f>IFERROR(VLOOKUP(A283,المبيعات!$G$4:$H$3003,2,0),"")</f>
        <v>0</v>
      </c>
      <c r="E283" s="42" t="str">
        <f>IFERROR(VLOOKUP(A283,'مرتجع المبيعات '!$G$4:$H$3003,2,0),"")</f>
        <v/>
      </c>
      <c r="F283" s="40">
        <f>IFERROR(VLOOKUP(A283,'مرتجع المشتريات'!$G$4:$H$3003,2,0),"")</f>
        <v>0</v>
      </c>
      <c r="G283" s="40" t="str">
        <f t="shared" si="15"/>
        <v/>
      </c>
      <c r="H283" s="40">
        <f>IFERROR(VLOOKUP(A283,المشتريات!$A$4:$B$3003,2,0),"")</f>
        <v>0</v>
      </c>
      <c r="I283" s="42">
        <f>IFERROR(VLOOKUP(A283,المشتريات!$L$4:$M$4000,2,0),"")+IFERROR(VLOOKUP(A283,المشتريات!$O$4:$P$3003,2,0),"")</f>
        <v>0</v>
      </c>
      <c r="J283" s="42" t="str">
        <f t="shared" si="16"/>
        <v/>
      </c>
      <c r="K283" s="42" t="str">
        <f t="shared" si="17"/>
        <v/>
      </c>
    </row>
    <row r="284" spans="1:11" ht="17.25">
      <c r="A284" s="40">
        <v>281</v>
      </c>
      <c r="B284" s="41">
        <f>IFERROR(VLOOKUP(A284,الاعدادات!$A$4:$B$5000,2,0),"")</f>
        <v>0</v>
      </c>
      <c r="C284" s="40">
        <f>IFERROR(VLOOKUP(A284,المشتريات!$I$4:$J$5000,2,0),"")</f>
        <v>0</v>
      </c>
      <c r="D284" s="42">
        <f>IFERROR(VLOOKUP(A284,المبيعات!$G$4:$H$3003,2,0),"")</f>
        <v>0</v>
      </c>
      <c r="E284" s="42" t="str">
        <f>IFERROR(VLOOKUP(A284,'مرتجع المبيعات '!$G$4:$H$3003,2,0),"")</f>
        <v/>
      </c>
      <c r="F284" s="40">
        <f>IFERROR(VLOOKUP(A284,'مرتجع المشتريات'!$G$4:$H$3003,2,0),"")</f>
        <v>0</v>
      </c>
      <c r="G284" s="40" t="str">
        <f t="shared" si="15"/>
        <v/>
      </c>
      <c r="H284" s="40">
        <f>IFERROR(VLOOKUP(A284,المشتريات!$A$4:$B$3003,2,0),"")</f>
        <v>0</v>
      </c>
      <c r="I284" s="42">
        <f>IFERROR(VLOOKUP(A284,المشتريات!$L$4:$M$4000,2,0),"")+IFERROR(VLOOKUP(A284,المشتريات!$O$4:$P$3003,2,0),"")</f>
        <v>0</v>
      </c>
      <c r="J284" s="42" t="str">
        <f t="shared" si="16"/>
        <v/>
      </c>
      <c r="K284" s="42" t="str">
        <f t="shared" si="17"/>
        <v/>
      </c>
    </row>
    <row r="285" spans="1:11" ht="17.25">
      <c r="A285" s="40">
        <v>282</v>
      </c>
      <c r="B285" s="41">
        <f>IFERROR(VLOOKUP(A285,الاعدادات!$A$4:$B$5000,2,0),"")</f>
        <v>0</v>
      </c>
      <c r="C285" s="40">
        <f>IFERROR(VLOOKUP(A285,المشتريات!$I$4:$J$5000,2,0),"")</f>
        <v>0</v>
      </c>
      <c r="D285" s="42">
        <f>IFERROR(VLOOKUP(A285,المبيعات!$G$4:$H$3003,2,0),"")</f>
        <v>0</v>
      </c>
      <c r="E285" s="42" t="str">
        <f>IFERROR(VLOOKUP(A285,'مرتجع المبيعات '!$G$4:$H$3003,2,0),"")</f>
        <v/>
      </c>
      <c r="F285" s="40">
        <f>IFERROR(VLOOKUP(A285,'مرتجع المشتريات'!$G$4:$H$3003,2,0),"")</f>
        <v>0</v>
      </c>
      <c r="G285" s="40" t="str">
        <f t="shared" si="15"/>
        <v/>
      </c>
      <c r="H285" s="40">
        <f>IFERROR(VLOOKUP(A285,المشتريات!$A$4:$B$3003,2,0),"")</f>
        <v>0</v>
      </c>
      <c r="I285" s="42">
        <f>IFERROR(VLOOKUP(A285,المشتريات!$L$4:$M$4000,2,0),"")+IFERROR(VLOOKUP(A285,المشتريات!$O$4:$P$3003,2,0),"")</f>
        <v>0</v>
      </c>
      <c r="J285" s="42" t="str">
        <f t="shared" si="16"/>
        <v/>
      </c>
      <c r="K285" s="42" t="str">
        <f t="shared" si="17"/>
        <v/>
      </c>
    </row>
    <row r="286" spans="1:11" ht="17.25">
      <c r="A286" s="40">
        <v>283</v>
      </c>
      <c r="B286" s="41">
        <f>IFERROR(VLOOKUP(A286,الاعدادات!$A$4:$B$5000,2,0),"")</f>
        <v>0</v>
      </c>
      <c r="C286" s="40">
        <f>IFERROR(VLOOKUP(A286,المشتريات!$I$4:$J$5000,2,0),"")</f>
        <v>0</v>
      </c>
      <c r="D286" s="42">
        <f>IFERROR(VLOOKUP(A286,المبيعات!$G$4:$H$3003,2,0),"")</f>
        <v>0</v>
      </c>
      <c r="E286" s="42" t="str">
        <f>IFERROR(VLOOKUP(A286,'مرتجع المبيعات '!$G$4:$H$3003,2,0),"")</f>
        <v/>
      </c>
      <c r="F286" s="40">
        <f>IFERROR(VLOOKUP(A286,'مرتجع المشتريات'!$G$4:$H$3003,2,0),"")</f>
        <v>0</v>
      </c>
      <c r="G286" s="40" t="str">
        <f t="shared" si="15"/>
        <v/>
      </c>
      <c r="H286" s="40">
        <f>IFERROR(VLOOKUP(A286,المشتريات!$A$4:$B$3003,2,0),"")</f>
        <v>0</v>
      </c>
      <c r="I286" s="42">
        <f>IFERROR(VLOOKUP(A286,المشتريات!$L$4:$M$4000,2,0),"")+IFERROR(VLOOKUP(A286,المشتريات!$O$4:$P$3003,2,0),"")</f>
        <v>0</v>
      </c>
      <c r="J286" s="42" t="str">
        <f t="shared" si="16"/>
        <v/>
      </c>
      <c r="K286" s="42" t="str">
        <f t="shared" si="17"/>
        <v/>
      </c>
    </row>
    <row r="287" spans="1:11" ht="17.25">
      <c r="A287" s="40">
        <v>284</v>
      </c>
      <c r="B287" s="41">
        <f>IFERROR(VLOOKUP(A287,الاعدادات!$A$4:$B$5000,2,0),"")</f>
        <v>0</v>
      </c>
      <c r="C287" s="40">
        <f>IFERROR(VLOOKUP(A287,المشتريات!$I$4:$J$5000,2,0),"")</f>
        <v>0</v>
      </c>
      <c r="D287" s="42">
        <f>IFERROR(VLOOKUP(A287,المبيعات!$G$4:$H$3003,2,0),"")</f>
        <v>0</v>
      </c>
      <c r="E287" s="42" t="str">
        <f>IFERROR(VLOOKUP(A287,'مرتجع المبيعات '!$G$4:$H$3003,2,0),"")</f>
        <v/>
      </c>
      <c r="F287" s="40">
        <f>IFERROR(VLOOKUP(A287,'مرتجع المشتريات'!$G$4:$H$3003,2,0),"")</f>
        <v>0</v>
      </c>
      <c r="G287" s="40" t="str">
        <f t="shared" si="15"/>
        <v/>
      </c>
      <c r="H287" s="40">
        <f>IFERROR(VLOOKUP(A287,المشتريات!$A$4:$B$3003,2,0),"")</f>
        <v>0</v>
      </c>
      <c r="I287" s="42">
        <f>IFERROR(VLOOKUP(A287,المشتريات!$L$4:$M$4000,2,0),"")+IFERROR(VLOOKUP(A287,المشتريات!$O$4:$P$3003,2,0),"")</f>
        <v>0</v>
      </c>
      <c r="J287" s="42" t="str">
        <f t="shared" si="16"/>
        <v/>
      </c>
      <c r="K287" s="42" t="str">
        <f t="shared" si="17"/>
        <v/>
      </c>
    </row>
    <row r="288" spans="1:11" ht="17.25">
      <c r="A288" s="40">
        <v>285</v>
      </c>
      <c r="B288" s="41">
        <f>IFERROR(VLOOKUP(A288,الاعدادات!$A$4:$B$5000,2,0),"")</f>
        <v>0</v>
      </c>
      <c r="C288" s="40">
        <f>IFERROR(VLOOKUP(A288,المشتريات!$I$4:$J$5000,2,0),"")</f>
        <v>0</v>
      </c>
      <c r="D288" s="42">
        <f>IFERROR(VLOOKUP(A288,المبيعات!$G$4:$H$3003,2,0),"")</f>
        <v>0</v>
      </c>
      <c r="E288" s="42" t="str">
        <f>IFERROR(VLOOKUP(A288,'مرتجع المبيعات '!$G$4:$H$3003,2,0),"")</f>
        <v/>
      </c>
      <c r="F288" s="40">
        <f>IFERROR(VLOOKUP(A288,'مرتجع المشتريات'!$G$4:$H$3003,2,0),"")</f>
        <v>0</v>
      </c>
      <c r="G288" s="40" t="str">
        <f t="shared" si="15"/>
        <v/>
      </c>
      <c r="H288" s="40">
        <f>IFERROR(VLOOKUP(A288,المشتريات!$A$4:$B$3003,2,0),"")</f>
        <v>0</v>
      </c>
      <c r="I288" s="42">
        <f>IFERROR(VLOOKUP(A288,المشتريات!$L$4:$M$4000,2,0),"")+IFERROR(VLOOKUP(A288,المشتريات!$O$4:$P$3003,2,0),"")</f>
        <v>0</v>
      </c>
      <c r="J288" s="42" t="str">
        <f t="shared" si="16"/>
        <v/>
      </c>
      <c r="K288" s="42" t="str">
        <f t="shared" si="17"/>
        <v/>
      </c>
    </row>
    <row r="289" spans="1:11" ht="17.25">
      <c r="A289" s="40">
        <v>286</v>
      </c>
      <c r="B289" s="41">
        <f>IFERROR(VLOOKUP(A289,الاعدادات!$A$4:$B$5000,2,0),"")</f>
        <v>0</v>
      </c>
      <c r="C289" s="40">
        <f>IFERROR(VLOOKUP(A289,المشتريات!$I$4:$J$5000,2,0),"")</f>
        <v>0</v>
      </c>
      <c r="D289" s="42">
        <f>IFERROR(VLOOKUP(A289,المبيعات!$G$4:$H$3003,2,0),"")</f>
        <v>0</v>
      </c>
      <c r="E289" s="42" t="str">
        <f>IFERROR(VLOOKUP(A289,'مرتجع المبيعات '!$G$4:$H$3003,2,0),"")</f>
        <v/>
      </c>
      <c r="F289" s="40">
        <f>IFERROR(VLOOKUP(A289,'مرتجع المشتريات'!$G$4:$H$3003,2,0),"")</f>
        <v>0</v>
      </c>
      <c r="G289" s="40" t="str">
        <f t="shared" si="15"/>
        <v/>
      </c>
      <c r="H289" s="40">
        <f>IFERROR(VLOOKUP(A289,المشتريات!$A$4:$B$3003,2,0),"")</f>
        <v>0</v>
      </c>
      <c r="I289" s="42">
        <f>IFERROR(VLOOKUP(A289,المشتريات!$L$4:$M$4000,2,0),"")+IFERROR(VLOOKUP(A289,المشتريات!$O$4:$P$3003,2,0),"")</f>
        <v>0</v>
      </c>
      <c r="J289" s="42" t="str">
        <f t="shared" si="16"/>
        <v/>
      </c>
      <c r="K289" s="42" t="str">
        <f t="shared" si="17"/>
        <v/>
      </c>
    </row>
    <row r="290" spans="1:11" ht="17.25">
      <c r="A290" s="40">
        <v>287</v>
      </c>
      <c r="B290" s="41">
        <f>IFERROR(VLOOKUP(A290,الاعدادات!$A$4:$B$5000,2,0),"")</f>
        <v>0</v>
      </c>
      <c r="C290" s="40">
        <f>IFERROR(VLOOKUP(A290,المشتريات!$I$4:$J$5000,2,0),"")</f>
        <v>0</v>
      </c>
      <c r="D290" s="42">
        <f>IFERROR(VLOOKUP(A290,المبيعات!$G$4:$H$3003,2,0),"")</f>
        <v>0</v>
      </c>
      <c r="E290" s="42" t="str">
        <f>IFERROR(VLOOKUP(A290,'مرتجع المبيعات '!$G$4:$H$3003,2,0),"")</f>
        <v/>
      </c>
      <c r="F290" s="40">
        <f>IFERROR(VLOOKUP(A290,'مرتجع المشتريات'!$G$4:$H$3003,2,0),"")</f>
        <v>0</v>
      </c>
      <c r="G290" s="40" t="str">
        <f t="shared" si="15"/>
        <v/>
      </c>
      <c r="H290" s="40">
        <f>IFERROR(VLOOKUP(A290,المشتريات!$A$4:$B$3003,2,0),"")</f>
        <v>0</v>
      </c>
      <c r="I290" s="42">
        <f>IFERROR(VLOOKUP(A290,المشتريات!$L$4:$M$4000,2,0),"")+IFERROR(VLOOKUP(A290,المشتريات!$O$4:$P$3003,2,0),"")</f>
        <v>0</v>
      </c>
      <c r="J290" s="42" t="str">
        <f t="shared" si="16"/>
        <v/>
      </c>
      <c r="K290" s="42" t="str">
        <f t="shared" si="17"/>
        <v/>
      </c>
    </row>
    <row r="291" spans="1:11" ht="17.25">
      <c r="A291" s="40">
        <v>288</v>
      </c>
      <c r="B291" s="41">
        <f>IFERROR(VLOOKUP(A291,الاعدادات!$A$4:$B$5000,2,0),"")</f>
        <v>0</v>
      </c>
      <c r="C291" s="40">
        <f>IFERROR(VLOOKUP(A291,المشتريات!$I$4:$J$5000,2,0),"")</f>
        <v>0</v>
      </c>
      <c r="D291" s="42">
        <f>IFERROR(VLOOKUP(A291,المبيعات!$G$4:$H$3003,2,0),"")</f>
        <v>0</v>
      </c>
      <c r="E291" s="42" t="str">
        <f>IFERROR(VLOOKUP(A291,'مرتجع المبيعات '!$G$4:$H$3003,2,0),"")</f>
        <v/>
      </c>
      <c r="F291" s="40">
        <f>IFERROR(VLOOKUP(A291,'مرتجع المشتريات'!$G$4:$H$3003,2,0),"")</f>
        <v>0</v>
      </c>
      <c r="G291" s="40" t="str">
        <f t="shared" si="15"/>
        <v/>
      </c>
      <c r="H291" s="40">
        <f>IFERROR(VLOOKUP(A291,المشتريات!$A$4:$B$3003,2,0),"")</f>
        <v>0</v>
      </c>
      <c r="I291" s="42">
        <f>IFERROR(VLOOKUP(A291,المشتريات!$L$4:$M$4000,2,0),"")+IFERROR(VLOOKUP(A291,المشتريات!$O$4:$P$3003,2,0),"")</f>
        <v>0</v>
      </c>
      <c r="J291" s="42" t="str">
        <f t="shared" si="16"/>
        <v/>
      </c>
      <c r="K291" s="42" t="str">
        <f t="shared" si="17"/>
        <v/>
      </c>
    </row>
    <row r="292" spans="1:11" ht="17.25">
      <c r="A292" s="40">
        <v>289</v>
      </c>
      <c r="B292" s="41">
        <f>IFERROR(VLOOKUP(A292,الاعدادات!$A$4:$B$5000,2,0),"")</f>
        <v>0</v>
      </c>
      <c r="C292" s="40">
        <f>IFERROR(VLOOKUP(A292,المشتريات!$I$4:$J$5000,2,0),"")</f>
        <v>0</v>
      </c>
      <c r="D292" s="42">
        <f>IFERROR(VLOOKUP(A292,المبيعات!$G$4:$H$3003,2,0),"")</f>
        <v>0</v>
      </c>
      <c r="E292" s="42" t="str">
        <f>IFERROR(VLOOKUP(A292,'مرتجع المبيعات '!$G$4:$H$3003,2,0),"")</f>
        <v/>
      </c>
      <c r="F292" s="40">
        <f>IFERROR(VLOOKUP(A292,'مرتجع المشتريات'!$G$4:$H$3003,2,0),"")</f>
        <v>0</v>
      </c>
      <c r="G292" s="40" t="str">
        <f t="shared" si="15"/>
        <v/>
      </c>
      <c r="H292" s="40">
        <f>IFERROR(VLOOKUP(A292,المشتريات!$A$4:$B$3003,2,0),"")</f>
        <v>0</v>
      </c>
      <c r="I292" s="42">
        <f>IFERROR(VLOOKUP(A292,المشتريات!$L$4:$M$4000,2,0),"")+IFERROR(VLOOKUP(A292,المشتريات!$O$4:$P$3003,2,0),"")</f>
        <v>0</v>
      </c>
      <c r="J292" s="42" t="str">
        <f t="shared" si="16"/>
        <v/>
      </c>
      <c r="K292" s="42" t="str">
        <f t="shared" si="17"/>
        <v/>
      </c>
    </row>
    <row r="293" spans="1:11" ht="17.25">
      <c r="A293" s="40">
        <v>290</v>
      </c>
      <c r="B293" s="41">
        <f>IFERROR(VLOOKUP(A293,الاعدادات!$A$4:$B$5000,2,0),"")</f>
        <v>0</v>
      </c>
      <c r="C293" s="40">
        <f>IFERROR(VLOOKUP(A293,المشتريات!$I$4:$J$5000,2,0),"")</f>
        <v>0</v>
      </c>
      <c r="D293" s="42">
        <f>IFERROR(VLOOKUP(A293,المبيعات!$G$4:$H$3003,2,0),"")</f>
        <v>0</v>
      </c>
      <c r="E293" s="42" t="str">
        <f>IFERROR(VLOOKUP(A293,'مرتجع المبيعات '!$G$4:$H$3003,2,0),"")</f>
        <v/>
      </c>
      <c r="F293" s="40">
        <f>IFERROR(VLOOKUP(A293,'مرتجع المشتريات'!$G$4:$H$3003,2,0),"")</f>
        <v>0</v>
      </c>
      <c r="G293" s="40" t="str">
        <f t="shared" si="15"/>
        <v/>
      </c>
      <c r="H293" s="40">
        <f>IFERROR(VLOOKUP(A293,المشتريات!$A$4:$B$3003,2,0),"")</f>
        <v>0</v>
      </c>
      <c r="I293" s="42">
        <f>IFERROR(VLOOKUP(A293,المشتريات!$L$4:$M$4000,2,0),"")+IFERROR(VLOOKUP(A293,المشتريات!$O$4:$P$3003,2,0),"")</f>
        <v>0</v>
      </c>
      <c r="J293" s="42" t="str">
        <f t="shared" si="16"/>
        <v/>
      </c>
      <c r="K293" s="42" t="str">
        <f t="shared" si="17"/>
        <v/>
      </c>
    </row>
    <row r="294" spans="1:11" ht="17.25">
      <c r="A294" s="40">
        <v>291</v>
      </c>
      <c r="B294" s="41">
        <f>IFERROR(VLOOKUP(A294,الاعدادات!$A$4:$B$5000,2,0),"")</f>
        <v>0</v>
      </c>
      <c r="C294" s="40">
        <f>IFERROR(VLOOKUP(A294,المشتريات!$I$4:$J$5000,2,0),"")</f>
        <v>0</v>
      </c>
      <c r="D294" s="42">
        <f>IFERROR(VLOOKUP(A294,المبيعات!$G$4:$H$3003,2,0),"")</f>
        <v>0</v>
      </c>
      <c r="E294" s="42" t="str">
        <f>IFERROR(VLOOKUP(A294,'مرتجع المبيعات '!$G$4:$H$3003,2,0),"")</f>
        <v/>
      </c>
      <c r="F294" s="40">
        <f>IFERROR(VLOOKUP(A294,'مرتجع المشتريات'!$G$4:$H$3003,2,0),"")</f>
        <v>0</v>
      </c>
      <c r="G294" s="40" t="str">
        <f t="shared" si="15"/>
        <v/>
      </c>
      <c r="H294" s="40">
        <f>IFERROR(VLOOKUP(A294,المشتريات!$A$4:$B$3003,2,0),"")</f>
        <v>0</v>
      </c>
      <c r="I294" s="42">
        <f>IFERROR(VLOOKUP(A294,المشتريات!$L$4:$M$4000,2,0),"")+IFERROR(VLOOKUP(A294,المشتريات!$O$4:$P$3003,2,0),"")</f>
        <v>0</v>
      </c>
      <c r="J294" s="42" t="str">
        <f t="shared" si="16"/>
        <v/>
      </c>
      <c r="K294" s="42" t="str">
        <f t="shared" si="17"/>
        <v/>
      </c>
    </row>
    <row r="295" spans="1:11" ht="17.25">
      <c r="A295" s="40">
        <v>292</v>
      </c>
      <c r="B295" s="41">
        <f>IFERROR(VLOOKUP(A295,الاعدادات!$A$4:$B$5000,2,0),"")</f>
        <v>0</v>
      </c>
      <c r="C295" s="40">
        <f>IFERROR(VLOOKUP(A295,المشتريات!$I$4:$J$5000,2,0),"")</f>
        <v>0</v>
      </c>
      <c r="D295" s="42">
        <f>IFERROR(VLOOKUP(A295,المبيعات!$G$4:$H$3003,2,0),"")</f>
        <v>0</v>
      </c>
      <c r="E295" s="42" t="str">
        <f>IFERROR(VLOOKUP(A295,'مرتجع المبيعات '!$G$4:$H$3003,2,0),"")</f>
        <v/>
      </c>
      <c r="F295" s="40">
        <f>IFERROR(VLOOKUP(A295,'مرتجع المشتريات'!$G$4:$H$3003,2,0),"")</f>
        <v>0</v>
      </c>
      <c r="G295" s="40" t="str">
        <f t="shared" si="15"/>
        <v/>
      </c>
      <c r="H295" s="40">
        <f>IFERROR(VLOOKUP(A295,المشتريات!$A$4:$B$3003,2,0),"")</f>
        <v>0</v>
      </c>
      <c r="I295" s="42">
        <f>IFERROR(VLOOKUP(A295,المشتريات!$L$4:$M$4000,2,0),"")+IFERROR(VLOOKUP(A295,المشتريات!$O$4:$P$3003,2,0),"")</f>
        <v>0</v>
      </c>
      <c r="J295" s="42" t="str">
        <f t="shared" si="16"/>
        <v/>
      </c>
      <c r="K295" s="42" t="str">
        <f t="shared" si="17"/>
        <v/>
      </c>
    </row>
    <row r="296" spans="1:11" ht="17.25">
      <c r="A296" s="40">
        <v>293</v>
      </c>
      <c r="B296" s="41">
        <f>IFERROR(VLOOKUP(A296,الاعدادات!$A$4:$B$5000,2,0),"")</f>
        <v>0</v>
      </c>
      <c r="C296" s="40">
        <f>IFERROR(VLOOKUP(A296,المشتريات!$I$4:$J$5000,2,0),"")</f>
        <v>0</v>
      </c>
      <c r="D296" s="42">
        <f>IFERROR(VLOOKUP(A296,المبيعات!$G$4:$H$3003,2,0),"")</f>
        <v>0</v>
      </c>
      <c r="E296" s="42" t="str">
        <f>IFERROR(VLOOKUP(A296,'مرتجع المبيعات '!$G$4:$H$3003,2,0),"")</f>
        <v/>
      </c>
      <c r="F296" s="40">
        <f>IFERROR(VLOOKUP(A296,'مرتجع المشتريات'!$G$4:$H$3003,2,0),"")</f>
        <v>0</v>
      </c>
      <c r="G296" s="40" t="str">
        <f t="shared" si="15"/>
        <v/>
      </c>
      <c r="H296" s="40">
        <f>IFERROR(VLOOKUP(A296,المشتريات!$A$4:$B$3003,2,0),"")</f>
        <v>0</v>
      </c>
      <c r="I296" s="42">
        <f>IFERROR(VLOOKUP(A296,المشتريات!$L$4:$M$4000,2,0),"")+IFERROR(VLOOKUP(A296,المشتريات!$O$4:$P$3003,2,0),"")</f>
        <v>0</v>
      </c>
      <c r="J296" s="42" t="str">
        <f t="shared" si="16"/>
        <v/>
      </c>
      <c r="K296" s="42" t="str">
        <f t="shared" si="17"/>
        <v/>
      </c>
    </row>
    <row r="297" spans="1:11" ht="17.25">
      <c r="A297" s="40">
        <v>294</v>
      </c>
      <c r="B297" s="41">
        <f>IFERROR(VLOOKUP(A297,الاعدادات!$A$4:$B$5000,2,0),"")</f>
        <v>0</v>
      </c>
      <c r="C297" s="40">
        <f>IFERROR(VLOOKUP(A297,المشتريات!$I$4:$J$5000,2,0),"")</f>
        <v>0</v>
      </c>
      <c r="D297" s="42">
        <f>IFERROR(VLOOKUP(A297,المبيعات!$G$4:$H$3003,2,0),"")</f>
        <v>0</v>
      </c>
      <c r="E297" s="42" t="str">
        <f>IFERROR(VLOOKUP(A297,'مرتجع المبيعات '!$G$4:$H$3003,2,0),"")</f>
        <v/>
      </c>
      <c r="F297" s="40">
        <f>IFERROR(VLOOKUP(A297,'مرتجع المشتريات'!$G$4:$H$3003,2,0),"")</f>
        <v>0</v>
      </c>
      <c r="G297" s="40" t="str">
        <f t="shared" si="15"/>
        <v/>
      </c>
      <c r="H297" s="40">
        <f>IFERROR(VLOOKUP(A297,المشتريات!$A$4:$B$3003,2,0),"")</f>
        <v>0</v>
      </c>
      <c r="I297" s="42">
        <f>IFERROR(VLOOKUP(A297,المشتريات!$L$4:$M$4000,2,0),"")+IFERROR(VLOOKUP(A297,المشتريات!$O$4:$P$3003,2,0),"")</f>
        <v>0</v>
      </c>
      <c r="J297" s="42" t="str">
        <f t="shared" si="16"/>
        <v/>
      </c>
      <c r="K297" s="42" t="str">
        <f t="shared" si="17"/>
        <v/>
      </c>
    </row>
    <row r="298" spans="1:11" ht="17.25">
      <c r="A298" s="40">
        <v>295</v>
      </c>
      <c r="B298" s="41">
        <f>IFERROR(VLOOKUP(A298,الاعدادات!$A$4:$B$5000,2,0),"")</f>
        <v>0</v>
      </c>
      <c r="C298" s="40">
        <f>IFERROR(VLOOKUP(A298,المشتريات!$I$4:$J$5000,2,0),"")</f>
        <v>0</v>
      </c>
      <c r="D298" s="42">
        <f>IFERROR(VLOOKUP(A298,المبيعات!$G$4:$H$3003,2,0),"")</f>
        <v>0</v>
      </c>
      <c r="E298" s="42" t="str">
        <f>IFERROR(VLOOKUP(A298,'مرتجع المبيعات '!$G$4:$H$3003,2,0),"")</f>
        <v/>
      </c>
      <c r="F298" s="40">
        <f>IFERROR(VLOOKUP(A298,'مرتجع المشتريات'!$G$4:$H$3003,2,0),"")</f>
        <v>0</v>
      </c>
      <c r="G298" s="40" t="str">
        <f t="shared" si="15"/>
        <v/>
      </c>
      <c r="H298" s="40">
        <f>IFERROR(VLOOKUP(A298,المشتريات!$A$4:$B$3003,2,0),"")</f>
        <v>0</v>
      </c>
      <c r="I298" s="42">
        <f>IFERROR(VLOOKUP(A298,المشتريات!$L$4:$M$4000,2,0),"")+IFERROR(VLOOKUP(A298,المشتريات!$O$4:$P$3003,2,0),"")</f>
        <v>0</v>
      </c>
      <c r="J298" s="42" t="str">
        <f t="shared" si="16"/>
        <v/>
      </c>
      <c r="K298" s="42" t="str">
        <f t="shared" si="17"/>
        <v/>
      </c>
    </row>
    <row r="299" spans="1:11" ht="17.25">
      <c r="A299" s="40">
        <v>296</v>
      </c>
      <c r="B299" s="41">
        <f>IFERROR(VLOOKUP(A299,الاعدادات!$A$4:$B$5000,2,0),"")</f>
        <v>0</v>
      </c>
      <c r="C299" s="40">
        <f>IFERROR(VLOOKUP(A299,المشتريات!$I$4:$J$5000,2,0),"")</f>
        <v>0</v>
      </c>
      <c r="D299" s="42">
        <f>IFERROR(VLOOKUP(A299,المبيعات!$G$4:$H$3003,2,0),"")</f>
        <v>0</v>
      </c>
      <c r="E299" s="42" t="str">
        <f>IFERROR(VLOOKUP(A299,'مرتجع المبيعات '!$G$4:$H$3003,2,0),"")</f>
        <v/>
      </c>
      <c r="F299" s="40">
        <f>IFERROR(VLOOKUP(A299,'مرتجع المشتريات'!$G$4:$H$3003,2,0),"")</f>
        <v>0</v>
      </c>
      <c r="G299" s="40" t="str">
        <f t="shared" si="15"/>
        <v/>
      </c>
      <c r="H299" s="40">
        <f>IFERROR(VLOOKUP(A299,المشتريات!$A$4:$B$3003,2,0),"")</f>
        <v>0</v>
      </c>
      <c r="I299" s="42">
        <f>IFERROR(VLOOKUP(A299,المشتريات!$L$4:$M$4000,2,0),"")+IFERROR(VLOOKUP(A299,المشتريات!$O$4:$P$3003,2,0),"")</f>
        <v>0</v>
      </c>
      <c r="J299" s="42" t="str">
        <f t="shared" si="16"/>
        <v/>
      </c>
      <c r="K299" s="42" t="str">
        <f t="shared" si="17"/>
        <v/>
      </c>
    </row>
    <row r="300" spans="1:11" ht="17.25">
      <c r="A300" s="40">
        <v>297</v>
      </c>
      <c r="B300" s="41">
        <f>IFERROR(VLOOKUP(A300,الاعدادات!$A$4:$B$5000,2,0),"")</f>
        <v>0</v>
      </c>
      <c r="C300" s="40">
        <f>IFERROR(VLOOKUP(A300,المشتريات!$I$4:$J$5000,2,0),"")</f>
        <v>0</v>
      </c>
      <c r="D300" s="42">
        <f>IFERROR(VLOOKUP(A300,المبيعات!$G$4:$H$3003,2,0),"")</f>
        <v>0</v>
      </c>
      <c r="E300" s="42" t="str">
        <f>IFERROR(VLOOKUP(A300,'مرتجع المبيعات '!$G$4:$H$3003,2,0),"")</f>
        <v/>
      </c>
      <c r="F300" s="40">
        <f>IFERROR(VLOOKUP(A300,'مرتجع المشتريات'!$G$4:$H$3003,2,0),"")</f>
        <v>0</v>
      </c>
      <c r="G300" s="40" t="str">
        <f t="shared" si="15"/>
        <v/>
      </c>
      <c r="H300" s="40">
        <f>IFERROR(VLOOKUP(A300,المشتريات!$A$4:$B$3003,2,0),"")</f>
        <v>0</v>
      </c>
      <c r="I300" s="42">
        <f>IFERROR(VLOOKUP(A300,المشتريات!$L$4:$M$4000,2,0),"")+IFERROR(VLOOKUP(A300,المشتريات!$O$4:$P$3003,2,0),"")</f>
        <v>0</v>
      </c>
      <c r="J300" s="42" t="str">
        <f t="shared" si="16"/>
        <v/>
      </c>
      <c r="K300" s="42" t="str">
        <f t="shared" si="17"/>
        <v/>
      </c>
    </row>
    <row r="301" spans="1:11" ht="17.25">
      <c r="A301" s="40">
        <v>298</v>
      </c>
      <c r="B301" s="41">
        <f>IFERROR(VLOOKUP(A301,الاعدادات!$A$4:$B$5000,2,0),"")</f>
        <v>0</v>
      </c>
      <c r="C301" s="40">
        <f>IFERROR(VLOOKUP(A301,المشتريات!$I$4:$J$5000,2,0),"")</f>
        <v>0</v>
      </c>
      <c r="D301" s="42">
        <f>IFERROR(VLOOKUP(A301,المبيعات!$G$4:$H$3003,2,0),"")</f>
        <v>0</v>
      </c>
      <c r="E301" s="42" t="str">
        <f>IFERROR(VLOOKUP(A301,'مرتجع المبيعات '!$G$4:$H$3003,2,0),"")</f>
        <v/>
      </c>
      <c r="F301" s="40" t="str">
        <f>IFERROR(VLOOKUP(A301,'مرتجع المشتريات'!$G$4:$H$3003,2,0),"")</f>
        <v/>
      </c>
      <c r="G301" s="40" t="str">
        <f t="shared" si="15"/>
        <v/>
      </c>
      <c r="H301" s="40">
        <f>IFERROR(VLOOKUP(A301,المشتريات!$A$4:$B$3003,2,0),"")</f>
        <v>0</v>
      </c>
      <c r="I301" s="42">
        <f>IFERROR(VLOOKUP(A301,المشتريات!$L$4:$M$4000,2,0),"")+IFERROR(VLOOKUP(A301,المشتريات!$O$4:$P$3003,2,0),"")</f>
        <v>0</v>
      </c>
      <c r="J301" s="42" t="str">
        <f t="shared" si="16"/>
        <v/>
      </c>
      <c r="K301" s="42" t="str">
        <f t="shared" si="17"/>
        <v/>
      </c>
    </row>
    <row r="302" spans="1:11" ht="17.25">
      <c r="A302" s="40">
        <v>299</v>
      </c>
      <c r="B302" s="41">
        <f>IFERROR(VLOOKUP(A302,الاعدادات!$A$4:$B$5000,2,0),"")</f>
        <v>0</v>
      </c>
      <c r="C302" s="40">
        <f>IFERROR(VLOOKUP(A302,المشتريات!$I$4:$J$5000,2,0),"")</f>
        <v>0</v>
      </c>
      <c r="D302" s="42">
        <f>IFERROR(VLOOKUP(A302,المبيعات!$G$4:$H$3003,2,0),"")</f>
        <v>0</v>
      </c>
      <c r="E302" s="42" t="str">
        <f>IFERROR(VLOOKUP(A302,'مرتجع المبيعات '!$G$4:$H$3003,2,0),"")</f>
        <v/>
      </c>
      <c r="F302" s="40" t="str">
        <f>IFERROR(VLOOKUP(A302,'مرتجع المشتريات'!$G$4:$H$3003,2,0),"")</f>
        <v/>
      </c>
      <c r="G302" s="40" t="str">
        <f t="shared" si="15"/>
        <v/>
      </c>
      <c r="H302" s="40">
        <f>IFERROR(VLOOKUP(A302,المشتريات!$A$4:$B$3003,2,0),"")</f>
        <v>0</v>
      </c>
      <c r="I302" s="42">
        <f>IFERROR(VLOOKUP(A302,المشتريات!$L$4:$M$4000,2,0),"")+IFERROR(VLOOKUP(A302,المشتريات!$O$4:$P$3003,2,0),"")</f>
        <v>0</v>
      </c>
      <c r="J302" s="42" t="str">
        <f t="shared" si="16"/>
        <v/>
      </c>
      <c r="K302" s="42" t="str">
        <f t="shared" si="17"/>
        <v/>
      </c>
    </row>
    <row r="303" spans="1:11" ht="17.25">
      <c r="A303" s="40">
        <v>300</v>
      </c>
      <c r="B303" s="41">
        <f>IFERROR(VLOOKUP(A303,الاعدادات!$A$4:$B$5000,2,0),"")</f>
        <v>0</v>
      </c>
      <c r="C303" s="40">
        <f>IFERROR(VLOOKUP(A303,المشتريات!$I$4:$J$5000,2,0),"")</f>
        <v>0</v>
      </c>
      <c r="D303" s="42">
        <f>IFERROR(VLOOKUP(A303,المبيعات!$G$4:$H$3003,2,0),"")</f>
        <v>0</v>
      </c>
      <c r="E303" s="42" t="str">
        <f>IFERROR(VLOOKUP(A303,'مرتجع المبيعات '!$G$4:$H$3003,2,0),"")</f>
        <v/>
      </c>
      <c r="F303" s="40" t="str">
        <f>IFERROR(VLOOKUP(A303,'مرتجع المشتريات'!$G$4:$H$3003,2,0),"")</f>
        <v/>
      </c>
      <c r="G303" s="40" t="str">
        <f t="shared" si="15"/>
        <v/>
      </c>
      <c r="H303" s="40">
        <f>IFERROR(VLOOKUP(A303,المشتريات!$A$4:$B$3003,2,0),"")</f>
        <v>0</v>
      </c>
      <c r="I303" s="42">
        <f>IFERROR(VLOOKUP(A303,المشتريات!$L$4:$M$4000,2,0),"")+IFERROR(VLOOKUP(A303,المشتريات!$O$4:$P$3003,2,0),"")</f>
        <v>0</v>
      </c>
      <c r="J303" s="42" t="str">
        <f t="shared" si="16"/>
        <v/>
      </c>
      <c r="K303" s="42" t="str">
        <f t="shared" si="17"/>
        <v/>
      </c>
    </row>
    <row r="304" spans="1:11" ht="17.25">
      <c r="A304" s="40">
        <v>301</v>
      </c>
      <c r="B304" s="41">
        <f>IFERROR(VLOOKUP(A304,الاعدادات!$A$4:$B$5000,2,0),"")</f>
        <v>0</v>
      </c>
      <c r="C304" s="40" t="str">
        <f>IFERROR(VLOOKUP(A304,المشتريات!$I$4:$J$5000,2,0),"")</f>
        <v/>
      </c>
      <c r="D304" s="42" t="str">
        <f>IFERROR(VLOOKUP(A304,المبيعات!$G$4:$H$3003,2,0),"")</f>
        <v/>
      </c>
      <c r="E304" s="42" t="str">
        <f>IFERROR(VLOOKUP(A304,'مرتجع المبيعات '!$G$4:$H$3003,2,0),"")</f>
        <v/>
      </c>
      <c r="F304" s="40" t="str">
        <f>IFERROR(VLOOKUP(A304,'مرتجع المشتريات'!$G$4:$H$3003,2,0),"")</f>
        <v/>
      </c>
      <c r="G304" s="40" t="str">
        <f t="shared" ref="G304:G367" si="18">IFERROR(SUMPRODUCT(C304+E304-D304-F304),"")</f>
        <v/>
      </c>
      <c r="H304" s="40" t="str">
        <f>IFERROR(VLOOKUP(A304,المشتريات!$A$4:$B$3003,2,0),"")</f>
        <v/>
      </c>
      <c r="I304" s="42" t="e">
        <f>IFERROR(VLOOKUP(A304,المشتريات!$L$4:$M$4000,2,0),"")+IFERROR(VLOOKUP(A304,المشتريات!$O$4:$P$3003,2,0),"")</f>
        <v>#VALUE!</v>
      </c>
      <c r="J304" s="42" t="str">
        <f t="shared" ref="J304:J367" si="19">IFERROR(SUMPRODUCT(I304/H304),"")</f>
        <v/>
      </c>
      <c r="K304" s="42" t="str">
        <f t="shared" ref="K304:K367" si="20">IFERROR(SUMPRODUCT(J304*G304),"")</f>
        <v/>
      </c>
    </row>
    <row r="305" spans="1:11" ht="17.25">
      <c r="A305" s="40">
        <v>302</v>
      </c>
      <c r="B305" s="41">
        <f>IFERROR(VLOOKUP(A305,الاعدادات!$A$4:$B$5000,2,0),"")</f>
        <v>0</v>
      </c>
      <c r="C305" s="40" t="str">
        <f>IFERROR(VLOOKUP(A305,المشتريات!$I$4:$J$5000,2,0),"")</f>
        <v/>
      </c>
      <c r="D305" s="42" t="str">
        <f>IFERROR(VLOOKUP(A305,المبيعات!$G$4:$H$3003,2,0),"")</f>
        <v/>
      </c>
      <c r="E305" s="42" t="str">
        <f>IFERROR(VLOOKUP(A305,'مرتجع المبيعات '!$G$4:$H$3003,2,0),"")</f>
        <v/>
      </c>
      <c r="F305" s="40" t="str">
        <f>IFERROR(VLOOKUP(A305,'مرتجع المشتريات'!$G$4:$H$3003,2,0),"")</f>
        <v/>
      </c>
      <c r="G305" s="40" t="str">
        <f t="shared" si="18"/>
        <v/>
      </c>
      <c r="H305" s="40" t="str">
        <f>IFERROR(VLOOKUP(A305,المشتريات!$A$4:$B$3003,2,0),"")</f>
        <v/>
      </c>
      <c r="I305" s="42" t="e">
        <f>IFERROR(VLOOKUP(A305,المشتريات!$L$4:$M$4000,2,0),"")+IFERROR(VLOOKUP(A305,المشتريات!$O$4:$P$3003,2,0),"")</f>
        <v>#VALUE!</v>
      </c>
      <c r="J305" s="42" t="str">
        <f t="shared" si="19"/>
        <v/>
      </c>
      <c r="K305" s="42" t="str">
        <f t="shared" si="20"/>
        <v/>
      </c>
    </row>
    <row r="306" spans="1:11" ht="17.25">
      <c r="A306" s="40">
        <v>303</v>
      </c>
      <c r="B306" s="41">
        <f>IFERROR(VLOOKUP(A306,الاعدادات!$A$4:$B$5000,2,0),"")</f>
        <v>0</v>
      </c>
      <c r="C306" s="40" t="str">
        <f>IFERROR(VLOOKUP(A306,المشتريات!$I$4:$J$5000,2,0),"")</f>
        <v/>
      </c>
      <c r="D306" s="42" t="str">
        <f>IFERROR(VLOOKUP(A306,المبيعات!$G$4:$H$3003,2,0),"")</f>
        <v/>
      </c>
      <c r="E306" s="42" t="str">
        <f>IFERROR(VLOOKUP(A306,'مرتجع المبيعات '!$G$4:$H$3003,2,0),"")</f>
        <v/>
      </c>
      <c r="F306" s="40" t="str">
        <f>IFERROR(VLOOKUP(A306,'مرتجع المشتريات'!$G$4:$H$3003,2,0),"")</f>
        <v/>
      </c>
      <c r="G306" s="40" t="str">
        <f t="shared" si="18"/>
        <v/>
      </c>
      <c r="H306" s="40" t="str">
        <f>IFERROR(VLOOKUP(A306,المشتريات!$A$4:$B$3003,2,0),"")</f>
        <v/>
      </c>
      <c r="I306" s="42" t="e">
        <f>IFERROR(VLOOKUP(A306,المشتريات!$L$4:$M$4000,2,0),"")+IFERROR(VLOOKUP(A306,المشتريات!$O$4:$P$3003,2,0),"")</f>
        <v>#VALUE!</v>
      </c>
      <c r="J306" s="42" t="str">
        <f t="shared" si="19"/>
        <v/>
      </c>
      <c r="K306" s="42" t="str">
        <f t="shared" si="20"/>
        <v/>
      </c>
    </row>
    <row r="307" spans="1:11" ht="17.25">
      <c r="A307" s="40">
        <v>304</v>
      </c>
      <c r="B307" s="41">
        <f>IFERROR(VLOOKUP(A307,الاعدادات!$A$4:$B$5000,2,0),"")</f>
        <v>0</v>
      </c>
      <c r="C307" s="40" t="str">
        <f>IFERROR(VLOOKUP(A307,المشتريات!$I$4:$J$5000,2,0),"")</f>
        <v/>
      </c>
      <c r="D307" s="42" t="str">
        <f>IFERROR(VLOOKUP(A307,المبيعات!$G$4:$H$3003,2,0),"")</f>
        <v/>
      </c>
      <c r="E307" s="42" t="str">
        <f>IFERROR(VLOOKUP(A307,'مرتجع المبيعات '!$G$4:$H$3003,2,0),"")</f>
        <v/>
      </c>
      <c r="F307" s="40" t="str">
        <f>IFERROR(VLOOKUP(A307,'مرتجع المشتريات'!$G$4:$H$3003,2,0),"")</f>
        <v/>
      </c>
      <c r="G307" s="40" t="str">
        <f t="shared" si="18"/>
        <v/>
      </c>
      <c r="H307" s="40" t="str">
        <f>IFERROR(VLOOKUP(A307,المشتريات!$A$4:$B$3003,2,0),"")</f>
        <v/>
      </c>
      <c r="I307" s="42" t="e">
        <f>IFERROR(VLOOKUP(A307,المشتريات!$L$4:$M$4000,2,0),"")+IFERROR(VLOOKUP(A307,المشتريات!$O$4:$P$3003,2,0),"")</f>
        <v>#VALUE!</v>
      </c>
      <c r="J307" s="42" t="str">
        <f t="shared" si="19"/>
        <v/>
      </c>
      <c r="K307" s="42" t="str">
        <f t="shared" si="20"/>
        <v/>
      </c>
    </row>
    <row r="308" spans="1:11" ht="17.25">
      <c r="A308" s="40">
        <v>305</v>
      </c>
      <c r="B308" s="41">
        <f>IFERROR(VLOOKUP(A308,الاعدادات!$A$4:$B$5000,2,0),"")</f>
        <v>0</v>
      </c>
      <c r="C308" s="40" t="str">
        <f>IFERROR(VLOOKUP(A308,المشتريات!$I$4:$J$5000,2,0),"")</f>
        <v/>
      </c>
      <c r="D308" s="42" t="str">
        <f>IFERROR(VLOOKUP(A308,المبيعات!$G$4:$H$3003,2,0),"")</f>
        <v/>
      </c>
      <c r="E308" s="42" t="str">
        <f>IFERROR(VLOOKUP(A308,'مرتجع المبيعات '!$G$4:$H$3003,2,0),"")</f>
        <v/>
      </c>
      <c r="F308" s="40" t="str">
        <f>IFERROR(VLOOKUP(A308,'مرتجع المشتريات'!$G$4:$H$3003,2,0),"")</f>
        <v/>
      </c>
      <c r="G308" s="40" t="str">
        <f t="shared" si="18"/>
        <v/>
      </c>
      <c r="H308" s="40" t="str">
        <f>IFERROR(VLOOKUP(A308,المشتريات!$A$4:$B$3003,2,0),"")</f>
        <v/>
      </c>
      <c r="I308" s="42" t="e">
        <f>IFERROR(VLOOKUP(A308,المشتريات!$L$4:$M$4000,2,0),"")+IFERROR(VLOOKUP(A308,المشتريات!$O$4:$P$3003,2,0),"")</f>
        <v>#VALUE!</v>
      </c>
      <c r="J308" s="42" t="str">
        <f t="shared" si="19"/>
        <v/>
      </c>
      <c r="K308" s="42" t="str">
        <f t="shared" si="20"/>
        <v/>
      </c>
    </row>
    <row r="309" spans="1:11" ht="17.25">
      <c r="A309" s="40">
        <v>306</v>
      </c>
      <c r="B309" s="41">
        <f>IFERROR(VLOOKUP(A309,الاعدادات!$A$4:$B$5000,2,0),"")</f>
        <v>0</v>
      </c>
      <c r="C309" s="40" t="str">
        <f>IFERROR(VLOOKUP(A309,المشتريات!$I$4:$J$5000,2,0),"")</f>
        <v/>
      </c>
      <c r="D309" s="42" t="str">
        <f>IFERROR(VLOOKUP(A309,المبيعات!$G$4:$H$3003,2,0),"")</f>
        <v/>
      </c>
      <c r="E309" s="42" t="str">
        <f>IFERROR(VLOOKUP(A309,'مرتجع المبيعات '!$G$4:$H$3003,2,0),"")</f>
        <v/>
      </c>
      <c r="F309" s="40" t="str">
        <f>IFERROR(VLOOKUP(A309,'مرتجع المشتريات'!$G$4:$H$3003,2,0),"")</f>
        <v/>
      </c>
      <c r="G309" s="40" t="str">
        <f t="shared" si="18"/>
        <v/>
      </c>
      <c r="H309" s="40" t="str">
        <f>IFERROR(VLOOKUP(A309,المشتريات!$A$4:$B$3003,2,0),"")</f>
        <v/>
      </c>
      <c r="I309" s="42" t="e">
        <f>IFERROR(VLOOKUP(A309,المشتريات!$L$4:$M$4000,2,0),"")+IFERROR(VLOOKUP(A309,المشتريات!$O$4:$P$3003,2,0),"")</f>
        <v>#VALUE!</v>
      </c>
      <c r="J309" s="42" t="str">
        <f t="shared" si="19"/>
        <v/>
      </c>
      <c r="K309" s="42" t="str">
        <f t="shared" si="20"/>
        <v/>
      </c>
    </row>
    <row r="310" spans="1:11" ht="17.25">
      <c r="A310" s="40">
        <v>307</v>
      </c>
      <c r="B310" s="41">
        <f>IFERROR(VLOOKUP(A310,الاعدادات!$A$4:$B$5000,2,0),"")</f>
        <v>0</v>
      </c>
      <c r="C310" s="40" t="str">
        <f>IFERROR(VLOOKUP(A310,المشتريات!$I$4:$J$5000,2,0),"")</f>
        <v/>
      </c>
      <c r="D310" s="42" t="str">
        <f>IFERROR(VLOOKUP(A310,المبيعات!$G$4:$H$3003,2,0),"")</f>
        <v/>
      </c>
      <c r="E310" s="42" t="str">
        <f>IFERROR(VLOOKUP(A310,'مرتجع المبيعات '!$G$4:$H$3003,2,0),"")</f>
        <v/>
      </c>
      <c r="F310" s="40" t="str">
        <f>IFERROR(VLOOKUP(A310,'مرتجع المشتريات'!$G$4:$H$3003,2,0),"")</f>
        <v/>
      </c>
      <c r="G310" s="40" t="str">
        <f t="shared" si="18"/>
        <v/>
      </c>
      <c r="H310" s="40" t="str">
        <f>IFERROR(VLOOKUP(A310,المشتريات!$A$4:$B$3003,2,0),"")</f>
        <v/>
      </c>
      <c r="I310" s="42" t="e">
        <f>IFERROR(VLOOKUP(A310,المشتريات!$L$4:$M$4000,2,0),"")+IFERROR(VLOOKUP(A310,المشتريات!$O$4:$P$3003,2,0),"")</f>
        <v>#VALUE!</v>
      </c>
      <c r="J310" s="42" t="str">
        <f t="shared" si="19"/>
        <v/>
      </c>
      <c r="K310" s="42" t="str">
        <f t="shared" si="20"/>
        <v/>
      </c>
    </row>
    <row r="311" spans="1:11" ht="17.25">
      <c r="A311" s="40">
        <v>308</v>
      </c>
      <c r="B311" s="41">
        <f>IFERROR(VLOOKUP(A311,الاعدادات!$A$4:$B$5000,2,0),"")</f>
        <v>0</v>
      </c>
      <c r="C311" s="40" t="str">
        <f>IFERROR(VLOOKUP(A311,المشتريات!$I$4:$J$5000,2,0),"")</f>
        <v/>
      </c>
      <c r="D311" s="42" t="str">
        <f>IFERROR(VLOOKUP(A311,المبيعات!$G$4:$H$3003,2,0),"")</f>
        <v/>
      </c>
      <c r="E311" s="42" t="str">
        <f>IFERROR(VLOOKUP(A311,'مرتجع المبيعات '!$G$4:$H$3003,2,0),"")</f>
        <v/>
      </c>
      <c r="F311" s="40" t="str">
        <f>IFERROR(VLOOKUP(A311,'مرتجع المشتريات'!$G$4:$H$3003,2,0),"")</f>
        <v/>
      </c>
      <c r="G311" s="40" t="str">
        <f t="shared" si="18"/>
        <v/>
      </c>
      <c r="H311" s="40" t="str">
        <f>IFERROR(VLOOKUP(A311,المشتريات!$A$4:$B$3003,2,0),"")</f>
        <v/>
      </c>
      <c r="I311" s="42" t="e">
        <f>IFERROR(VLOOKUP(A311,المشتريات!$L$4:$M$4000,2,0),"")+IFERROR(VLOOKUP(A311,المشتريات!$O$4:$P$3003,2,0),"")</f>
        <v>#VALUE!</v>
      </c>
      <c r="J311" s="42" t="str">
        <f t="shared" si="19"/>
        <v/>
      </c>
      <c r="K311" s="42" t="str">
        <f t="shared" si="20"/>
        <v/>
      </c>
    </row>
    <row r="312" spans="1:11" ht="17.25">
      <c r="A312" s="40">
        <v>309</v>
      </c>
      <c r="B312" s="41">
        <f>IFERROR(VLOOKUP(A312,الاعدادات!$A$4:$B$5000,2,0),"")</f>
        <v>0</v>
      </c>
      <c r="C312" s="40" t="str">
        <f>IFERROR(VLOOKUP(A312,المشتريات!$I$4:$J$5000,2,0),"")</f>
        <v/>
      </c>
      <c r="D312" s="42" t="str">
        <f>IFERROR(VLOOKUP(A312,المبيعات!$G$4:$H$3003,2,0),"")</f>
        <v/>
      </c>
      <c r="E312" s="42" t="str">
        <f>IFERROR(VLOOKUP(A312,'مرتجع المبيعات '!$G$4:$H$3003,2,0),"")</f>
        <v/>
      </c>
      <c r="F312" s="40" t="str">
        <f>IFERROR(VLOOKUP(A312,'مرتجع المشتريات'!$G$4:$H$3003,2,0),"")</f>
        <v/>
      </c>
      <c r="G312" s="40" t="str">
        <f t="shared" si="18"/>
        <v/>
      </c>
      <c r="H312" s="40" t="str">
        <f>IFERROR(VLOOKUP(A312,المشتريات!$A$4:$B$3003,2,0),"")</f>
        <v/>
      </c>
      <c r="I312" s="42" t="e">
        <f>IFERROR(VLOOKUP(A312,المشتريات!$L$4:$M$4000,2,0),"")+IFERROR(VLOOKUP(A312,المشتريات!$O$4:$P$3003,2,0),"")</f>
        <v>#VALUE!</v>
      </c>
      <c r="J312" s="42" t="str">
        <f t="shared" si="19"/>
        <v/>
      </c>
      <c r="K312" s="42" t="str">
        <f t="shared" si="20"/>
        <v/>
      </c>
    </row>
    <row r="313" spans="1:11" ht="17.25">
      <c r="A313" s="40">
        <v>310</v>
      </c>
      <c r="B313" s="41">
        <f>IFERROR(VLOOKUP(A313,الاعدادات!$A$4:$B$5000,2,0),"")</f>
        <v>0</v>
      </c>
      <c r="C313" s="40" t="str">
        <f>IFERROR(VLOOKUP(A313,المشتريات!$I$4:$J$5000,2,0),"")</f>
        <v/>
      </c>
      <c r="D313" s="42" t="str">
        <f>IFERROR(VLOOKUP(A313,المبيعات!$G$4:$H$3003,2,0),"")</f>
        <v/>
      </c>
      <c r="E313" s="42" t="str">
        <f>IFERROR(VLOOKUP(A313,'مرتجع المبيعات '!$G$4:$H$3003,2,0),"")</f>
        <v/>
      </c>
      <c r="F313" s="40" t="str">
        <f>IFERROR(VLOOKUP(A313,'مرتجع المشتريات'!$G$4:$H$3003,2,0),"")</f>
        <v/>
      </c>
      <c r="G313" s="40" t="str">
        <f t="shared" si="18"/>
        <v/>
      </c>
      <c r="H313" s="40" t="str">
        <f>IFERROR(VLOOKUP(A313,المشتريات!$A$4:$B$3003,2,0),"")</f>
        <v/>
      </c>
      <c r="I313" s="42" t="e">
        <f>IFERROR(VLOOKUP(A313,المشتريات!$L$4:$M$4000,2,0),"")+IFERROR(VLOOKUP(A313,المشتريات!$O$4:$P$3003,2,0),"")</f>
        <v>#VALUE!</v>
      </c>
      <c r="J313" s="42" t="str">
        <f t="shared" si="19"/>
        <v/>
      </c>
      <c r="K313" s="42" t="str">
        <f t="shared" si="20"/>
        <v/>
      </c>
    </row>
    <row r="314" spans="1:11" ht="17.25">
      <c r="A314" s="40">
        <v>311</v>
      </c>
      <c r="B314" s="41">
        <f>IFERROR(VLOOKUP(A314,الاعدادات!$A$4:$B$5000,2,0),"")</f>
        <v>0</v>
      </c>
      <c r="C314" s="40" t="str">
        <f>IFERROR(VLOOKUP(A314,المشتريات!$I$4:$J$5000,2,0),"")</f>
        <v/>
      </c>
      <c r="D314" s="42" t="str">
        <f>IFERROR(VLOOKUP(A314,المبيعات!$G$4:$H$3003,2,0),"")</f>
        <v/>
      </c>
      <c r="E314" s="42" t="str">
        <f>IFERROR(VLOOKUP(A314,'مرتجع المبيعات '!$G$4:$H$3003,2,0),"")</f>
        <v/>
      </c>
      <c r="F314" s="40" t="str">
        <f>IFERROR(VLOOKUP(A314,'مرتجع المشتريات'!$G$4:$H$3003,2,0),"")</f>
        <v/>
      </c>
      <c r="G314" s="40" t="str">
        <f t="shared" si="18"/>
        <v/>
      </c>
      <c r="H314" s="40" t="str">
        <f>IFERROR(VLOOKUP(A314,المشتريات!$A$4:$B$3003,2,0),"")</f>
        <v/>
      </c>
      <c r="I314" s="42" t="e">
        <f>IFERROR(VLOOKUP(A314,المشتريات!$L$4:$M$4000,2,0),"")+IFERROR(VLOOKUP(A314,المشتريات!$O$4:$P$3003,2,0),"")</f>
        <v>#VALUE!</v>
      </c>
      <c r="J314" s="42" t="str">
        <f t="shared" si="19"/>
        <v/>
      </c>
      <c r="K314" s="42" t="str">
        <f t="shared" si="20"/>
        <v/>
      </c>
    </row>
    <row r="315" spans="1:11" ht="17.25">
      <c r="A315" s="40">
        <v>312</v>
      </c>
      <c r="B315" s="41">
        <f>IFERROR(VLOOKUP(A315,الاعدادات!$A$4:$B$5000,2,0),"")</f>
        <v>0</v>
      </c>
      <c r="C315" s="40" t="str">
        <f>IFERROR(VLOOKUP(A315,المشتريات!$I$4:$J$5000,2,0),"")</f>
        <v/>
      </c>
      <c r="D315" s="42" t="str">
        <f>IFERROR(VLOOKUP(A315,المبيعات!$G$4:$H$3003,2,0),"")</f>
        <v/>
      </c>
      <c r="E315" s="42" t="str">
        <f>IFERROR(VLOOKUP(A315,'مرتجع المبيعات '!$G$4:$H$3003,2,0),"")</f>
        <v/>
      </c>
      <c r="F315" s="40" t="str">
        <f>IFERROR(VLOOKUP(A315,'مرتجع المشتريات'!$G$4:$H$3003,2,0),"")</f>
        <v/>
      </c>
      <c r="G315" s="40" t="str">
        <f t="shared" si="18"/>
        <v/>
      </c>
      <c r="H315" s="40" t="str">
        <f>IFERROR(VLOOKUP(A315,المشتريات!$A$4:$B$3003,2,0),"")</f>
        <v/>
      </c>
      <c r="I315" s="42" t="e">
        <f>IFERROR(VLOOKUP(A315,المشتريات!$L$4:$M$4000,2,0),"")+IFERROR(VLOOKUP(A315,المشتريات!$O$4:$P$3003,2,0),"")</f>
        <v>#VALUE!</v>
      </c>
      <c r="J315" s="42" t="str">
        <f t="shared" si="19"/>
        <v/>
      </c>
      <c r="K315" s="42" t="str">
        <f t="shared" si="20"/>
        <v/>
      </c>
    </row>
    <row r="316" spans="1:11" ht="17.25">
      <c r="A316" s="40">
        <v>313</v>
      </c>
      <c r="B316" s="41">
        <f>IFERROR(VLOOKUP(A316,الاعدادات!$A$4:$B$5000,2,0),"")</f>
        <v>0</v>
      </c>
      <c r="C316" s="40" t="str">
        <f>IFERROR(VLOOKUP(A316,المشتريات!$I$4:$J$5000,2,0),"")</f>
        <v/>
      </c>
      <c r="D316" s="42" t="str">
        <f>IFERROR(VLOOKUP(A316,المبيعات!$G$4:$H$3003,2,0),"")</f>
        <v/>
      </c>
      <c r="E316" s="42" t="str">
        <f>IFERROR(VLOOKUP(A316,'مرتجع المبيعات '!$G$4:$H$3003,2,0),"")</f>
        <v/>
      </c>
      <c r="F316" s="40" t="str">
        <f>IFERROR(VLOOKUP(A316,'مرتجع المشتريات'!$G$4:$H$3003,2,0),"")</f>
        <v/>
      </c>
      <c r="G316" s="40" t="str">
        <f t="shared" si="18"/>
        <v/>
      </c>
      <c r="H316" s="40" t="str">
        <f>IFERROR(VLOOKUP(A316,المشتريات!$A$4:$B$3003,2,0),"")</f>
        <v/>
      </c>
      <c r="I316" s="42" t="e">
        <f>IFERROR(VLOOKUP(A316,المشتريات!$L$4:$M$4000,2,0),"")+IFERROR(VLOOKUP(A316,المشتريات!$O$4:$P$3003,2,0),"")</f>
        <v>#VALUE!</v>
      </c>
      <c r="J316" s="42" t="str">
        <f t="shared" si="19"/>
        <v/>
      </c>
      <c r="K316" s="42" t="str">
        <f t="shared" si="20"/>
        <v/>
      </c>
    </row>
    <row r="317" spans="1:11" ht="17.25">
      <c r="A317" s="40">
        <v>314</v>
      </c>
      <c r="B317" s="41">
        <f>IFERROR(VLOOKUP(A317,الاعدادات!$A$4:$B$5000,2,0),"")</f>
        <v>0</v>
      </c>
      <c r="C317" s="40" t="str">
        <f>IFERROR(VLOOKUP(A317,المشتريات!$I$4:$J$5000,2,0),"")</f>
        <v/>
      </c>
      <c r="D317" s="42" t="str">
        <f>IFERROR(VLOOKUP(A317,المبيعات!$G$4:$H$3003,2,0),"")</f>
        <v/>
      </c>
      <c r="E317" s="42" t="str">
        <f>IFERROR(VLOOKUP(A317,'مرتجع المبيعات '!$G$4:$H$3003,2,0),"")</f>
        <v/>
      </c>
      <c r="F317" s="40" t="str">
        <f>IFERROR(VLOOKUP(A317,'مرتجع المشتريات'!$G$4:$H$3003,2,0),"")</f>
        <v/>
      </c>
      <c r="G317" s="40" t="str">
        <f t="shared" si="18"/>
        <v/>
      </c>
      <c r="H317" s="40" t="str">
        <f>IFERROR(VLOOKUP(A317,المشتريات!$A$4:$B$3003,2,0),"")</f>
        <v/>
      </c>
      <c r="I317" s="42" t="e">
        <f>IFERROR(VLOOKUP(A317,المشتريات!$L$4:$M$4000,2,0),"")+IFERROR(VLOOKUP(A317,المشتريات!$O$4:$P$3003,2,0),"")</f>
        <v>#VALUE!</v>
      </c>
      <c r="J317" s="42" t="str">
        <f t="shared" si="19"/>
        <v/>
      </c>
      <c r="K317" s="42" t="str">
        <f t="shared" si="20"/>
        <v/>
      </c>
    </row>
    <row r="318" spans="1:11" ht="17.25">
      <c r="A318" s="40">
        <v>315</v>
      </c>
      <c r="B318" s="41">
        <f>IFERROR(VLOOKUP(A318,الاعدادات!$A$4:$B$5000,2,0),"")</f>
        <v>0</v>
      </c>
      <c r="C318" s="40" t="str">
        <f>IFERROR(VLOOKUP(A318,المشتريات!$I$4:$J$5000,2,0),"")</f>
        <v/>
      </c>
      <c r="D318" s="42" t="str">
        <f>IFERROR(VLOOKUP(A318,المبيعات!$G$4:$H$3003,2,0),"")</f>
        <v/>
      </c>
      <c r="E318" s="42" t="str">
        <f>IFERROR(VLOOKUP(A318,'مرتجع المبيعات '!$G$4:$H$3003,2,0),"")</f>
        <v/>
      </c>
      <c r="F318" s="40" t="str">
        <f>IFERROR(VLOOKUP(A318,'مرتجع المشتريات'!$G$4:$H$3003,2,0),"")</f>
        <v/>
      </c>
      <c r="G318" s="40" t="str">
        <f t="shared" si="18"/>
        <v/>
      </c>
      <c r="H318" s="40" t="str">
        <f>IFERROR(VLOOKUP(A318,المشتريات!$A$4:$B$3003,2,0),"")</f>
        <v/>
      </c>
      <c r="I318" s="42" t="e">
        <f>IFERROR(VLOOKUP(A318,المشتريات!$L$4:$M$4000,2,0),"")+IFERROR(VLOOKUP(A318,المشتريات!$O$4:$P$3003,2,0),"")</f>
        <v>#VALUE!</v>
      </c>
      <c r="J318" s="42" t="str">
        <f t="shared" si="19"/>
        <v/>
      </c>
      <c r="K318" s="42" t="str">
        <f t="shared" si="20"/>
        <v/>
      </c>
    </row>
    <row r="319" spans="1:11" ht="17.25">
      <c r="A319" s="40">
        <v>316</v>
      </c>
      <c r="B319" s="41">
        <f>IFERROR(VLOOKUP(A319,الاعدادات!$A$4:$B$5000,2,0),"")</f>
        <v>0</v>
      </c>
      <c r="C319" s="40" t="str">
        <f>IFERROR(VLOOKUP(A319,المشتريات!$I$4:$J$5000,2,0),"")</f>
        <v/>
      </c>
      <c r="D319" s="42" t="str">
        <f>IFERROR(VLOOKUP(A319,المبيعات!$G$4:$H$3003,2,0),"")</f>
        <v/>
      </c>
      <c r="E319" s="42" t="str">
        <f>IFERROR(VLOOKUP(A319,'مرتجع المبيعات '!$G$4:$H$3003,2,0),"")</f>
        <v/>
      </c>
      <c r="F319" s="40" t="str">
        <f>IFERROR(VLOOKUP(A319,'مرتجع المشتريات'!$G$4:$H$3003,2,0),"")</f>
        <v/>
      </c>
      <c r="G319" s="40" t="str">
        <f t="shared" si="18"/>
        <v/>
      </c>
      <c r="H319" s="40" t="str">
        <f>IFERROR(VLOOKUP(A319,المشتريات!$A$4:$B$3003,2,0),"")</f>
        <v/>
      </c>
      <c r="I319" s="42" t="e">
        <f>IFERROR(VLOOKUP(A319,المشتريات!$L$4:$M$4000,2,0),"")+IFERROR(VLOOKUP(A319,المشتريات!$O$4:$P$3003,2,0),"")</f>
        <v>#VALUE!</v>
      </c>
      <c r="J319" s="42" t="str">
        <f t="shared" si="19"/>
        <v/>
      </c>
      <c r="K319" s="42" t="str">
        <f t="shared" si="20"/>
        <v/>
      </c>
    </row>
    <row r="320" spans="1:11" ht="17.25">
      <c r="A320" s="40">
        <v>317</v>
      </c>
      <c r="B320" s="41">
        <f>IFERROR(VLOOKUP(A320,الاعدادات!$A$4:$B$5000,2,0),"")</f>
        <v>0</v>
      </c>
      <c r="C320" s="40" t="str">
        <f>IFERROR(VLOOKUP(A320,المشتريات!$I$4:$J$5000,2,0),"")</f>
        <v/>
      </c>
      <c r="D320" s="42" t="str">
        <f>IFERROR(VLOOKUP(A320,المبيعات!$G$4:$H$3003,2,0),"")</f>
        <v/>
      </c>
      <c r="E320" s="42" t="str">
        <f>IFERROR(VLOOKUP(A320,'مرتجع المبيعات '!$G$4:$H$3003,2,0),"")</f>
        <v/>
      </c>
      <c r="F320" s="40" t="str">
        <f>IFERROR(VLOOKUP(A320,'مرتجع المشتريات'!$G$4:$H$3003,2,0),"")</f>
        <v/>
      </c>
      <c r="G320" s="40" t="str">
        <f t="shared" si="18"/>
        <v/>
      </c>
      <c r="H320" s="40" t="str">
        <f>IFERROR(VLOOKUP(A320,المشتريات!$A$4:$B$3003,2,0),"")</f>
        <v/>
      </c>
      <c r="I320" s="42" t="e">
        <f>IFERROR(VLOOKUP(A320,المشتريات!$L$4:$M$4000,2,0),"")+IFERROR(VLOOKUP(A320,المشتريات!$O$4:$P$3003,2,0),"")</f>
        <v>#VALUE!</v>
      </c>
      <c r="J320" s="42" t="str">
        <f t="shared" si="19"/>
        <v/>
      </c>
      <c r="K320" s="42" t="str">
        <f t="shared" si="20"/>
        <v/>
      </c>
    </row>
    <row r="321" spans="1:11" ht="17.25">
      <c r="A321" s="40">
        <v>318</v>
      </c>
      <c r="B321" s="41">
        <f>IFERROR(VLOOKUP(A321,الاعدادات!$A$4:$B$5000,2,0),"")</f>
        <v>0</v>
      </c>
      <c r="C321" s="40" t="str">
        <f>IFERROR(VLOOKUP(A321,المشتريات!$I$4:$J$5000,2,0),"")</f>
        <v/>
      </c>
      <c r="D321" s="42" t="str">
        <f>IFERROR(VLOOKUP(A321,المبيعات!$G$4:$H$3003,2,0),"")</f>
        <v/>
      </c>
      <c r="E321" s="42" t="str">
        <f>IFERROR(VLOOKUP(A321,'مرتجع المبيعات '!$G$4:$H$3003,2,0),"")</f>
        <v/>
      </c>
      <c r="F321" s="40" t="str">
        <f>IFERROR(VLOOKUP(A321,'مرتجع المشتريات'!$G$4:$H$3003,2,0),"")</f>
        <v/>
      </c>
      <c r="G321" s="40" t="str">
        <f t="shared" si="18"/>
        <v/>
      </c>
      <c r="H321" s="40" t="str">
        <f>IFERROR(VLOOKUP(A321,المشتريات!$A$4:$B$3003,2,0),"")</f>
        <v/>
      </c>
      <c r="I321" s="42" t="e">
        <f>IFERROR(VLOOKUP(A321,المشتريات!$L$4:$M$4000,2,0),"")+IFERROR(VLOOKUP(A321,المشتريات!$O$4:$P$3003,2,0),"")</f>
        <v>#VALUE!</v>
      </c>
      <c r="J321" s="42" t="str">
        <f t="shared" si="19"/>
        <v/>
      </c>
      <c r="K321" s="42" t="str">
        <f t="shared" si="20"/>
        <v/>
      </c>
    </row>
    <row r="322" spans="1:11" ht="17.25">
      <c r="A322" s="40">
        <v>319</v>
      </c>
      <c r="B322" s="41">
        <f>IFERROR(VLOOKUP(A322,الاعدادات!$A$4:$B$5000,2,0),"")</f>
        <v>0</v>
      </c>
      <c r="C322" s="40" t="str">
        <f>IFERROR(VLOOKUP(A322,المشتريات!$I$4:$J$5000,2,0),"")</f>
        <v/>
      </c>
      <c r="D322" s="42" t="str">
        <f>IFERROR(VLOOKUP(A322,المبيعات!$G$4:$H$3003,2,0),"")</f>
        <v/>
      </c>
      <c r="E322" s="42" t="str">
        <f>IFERROR(VLOOKUP(A322,'مرتجع المبيعات '!$G$4:$H$3003,2,0),"")</f>
        <v/>
      </c>
      <c r="F322" s="40" t="str">
        <f>IFERROR(VLOOKUP(A322,'مرتجع المشتريات'!$G$4:$H$3003,2,0),"")</f>
        <v/>
      </c>
      <c r="G322" s="40" t="str">
        <f t="shared" si="18"/>
        <v/>
      </c>
      <c r="H322" s="40" t="str">
        <f>IFERROR(VLOOKUP(A322,المشتريات!$A$4:$B$3003,2,0),"")</f>
        <v/>
      </c>
      <c r="I322" s="42" t="e">
        <f>IFERROR(VLOOKUP(A322,المشتريات!$L$4:$M$4000,2,0),"")+IFERROR(VLOOKUP(A322,المشتريات!$O$4:$P$3003,2,0),"")</f>
        <v>#VALUE!</v>
      </c>
      <c r="J322" s="42" t="str">
        <f t="shared" si="19"/>
        <v/>
      </c>
      <c r="K322" s="42" t="str">
        <f t="shared" si="20"/>
        <v/>
      </c>
    </row>
    <row r="323" spans="1:11" ht="17.25">
      <c r="A323" s="40">
        <v>320</v>
      </c>
      <c r="B323" s="41">
        <f>IFERROR(VLOOKUP(A323,الاعدادات!$A$4:$B$5000,2,0),"")</f>
        <v>0</v>
      </c>
      <c r="C323" s="40" t="str">
        <f>IFERROR(VLOOKUP(A323,المشتريات!$I$4:$J$5000,2,0),"")</f>
        <v/>
      </c>
      <c r="D323" s="42" t="str">
        <f>IFERROR(VLOOKUP(A323,المبيعات!$G$4:$H$3003,2,0),"")</f>
        <v/>
      </c>
      <c r="E323" s="42" t="str">
        <f>IFERROR(VLOOKUP(A323,'مرتجع المبيعات '!$G$4:$H$3003,2,0),"")</f>
        <v/>
      </c>
      <c r="F323" s="40" t="str">
        <f>IFERROR(VLOOKUP(A323,'مرتجع المشتريات'!$G$4:$H$3003,2,0),"")</f>
        <v/>
      </c>
      <c r="G323" s="40" t="str">
        <f t="shared" si="18"/>
        <v/>
      </c>
      <c r="H323" s="40" t="str">
        <f>IFERROR(VLOOKUP(A323,المشتريات!$A$4:$B$3003,2,0),"")</f>
        <v/>
      </c>
      <c r="I323" s="42" t="e">
        <f>IFERROR(VLOOKUP(A323,المشتريات!$L$4:$M$4000,2,0),"")+IFERROR(VLOOKUP(A323,المشتريات!$O$4:$P$3003,2,0),"")</f>
        <v>#VALUE!</v>
      </c>
      <c r="J323" s="42" t="str">
        <f t="shared" si="19"/>
        <v/>
      </c>
      <c r="K323" s="42" t="str">
        <f t="shared" si="20"/>
        <v/>
      </c>
    </row>
    <row r="324" spans="1:11" ht="17.25">
      <c r="A324" s="40">
        <v>321</v>
      </c>
      <c r="B324" s="41">
        <f>IFERROR(VLOOKUP(A324,الاعدادات!$A$4:$B$5000,2,0),"")</f>
        <v>0</v>
      </c>
      <c r="C324" s="40" t="str">
        <f>IFERROR(VLOOKUP(A324,المشتريات!$I$4:$J$5000,2,0),"")</f>
        <v/>
      </c>
      <c r="D324" s="42" t="str">
        <f>IFERROR(VLOOKUP(A324,المبيعات!$G$4:$H$3003,2,0),"")</f>
        <v/>
      </c>
      <c r="E324" s="42" t="str">
        <f>IFERROR(VLOOKUP(A324,'مرتجع المبيعات '!$G$4:$H$3003,2,0),"")</f>
        <v/>
      </c>
      <c r="F324" s="40" t="str">
        <f>IFERROR(VLOOKUP(A324,'مرتجع المشتريات'!$G$4:$H$3003,2,0),"")</f>
        <v/>
      </c>
      <c r="G324" s="40" t="str">
        <f t="shared" si="18"/>
        <v/>
      </c>
      <c r="H324" s="40" t="str">
        <f>IFERROR(VLOOKUP(A324,المشتريات!$A$4:$B$3003,2,0),"")</f>
        <v/>
      </c>
      <c r="I324" s="42" t="e">
        <f>IFERROR(VLOOKUP(A324,المشتريات!$L$4:$M$4000,2,0),"")+IFERROR(VLOOKUP(A324,المشتريات!$O$4:$P$3003,2,0),"")</f>
        <v>#VALUE!</v>
      </c>
      <c r="J324" s="42" t="str">
        <f t="shared" si="19"/>
        <v/>
      </c>
      <c r="K324" s="42" t="str">
        <f t="shared" si="20"/>
        <v/>
      </c>
    </row>
    <row r="325" spans="1:11" ht="17.25">
      <c r="A325" s="40">
        <v>322</v>
      </c>
      <c r="B325" s="41">
        <f>IFERROR(VLOOKUP(A325,الاعدادات!$A$4:$B$5000,2,0),"")</f>
        <v>0</v>
      </c>
      <c r="C325" s="40" t="str">
        <f>IFERROR(VLOOKUP(A325,المشتريات!$I$4:$J$5000,2,0),"")</f>
        <v/>
      </c>
      <c r="D325" s="42" t="str">
        <f>IFERROR(VLOOKUP(A325,المبيعات!$G$4:$H$3003,2,0),"")</f>
        <v/>
      </c>
      <c r="E325" s="42" t="str">
        <f>IFERROR(VLOOKUP(A325,'مرتجع المبيعات '!$G$4:$H$3003,2,0),"")</f>
        <v/>
      </c>
      <c r="F325" s="40" t="str">
        <f>IFERROR(VLOOKUP(A325,'مرتجع المشتريات'!$G$4:$H$3003,2,0),"")</f>
        <v/>
      </c>
      <c r="G325" s="40" t="str">
        <f t="shared" si="18"/>
        <v/>
      </c>
      <c r="H325" s="40" t="str">
        <f>IFERROR(VLOOKUP(A325,المشتريات!$A$4:$B$3003,2,0),"")</f>
        <v/>
      </c>
      <c r="I325" s="42" t="e">
        <f>IFERROR(VLOOKUP(A325,المشتريات!$L$4:$M$4000,2,0),"")+IFERROR(VLOOKUP(A325,المشتريات!$O$4:$P$3003,2,0),"")</f>
        <v>#VALUE!</v>
      </c>
      <c r="J325" s="42" t="str">
        <f t="shared" si="19"/>
        <v/>
      </c>
      <c r="K325" s="42" t="str">
        <f t="shared" si="20"/>
        <v/>
      </c>
    </row>
    <row r="326" spans="1:11" ht="17.25">
      <c r="A326" s="40">
        <v>323</v>
      </c>
      <c r="B326" s="41">
        <f>IFERROR(VLOOKUP(A326,الاعدادات!$A$4:$B$5000,2,0),"")</f>
        <v>0</v>
      </c>
      <c r="C326" s="40" t="str">
        <f>IFERROR(VLOOKUP(A326,المشتريات!$I$4:$J$5000,2,0),"")</f>
        <v/>
      </c>
      <c r="D326" s="42" t="str">
        <f>IFERROR(VLOOKUP(A326,المبيعات!$G$4:$H$3003,2,0),"")</f>
        <v/>
      </c>
      <c r="E326" s="42" t="str">
        <f>IFERROR(VLOOKUP(A326,'مرتجع المبيعات '!$G$4:$H$3003,2,0),"")</f>
        <v/>
      </c>
      <c r="F326" s="40" t="str">
        <f>IFERROR(VLOOKUP(A326,'مرتجع المشتريات'!$G$4:$H$3003,2,0),"")</f>
        <v/>
      </c>
      <c r="G326" s="40" t="str">
        <f t="shared" si="18"/>
        <v/>
      </c>
      <c r="H326" s="40" t="str">
        <f>IFERROR(VLOOKUP(A326,المشتريات!$A$4:$B$3003,2,0),"")</f>
        <v/>
      </c>
      <c r="I326" s="42" t="e">
        <f>IFERROR(VLOOKUP(A326,المشتريات!$L$4:$M$4000,2,0),"")+IFERROR(VLOOKUP(A326,المشتريات!$O$4:$P$3003,2,0),"")</f>
        <v>#VALUE!</v>
      </c>
      <c r="J326" s="42" t="str">
        <f t="shared" si="19"/>
        <v/>
      </c>
      <c r="K326" s="42" t="str">
        <f t="shared" si="20"/>
        <v/>
      </c>
    </row>
    <row r="327" spans="1:11" ht="17.25">
      <c r="A327" s="40">
        <v>324</v>
      </c>
      <c r="B327" s="41">
        <f>IFERROR(VLOOKUP(A327,الاعدادات!$A$4:$B$5000,2,0),"")</f>
        <v>0</v>
      </c>
      <c r="C327" s="40" t="str">
        <f>IFERROR(VLOOKUP(A327,المشتريات!$I$4:$J$5000,2,0),"")</f>
        <v/>
      </c>
      <c r="D327" s="42" t="str">
        <f>IFERROR(VLOOKUP(A327,المبيعات!$G$4:$H$3003,2,0),"")</f>
        <v/>
      </c>
      <c r="E327" s="42" t="str">
        <f>IFERROR(VLOOKUP(A327,'مرتجع المبيعات '!$G$4:$H$3003,2,0),"")</f>
        <v/>
      </c>
      <c r="F327" s="40" t="str">
        <f>IFERROR(VLOOKUP(A327,'مرتجع المشتريات'!$G$4:$H$3003,2,0),"")</f>
        <v/>
      </c>
      <c r="G327" s="40" t="str">
        <f t="shared" si="18"/>
        <v/>
      </c>
      <c r="H327" s="40" t="str">
        <f>IFERROR(VLOOKUP(A327,المشتريات!$A$4:$B$3003,2,0),"")</f>
        <v/>
      </c>
      <c r="I327" s="42" t="e">
        <f>IFERROR(VLOOKUP(A327,المشتريات!$L$4:$M$4000,2,0),"")+IFERROR(VLOOKUP(A327,المشتريات!$O$4:$P$3003,2,0),"")</f>
        <v>#VALUE!</v>
      </c>
      <c r="J327" s="42" t="str">
        <f t="shared" si="19"/>
        <v/>
      </c>
      <c r="K327" s="42" t="str">
        <f t="shared" si="20"/>
        <v/>
      </c>
    </row>
    <row r="328" spans="1:11" ht="17.25">
      <c r="A328" s="40">
        <v>325</v>
      </c>
      <c r="B328" s="41">
        <f>IFERROR(VLOOKUP(A328,الاعدادات!$A$4:$B$5000,2,0),"")</f>
        <v>0</v>
      </c>
      <c r="C328" s="40" t="str">
        <f>IFERROR(VLOOKUP(A328,المشتريات!$I$4:$J$5000,2,0),"")</f>
        <v/>
      </c>
      <c r="D328" s="42" t="str">
        <f>IFERROR(VLOOKUP(A328,المبيعات!$G$4:$H$3003,2,0),"")</f>
        <v/>
      </c>
      <c r="E328" s="42" t="str">
        <f>IFERROR(VLOOKUP(A328,'مرتجع المبيعات '!$G$4:$H$3003,2,0),"")</f>
        <v/>
      </c>
      <c r="F328" s="40" t="str">
        <f>IFERROR(VLOOKUP(A328,'مرتجع المشتريات'!$G$4:$H$3003,2,0),"")</f>
        <v/>
      </c>
      <c r="G328" s="40" t="str">
        <f t="shared" si="18"/>
        <v/>
      </c>
      <c r="H328" s="40" t="str">
        <f>IFERROR(VLOOKUP(A328,المشتريات!$A$4:$B$3003,2,0),"")</f>
        <v/>
      </c>
      <c r="I328" s="42" t="e">
        <f>IFERROR(VLOOKUP(A328,المشتريات!$L$4:$M$4000,2,0),"")+IFERROR(VLOOKUP(A328,المشتريات!$O$4:$P$3003,2,0),"")</f>
        <v>#VALUE!</v>
      </c>
      <c r="J328" s="42" t="str">
        <f t="shared" si="19"/>
        <v/>
      </c>
      <c r="K328" s="42" t="str">
        <f t="shared" si="20"/>
        <v/>
      </c>
    </row>
    <row r="329" spans="1:11" ht="17.25">
      <c r="A329" s="40">
        <v>326</v>
      </c>
      <c r="B329" s="41">
        <f>IFERROR(VLOOKUP(A329,الاعدادات!$A$4:$B$5000,2,0),"")</f>
        <v>0</v>
      </c>
      <c r="C329" s="40" t="str">
        <f>IFERROR(VLOOKUP(A329,المشتريات!$I$4:$J$5000,2,0),"")</f>
        <v/>
      </c>
      <c r="D329" s="42" t="str">
        <f>IFERROR(VLOOKUP(A329,المبيعات!$G$4:$H$3003,2,0),"")</f>
        <v/>
      </c>
      <c r="E329" s="42" t="str">
        <f>IFERROR(VLOOKUP(A329,'مرتجع المبيعات '!$G$4:$H$3003,2,0),"")</f>
        <v/>
      </c>
      <c r="F329" s="40" t="str">
        <f>IFERROR(VLOOKUP(A329,'مرتجع المشتريات'!$G$4:$H$3003,2,0),"")</f>
        <v/>
      </c>
      <c r="G329" s="40" t="str">
        <f t="shared" si="18"/>
        <v/>
      </c>
      <c r="H329" s="40" t="str">
        <f>IFERROR(VLOOKUP(A329,المشتريات!$A$4:$B$3003,2,0),"")</f>
        <v/>
      </c>
      <c r="I329" s="42" t="e">
        <f>IFERROR(VLOOKUP(A329,المشتريات!$L$4:$M$4000,2,0),"")+IFERROR(VLOOKUP(A329,المشتريات!$O$4:$P$3003,2,0),"")</f>
        <v>#VALUE!</v>
      </c>
      <c r="J329" s="42" t="str">
        <f t="shared" si="19"/>
        <v/>
      </c>
      <c r="K329" s="42" t="str">
        <f t="shared" si="20"/>
        <v/>
      </c>
    </row>
    <row r="330" spans="1:11" ht="17.25">
      <c r="A330" s="40">
        <v>327</v>
      </c>
      <c r="B330" s="41">
        <f>IFERROR(VLOOKUP(A330,الاعدادات!$A$4:$B$5000,2,0),"")</f>
        <v>0</v>
      </c>
      <c r="C330" s="40" t="str">
        <f>IFERROR(VLOOKUP(A330,المشتريات!$I$4:$J$5000,2,0),"")</f>
        <v/>
      </c>
      <c r="D330" s="42" t="str">
        <f>IFERROR(VLOOKUP(A330,المبيعات!$G$4:$H$3003,2,0),"")</f>
        <v/>
      </c>
      <c r="E330" s="42" t="str">
        <f>IFERROR(VLOOKUP(A330,'مرتجع المبيعات '!$G$4:$H$3003,2,0),"")</f>
        <v/>
      </c>
      <c r="F330" s="40" t="str">
        <f>IFERROR(VLOOKUP(A330,'مرتجع المشتريات'!$G$4:$H$3003,2,0),"")</f>
        <v/>
      </c>
      <c r="G330" s="40" t="str">
        <f t="shared" si="18"/>
        <v/>
      </c>
      <c r="H330" s="40" t="str">
        <f>IFERROR(VLOOKUP(A330,المشتريات!$A$4:$B$3003,2,0),"")</f>
        <v/>
      </c>
      <c r="I330" s="42" t="e">
        <f>IFERROR(VLOOKUP(A330,المشتريات!$L$4:$M$4000,2,0),"")+IFERROR(VLOOKUP(A330,المشتريات!$O$4:$P$3003,2,0),"")</f>
        <v>#VALUE!</v>
      </c>
      <c r="J330" s="42" t="str">
        <f t="shared" si="19"/>
        <v/>
      </c>
      <c r="K330" s="42" t="str">
        <f t="shared" si="20"/>
        <v/>
      </c>
    </row>
    <row r="331" spans="1:11" ht="17.25">
      <c r="A331" s="40">
        <v>328</v>
      </c>
      <c r="B331" s="41">
        <f>IFERROR(VLOOKUP(A331,الاعدادات!$A$4:$B$5000,2,0),"")</f>
        <v>0</v>
      </c>
      <c r="C331" s="40" t="str">
        <f>IFERROR(VLOOKUP(A331,المشتريات!$I$4:$J$5000,2,0),"")</f>
        <v/>
      </c>
      <c r="D331" s="42" t="str">
        <f>IFERROR(VLOOKUP(A331,المبيعات!$G$4:$H$3003,2,0),"")</f>
        <v/>
      </c>
      <c r="E331" s="42" t="str">
        <f>IFERROR(VLOOKUP(A331,'مرتجع المبيعات '!$G$4:$H$3003,2,0),"")</f>
        <v/>
      </c>
      <c r="F331" s="40" t="str">
        <f>IFERROR(VLOOKUP(A331,'مرتجع المشتريات'!$G$4:$H$3003,2,0),"")</f>
        <v/>
      </c>
      <c r="G331" s="40" t="str">
        <f t="shared" si="18"/>
        <v/>
      </c>
      <c r="H331" s="40" t="str">
        <f>IFERROR(VLOOKUP(A331,المشتريات!$A$4:$B$3003,2,0),"")</f>
        <v/>
      </c>
      <c r="I331" s="42" t="e">
        <f>IFERROR(VLOOKUP(A331,المشتريات!$L$4:$M$4000,2,0),"")+IFERROR(VLOOKUP(A331,المشتريات!$O$4:$P$3003,2,0),"")</f>
        <v>#VALUE!</v>
      </c>
      <c r="J331" s="42" t="str">
        <f t="shared" si="19"/>
        <v/>
      </c>
      <c r="K331" s="42" t="str">
        <f t="shared" si="20"/>
        <v/>
      </c>
    </row>
    <row r="332" spans="1:11" ht="17.25">
      <c r="A332" s="40">
        <v>329</v>
      </c>
      <c r="B332" s="41">
        <f>IFERROR(VLOOKUP(A332,الاعدادات!$A$4:$B$5000,2,0),"")</f>
        <v>0</v>
      </c>
      <c r="C332" s="40" t="str">
        <f>IFERROR(VLOOKUP(A332,المشتريات!$I$4:$J$5000,2,0),"")</f>
        <v/>
      </c>
      <c r="D332" s="42" t="str">
        <f>IFERROR(VLOOKUP(A332,المبيعات!$G$4:$H$3003,2,0),"")</f>
        <v/>
      </c>
      <c r="E332" s="42" t="str">
        <f>IFERROR(VLOOKUP(A332,'مرتجع المبيعات '!$G$4:$H$3003,2,0),"")</f>
        <v/>
      </c>
      <c r="F332" s="40" t="str">
        <f>IFERROR(VLOOKUP(A332,'مرتجع المشتريات'!$G$4:$H$3003,2,0),"")</f>
        <v/>
      </c>
      <c r="G332" s="40" t="str">
        <f t="shared" si="18"/>
        <v/>
      </c>
      <c r="H332" s="40" t="str">
        <f>IFERROR(VLOOKUP(A332,المشتريات!$A$4:$B$3003,2,0),"")</f>
        <v/>
      </c>
      <c r="I332" s="42" t="e">
        <f>IFERROR(VLOOKUP(A332,المشتريات!$L$4:$M$4000,2,0),"")+IFERROR(VLOOKUP(A332,المشتريات!$O$4:$P$3003,2,0),"")</f>
        <v>#VALUE!</v>
      </c>
      <c r="J332" s="42" t="str">
        <f t="shared" si="19"/>
        <v/>
      </c>
      <c r="K332" s="42" t="str">
        <f t="shared" si="20"/>
        <v/>
      </c>
    </row>
    <row r="333" spans="1:11" ht="17.25">
      <c r="A333" s="40">
        <v>330</v>
      </c>
      <c r="B333" s="41">
        <f>IFERROR(VLOOKUP(A333,الاعدادات!$A$4:$B$5000,2,0),"")</f>
        <v>0</v>
      </c>
      <c r="C333" s="40" t="str">
        <f>IFERROR(VLOOKUP(A333,المشتريات!$I$4:$J$5000,2,0),"")</f>
        <v/>
      </c>
      <c r="D333" s="42" t="str">
        <f>IFERROR(VLOOKUP(A333,المبيعات!$G$4:$H$3003,2,0),"")</f>
        <v/>
      </c>
      <c r="E333" s="42" t="str">
        <f>IFERROR(VLOOKUP(A333,'مرتجع المبيعات '!$G$4:$H$3003,2,0),"")</f>
        <v/>
      </c>
      <c r="F333" s="40" t="str">
        <f>IFERROR(VLOOKUP(A333,'مرتجع المشتريات'!$G$4:$H$3003,2,0),"")</f>
        <v/>
      </c>
      <c r="G333" s="40" t="str">
        <f t="shared" si="18"/>
        <v/>
      </c>
      <c r="H333" s="40" t="str">
        <f>IFERROR(VLOOKUP(A333,المشتريات!$A$4:$B$3003,2,0),"")</f>
        <v/>
      </c>
      <c r="I333" s="42" t="e">
        <f>IFERROR(VLOOKUP(A333,المشتريات!$L$4:$M$4000,2,0),"")+IFERROR(VLOOKUP(A333,المشتريات!$O$4:$P$3003,2,0),"")</f>
        <v>#VALUE!</v>
      </c>
      <c r="J333" s="42" t="str">
        <f t="shared" si="19"/>
        <v/>
      </c>
      <c r="K333" s="42" t="str">
        <f t="shared" si="20"/>
        <v/>
      </c>
    </row>
    <row r="334" spans="1:11" ht="17.25">
      <c r="A334" s="40">
        <v>331</v>
      </c>
      <c r="B334" s="41">
        <f>IFERROR(VLOOKUP(A334,الاعدادات!$A$4:$B$5000,2,0),"")</f>
        <v>0</v>
      </c>
      <c r="C334" s="40" t="str">
        <f>IFERROR(VLOOKUP(A334,المشتريات!$I$4:$J$5000,2,0),"")</f>
        <v/>
      </c>
      <c r="D334" s="42" t="str">
        <f>IFERROR(VLOOKUP(A334,المبيعات!$G$4:$H$3003,2,0),"")</f>
        <v/>
      </c>
      <c r="E334" s="42" t="str">
        <f>IFERROR(VLOOKUP(A334,'مرتجع المبيعات '!$G$4:$H$3003,2,0),"")</f>
        <v/>
      </c>
      <c r="F334" s="40" t="str">
        <f>IFERROR(VLOOKUP(A334,'مرتجع المشتريات'!$G$4:$H$3003,2,0),"")</f>
        <v/>
      </c>
      <c r="G334" s="40" t="str">
        <f t="shared" si="18"/>
        <v/>
      </c>
      <c r="H334" s="40" t="str">
        <f>IFERROR(VLOOKUP(A334,المشتريات!$A$4:$B$3003,2,0),"")</f>
        <v/>
      </c>
      <c r="I334" s="42" t="e">
        <f>IFERROR(VLOOKUP(A334,المشتريات!$L$4:$M$4000,2,0),"")+IFERROR(VLOOKUP(A334,المشتريات!$O$4:$P$3003,2,0),"")</f>
        <v>#VALUE!</v>
      </c>
      <c r="J334" s="42" t="str">
        <f t="shared" si="19"/>
        <v/>
      </c>
      <c r="K334" s="42" t="str">
        <f t="shared" si="20"/>
        <v/>
      </c>
    </row>
    <row r="335" spans="1:11" ht="17.25">
      <c r="A335" s="40">
        <v>332</v>
      </c>
      <c r="B335" s="41">
        <f>IFERROR(VLOOKUP(A335,الاعدادات!$A$4:$B$5000,2,0),"")</f>
        <v>0</v>
      </c>
      <c r="C335" s="40" t="str">
        <f>IFERROR(VLOOKUP(A335,المشتريات!$I$4:$J$5000,2,0),"")</f>
        <v/>
      </c>
      <c r="D335" s="42" t="str">
        <f>IFERROR(VLOOKUP(A335,المبيعات!$G$4:$H$3003,2,0),"")</f>
        <v/>
      </c>
      <c r="E335" s="42" t="str">
        <f>IFERROR(VLOOKUP(A335,'مرتجع المبيعات '!$G$4:$H$3003,2,0),"")</f>
        <v/>
      </c>
      <c r="F335" s="40" t="str">
        <f>IFERROR(VLOOKUP(A335,'مرتجع المشتريات'!$G$4:$H$3003,2,0),"")</f>
        <v/>
      </c>
      <c r="G335" s="40" t="str">
        <f t="shared" si="18"/>
        <v/>
      </c>
      <c r="H335" s="40" t="str">
        <f>IFERROR(VLOOKUP(A335,المشتريات!$A$4:$B$3003,2,0),"")</f>
        <v/>
      </c>
      <c r="I335" s="42" t="e">
        <f>IFERROR(VLOOKUP(A335,المشتريات!$L$4:$M$4000,2,0),"")+IFERROR(VLOOKUP(A335,المشتريات!$O$4:$P$3003,2,0),"")</f>
        <v>#VALUE!</v>
      </c>
      <c r="J335" s="42" t="str">
        <f t="shared" si="19"/>
        <v/>
      </c>
      <c r="K335" s="42" t="str">
        <f t="shared" si="20"/>
        <v/>
      </c>
    </row>
    <row r="336" spans="1:11" ht="17.25">
      <c r="A336" s="40">
        <v>333</v>
      </c>
      <c r="B336" s="41">
        <f>IFERROR(VLOOKUP(A336,الاعدادات!$A$4:$B$5000,2,0),"")</f>
        <v>0</v>
      </c>
      <c r="C336" s="40" t="str">
        <f>IFERROR(VLOOKUP(A336,المشتريات!$I$4:$J$5000,2,0),"")</f>
        <v/>
      </c>
      <c r="D336" s="42" t="str">
        <f>IFERROR(VLOOKUP(A336,المبيعات!$G$4:$H$3003,2,0),"")</f>
        <v/>
      </c>
      <c r="E336" s="42" t="str">
        <f>IFERROR(VLOOKUP(A336,'مرتجع المبيعات '!$G$4:$H$3003,2,0),"")</f>
        <v/>
      </c>
      <c r="F336" s="40" t="str">
        <f>IFERROR(VLOOKUP(A336,'مرتجع المشتريات'!$G$4:$H$3003,2,0),"")</f>
        <v/>
      </c>
      <c r="G336" s="40" t="str">
        <f t="shared" si="18"/>
        <v/>
      </c>
      <c r="H336" s="40" t="str">
        <f>IFERROR(VLOOKUP(A336,المشتريات!$A$4:$B$3003,2,0),"")</f>
        <v/>
      </c>
      <c r="I336" s="42" t="e">
        <f>IFERROR(VLOOKUP(A336,المشتريات!$L$4:$M$4000,2,0),"")+IFERROR(VLOOKUP(A336,المشتريات!$O$4:$P$3003,2,0),"")</f>
        <v>#VALUE!</v>
      </c>
      <c r="J336" s="42" t="str">
        <f t="shared" si="19"/>
        <v/>
      </c>
      <c r="K336" s="42" t="str">
        <f t="shared" si="20"/>
        <v/>
      </c>
    </row>
    <row r="337" spans="1:11" ht="17.25">
      <c r="A337" s="40">
        <v>334</v>
      </c>
      <c r="B337" s="41">
        <f>IFERROR(VLOOKUP(A337,الاعدادات!$A$4:$B$5000,2,0),"")</f>
        <v>0</v>
      </c>
      <c r="C337" s="40" t="str">
        <f>IFERROR(VLOOKUP(A337,المشتريات!$I$4:$J$5000,2,0),"")</f>
        <v/>
      </c>
      <c r="D337" s="42" t="str">
        <f>IFERROR(VLOOKUP(A337,المبيعات!$G$4:$H$3003,2,0),"")</f>
        <v/>
      </c>
      <c r="E337" s="42" t="str">
        <f>IFERROR(VLOOKUP(A337,'مرتجع المبيعات '!$G$4:$H$3003,2,0),"")</f>
        <v/>
      </c>
      <c r="F337" s="40" t="str">
        <f>IFERROR(VLOOKUP(A337,'مرتجع المشتريات'!$G$4:$H$3003,2,0),"")</f>
        <v/>
      </c>
      <c r="G337" s="40" t="str">
        <f t="shared" si="18"/>
        <v/>
      </c>
      <c r="H337" s="40" t="str">
        <f>IFERROR(VLOOKUP(A337,المشتريات!$A$4:$B$3003,2,0),"")</f>
        <v/>
      </c>
      <c r="I337" s="42" t="e">
        <f>IFERROR(VLOOKUP(A337,المشتريات!$L$4:$M$4000,2,0),"")+IFERROR(VLOOKUP(A337,المشتريات!$O$4:$P$3003,2,0),"")</f>
        <v>#VALUE!</v>
      </c>
      <c r="J337" s="42" t="str">
        <f t="shared" si="19"/>
        <v/>
      </c>
      <c r="K337" s="42" t="str">
        <f t="shared" si="20"/>
        <v/>
      </c>
    </row>
    <row r="338" spans="1:11" ht="17.25">
      <c r="A338" s="40">
        <v>335</v>
      </c>
      <c r="B338" s="41">
        <f>IFERROR(VLOOKUP(A338,الاعدادات!$A$4:$B$5000,2,0),"")</f>
        <v>0</v>
      </c>
      <c r="C338" s="40" t="str">
        <f>IFERROR(VLOOKUP(A338,المشتريات!$I$4:$J$5000,2,0),"")</f>
        <v/>
      </c>
      <c r="D338" s="42" t="str">
        <f>IFERROR(VLOOKUP(A338,المبيعات!$G$4:$H$3003,2,0),"")</f>
        <v/>
      </c>
      <c r="E338" s="42" t="str">
        <f>IFERROR(VLOOKUP(A338,'مرتجع المبيعات '!$G$4:$H$3003,2,0),"")</f>
        <v/>
      </c>
      <c r="F338" s="40" t="str">
        <f>IFERROR(VLOOKUP(A338,'مرتجع المشتريات'!$G$4:$H$3003,2,0),"")</f>
        <v/>
      </c>
      <c r="G338" s="40" t="str">
        <f t="shared" si="18"/>
        <v/>
      </c>
      <c r="H338" s="40" t="str">
        <f>IFERROR(VLOOKUP(A338,المشتريات!$A$4:$B$3003,2,0),"")</f>
        <v/>
      </c>
      <c r="I338" s="42" t="e">
        <f>IFERROR(VLOOKUP(A338,المشتريات!$L$4:$M$4000,2,0),"")+IFERROR(VLOOKUP(A338,المشتريات!$O$4:$P$3003,2,0),"")</f>
        <v>#VALUE!</v>
      </c>
      <c r="J338" s="42" t="str">
        <f t="shared" si="19"/>
        <v/>
      </c>
      <c r="K338" s="42" t="str">
        <f t="shared" si="20"/>
        <v/>
      </c>
    </row>
    <row r="339" spans="1:11" ht="17.25">
      <c r="A339" s="40">
        <v>336</v>
      </c>
      <c r="B339" s="41">
        <f>IFERROR(VLOOKUP(A339,الاعدادات!$A$4:$B$5000,2,0),"")</f>
        <v>0</v>
      </c>
      <c r="C339" s="40" t="str">
        <f>IFERROR(VLOOKUP(A339,المشتريات!$I$4:$J$5000,2,0),"")</f>
        <v/>
      </c>
      <c r="D339" s="42" t="str">
        <f>IFERROR(VLOOKUP(A339,المبيعات!$G$4:$H$3003,2,0),"")</f>
        <v/>
      </c>
      <c r="E339" s="42" t="str">
        <f>IFERROR(VLOOKUP(A339,'مرتجع المبيعات '!$G$4:$H$3003,2,0),"")</f>
        <v/>
      </c>
      <c r="F339" s="40" t="str">
        <f>IFERROR(VLOOKUP(A339,'مرتجع المشتريات'!$G$4:$H$3003,2,0),"")</f>
        <v/>
      </c>
      <c r="G339" s="40" t="str">
        <f t="shared" si="18"/>
        <v/>
      </c>
      <c r="H339" s="40" t="str">
        <f>IFERROR(VLOOKUP(A339,المشتريات!$A$4:$B$3003,2,0),"")</f>
        <v/>
      </c>
      <c r="I339" s="42" t="e">
        <f>IFERROR(VLOOKUP(A339,المشتريات!$L$4:$M$4000,2,0),"")+IFERROR(VLOOKUP(A339,المشتريات!$O$4:$P$3003,2,0),"")</f>
        <v>#VALUE!</v>
      </c>
      <c r="J339" s="42" t="str">
        <f t="shared" si="19"/>
        <v/>
      </c>
      <c r="K339" s="42" t="str">
        <f t="shared" si="20"/>
        <v/>
      </c>
    </row>
    <row r="340" spans="1:11" ht="17.25">
      <c r="A340" s="40">
        <v>337</v>
      </c>
      <c r="B340" s="41">
        <f>IFERROR(VLOOKUP(A340,الاعدادات!$A$4:$B$5000,2,0),"")</f>
        <v>0</v>
      </c>
      <c r="C340" s="40" t="str">
        <f>IFERROR(VLOOKUP(A340,المشتريات!$I$4:$J$5000,2,0),"")</f>
        <v/>
      </c>
      <c r="D340" s="42" t="str">
        <f>IFERROR(VLOOKUP(A340,المبيعات!$G$4:$H$3003,2,0),"")</f>
        <v/>
      </c>
      <c r="E340" s="42" t="str">
        <f>IFERROR(VLOOKUP(A340,'مرتجع المبيعات '!$G$4:$H$3003,2,0),"")</f>
        <v/>
      </c>
      <c r="F340" s="40" t="str">
        <f>IFERROR(VLOOKUP(A340,'مرتجع المشتريات'!$G$4:$H$3003,2,0),"")</f>
        <v/>
      </c>
      <c r="G340" s="40" t="str">
        <f t="shared" si="18"/>
        <v/>
      </c>
      <c r="H340" s="40" t="str">
        <f>IFERROR(VLOOKUP(A340,المشتريات!$A$4:$B$3003,2,0),"")</f>
        <v/>
      </c>
      <c r="I340" s="42" t="e">
        <f>IFERROR(VLOOKUP(A340,المشتريات!$L$4:$M$4000,2,0),"")+IFERROR(VLOOKUP(A340,المشتريات!$O$4:$P$3003,2,0),"")</f>
        <v>#VALUE!</v>
      </c>
      <c r="J340" s="42" t="str">
        <f t="shared" si="19"/>
        <v/>
      </c>
      <c r="K340" s="42" t="str">
        <f t="shared" si="20"/>
        <v/>
      </c>
    </row>
    <row r="341" spans="1:11" ht="17.25">
      <c r="A341" s="40">
        <v>338</v>
      </c>
      <c r="B341" s="41">
        <f>IFERROR(VLOOKUP(A341,الاعدادات!$A$4:$B$5000,2,0),"")</f>
        <v>0</v>
      </c>
      <c r="C341" s="40" t="str">
        <f>IFERROR(VLOOKUP(A341,المشتريات!$I$4:$J$5000,2,0),"")</f>
        <v/>
      </c>
      <c r="D341" s="42" t="str">
        <f>IFERROR(VLOOKUP(A341,المبيعات!$G$4:$H$3003,2,0),"")</f>
        <v/>
      </c>
      <c r="E341" s="42" t="str">
        <f>IFERROR(VLOOKUP(A341,'مرتجع المبيعات '!$G$4:$H$3003,2,0),"")</f>
        <v/>
      </c>
      <c r="F341" s="40" t="str">
        <f>IFERROR(VLOOKUP(A341,'مرتجع المشتريات'!$G$4:$H$3003,2,0),"")</f>
        <v/>
      </c>
      <c r="G341" s="40" t="str">
        <f t="shared" si="18"/>
        <v/>
      </c>
      <c r="H341" s="40" t="str">
        <f>IFERROR(VLOOKUP(A341,المشتريات!$A$4:$B$3003,2,0),"")</f>
        <v/>
      </c>
      <c r="I341" s="42" t="e">
        <f>IFERROR(VLOOKUP(A341,المشتريات!$L$4:$M$4000,2,0),"")+IFERROR(VLOOKUP(A341,المشتريات!$O$4:$P$3003,2,0),"")</f>
        <v>#VALUE!</v>
      </c>
      <c r="J341" s="42" t="str">
        <f t="shared" si="19"/>
        <v/>
      </c>
      <c r="K341" s="42" t="str">
        <f t="shared" si="20"/>
        <v/>
      </c>
    </row>
    <row r="342" spans="1:11" ht="17.25">
      <c r="A342" s="40">
        <v>339</v>
      </c>
      <c r="B342" s="41">
        <f>IFERROR(VLOOKUP(A342,الاعدادات!$A$4:$B$5000,2,0),"")</f>
        <v>0</v>
      </c>
      <c r="C342" s="40" t="str">
        <f>IFERROR(VLOOKUP(A342,المشتريات!$I$4:$J$5000,2,0),"")</f>
        <v/>
      </c>
      <c r="D342" s="42" t="str">
        <f>IFERROR(VLOOKUP(A342,المبيعات!$G$4:$H$3003,2,0),"")</f>
        <v/>
      </c>
      <c r="E342" s="42" t="str">
        <f>IFERROR(VLOOKUP(A342,'مرتجع المبيعات '!$G$4:$H$3003,2,0),"")</f>
        <v/>
      </c>
      <c r="F342" s="40" t="str">
        <f>IFERROR(VLOOKUP(A342,'مرتجع المشتريات'!$G$4:$H$3003,2,0),"")</f>
        <v/>
      </c>
      <c r="G342" s="40" t="str">
        <f t="shared" si="18"/>
        <v/>
      </c>
      <c r="H342" s="40" t="str">
        <f>IFERROR(VLOOKUP(A342,المشتريات!$A$4:$B$3003,2,0),"")</f>
        <v/>
      </c>
      <c r="I342" s="42" t="e">
        <f>IFERROR(VLOOKUP(A342,المشتريات!$L$4:$M$4000,2,0),"")+IFERROR(VLOOKUP(A342,المشتريات!$O$4:$P$3003,2,0),"")</f>
        <v>#VALUE!</v>
      </c>
      <c r="J342" s="42" t="str">
        <f t="shared" si="19"/>
        <v/>
      </c>
      <c r="K342" s="42" t="str">
        <f t="shared" si="20"/>
        <v/>
      </c>
    </row>
    <row r="343" spans="1:11" ht="17.25">
      <c r="A343" s="40">
        <v>340</v>
      </c>
      <c r="B343" s="41">
        <f>IFERROR(VLOOKUP(A343,الاعدادات!$A$4:$B$5000,2,0),"")</f>
        <v>0</v>
      </c>
      <c r="C343" s="40" t="str">
        <f>IFERROR(VLOOKUP(A343,المشتريات!$I$4:$J$5000,2,0),"")</f>
        <v/>
      </c>
      <c r="D343" s="42" t="str">
        <f>IFERROR(VLOOKUP(A343,المبيعات!$G$4:$H$3003,2,0),"")</f>
        <v/>
      </c>
      <c r="E343" s="42" t="str">
        <f>IFERROR(VLOOKUP(A343,'مرتجع المبيعات '!$G$4:$H$3003,2,0),"")</f>
        <v/>
      </c>
      <c r="F343" s="40" t="str">
        <f>IFERROR(VLOOKUP(A343,'مرتجع المشتريات'!$G$4:$H$3003,2,0),"")</f>
        <v/>
      </c>
      <c r="G343" s="40" t="str">
        <f t="shared" si="18"/>
        <v/>
      </c>
      <c r="H343" s="40" t="str">
        <f>IFERROR(VLOOKUP(A343,المشتريات!$A$4:$B$3003,2,0),"")</f>
        <v/>
      </c>
      <c r="I343" s="42" t="e">
        <f>IFERROR(VLOOKUP(A343,المشتريات!$L$4:$M$4000,2,0),"")+IFERROR(VLOOKUP(A343,المشتريات!$O$4:$P$3003,2,0),"")</f>
        <v>#VALUE!</v>
      </c>
      <c r="J343" s="42" t="str">
        <f t="shared" si="19"/>
        <v/>
      </c>
      <c r="K343" s="42" t="str">
        <f t="shared" si="20"/>
        <v/>
      </c>
    </row>
    <row r="344" spans="1:11" ht="17.25">
      <c r="A344" s="40">
        <v>341</v>
      </c>
      <c r="B344" s="41">
        <f>IFERROR(VLOOKUP(A344,الاعدادات!$A$4:$B$5000,2,0),"")</f>
        <v>0</v>
      </c>
      <c r="C344" s="40" t="str">
        <f>IFERROR(VLOOKUP(A344,المشتريات!$I$4:$J$5000,2,0),"")</f>
        <v/>
      </c>
      <c r="D344" s="42" t="str">
        <f>IFERROR(VLOOKUP(A344,المبيعات!$G$4:$H$3003,2,0),"")</f>
        <v/>
      </c>
      <c r="E344" s="42" t="str">
        <f>IFERROR(VLOOKUP(A344,'مرتجع المبيعات '!$G$4:$H$3003,2,0),"")</f>
        <v/>
      </c>
      <c r="F344" s="40" t="str">
        <f>IFERROR(VLOOKUP(A344,'مرتجع المشتريات'!$G$4:$H$3003,2,0),"")</f>
        <v/>
      </c>
      <c r="G344" s="40" t="str">
        <f t="shared" si="18"/>
        <v/>
      </c>
      <c r="H344" s="40" t="str">
        <f>IFERROR(VLOOKUP(A344,المشتريات!$A$4:$B$3003,2,0),"")</f>
        <v/>
      </c>
      <c r="I344" s="42" t="e">
        <f>IFERROR(VLOOKUP(A344,المشتريات!$L$4:$M$4000,2,0),"")+IFERROR(VLOOKUP(A344,المشتريات!$O$4:$P$3003,2,0),"")</f>
        <v>#VALUE!</v>
      </c>
      <c r="J344" s="42" t="str">
        <f t="shared" si="19"/>
        <v/>
      </c>
      <c r="K344" s="42" t="str">
        <f t="shared" si="20"/>
        <v/>
      </c>
    </row>
    <row r="345" spans="1:11" ht="17.25">
      <c r="A345" s="40">
        <v>342</v>
      </c>
      <c r="B345" s="41">
        <f>IFERROR(VLOOKUP(A345,الاعدادات!$A$4:$B$5000,2,0),"")</f>
        <v>0</v>
      </c>
      <c r="C345" s="40" t="str">
        <f>IFERROR(VLOOKUP(A345,المشتريات!$I$4:$J$5000,2,0),"")</f>
        <v/>
      </c>
      <c r="D345" s="42" t="str">
        <f>IFERROR(VLOOKUP(A345,المبيعات!$G$4:$H$3003,2,0),"")</f>
        <v/>
      </c>
      <c r="E345" s="42" t="str">
        <f>IFERROR(VLOOKUP(A345,'مرتجع المبيعات '!$G$4:$H$3003,2,0),"")</f>
        <v/>
      </c>
      <c r="F345" s="40" t="str">
        <f>IFERROR(VLOOKUP(A345,'مرتجع المشتريات'!$G$4:$H$3003,2,0),"")</f>
        <v/>
      </c>
      <c r="G345" s="40" t="str">
        <f t="shared" si="18"/>
        <v/>
      </c>
      <c r="H345" s="40" t="str">
        <f>IFERROR(VLOOKUP(A345,المشتريات!$A$4:$B$3003,2,0),"")</f>
        <v/>
      </c>
      <c r="I345" s="42" t="e">
        <f>IFERROR(VLOOKUP(A345,المشتريات!$L$4:$M$4000,2,0),"")+IFERROR(VLOOKUP(A345,المشتريات!$O$4:$P$3003,2,0),"")</f>
        <v>#VALUE!</v>
      </c>
      <c r="J345" s="42" t="str">
        <f t="shared" si="19"/>
        <v/>
      </c>
      <c r="K345" s="42" t="str">
        <f t="shared" si="20"/>
        <v/>
      </c>
    </row>
    <row r="346" spans="1:11" ht="17.25">
      <c r="A346" s="40">
        <v>343</v>
      </c>
      <c r="B346" s="41">
        <f>IFERROR(VLOOKUP(A346,الاعدادات!$A$4:$B$5000,2,0),"")</f>
        <v>0</v>
      </c>
      <c r="C346" s="40" t="str">
        <f>IFERROR(VLOOKUP(A346,المشتريات!$I$4:$J$5000,2,0),"")</f>
        <v/>
      </c>
      <c r="D346" s="42" t="str">
        <f>IFERROR(VLOOKUP(A346,المبيعات!$G$4:$H$3003,2,0),"")</f>
        <v/>
      </c>
      <c r="E346" s="42" t="str">
        <f>IFERROR(VLOOKUP(A346,'مرتجع المبيعات '!$G$4:$H$3003,2,0),"")</f>
        <v/>
      </c>
      <c r="F346" s="40" t="str">
        <f>IFERROR(VLOOKUP(A346,'مرتجع المشتريات'!$G$4:$H$3003,2,0),"")</f>
        <v/>
      </c>
      <c r="G346" s="40" t="str">
        <f t="shared" si="18"/>
        <v/>
      </c>
      <c r="H346" s="40" t="str">
        <f>IFERROR(VLOOKUP(A346,المشتريات!$A$4:$B$3003,2,0),"")</f>
        <v/>
      </c>
      <c r="I346" s="42" t="e">
        <f>IFERROR(VLOOKUP(A346,المشتريات!$L$4:$M$4000,2,0),"")+IFERROR(VLOOKUP(A346,المشتريات!$O$4:$P$3003,2,0),"")</f>
        <v>#VALUE!</v>
      </c>
      <c r="J346" s="42" t="str">
        <f t="shared" si="19"/>
        <v/>
      </c>
      <c r="K346" s="42" t="str">
        <f t="shared" si="20"/>
        <v/>
      </c>
    </row>
    <row r="347" spans="1:11" ht="17.25">
      <c r="A347" s="40">
        <v>344</v>
      </c>
      <c r="B347" s="41">
        <f>IFERROR(VLOOKUP(A347,الاعدادات!$A$4:$B$5000,2,0),"")</f>
        <v>0</v>
      </c>
      <c r="C347" s="40" t="str">
        <f>IFERROR(VLOOKUP(A347,المشتريات!$I$4:$J$5000,2,0),"")</f>
        <v/>
      </c>
      <c r="D347" s="42" t="str">
        <f>IFERROR(VLOOKUP(A347,المبيعات!$G$4:$H$3003,2,0),"")</f>
        <v/>
      </c>
      <c r="E347" s="42" t="str">
        <f>IFERROR(VLOOKUP(A347,'مرتجع المبيعات '!$G$4:$H$3003,2,0),"")</f>
        <v/>
      </c>
      <c r="F347" s="40" t="str">
        <f>IFERROR(VLOOKUP(A347,'مرتجع المشتريات'!$G$4:$H$3003,2,0),"")</f>
        <v/>
      </c>
      <c r="G347" s="40" t="str">
        <f t="shared" si="18"/>
        <v/>
      </c>
      <c r="H347" s="40" t="str">
        <f>IFERROR(VLOOKUP(A347,المشتريات!$A$4:$B$3003,2,0),"")</f>
        <v/>
      </c>
      <c r="I347" s="42" t="e">
        <f>IFERROR(VLOOKUP(A347,المشتريات!$L$4:$M$4000,2,0),"")+IFERROR(VLOOKUP(A347,المشتريات!$O$4:$P$3003,2,0),"")</f>
        <v>#VALUE!</v>
      </c>
      <c r="J347" s="42" t="str">
        <f t="shared" si="19"/>
        <v/>
      </c>
      <c r="K347" s="42" t="str">
        <f t="shared" si="20"/>
        <v/>
      </c>
    </row>
    <row r="348" spans="1:11" ht="17.25">
      <c r="A348" s="40">
        <v>345</v>
      </c>
      <c r="B348" s="41">
        <f>IFERROR(VLOOKUP(A348,الاعدادات!$A$4:$B$5000,2,0),"")</f>
        <v>0</v>
      </c>
      <c r="C348" s="40" t="str">
        <f>IFERROR(VLOOKUP(A348,المشتريات!$I$4:$J$5000,2,0),"")</f>
        <v/>
      </c>
      <c r="D348" s="42" t="str">
        <f>IFERROR(VLOOKUP(A348,المبيعات!$G$4:$H$3003,2,0),"")</f>
        <v/>
      </c>
      <c r="E348" s="42" t="str">
        <f>IFERROR(VLOOKUP(A348,'مرتجع المبيعات '!$G$4:$H$3003,2,0),"")</f>
        <v/>
      </c>
      <c r="F348" s="40" t="str">
        <f>IFERROR(VLOOKUP(A348,'مرتجع المشتريات'!$G$4:$H$3003,2,0),"")</f>
        <v/>
      </c>
      <c r="G348" s="40" t="str">
        <f t="shared" si="18"/>
        <v/>
      </c>
      <c r="H348" s="40" t="str">
        <f>IFERROR(VLOOKUP(A348,المشتريات!$A$4:$B$3003,2,0),"")</f>
        <v/>
      </c>
      <c r="I348" s="42" t="e">
        <f>IFERROR(VLOOKUP(A348,المشتريات!$L$4:$M$4000,2,0),"")+IFERROR(VLOOKUP(A348,المشتريات!$O$4:$P$3003,2,0),"")</f>
        <v>#VALUE!</v>
      </c>
      <c r="J348" s="42" t="str">
        <f t="shared" si="19"/>
        <v/>
      </c>
      <c r="K348" s="42" t="str">
        <f t="shared" si="20"/>
        <v/>
      </c>
    </row>
    <row r="349" spans="1:11" ht="17.25">
      <c r="A349" s="40">
        <v>346</v>
      </c>
      <c r="B349" s="41">
        <f>IFERROR(VLOOKUP(A349,الاعدادات!$A$4:$B$5000,2,0),"")</f>
        <v>0</v>
      </c>
      <c r="C349" s="40" t="str">
        <f>IFERROR(VLOOKUP(A349,المشتريات!$I$4:$J$5000,2,0),"")</f>
        <v/>
      </c>
      <c r="D349" s="42" t="str">
        <f>IFERROR(VLOOKUP(A349,المبيعات!$G$4:$H$3003,2,0),"")</f>
        <v/>
      </c>
      <c r="E349" s="42" t="str">
        <f>IFERROR(VLOOKUP(A349,'مرتجع المبيعات '!$G$4:$H$3003,2,0),"")</f>
        <v/>
      </c>
      <c r="F349" s="40" t="str">
        <f>IFERROR(VLOOKUP(A349,'مرتجع المشتريات'!$G$4:$H$3003,2,0),"")</f>
        <v/>
      </c>
      <c r="G349" s="40" t="str">
        <f t="shared" si="18"/>
        <v/>
      </c>
      <c r="H349" s="40" t="str">
        <f>IFERROR(VLOOKUP(A349,المشتريات!$A$4:$B$3003,2,0),"")</f>
        <v/>
      </c>
      <c r="I349" s="42" t="e">
        <f>IFERROR(VLOOKUP(A349,المشتريات!$L$4:$M$4000,2,0),"")+IFERROR(VLOOKUP(A349,المشتريات!$O$4:$P$3003,2,0),"")</f>
        <v>#VALUE!</v>
      </c>
      <c r="J349" s="42" t="str">
        <f t="shared" si="19"/>
        <v/>
      </c>
      <c r="K349" s="42" t="str">
        <f t="shared" si="20"/>
        <v/>
      </c>
    </row>
    <row r="350" spans="1:11" ht="17.25">
      <c r="A350" s="40">
        <v>347</v>
      </c>
      <c r="B350" s="41">
        <f>IFERROR(VLOOKUP(A350,الاعدادات!$A$4:$B$5000,2,0),"")</f>
        <v>0</v>
      </c>
      <c r="C350" s="40" t="str">
        <f>IFERROR(VLOOKUP(A350,المشتريات!$I$4:$J$5000,2,0),"")</f>
        <v/>
      </c>
      <c r="D350" s="42" t="str">
        <f>IFERROR(VLOOKUP(A350,المبيعات!$G$4:$H$3003,2,0),"")</f>
        <v/>
      </c>
      <c r="E350" s="42" t="str">
        <f>IFERROR(VLOOKUP(A350,'مرتجع المبيعات '!$G$4:$H$3003,2,0),"")</f>
        <v/>
      </c>
      <c r="F350" s="40" t="str">
        <f>IFERROR(VLOOKUP(A350,'مرتجع المشتريات'!$G$4:$H$3003,2,0),"")</f>
        <v/>
      </c>
      <c r="G350" s="40" t="str">
        <f t="shared" si="18"/>
        <v/>
      </c>
      <c r="H350" s="40" t="str">
        <f>IFERROR(VLOOKUP(A350,المشتريات!$A$4:$B$3003,2,0),"")</f>
        <v/>
      </c>
      <c r="I350" s="42" t="e">
        <f>IFERROR(VLOOKUP(A350,المشتريات!$L$4:$M$4000,2,0),"")+IFERROR(VLOOKUP(A350,المشتريات!$O$4:$P$3003,2,0),"")</f>
        <v>#VALUE!</v>
      </c>
      <c r="J350" s="42" t="str">
        <f t="shared" si="19"/>
        <v/>
      </c>
      <c r="K350" s="42" t="str">
        <f t="shared" si="20"/>
        <v/>
      </c>
    </row>
    <row r="351" spans="1:11" ht="17.25">
      <c r="A351" s="40">
        <v>348</v>
      </c>
      <c r="B351" s="41">
        <f>IFERROR(VLOOKUP(A351,الاعدادات!$A$4:$B$5000,2,0),"")</f>
        <v>0</v>
      </c>
      <c r="C351" s="40" t="str">
        <f>IFERROR(VLOOKUP(A351,المشتريات!$I$4:$J$5000,2,0),"")</f>
        <v/>
      </c>
      <c r="D351" s="42" t="str">
        <f>IFERROR(VLOOKUP(A351,المبيعات!$G$4:$H$3003,2,0),"")</f>
        <v/>
      </c>
      <c r="E351" s="42" t="str">
        <f>IFERROR(VLOOKUP(A351,'مرتجع المبيعات '!$G$4:$H$3003,2,0),"")</f>
        <v/>
      </c>
      <c r="F351" s="40" t="str">
        <f>IFERROR(VLOOKUP(A351,'مرتجع المشتريات'!$G$4:$H$3003,2,0),"")</f>
        <v/>
      </c>
      <c r="G351" s="40" t="str">
        <f t="shared" si="18"/>
        <v/>
      </c>
      <c r="H351" s="40" t="str">
        <f>IFERROR(VLOOKUP(A351,المشتريات!$A$4:$B$3003,2,0),"")</f>
        <v/>
      </c>
      <c r="I351" s="42" t="e">
        <f>IFERROR(VLOOKUP(A351,المشتريات!$L$4:$M$4000,2,0),"")+IFERROR(VLOOKUP(A351,المشتريات!$O$4:$P$3003,2,0),"")</f>
        <v>#VALUE!</v>
      </c>
      <c r="J351" s="42" t="str">
        <f t="shared" si="19"/>
        <v/>
      </c>
      <c r="K351" s="42" t="str">
        <f t="shared" si="20"/>
        <v/>
      </c>
    </row>
    <row r="352" spans="1:11" ht="17.25">
      <c r="A352" s="40">
        <v>349</v>
      </c>
      <c r="B352" s="41">
        <f>IFERROR(VLOOKUP(A352,الاعدادات!$A$4:$B$5000,2,0),"")</f>
        <v>0</v>
      </c>
      <c r="C352" s="40" t="str">
        <f>IFERROR(VLOOKUP(A352,المشتريات!$I$4:$J$5000,2,0),"")</f>
        <v/>
      </c>
      <c r="D352" s="42" t="str">
        <f>IFERROR(VLOOKUP(A352,المبيعات!$G$4:$H$3003,2,0),"")</f>
        <v/>
      </c>
      <c r="E352" s="42" t="str">
        <f>IFERROR(VLOOKUP(A352,'مرتجع المبيعات '!$G$4:$H$3003,2,0),"")</f>
        <v/>
      </c>
      <c r="F352" s="40" t="str">
        <f>IFERROR(VLOOKUP(A352,'مرتجع المشتريات'!$G$4:$H$3003,2,0),"")</f>
        <v/>
      </c>
      <c r="G352" s="40" t="str">
        <f t="shared" si="18"/>
        <v/>
      </c>
      <c r="H352" s="40" t="str">
        <f>IFERROR(VLOOKUP(A352,المشتريات!$A$4:$B$3003,2,0),"")</f>
        <v/>
      </c>
      <c r="I352" s="42" t="e">
        <f>IFERROR(VLOOKUP(A352,المشتريات!$L$4:$M$4000,2,0),"")+IFERROR(VLOOKUP(A352,المشتريات!$O$4:$P$3003,2,0),"")</f>
        <v>#VALUE!</v>
      </c>
      <c r="J352" s="42" t="str">
        <f t="shared" si="19"/>
        <v/>
      </c>
      <c r="K352" s="42" t="str">
        <f t="shared" si="20"/>
        <v/>
      </c>
    </row>
    <row r="353" spans="1:11" ht="17.25">
      <c r="A353" s="40">
        <v>350</v>
      </c>
      <c r="B353" s="41">
        <f>IFERROR(VLOOKUP(A353,الاعدادات!$A$4:$B$5000,2,0),"")</f>
        <v>0</v>
      </c>
      <c r="C353" s="40" t="str">
        <f>IFERROR(VLOOKUP(A353,المشتريات!$I$4:$J$5000,2,0),"")</f>
        <v/>
      </c>
      <c r="D353" s="42" t="str">
        <f>IFERROR(VLOOKUP(A353,المبيعات!$G$4:$H$3003,2,0),"")</f>
        <v/>
      </c>
      <c r="E353" s="42" t="str">
        <f>IFERROR(VLOOKUP(A353,'مرتجع المبيعات '!$G$4:$H$3003,2,0),"")</f>
        <v/>
      </c>
      <c r="F353" s="40" t="str">
        <f>IFERROR(VLOOKUP(A353,'مرتجع المشتريات'!$G$4:$H$3003,2,0),"")</f>
        <v/>
      </c>
      <c r="G353" s="40" t="str">
        <f t="shared" si="18"/>
        <v/>
      </c>
      <c r="H353" s="40" t="str">
        <f>IFERROR(VLOOKUP(A353,المشتريات!$A$4:$B$3003,2,0),"")</f>
        <v/>
      </c>
      <c r="I353" s="42" t="e">
        <f>IFERROR(VLOOKUP(A353,المشتريات!$L$4:$M$4000,2,0),"")+IFERROR(VLOOKUP(A353,المشتريات!$O$4:$P$3003,2,0),"")</f>
        <v>#VALUE!</v>
      </c>
      <c r="J353" s="42" t="str">
        <f t="shared" si="19"/>
        <v/>
      </c>
      <c r="K353" s="42" t="str">
        <f t="shared" si="20"/>
        <v/>
      </c>
    </row>
    <row r="354" spans="1:11" ht="17.25">
      <c r="A354" s="40">
        <v>351</v>
      </c>
      <c r="B354" s="41">
        <f>IFERROR(VLOOKUP(A354,الاعدادات!$A$4:$B$5000,2,0),"")</f>
        <v>0</v>
      </c>
      <c r="C354" s="40" t="str">
        <f>IFERROR(VLOOKUP(A354,المشتريات!$I$4:$J$5000,2,0),"")</f>
        <v/>
      </c>
      <c r="D354" s="42" t="str">
        <f>IFERROR(VLOOKUP(A354,المبيعات!$G$4:$H$3003,2,0),"")</f>
        <v/>
      </c>
      <c r="E354" s="42" t="str">
        <f>IFERROR(VLOOKUP(A354,'مرتجع المبيعات '!$G$4:$H$3003,2,0),"")</f>
        <v/>
      </c>
      <c r="F354" s="40" t="str">
        <f>IFERROR(VLOOKUP(A354,'مرتجع المشتريات'!$G$4:$H$3003,2,0),"")</f>
        <v/>
      </c>
      <c r="G354" s="40" t="str">
        <f t="shared" si="18"/>
        <v/>
      </c>
      <c r="H354" s="40" t="str">
        <f>IFERROR(VLOOKUP(A354,المشتريات!$A$4:$B$3003,2,0),"")</f>
        <v/>
      </c>
      <c r="I354" s="42" t="e">
        <f>IFERROR(VLOOKUP(A354,المشتريات!$L$4:$M$4000,2,0),"")+IFERROR(VLOOKUP(A354,المشتريات!$O$4:$P$3003,2,0),"")</f>
        <v>#VALUE!</v>
      </c>
      <c r="J354" s="42" t="str">
        <f t="shared" si="19"/>
        <v/>
      </c>
      <c r="K354" s="42" t="str">
        <f t="shared" si="20"/>
        <v/>
      </c>
    </row>
    <row r="355" spans="1:11" ht="17.25">
      <c r="A355" s="40">
        <v>352</v>
      </c>
      <c r="B355" s="41">
        <f>IFERROR(VLOOKUP(A355,الاعدادات!$A$4:$B$5000,2,0),"")</f>
        <v>0</v>
      </c>
      <c r="C355" s="40" t="str">
        <f>IFERROR(VLOOKUP(A355,المشتريات!$I$4:$J$5000,2,0),"")</f>
        <v/>
      </c>
      <c r="D355" s="42" t="str">
        <f>IFERROR(VLOOKUP(A355,المبيعات!$G$4:$H$3003,2,0),"")</f>
        <v/>
      </c>
      <c r="E355" s="42" t="str">
        <f>IFERROR(VLOOKUP(A355,'مرتجع المبيعات '!$G$4:$H$3003,2,0),"")</f>
        <v/>
      </c>
      <c r="F355" s="40" t="str">
        <f>IFERROR(VLOOKUP(A355,'مرتجع المشتريات'!$G$4:$H$3003,2,0),"")</f>
        <v/>
      </c>
      <c r="G355" s="40" t="str">
        <f t="shared" si="18"/>
        <v/>
      </c>
      <c r="H355" s="40" t="str">
        <f>IFERROR(VLOOKUP(A355,المشتريات!$A$4:$B$3003,2,0),"")</f>
        <v/>
      </c>
      <c r="I355" s="42" t="e">
        <f>IFERROR(VLOOKUP(A355,المشتريات!$L$4:$M$4000,2,0),"")+IFERROR(VLOOKUP(A355,المشتريات!$O$4:$P$3003,2,0),"")</f>
        <v>#VALUE!</v>
      </c>
      <c r="J355" s="42" t="str">
        <f t="shared" si="19"/>
        <v/>
      </c>
      <c r="K355" s="42" t="str">
        <f t="shared" si="20"/>
        <v/>
      </c>
    </row>
    <row r="356" spans="1:11" ht="17.25">
      <c r="A356" s="40">
        <v>353</v>
      </c>
      <c r="B356" s="41">
        <f>IFERROR(VLOOKUP(A356,الاعدادات!$A$4:$B$5000,2,0),"")</f>
        <v>0</v>
      </c>
      <c r="C356" s="40" t="str">
        <f>IFERROR(VLOOKUP(A356,المشتريات!$I$4:$J$5000,2,0),"")</f>
        <v/>
      </c>
      <c r="D356" s="42" t="str">
        <f>IFERROR(VLOOKUP(A356,المبيعات!$G$4:$H$3003,2,0),"")</f>
        <v/>
      </c>
      <c r="E356" s="42" t="str">
        <f>IFERROR(VLOOKUP(A356,'مرتجع المبيعات '!$G$4:$H$3003,2,0),"")</f>
        <v/>
      </c>
      <c r="F356" s="40" t="str">
        <f>IFERROR(VLOOKUP(A356,'مرتجع المشتريات'!$G$4:$H$3003,2,0),"")</f>
        <v/>
      </c>
      <c r="G356" s="40" t="str">
        <f t="shared" si="18"/>
        <v/>
      </c>
      <c r="H356" s="40" t="str">
        <f>IFERROR(VLOOKUP(A356,المشتريات!$A$4:$B$3003,2,0),"")</f>
        <v/>
      </c>
      <c r="I356" s="42" t="e">
        <f>IFERROR(VLOOKUP(A356,المشتريات!$L$4:$M$4000,2,0),"")+IFERROR(VLOOKUP(A356,المشتريات!$O$4:$P$3003,2,0),"")</f>
        <v>#VALUE!</v>
      </c>
      <c r="J356" s="42" t="str">
        <f t="shared" si="19"/>
        <v/>
      </c>
      <c r="K356" s="42" t="str">
        <f t="shared" si="20"/>
        <v/>
      </c>
    </row>
    <row r="357" spans="1:11" ht="17.25">
      <c r="A357" s="40">
        <v>354</v>
      </c>
      <c r="B357" s="41">
        <f>IFERROR(VLOOKUP(A357,الاعدادات!$A$4:$B$5000,2,0),"")</f>
        <v>0</v>
      </c>
      <c r="C357" s="40" t="str">
        <f>IFERROR(VLOOKUP(A357,المشتريات!$I$4:$J$5000,2,0),"")</f>
        <v/>
      </c>
      <c r="D357" s="42" t="str">
        <f>IFERROR(VLOOKUP(A357,المبيعات!$G$4:$H$3003,2,0),"")</f>
        <v/>
      </c>
      <c r="E357" s="42" t="str">
        <f>IFERROR(VLOOKUP(A357,'مرتجع المبيعات '!$G$4:$H$3003,2,0),"")</f>
        <v/>
      </c>
      <c r="F357" s="40" t="str">
        <f>IFERROR(VLOOKUP(A357,'مرتجع المشتريات'!$G$4:$H$3003,2,0),"")</f>
        <v/>
      </c>
      <c r="G357" s="40" t="str">
        <f t="shared" si="18"/>
        <v/>
      </c>
      <c r="H357" s="40" t="str">
        <f>IFERROR(VLOOKUP(A357,المشتريات!$A$4:$B$3003,2,0),"")</f>
        <v/>
      </c>
      <c r="I357" s="42" t="e">
        <f>IFERROR(VLOOKUP(A357,المشتريات!$L$4:$M$4000,2,0),"")+IFERROR(VLOOKUP(A357,المشتريات!$O$4:$P$3003,2,0),"")</f>
        <v>#VALUE!</v>
      </c>
      <c r="J357" s="42" t="str">
        <f t="shared" si="19"/>
        <v/>
      </c>
      <c r="K357" s="42" t="str">
        <f t="shared" si="20"/>
        <v/>
      </c>
    </row>
    <row r="358" spans="1:11" ht="17.25">
      <c r="A358" s="40">
        <v>355</v>
      </c>
      <c r="B358" s="41">
        <f>IFERROR(VLOOKUP(A358,الاعدادات!$A$4:$B$5000,2,0),"")</f>
        <v>0</v>
      </c>
      <c r="C358" s="40" t="str">
        <f>IFERROR(VLOOKUP(A358,المشتريات!$I$4:$J$5000,2,0),"")</f>
        <v/>
      </c>
      <c r="D358" s="42" t="str">
        <f>IFERROR(VLOOKUP(A358,المبيعات!$G$4:$H$3003,2,0),"")</f>
        <v/>
      </c>
      <c r="E358" s="42" t="str">
        <f>IFERROR(VLOOKUP(A358,'مرتجع المبيعات '!$G$4:$H$3003,2,0),"")</f>
        <v/>
      </c>
      <c r="F358" s="40" t="str">
        <f>IFERROR(VLOOKUP(A358,'مرتجع المشتريات'!$G$4:$H$3003,2,0),"")</f>
        <v/>
      </c>
      <c r="G358" s="40" t="str">
        <f t="shared" si="18"/>
        <v/>
      </c>
      <c r="H358" s="40" t="str">
        <f>IFERROR(VLOOKUP(A358,المشتريات!$A$4:$B$3003,2,0),"")</f>
        <v/>
      </c>
      <c r="I358" s="42" t="e">
        <f>IFERROR(VLOOKUP(A358,المشتريات!$L$4:$M$4000,2,0),"")+IFERROR(VLOOKUP(A358,المشتريات!$O$4:$P$3003,2,0),"")</f>
        <v>#VALUE!</v>
      </c>
      <c r="J358" s="42" t="str">
        <f t="shared" si="19"/>
        <v/>
      </c>
      <c r="K358" s="42" t="str">
        <f t="shared" si="20"/>
        <v/>
      </c>
    </row>
    <row r="359" spans="1:11" ht="17.25">
      <c r="A359" s="40">
        <v>356</v>
      </c>
      <c r="B359" s="41">
        <f>IFERROR(VLOOKUP(A359,الاعدادات!$A$4:$B$5000,2,0),"")</f>
        <v>0</v>
      </c>
      <c r="C359" s="40" t="str">
        <f>IFERROR(VLOOKUP(A359,المشتريات!$I$4:$J$5000,2,0),"")</f>
        <v/>
      </c>
      <c r="D359" s="42" t="str">
        <f>IFERROR(VLOOKUP(A359,المبيعات!$G$4:$H$3003,2,0),"")</f>
        <v/>
      </c>
      <c r="E359" s="42" t="str">
        <f>IFERROR(VLOOKUP(A359,'مرتجع المبيعات '!$G$4:$H$3003,2,0),"")</f>
        <v/>
      </c>
      <c r="F359" s="40" t="str">
        <f>IFERROR(VLOOKUP(A359,'مرتجع المشتريات'!$G$4:$H$3003,2,0),"")</f>
        <v/>
      </c>
      <c r="G359" s="40" t="str">
        <f t="shared" si="18"/>
        <v/>
      </c>
      <c r="H359" s="40" t="str">
        <f>IFERROR(VLOOKUP(A359,المشتريات!$A$4:$B$3003,2,0),"")</f>
        <v/>
      </c>
      <c r="I359" s="42" t="e">
        <f>IFERROR(VLOOKUP(A359,المشتريات!$L$4:$M$4000,2,0),"")+IFERROR(VLOOKUP(A359,المشتريات!$O$4:$P$3003,2,0),"")</f>
        <v>#VALUE!</v>
      </c>
      <c r="J359" s="42" t="str">
        <f t="shared" si="19"/>
        <v/>
      </c>
      <c r="K359" s="42" t="str">
        <f t="shared" si="20"/>
        <v/>
      </c>
    </row>
    <row r="360" spans="1:11" ht="17.25">
      <c r="A360" s="40">
        <v>357</v>
      </c>
      <c r="B360" s="41">
        <f>IFERROR(VLOOKUP(A360,الاعدادات!$A$4:$B$5000,2,0),"")</f>
        <v>0</v>
      </c>
      <c r="C360" s="40" t="str">
        <f>IFERROR(VLOOKUP(A360,المشتريات!$I$4:$J$5000,2,0),"")</f>
        <v/>
      </c>
      <c r="D360" s="42" t="str">
        <f>IFERROR(VLOOKUP(A360,المبيعات!$G$4:$H$3003,2,0),"")</f>
        <v/>
      </c>
      <c r="E360" s="42" t="str">
        <f>IFERROR(VLOOKUP(A360,'مرتجع المبيعات '!$G$4:$H$3003,2,0),"")</f>
        <v/>
      </c>
      <c r="F360" s="40" t="str">
        <f>IFERROR(VLOOKUP(A360,'مرتجع المشتريات'!$G$4:$H$3003,2,0),"")</f>
        <v/>
      </c>
      <c r="G360" s="40" t="str">
        <f t="shared" si="18"/>
        <v/>
      </c>
      <c r="H360" s="40" t="str">
        <f>IFERROR(VLOOKUP(A360,المشتريات!$A$4:$B$3003,2,0),"")</f>
        <v/>
      </c>
      <c r="I360" s="42" t="e">
        <f>IFERROR(VLOOKUP(A360,المشتريات!$L$4:$M$4000,2,0),"")+IFERROR(VLOOKUP(A360,المشتريات!$O$4:$P$3003,2,0),"")</f>
        <v>#VALUE!</v>
      </c>
      <c r="J360" s="42" t="str">
        <f t="shared" si="19"/>
        <v/>
      </c>
      <c r="K360" s="42" t="str">
        <f t="shared" si="20"/>
        <v/>
      </c>
    </row>
    <row r="361" spans="1:11" ht="17.25">
      <c r="A361" s="40">
        <v>358</v>
      </c>
      <c r="B361" s="41">
        <f>IFERROR(VLOOKUP(A361,الاعدادات!$A$4:$B$5000,2,0),"")</f>
        <v>0</v>
      </c>
      <c r="C361" s="40" t="str">
        <f>IFERROR(VLOOKUP(A361,المشتريات!$I$4:$J$5000,2,0),"")</f>
        <v/>
      </c>
      <c r="D361" s="42" t="str">
        <f>IFERROR(VLOOKUP(A361,المبيعات!$G$4:$H$3003,2,0),"")</f>
        <v/>
      </c>
      <c r="E361" s="42" t="str">
        <f>IFERROR(VLOOKUP(A361,'مرتجع المبيعات '!$G$4:$H$3003,2,0),"")</f>
        <v/>
      </c>
      <c r="F361" s="40" t="str">
        <f>IFERROR(VLOOKUP(A361,'مرتجع المشتريات'!$G$4:$H$3003,2,0),"")</f>
        <v/>
      </c>
      <c r="G361" s="40" t="str">
        <f t="shared" si="18"/>
        <v/>
      </c>
      <c r="H361" s="40" t="str">
        <f>IFERROR(VLOOKUP(A361,المشتريات!$A$4:$B$3003,2,0),"")</f>
        <v/>
      </c>
      <c r="I361" s="42" t="e">
        <f>IFERROR(VLOOKUP(A361,المشتريات!$L$4:$M$4000,2,0),"")+IFERROR(VLOOKUP(A361,المشتريات!$O$4:$P$3003,2,0),"")</f>
        <v>#VALUE!</v>
      </c>
      <c r="J361" s="42" t="str">
        <f t="shared" si="19"/>
        <v/>
      </c>
      <c r="K361" s="42" t="str">
        <f t="shared" si="20"/>
        <v/>
      </c>
    </row>
    <row r="362" spans="1:11" ht="17.25">
      <c r="A362" s="40">
        <v>359</v>
      </c>
      <c r="B362" s="41">
        <f>IFERROR(VLOOKUP(A362,الاعدادات!$A$4:$B$5000,2,0),"")</f>
        <v>0</v>
      </c>
      <c r="C362" s="40" t="str">
        <f>IFERROR(VLOOKUP(A362,المشتريات!$I$4:$J$5000,2,0),"")</f>
        <v/>
      </c>
      <c r="D362" s="42" t="str">
        <f>IFERROR(VLOOKUP(A362,المبيعات!$G$4:$H$3003,2,0),"")</f>
        <v/>
      </c>
      <c r="E362" s="42" t="str">
        <f>IFERROR(VLOOKUP(A362,'مرتجع المبيعات '!$G$4:$H$3003,2,0),"")</f>
        <v/>
      </c>
      <c r="F362" s="40" t="str">
        <f>IFERROR(VLOOKUP(A362,'مرتجع المشتريات'!$G$4:$H$3003,2,0),"")</f>
        <v/>
      </c>
      <c r="G362" s="40" t="str">
        <f t="shared" si="18"/>
        <v/>
      </c>
      <c r="H362" s="40" t="str">
        <f>IFERROR(VLOOKUP(A362,المشتريات!$A$4:$B$3003,2,0),"")</f>
        <v/>
      </c>
      <c r="I362" s="42" t="e">
        <f>IFERROR(VLOOKUP(A362,المشتريات!$L$4:$M$4000,2,0),"")+IFERROR(VLOOKUP(A362,المشتريات!$O$4:$P$3003,2,0),"")</f>
        <v>#VALUE!</v>
      </c>
      <c r="J362" s="42" t="str">
        <f t="shared" si="19"/>
        <v/>
      </c>
      <c r="K362" s="42" t="str">
        <f t="shared" si="20"/>
        <v/>
      </c>
    </row>
    <row r="363" spans="1:11" ht="17.25">
      <c r="A363" s="40">
        <v>360</v>
      </c>
      <c r="B363" s="41">
        <f>IFERROR(VLOOKUP(A363,الاعدادات!$A$4:$B$5000,2,0),"")</f>
        <v>0</v>
      </c>
      <c r="C363" s="40" t="str">
        <f>IFERROR(VLOOKUP(A363,المشتريات!$I$4:$J$5000,2,0),"")</f>
        <v/>
      </c>
      <c r="D363" s="42" t="str">
        <f>IFERROR(VLOOKUP(A363,المبيعات!$G$4:$H$3003,2,0),"")</f>
        <v/>
      </c>
      <c r="E363" s="42" t="str">
        <f>IFERROR(VLOOKUP(A363,'مرتجع المبيعات '!$G$4:$H$3003,2,0),"")</f>
        <v/>
      </c>
      <c r="F363" s="40" t="str">
        <f>IFERROR(VLOOKUP(A363,'مرتجع المشتريات'!$G$4:$H$3003,2,0),"")</f>
        <v/>
      </c>
      <c r="G363" s="40" t="str">
        <f t="shared" si="18"/>
        <v/>
      </c>
      <c r="H363" s="40" t="str">
        <f>IFERROR(VLOOKUP(A363,المشتريات!$A$4:$B$3003,2,0),"")</f>
        <v/>
      </c>
      <c r="I363" s="42" t="e">
        <f>IFERROR(VLOOKUP(A363,المشتريات!$L$4:$M$4000,2,0),"")+IFERROR(VLOOKUP(A363,المشتريات!$O$4:$P$3003,2,0),"")</f>
        <v>#VALUE!</v>
      </c>
      <c r="J363" s="42" t="str">
        <f t="shared" si="19"/>
        <v/>
      </c>
      <c r="K363" s="42" t="str">
        <f t="shared" si="20"/>
        <v/>
      </c>
    </row>
    <row r="364" spans="1:11" ht="17.25">
      <c r="A364" s="40">
        <v>361</v>
      </c>
      <c r="B364" s="41">
        <f>IFERROR(VLOOKUP(A364,الاعدادات!$A$4:$B$5000,2,0),"")</f>
        <v>0</v>
      </c>
      <c r="C364" s="40" t="str">
        <f>IFERROR(VLOOKUP(A364,المشتريات!$I$4:$J$5000,2,0),"")</f>
        <v/>
      </c>
      <c r="D364" s="42" t="str">
        <f>IFERROR(VLOOKUP(A364,المبيعات!$G$4:$H$3003,2,0),"")</f>
        <v/>
      </c>
      <c r="E364" s="42" t="str">
        <f>IFERROR(VLOOKUP(A364,'مرتجع المبيعات '!$G$4:$H$3003,2,0),"")</f>
        <v/>
      </c>
      <c r="F364" s="40" t="str">
        <f>IFERROR(VLOOKUP(A364,'مرتجع المشتريات'!$G$4:$H$3003,2,0),"")</f>
        <v/>
      </c>
      <c r="G364" s="40" t="str">
        <f t="shared" si="18"/>
        <v/>
      </c>
      <c r="H364" s="40" t="str">
        <f>IFERROR(VLOOKUP(A364,المشتريات!$A$4:$B$3003,2,0),"")</f>
        <v/>
      </c>
      <c r="I364" s="42" t="e">
        <f>IFERROR(VLOOKUP(A364,المشتريات!$L$4:$M$4000,2,0),"")+IFERROR(VLOOKUP(A364,المشتريات!$O$4:$P$3003,2,0),"")</f>
        <v>#VALUE!</v>
      </c>
      <c r="J364" s="42" t="str">
        <f t="shared" si="19"/>
        <v/>
      </c>
      <c r="K364" s="42" t="str">
        <f t="shared" si="20"/>
        <v/>
      </c>
    </row>
    <row r="365" spans="1:11" ht="17.25">
      <c r="A365" s="40">
        <v>362</v>
      </c>
      <c r="B365" s="41">
        <f>IFERROR(VLOOKUP(A365,الاعدادات!$A$4:$B$5000,2,0),"")</f>
        <v>0</v>
      </c>
      <c r="C365" s="40" t="str">
        <f>IFERROR(VLOOKUP(A365,المشتريات!$I$4:$J$5000,2,0),"")</f>
        <v/>
      </c>
      <c r="D365" s="42" t="str">
        <f>IFERROR(VLOOKUP(A365,المبيعات!$G$4:$H$3003,2,0),"")</f>
        <v/>
      </c>
      <c r="E365" s="42" t="str">
        <f>IFERROR(VLOOKUP(A365,'مرتجع المبيعات '!$G$4:$H$3003,2,0),"")</f>
        <v/>
      </c>
      <c r="F365" s="40" t="str">
        <f>IFERROR(VLOOKUP(A365,'مرتجع المشتريات'!$G$4:$H$3003,2,0),"")</f>
        <v/>
      </c>
      <c r="G365" s="40" t="str">
        <f t="shared" si="18"/>
        <v/>
      </c>
      <c r="H365" s="40" t="str">
        <f>IFERROR(VLOOKUP(A365,المشتريات!$A$4:$B$3003,2,0),"")</f>
        <v/>
      </c>
      <c r="I365" s="42" t="e">
        <f>IFERROR(VLOOKUP(A365,المشتريات!$L$4:$M$4000,2,0),"")+IFERROR(VLOOKUP(A365,المشتريات!$O$4:$P$3003,2,0),"")</f>
        <v>#VALUE!</v>
      </c>
      <c r="J365" s="42" t="str">
        <f t="shared" si="19"/>
        <v/>
      </c>
      <c r="K365" s="42" t="str">
        <f t="shared" si="20"/>
        <v/>
      </c>
    </row>
    <row r="366" spans="1:11" ht="17.25">
      <c r="A366" s="40">
        <v>363</v>
      </c>
      <c r="B366" s="41">
        <f>IFERROR(VLOOKUP(A366,الاعدادات!$A$4:$B$5000,2,0),"")</f>
        <v>0</v>
      </c>
      <c r="C366" s="40" t="str">
        <f>IFERROR(VLOOKUP(A366,المشتريات!$I$4:$J$5000,2,0),"")</f>
        <v/>
      </c>
      <c r="D366" s="42" t="str">
        <f>IFERROR(VLOOKUP(A366,المبيعات!$G$4:$H$3003,2,0),"")</f>
        <v/>
      </c>
      <c r="E366" s="42" t="str">
        <f>IFERROR(VLOOKUP(A366,'مرتجع المبيعات '!$G$4:$H$3003,2,0),"")</f>
        <v/>
      </c>
      <c r="F366" s="40" t="str">
        <f>IFERROR(VLOOKUP(A366,'مرتجع المشتريات'!$G$4:$H$3003,2,0),"")</f>
        <v/>
      </c>
      <c r="G366" s="40" t="str">
        <f t="shared" si="18"/>
        <v/>
      </c>
      <c r="H366" s="40" t="str">
        <f>IFERROR(VLOOKUP(A366,المشتريات!$A$4:$B$3003,2,0),"")</f>
        <v/>
      </c>
      <c r="I366" s="42" t="e">
        <f>IFERROR(VLOOKUP(A366,المشتريات!$L$4:$M$4000,2,0),"")+IFERROR(VLOOKUP(A366,المشتريات!$O$4:$P$3003,2,0),"")</f>
        <v>#VALUE!</v>
      </c>
      <c r="J366" s="42" t="str">
        <f t="shared" si="19"/>
        <v/>
      </c>
      <c r="K366" s="42" t="str">
        <f t="shared" si="20"/>
        <v/>
      </c>
    </row>
    <row r="367" spans="1:11" ht="17.25">
      <c r="A367" s="40">
        <v>364</v>
      </c>
      <c r="B367" s="41">
        <f>IFERROR(VLOOKUP(A367,الاعدادات!$A$4:$B$5000,2,0),"")</f>
        <v>0</v>
      </c>
      <c r="C367" s="40" t="str">
        <f>IFERROR(VLOOKUP(A367,المشتريات!$I$4:$J$5000,2,0),"")</f>
        <v/>
      </c>
      <c r="D367" s="42" t="str">
        <f>IFERROR(VLOOKUP(A367,المبيعات!$G$4:$H$3003,2,0),"")</f>
        <v/>
      </c>
      <c r="E367" s="42" t="str">
        <f>IFERROR(VLOOKUP(A367,'مرتجع المبيعات '!$G$4:$H$3003,2,0),"")</f>
        <v/>
      </c>
      <c r="F367" s="40" t="str">
        <f>IFERROR(VLOOKUP(A367,'مرتجع المشتريات'!$G$4:$H$3003,2,0),"")</f>
        <v/>
      </c>
      <c r="G367" s="40" t="str">
        <f t="shared" si="18"/>
        <v/>
      </c>
      <c r="H367" s="40" t="str">
        <f>IFERROR(VLOOKUP(A367,المشتريات!$A$4:$B$3003,2,0),"")</f>
        <v/>
      </c>
      <c r="I367" s="42" t="e">
        <f>IFERROR(VLOOKUP(A367,المشتريات!$L$4:$M$4000,2,0),"")+IFERROR(VLOOKUP(A367,المشتريات!$O$4:$P$3003,2,0),"")</f>
        <v>#VALUE!</v>
      </c>
      <c r="J367" s="42" t="str">
        <f t="shared" si="19"/>
        <v/>
      </c>
      <c r="K367" s="42" t="str">
        <f t="shared" si="20"/>
        <v/>
      </c>
    </row>
    <row r="368" spans="1:11" ht="17.25">
      <c r="A368" s="40">
        <v>365</v>
      </c>
      <c r="B368" s="41">
        <f>IFERROR(VLOOKUP(A368,الاعدادات!$A$4:$B$5000,2,0),"")</f>
        <v>0</v>
      </c>
      <c r="C368" s="40" t="str">
        <f>IFERROR(VLOOKUP(A368,المشتريات!$I$4:$J$5000,2,0),"")</f>
        <v/>
      </c>
      <c r="D368" s="42" t="str">
        <f>IFERROR(VLOOKUP(A368,المبيعات!$G$4:$H$3003,2,0),"")</f>
        <v/>
      </c>
      <c r="E368" s="42" t="str">
        <f>IFERROR(VLOOKUP(A368,'مرتجع المبيعات '!$G$4:$H$3003,2,0),"")</f>
        <v/>
      </c>
      <c r="F368" s="40" t="str">
        <f>IFERROR(VLOOKUP(A368,'مرتجع المشتريات'!$G$4:$H$3003,2,0),"")</f>
        <v/>
      </c>
      <c r="G368" s="40" t="str">
        <f t="shared" ref="G368:G431" si="21">IFERROR(SUMPRODUCT(C368+E368-D368-F368),"")</f>
        <v/>
      </c>
      <c r="H368" s="40" t="str">
        <f>IFERROR(VLOOKUP(A368,المشتريات!$A$4:$B$3003,2,0),"")</f>
        <v/>
      </c>
      <c r="I368" s="42" t="e">
        <f>IFERROR(VLOOKUP(A368,المشتريات!$L$4:$M$4000,2,0),"")+IFERROR(VLOOKUP(A368,المشتريات!$O$4:$P$3003,2,0),"")</f>
        <v>#VALUE!</v>
      </c>
      <c r="J368" s="42" t="str">
        <f t="shared" ref="J368:J431" si="22">IFERROR(SUMPRODUCT(I368/H368),"")</f>
        <v/>
      </c>
      <c r="K368" s="42" t="str">
        <f t="shared" ref="K368:K431" si="23">IFERROR(SUMPRODUCT(J368*G368),"")</f>
        <v/>
      </c>
    </row>
    <row r="369" spans="1:11" ht="17.25">
      <c r="A369" s="40">
        <v>366</v>
      </c>
      <c r="B369" s="41">
        <f>IFERROR(VLOOKUP(A369,الاعدادات!$A$4:$B$5000,2,0),"")</f>
        <v>0</v>
      </c>
      <c r="C369" s="40" t="str">
        <f>IFERROR(VLOOKUP(A369,المشتريات!$I$4:$J$5000,2,0),"")</f>
        <v/>
      </c>
      <c r="D369" s="42" t="str">
        <f>IFERROR(VLOOKUP(A369,المبيعات!$G$4:$H$3003,2,0),"")</f>
        <v/>
      </c>
      <c r="E369" s="42" t="str">
        <f>IFERROR(VLOOKUP(A369,'مرتجع المبيعات '!$G$4:$H$3003,2,0),"")</f>
        <v/>
      </c>
      <c r="F369" s="40" t="str">
        <f>IFERROR(VLOOKUP(A369,'مرتجع المشتريات'!$G$4:$H$3003,2,0),"")</f>
        <v/>
      </c>
      <c r="G369" s="40" t="str">
        <f t="shared" si="21"/>
        <v/>
      </c>
      <c r="H369" s="40" t="str">
        <f>IFERROR(VLOOKUP(A369,المشتريات!$A$4:$B$3003,2,0),"")</f>
        <v/>
      </c>
      <c r="I369" s="42" t="e">
        <f>IFERROR(VLOOKUP(A369,المشتريات!$L$4:$M$4000,2,0),"")+IFERROR(VLOOKUP(A369,المشتريات!$O$4:$P$3003,2,0),"")</f>
        <v>#VALUE!</v>
      </c>
      <c r="J369" s="42" t="str">
        <f t="shared" si="22"/>
        <v/>
      </c>
      <c r="K369" s="42" t="str">
        <f t="shared" si="23"/>
        <v/>
      </c>
    </row>
    <row r="370" spans="1:11" ht="17.25">
      <c r="A370" s="40">
        <v>367</v>
      </c>
      <c r="B370" s="41">
        <f>IFERROR(VLOOKUP(A370,الاعدادات!$A$4:$B$5000,2,0),"")</f>
        <v>0</v>
      </c>
      <c r="C370" s="40" t="str">
        <f>IFERROR(VLOOKUP(A370,المشتريات!$I$4:$J$5000,2,0),"")</f>
        <v/>
      </c>
      <c r="D370" s="42" t="str">
        <f>IFERROR(VLOOKUP(A370,المبيعات!$G$4:$H$3003,2,0),"")</f>
        <v/>
      </c>
      <c r="E370" s="42" t="str">
        <f>IFERROR(VLOOKUP(A370,'مرتجع المبيعات '!$G$4:$H$3003,2,0),"")</f>
        <v/>
      </c>
      <c r="F370" s="40" t="str">
        <f>IFERROR(VLOOKUP(A370,'مرتجع المشتريات'!$G$4:$H$3003,2,0),"")</f>
        <v/>
      </c>
      <c r="G370" s="40" t="str">
        <f t="shared" si="21"/>
        <v/>
      </c>
      <c r="H370" s="40" t="str">
        <f>IFERROR(VLOOKUP(A370,المشتريات!$A$4:$B$3003,2,0),"")</f>
        <v/>
      </c>
      <c r="I370" s="42" t="e">
        <f>IFERROR(VLOOKUP(A370,المشتريات!$L$4:$M$4000,2,0),"")+IFERROR(VLOOKUP(A370,المشتريات!$O$4:$P$3003,2,0),"")</f>
        <v>#VALUE!</v>
      </c>
      <c r="J370" s="42" t="str">
        <f t="shared" si="22"/>
        <v/>
      </c>
      <c r="K370" s="42" t="str">
        <f t="shared" si="23"/>
        <v/>
      </c>
    </row>
    <row r="371" spans="1:11" ht="17.25">
      <c r="A371" s="40">
        <v>368</v>
      </c>
      <c r="B371" s="41">
        <f>IFERROR(VLOOKUP(A371,الاعدادات!$A$4:$B$5000,2,0),"")</f>
        <v>0</v>
      </c>
      <c r="C371" s="40" t="str">
        <f>IFERROR(VLOOKUP(A371,المشتريات!$I$4:$J$5000,2,0),"")</f>
        <v/>
      </c>
      <c r="D371" s="42" t="str">
        <f>IFERROR(VLOOKUP(A371,المبيعات!$G$4:$H$3003,2,0),"")</f>
        <v/>
      </c>
      <c r="E371" s="42" t="str">
        <f>IFERROR(VLOOKUP(A371,'مرتجع المبيعات '!$G$4:$H$3003,2,0),"")</f>
        <v/>
      </c>
      <c r="F371" s="40" t="str">
        <f>IFERROR(VLOOKUP(A371,'مرتجع المشتريات'!$G$4:$H$3003,2,0),"")</f>
        <v/>
      </c>
      <c r="G371" s="40" t="str">
        <f t="shared" si="21"/>
        <v/>
      </c>
      <c r="H371" s="40" t="str">
        <f>IFERROR(VLOOKUP(A371,المشتريات!$A$4:$B$3003,2,0),"")</f>
        <v/>
      </c>
      <c r="I371" s="42" t="e">
        <f>IFERROR(VLOOKUP(A371,المشتريات!$L$4:$M$4000,2,0),"")+IFERROR(VLOOKUP(A371,المشتريات!$O$4:$P$3003,2,0),"")</f>
        <v>#VALUE!</v>
      </c>
      <c r="J371" s="42" t="str">
        <f t="shared" si="22"/>
        <v/>
      </c>
      <c r="K371" s="42" t="str">
        <f t="shared" si="23"/>
        <v/>
      </c>
    </row>
    <row r="372" spans="1:11" ht="17.25">
      <c r="A372" s="40">
        <v>369</v>
      </c>
      <c r="B372" s="41">
        <f>IFERROR(VLOOKUP(A372,الاعدادات!$A$4:$B$5000,2,0),"")</f>
        <v>0</v>
      </c>
      <c r="C372" s="40" t="str">
        <f>IFERROR(VLOOKUP(A372,المشتريات!$I$4:$J$5000,2,0),"")</f>
        <v/>
      </c>
      <c r="D372" s="42" t="str">
        <f>IFERROR(VLOOKUP(A372,المبيعات!$G$4:$H$3003,2,0),"")</f>
        <v/>
      </c>
      <c r="E372" s="42" t="str">
        <f>IFERROR(VLOOKUP(A372,'مرتجع المبيعات '!$G$4:$H$3003,2,0),"")</f>
        <v/>
      </c>
      <c r="F372" s="40" t="str">
        <f>IFERROR(VLOOKUP(A372,'مرتجع المشتريات'!$G$4:$H$3003,2,0),"")</f>
        <v/>
      </c>
      <c r="G372" s="40" t="str">
        <f t="shared" si="21"/>
        <v/>
      </c>
      <c r="H372" s="40" t="str">
        <f>IFERROR(VLOOKUP(A372,المشتريات!$A$4:$B$3003,2,0),"")</f>
        <v/>
      </c>
      <c r="I372" s="42" t="e">
        <f>IFERROR(VLOOKUP(A372,المشتريات!$L$4:$M$4000,2,0),"")+IFERROR(VLOOKUP(A372,المشتريات!$O$4:$P$3003,2,0),"")</f>
        <v>#VALUE!</v>
      </c>
      <c r="J372" s="42" t="str">
        <f t="shared" si="22"/>
        <v/>
      </c>
      <c r="K372" s="42" t="str">
        <f t="shared" si="23"/>
        <v/>
      </c>
    </row>
    <row r="373" spans="1:11" ht="17.25">
      <c r="A373" s="40">
        <v>370</v>
      </c>
      <c r="B373" s="41">
        <f>IFERROR(VLOOKUP(A373,الاعدادات!$A$4:$B$5000,2,0),"")</f>
        <v>0</v>
      </c>
      <c r="C373" s="40" t="str">
        <f>IFERROR(VLOOKUP(A373,المشتريات!$I$4:$J$5000,2,0),"")</f>
        <v/>
      </c>
      <c r="D373" s="42" t="str">
        <f>IFERROR(VLOOKUP(A373,المبيعات!$G$4:$H$3003,2,0),"")</f>
        <v/>
      </c>
      <c r="E373" s="42" t="str">
        <f>IFERROR(VLOOKUP(A373,'مرتجع المبيعات '!$G$4:$H$3003,2,0),"")</f>
        <v/>
      </c>
      <c r="F373" s="40" t="str">
        <f>IFERROR(VLOOKUP(A373,'مرتجع المشتريات'!$G$4:$H$3003,2,0),"")</f>
        <v/>
      </c>
      <c r="G373" s="40" t="str">
        <f t="shared" si="21"/>
        <v/>
      </c>
      <c r="H373" s="40" t="str">
        <f>IFERROR(VLOOKUP(A373,المشتريات!$A$4:$B$3003,2,0),"")</f>
        <v/>
      </c>
      <c r="I373" s="42" t="e">
        <f>IFERROR(VLOOKUP(A373,المشتريات!$L$4:$M$4000,2,0),"")+IFERROR(VLOOKUP(A373,المشتريات!$O$4:$P$3003,2,0),"")</f>
        <v>#VALUE!</v>
      </c>
      <c r="J373" s="42" t="str">
        <f t="shared" si="22"/>
        <v/>
      </c>
      <c r="K373" s="42" t="str">
        <f t="shared" si="23"/>
        <v/>
      </c>
    </row>
    <row r="374" spans="1:11" ht="17.25">
      <c r="A374" s="40">
        <v>371</v>
      </c>
      <c r="B374" s="41">
        <f>IFERROR(VLOOKUP(A374,الاعدادات!$A$4:$B$5000,2,0),"")</f>
        <v>0</v>
      </c>
      <c r="C374" s="40" t="str">
        <f>IFERROR(VLOOKUP(A374,المشتريات!$I$4:$J$5000,2,0),"")</f>
        <v/>
      </c>
      <c r="D374" s="42" t="str">
        <f>IFERROR(VLOOKUP(A374,المبيعات!$G$4:$H$3003,2,0),"")</f>
        <v/>
      </c>
      <c r="E374" s="42" t="str">
        <f>IFERROR(VLOOKUP(A374,'مرتجع المبيعات '!$G$4:$H$3003,2,0),"")</f>
        <v/>
      </c>
      <c r="F374" s="40" t="str">
        <f>IFERROR(VLOOKUP(A374,'مرتجع المشتريات'!$G$4:$H$3003,2,0),"")</f>
        <v/>
      </c>
      <c r="G374" s="40" t="str">
        <f t="shared" si="21"/>
        <v/>
      </c>
      <c r="H374" s="40" t="str">
        <f>IFERROR(VLOOKUP(A374,المشتريات!$A$4:$B$3003,2,0),"")</f>
        <v/>
      </c>
      <c r="I374" s="42" t="e">
        <f>IFERROR(VLOOKUP(A374,المشتريات!$L$4:$M$4000,2,0),"")+IFERROR(VLOOKUP(A374,المشتريات!$O$4:$P$3003,2,0),"")</f>
        <v>#VALUE!</v>
      </c>
      <c r="J374" s="42" t="str">
        <f t="shared" si="22"/>
        <v/>
      </c>
      <c r="K374" s="42" t="str">
        <f t="shared" si="23"/>
        <v/>
      </c>
    </row>
    <row r="375" spans="1:11" ht="17.25">
      <c r="A375" s="40">
        <v>372</v>
      </c>
      <c r="B375" s="41">
        <f>IFERROR(VLOOKUP(A375,الاعدادات!$A$4:$B$5000,2,0),"")</f>
        <v>0</v>
      </c>
      <c r="C375" s="40" t="str">
        <f>IFERROR(VLOOKUP(A375,المشتريات!$I$4:$J$5000,2,0),"")</f>
        <v/>
      </c>
      <c r="D375" s="42" t="str">
        <f>IFERROR(VLOOKUP(A375,المبيعات!$G$4:$H$3003,2,0),"")</f>
        <v/>
      </c>
      <c r="E375" s="42" t="str">
        <f>IFERROR(VLOOKUP(A375,'مرتجع المبيعات '!$G$4:$H$3003,2,0),"")</f>
        <v/>
      </c>
      <c r="F375" s="40" t="str">
        <f>IFERROR(VLOOKUP(A375,'مرتجع المشتريات'!$G$4:$H$3003,2,0),"")</f>
        <v/>
      </c>
      <c r="G375" s="40" t="str">
        <f t="shared" si="21"/>
        <v/>
      </c>
      <c r="H375" s="40" t="str">
        <f>IFERROR(VLOOKUP(A375,المشتريات!$A$4:$B$3003,2,0),"")</f>
        <v/>
      </c>
      <c r="I375" s="42" t="e">
        <f>IFERROR(VLOOKUP(A375,المشتريات!$L$4:$M$4000,2,0),"")+IFERROR(VLOOKUP(A375,المشتريات!$O$4:$P$3003,2,0),"")</f>
        <v>#VALUE!</v>
      </c>
      <c r="J375" s="42" t="str">
        <f t="shared" si="22"/>
        <v/>
      </c>
      <c r="K375" s="42" t="str">
        <f t="shared" si="23"/>
        <v/>
      </c>
    </row>
    <row r="376" spans="1:11" ht="17.25">
      <c r="A376" s="40">
        <v>373</v>
      </c>
      <c r="B376" s="41">
        <f>IFERROR(VLOOKUP(A376,الاعدادات!$A$4:$B$5000,2,0),"")</f>
        <v>0</v>
      </c>
      <c r="C376" s="40" t="str">
        <f>IFERROR(VLOOKUP(A376,المشتريات!$I$4:$J$5000,2,0),"")</f>
        <v/>
      </c>
      <c r="D376" s="42" t="str">
        <f>IFERROR(VLOOKUP(A376,المبيعات!$G$4:$H$3003,2,0),"")</f>
        <v/>
      </c>
      <c r="E376" s="42" t="str">
        <f>IFERROR(VLOOKUP(A376,'مرتجع المبيعات '!$G$4:$H$3003,2,0),"")</f>
        <v/>
      </c>
      <c r="F376" s="40" t="str">
        <f>IFERROR(VLOOKUP(A376,'مرتجع المشتريات'!$G$4:$H$3003,2,0),"")</f>
        <v/>
      </c>
      <c r="G376" s="40" t="str">
        <f t="shared" si="21"/>
        <v/>
      </c>
      <c r="H376" s="40" t="str">
        <f>IFERROR(VLOOKUP(A376,المشتريات!$A$4:$B$3003,2,0),"")</f>
        <v/>
      </c>
      <c r="I376" s="42" t="e">
        <f>IFERROR(VLOOKUP(A376,المشتريات!$L$4:$M$4000,2,0),"")+IFERROR(VLOOKUP(A376,المشتريات!$O$4:$P$3003,2,0),"")</f>
        <v>#VALUE!</v>
      </c>
      <c r="J376" s="42" t="str">
        <f t="shared" si="22"/>
        <v/>
      </c>
      <c r="K376" s="42" t="str">
        <f t="shared" si="23"/>
        <v/>
      </c>
    </row>
    <row r="377" spans="1:11" ht="17.25">
      <c r="A377" s="40">
        <v>374</v>
      </c>
      <c r="B377" s="41">
        <f>IFERROR(VLOOKUP(A377,الاعدادات!$A$4:$B$5000,2,0),"")</f>
        <v>0</v>
      </c>
      <c r="C377" s="40" t="str">
        <f>IFERROR(VLOOKUP(A377,المشتريات!$I$4:$J$5000,2,0),"")</f>
        <v/>
      </c>
      <c r="D377" s="42" t="str">
        <f>IFERROR(VLOOKUP(A377,المبيعات!$G$4:$H$3003,2,0),"")</f>
        <v/>
      </c>
      <c r="E377" s="42" t="str">
        <f>IFERROR(VLOOKUP(A377,'مرتجع المبيعات '!$G$4:$H$3003,2,0),"")</f>
        <v/>
      </c>
      <c r="F377" s="40" t="str">
        <f>IFERROR(VLOOKUP(A377,'مرتجع المشتريات'!$G$4:$H$3003,2,0),"")</f>
        <v/>
      </c>
      <c r="G377" s="40" t="str">
        <f t="shared" si="21"/>
        <v/>
      </c>
      <c r="H377" s="40" t="str">
        <f>IFERROR(VLOOKUP(A377,المشتريات!$A$4:$B$3003,2,0),"")</f>
        <v/>
      </c>
      <c r="I377" s="42" t="e">
        <f>IFERROR(VLOOKUP(A377,المشتريات!$L$4:$M$4000,2,0),"")+IFERROR(VLOOKUP(A377,المشتريات!$O$4:$P$3003,2,0),"")</f>
        <v>#VALUE!</v>
      </c>
      <c r="J377" s="42" t="str">
        <f t="shared" si="22"/>
        <v/>
      </c>
      <c r="K377" s="42" t="str">
        <f t="shared" si="23"/>
        <v/>
      </c>
    </row>
    <row r="378" spans="1:11" ht="17.25">
      <c r="A378" s="40">
        <v>375</v>
      </c>
      <c r="B378" s="41">
        <f>IFERROR(VLOOKUP(A378,الاعدادات!$A$4:$B$5000,2,0),"")</f>
        <v>0</v>
      </c>
      <c r="C378" s="40" t="str">
        <f>IFERROR(VLOOKUP(A378,المشتريات!$I$4:$J$5000,2,0),"")</f>
        <v/>
      </c>
      <c r="D378" s="42" t="str">
        <f>IFERROR(VLOOKUP(A378,المبيعات!$G$4:$H$3003,2,0),"")</f>
        <v/>
      </c>
      <c r="E378" s="42" t="str">
        <f>IFERROR(VLOOKUP(A378,'مرتجع المبيعات '!$G$4:$H$3003,2,0),"")</f>
        <v/>
      </c>
      <c r="F378" s="40" t="str">
        <f>IFERROR(VLOOKUP(A378,'مرتجع المشتريات'!$G$4:$H$3003,2,0),"")</f>
        <v/>
      </c>
      <c r="G378" s="40" t="str">
        <f t="shared" si="21"/>
        <v/>
      </c>
      <c r="H378" s="40" t="str">
        <f>IFERROR(VLOOKUP(A378,المشتريات!$A$4:$B$3003,2,0),"")</f>
        <v/>
      </c>
      <c r="I378" s="42" t="e">
        <f>IFERROR(VLOOKUP(A378,المشتريات!$L$4:$M$4000,2,0),"")+IFERROR(VLOOKUP(A378,المشتريات!$O$4:$P$3003,2,0),"")</f>
        <v>#VALUE!</v>
      </c>
      <c r="J378" s="42" t="str">
        <f t="shared" si="22"/>
        <v/>
      </c>
      <c r="K378" s="42" t="str">
        <f t="shared" si="23"/>
        <v/>
      </c>
    </row>
    <row r="379" spans="1:11" ht="17.25">
      <c r="A379" s="40">
        <v>376</v>
      </c>
      <c r="B379" s="41">
        <f>IFERROR(VLOOKUP(A379,الاعدادات!$A$4:$B$5000,2,0),"")</f>
        <v>0</v>
      </c>
      <c r="C379" s="40" t="str">
        <f>IFERROR(VLOOKUP(A379,المشتريات!$I$4:$J$5000,2,0),"")</f>
        <v/>
      </c>
      <c r="D379" s="42" t="str">
        <f>IFERROR(VLOOKUP(A379,المبيعات!$G$4:$H$3003,2,0),"")</f>
        <v/>
      </c>
      <c r="E379" s="42" t="str">
        <f>IFERROR(VLOOKUP(A379,'مرتجع المبيعات '!$G$4:$H$3003,2,0),"")</f>
        <v/>
      </c>
      <c r="F379" s="40" t="str">
        <f>IFERROR(VLOOKUP(A379,'مرتجع المشتريات'!$G$4:$H$3003,2,0),"")</f>
        <v/>
      </c>
      <c r="G379" s="40" t="str">
        <f t="shared" si="21"/>
        <v/>
      </c>
      <c r="H379" s="40" t="str">
        <f>IFERROR(VLOOKUP(A379,المشتريات!$A$4:$B$3003,2,0),"")</f>
        <v/>
      </c>
      <c r="I379" s="42" t="e">
        <f>IFERROR(VLOOKUP(A379,المشتريات!$L$4:$M$4000,2,0),"")+IFERROR(VLOOKUP(A379,المشتريات!$O$4:$P$3003,2,0),"")</f>
        <v>#VALUE!</v>
      </c>
      <c r="J379" s="42" t="str">
        <f t="shared" si="22"/>
        <v/>
      </c>
      <c r="K379" s="42" t="str">
        <f t="shared" si="23"/>
        <v/>
      </c>
    </row>
    <row r="380" spans="1:11" ht="17.25">
      <c r="A380" s="40">
        <v>377</v>
      </c>
      <c r="B380" s="41">
        <f>IFERROR(VLOOKUP(A380,الاعدادات!$A$4:$B$5000,2,0),"")</f>
        <v>0</v>
      </c>
      <c r="C380" s="40" t="str">
        <f>IFERROR(VLOOKUP(A380,المشتريات!$I$4:$J$5000,2,0),"")</f>
        <v/>
      </c>
      <c r="D380" s="42" t="str">
        <f>IFERROR(VLOOKUP(A380,المبيعات!$G$4:$H$3003,2,0),"")</f>
        <v/>
      </c>
      <c r="E380" s="42" t="str">
        <f>IFERROR(VLOOKUP(A380,'مرتجع المبيعات '!$G$4:$H$3003,2,0),"")</f>
        <v/>
      </c>
      <c r="F380" s="40" t="str">
        <f>IFERROR(VLOOKUP(A380,'مرتجع المشتريات'!$G$4:$H$3003,2,0),"")</f>
        <v/>
      </c>
      <c r="G380" s="40" t="str">
        <f t="shared" si="21"/>
        <v/>
      </c>
      <c r="H380" s="40" t="str">
        <f>IFERROR(VLOOKUP(A380,المشتريات!$A$4:$B$3003,2,0),"")</f>
        <v/>
      </c>
      <c r="I380" s="42" t="e">
        <f>IFERROR(VLOOKUP(A380,المشتريات!$L$4:$M$4000,2,0),"")+IFERROR(VLOOKUP(A380,المشتريات!$O$4:$P$3003,2,0),"")</f>
        <v>#VALUE!</v>
      </c>
      <c r="J380" s="42" t="str">
        <f t="shared" si="22"/>
        <v/>
      </c>
      <c r="K380" s="42" t="str">
        <f t="shared" si="23"/>
        <v/>
      </c>
    </row>
    <row r="381" spans="1:11" ht="17.25">
      <c r="A381" s="40">
        <v>378</v>
      </c>
      <c r="B381" s="41">
        <f>IFERROR(VLOOKUP(A381,الاعدادات!$A$4:$B$5000,2,0),"")</f>
        <v>0</v>
      </c>
      <c r="C381" s="40" t="str">
        <f>IFERROR(VLOOKUP(A381,المشتريات!$I$4:$J$5000,2,0),"")</f>
        <v/>
      </c>
      <c r="D381" s="42" t="str">
        <f>IFERROR(VLOOKUP(A381,المبيعات!$G$4:$H$3003,2,0),"")</f>
        <v/>
      </c>
      <c r="E381" s="42" t="str">
        <f>IFERROR(VLOOKUP(A381,'مرتجع المبيعات '!$G$4:$H$3003,2,0),"")</f>
        <v/>
      </c>
      <c r="F381" s="40" t="str">
        <f>IFERROR(VLOOKUP(A381,'مرتجع المشتريات'!$G$4:$H$3003,2,0),"")</f>
        <v/>
      </c>
      <c r="G381" s="40" t="str">
        <f t="shared" si="21"/>
        <v/>
      </c>
      <c r="H381" s="40" t="str">
        <f>IFERROR(VLOOKUP(A381,المشتريات!$A$4:$B$3003,2,0),"")</f>
        <v/>
      </c>
      <c r="I381" s="42" t="e">
        <f>IFERROR(VLOOKUP(A381,المشتريات!$L$4:$M$4000,2,0),"")+IFERROR(VLOOKUP(A381,المشتريات!$O$4:$P$3003,2,0),"")</f>
        <v>#VALUE!</v>
      </c>
      <c r="J381" s="42" t="str">
        <f t="shared" si="22"/>
        <v/>
      </c>
      <c r="K381" s="42" t="str">
        <f t="shared" si="23"/>
        <v/>
      </c>
    </row>
    <row r="382" spans="1:11" ht="17.25">
      <c r="A382" s="40">
        <v>379</v>
      </c>
      <c r="B382" s="41">
        <f>IFERROR(VLOOKUP(A382,الاعدادات!$A$4:$B$5000,2,0),"")</f>
        <v>0</v>
      </c>
      <c r="C382" s="40" t="str">
        <f>IFERROR(VLOOKUP(A382,المشتريات!$I$4:$J$5000,2,0),"")</f>
        <v/>
      </c>
      <c r="D382" s="42" t="str">
        <f>IFERROR(VLOOKUP(A382,المبيعات!$G$4:$H$3003,2,0),"")</f>
        <v/>
      </c>
      <c r="E382" s="42" t="str">
        <f>IFERROR(VLOOKUP(A382,'مرتجع المبيعات '!$G$4:$H$3003,2,0),"")</f>
        <v/>
      </c>
      <c r="F382" s="40" t="str">
        <f>IFERROR(VLOOKUP(A382,'مرتجع المشتريات'!$G$4:$H$3003,2,0),"")</f>
        <v/>
      </c>
      <c r="G382" s="40" t="str">
        <f t="shared" si="21"/>
        <v/>
      </c>
      <c r="H382" s="40" t="str">
        <f>IFERROR(VLOOKUP(A382,المشتريات!$A$4:$B$3003,2,0),"")</f>
        <v/>
      </c>
      <c r="I382" s="42" t="e">
        <f>IFERROR(VLOOKUP(A382,المشتريات!$L$4:$M$4000,2,0),"")+IFERROR(VLOOKUP(A382,المشتريات!$O$4:$P$3003,2,0),"")</f>
        <v>#VALUE!</v>
      </c>
      <c r="J382" s="42" t="str">
        <f t="shared" si="22"/>
        <v/>
      </c>
      <c r="K382" s="42" t="str">
        <f t="shared" si="23"/>
        <v/>
      </c>
    </row>
    <row r="383" spans="1:11" ht="17.25">
      <c r="A383" s="40">
        <v>380</v>
      </c>
      <c r="B383" s="41">
        <f>IFERROR(VLOOKUP(A383,الاعدادات!$A$4:$B$5000,2,0),"")</f>
        <v>0</v>
      </c>
      <c r="C383" s="40" t="str">
        <f>IFERROR(VLOOKUP(A383,المشتريات!$I$4:$J$5000,2,0),"")</f>
        <v/>
      </c>
      <c r="D383" s="42" t="str">
        <f>IFERROR(VLOOKUP(A383,المبيعات!$G$4:$H$3003,2,0),"")</f>
        <v/>
      </c>
      <c r="E383" s="42" t="str">
        <f>IFERROR(VLOOKUP(A383,'مرتجع المبيعات '!$G$4:$H$3003,2,0),"")</f>
        <v/>
      </c>
      <c r="F383" s="40" t="str">
        <f>IFERROR(VLOOKUP(A383,'مرتجع المشتريات'!$G$4:$H$3003,2,0),"")</f>
        <v/>
      </c>
      <c r="G383" s="40" t="str">
        <f t="shared" si="21"/>
        <v/>
      </c>
      <c r="H383" s="40" t="str">
        <f>IFERROR(VLOOKUP(A383,المشتريات!$A$4:$B$3003,2,0),"")</f>
        <v/>
      </c>
      <c r="I383" s="42" t="e">
        <f>IFERROR(VLOOKUP(A383,المشتريات!$L$4:$M$4000,2,0),"")+IFERROR(VLOOKUP(A383,المشتريات!$O$4:$P$3003,2,0),"")</f>
        <v>#VALUE!</v>
      </c>
      <c r="J383" s="42" t="str">
        <f t="shared" si="22"/>
        <v/>
      </c>
      <c r="K383" s="42" t="str">
        <f t="shared" si="23"/>
        <v/>
      </c>
    </row>
    <row r="384" spans="1:11" ht="17.25">
      <c r="A384" s="40">
        <v>381</v>
      </c>
      <c r="B384" s="41">
        <f>IFERROR(VLOOKUP(A384,الاعدادات!$A$4:$B$5000,2,0),"")</f>
        <v>0</v>
      </c>
      <c r="C384" s="40" t="str">
        <f>IFERROR(VLOOKUP(A384,المشتريات!$I$4:$J$5000,2,0),"")</f>
        <v/>
      </c>
      <c r="D384" s="42" t="str">
        <f>IFERROR(VLOOKUP(A384,المبيعات!$G$4:$H$3003,2,0),"")</f>
        <v/>
      </c>
      <c r="E384" s="42" t="str">
        <f>IFERROR(VLOOKUP(A384,'مرتجع المبيعات '!$G$4:$H$3003,2,0),"")</f>
        <v/>
      </c>
      <c r="F384" s="40" t="str">
        <f>IFERROR(VLOOKUP(A384,'مرتجع المشتريات'!$G$4:$H$3003,2,0),"")</f>
        <v/>
      </c>
      <c r="G384" s="40" t="str">
        <f t="shared" si="21"/>
        <v/>
      </c>
      <c r="H384" s="40" t="str">
        <f>IFERROR(VLOOKUP(A384,المشتريات!$A$4:$B$3003,2,0),"")</f>
        <v/>
      </c>
      <c r="I384" s="42" t="e">
        <f>IFERROR(VLOOKUP(A384,المشتريات!$L$4:$M$4000,2,0),"")+IFERROR(VLOOKUP(A384,المشتريات!$O$4:$P$3003,2,0),"")</f>
        <v>#VALUE!</v>
      </c>
      <c r="J384" s="42" t="str">
        <f t="shared" si="22"/>
        <v/>
      </c>
      <c r="K384" s="42" t="str">
        <f t="shared" si="23"/>
        <v/>
      </c>
    </row>
    <row r="385" spans="1:11" ht="17.25">
      <c r="A385" s="40">
        <v>382</v>
      </c>
      <c r="B385" s="41">
        <f>IFERROR(VLOOKUP(A385,الاعدادات!$A$4:$B$5000,2,0),"")</f>
        <v>0</v>
      </c>
      <c r="C385" s="40" t="str">
        <f>IFERROR(VLOOKUP(A385,المشتريات!$I$4:$J$5000,2,0),"")</f>
        <v/>
      </c>
      <c r="D385" s="42" t="str">
        <f>IFERROR(VLOOKUP(A385,المبيعات!$G$4:$H$3003,2,0),"")</f>
        <v/>
      </c>
      <c r="E385" s="42" t="str">
        <f>IFERROR(VLOOKUP(A385,'مرتجع المبيعات '!$G$4:$H$3003,2,0),"")</f>
        <v/>
      </c>
      <c r="F385" s="40" t="str">
        <f>IFERROR(VLOOKUP(A385,'مرتجع المشتريات'!$G$4:$H$3003,2,0),"")</f>
        <v/>
      </c>
      <c r="G385" s="40" t="str">
        <f t="shared" si="21"/>
        <v/>
      </c>
      <c r="H385" s="40" t="str">
        <f>IFERROR(VLOOKUP(A385,المشتريات!$A$4:$B$3003,2,0),"")</f>
        <v/>
      </c>
      <c r="I385" s="42" t="e">
        <f>IFERROR(VLOOKUP(A385,المشتريات!$L$4:$M$4000,2,0),"")+IFERROR(VLOOKUP(A385,المشتريات!$O$4:$P$3003,2,0),"")</f>
        <v>#VALUE!</v>
      </c>
      <c r="J385" s="42" t="str">
        <f t="shared" si="22"/>
        <v/>
      </c>
      <c r="K385" s="42" t="str">
        <f t="shared" si="23"/>
        <v/>
      </c>
    </row>
    <row r="386" spans="1:11" ht="17.25">
      <c r="A386" s="40">
        <v>383</v>
      </c>
      <c r="B386" s="41">
        <f>IFERROR(VLOOKUP(A386,الاعدادات!$A$4:$B$5000,2,0),"")</f>
        <v>0</v>
      </c>
      <c r="C386" s="40" t="str">
        <f>IFERROR(VLOOKUP(A386,المشتريات!$I$4:$J$5000,2,0),"")</f>
        <v/>
      </c>
      <c r="D386" s="42" t="str">
        <f>IFERROR(VLOOKUP(A386,المبيعات!$G$4:$H$3003,2,0),"")</f>
        <v/>
      </c>
      <c r="E386" s="42" t="str">
        <f>IFERROR(VLOOKUP(A386,'مرتجع المبيعات '!$G$4:$H$3003,2,0),"")</f>
        <v/>
      </c>
      <c r="F386" s="40" t="str">
        <f>IFERROR(VLOOKUP(A386,'مرتجع المشتريات'!$G$4:$H$3003,2,0),"")</f>
        <v/>
      </c>
      <c r="G386" s="40" t="str">
        <f t="shared" si="21"/>
        <v/>
      </c>
      <c r="H386" s="40" t="str">
        <f>IFERROR(VLOOKUP(A386,المشتريات!$A$4:$B$3003,2,0),"")</f>
        <v/>
      </c>
      <c r="I386" s="42" t="e">
        <f>IFERROR(VLOOKUP(A386,المشتريات!$L$4:$M$4000,2,0),"")+IFERROR(VLOOKUP(A386,المشتريات!$O$4:$P$3003,2,0),"")</f>
        <v>#VALUE!</v>
      </c>
      <c r="J386" s="42" t="str">
        <f t="shared" si="22"/>
        <v/>
      </c>
      <c r="K386" s="42" t="str">
        <f t="shared" si="23"/>
        <v/>
      </c>
    </row>
    <row r="387" spans="1:11" ht="17.25">
      <c r="A387" s="40">
        <v>384</v>
      </c>
      <c r="B387" s="41">
        <f>IFERROR(VLOOKUP(A387,الاعدادات!$A$4:$B$5000,2,0),"")</f>
        <v>0</v>
      </c>
      <c r="C387" s="40" t="str">
        <f>IFERROR(VLOOKUP(A387,المشتريات!$I$4:$J$5000,2,0),"")</f>
        <v/>
      </c>
      <c r="D387" s="42" t="str">
        <f>IFERROR(VLOOKUP(A387,المبيعات!$G$4:$H$3003,2,0),"")</f>
        <v/>
      </c>
      <c r="E387" s="42" t="str">
        <f>IFERROR(VLOOKUP(A387,'مرتجع المبيعات '!$G$4:$H$3003,2,0),"")</f>
        <v/>
      </c>
      <c r="F387" s="40" t="str">
        <f>IFERROR(VLOOKUP(A387,'مرتجع المشتريات'!$G$4:$H$3003,2,0),"")</f>
        <v/>
      </c>
      <c r="G387" s="40" t="str">
        <f t="shared" si="21"/>
        <v/>
      </c>
      <c r="H387" s="40" t="str">
        <f>IFERROR(VLOOKUP(A387,المشتريات!$A$4:$B$3003,2,0),"")</f>
        <v/>
      </c>
      <c r="I387" s="42" t="e">
        <f>IFERROR(VLOOKUP(A387,المشتريات!$L$4:$M$4000,2,0),"")+IFERROR(VLOOKUP(A387,المشتريات!$O$4:$P$3003,2,0),"")</f>
        <v>#VALUE!</v>
      </c>
      <c r="J387" s="42" t="str">
        <f t="shared" si="22"/>
        <v/>
      </c>
      <c r="K387" s="42" t="str">
        <f t="shared" si="23"/>
        <v/>
      </c>
    </row>
    <row r="388" spans="1:11" ht="17.25">
      <c r="A388" s="40">
        <v>385</v>
      </c>
      <c r="B388" s="41">
        <f>IFERROR(VLOOKUP(A388,الاعدادات!$A$4:$B$5000,2,0),"")</f>
        <v>0</v>
      </c>
      <c r="C388" s="40" t="str">
        <f>IFERROR(VLOOKUP(A388,المشتريات!$I$4:$J$5000,2,0),"")</f>
        <v/>
      </c>
      <c r="D388" s="42" t="str">
        <f>IFERROR(VLOOKUP(A388,المبيعات!$G$4:$H$3003,2,0),"")</f>
        <v/>
      </c>
      <c r="E388" s="42" t="str">
        <f>IFERROR(VLOOKUP(A388,'مرتجع المبيعات '!$G$4:$H$3003,2,0),"")</f>
        <v/>
      </c>
      <c r="F388" s="40" t="str">
        <f>IFERROR(VLOOKUP(A388,'مرتجع المشتريات'!$G$4:$H$3003,2,0),"")</f>
        <v/>
      </c>
      <c r="G388" s="40" t="str">
        <f t="shared" si="21"/>
        <v/>
      </c>
      <c r="H388" s="40" t="str">
        <f>IFERROR(VLOOKUP(A388,المشتريات!$A$4:$B$3003,2,0),"")</f>
        <v/>
      </c>
      <c r="I388" s="42" t="e">
        <f>IFERROR(VLOOKUP(A388,المشتريات!$L$4:$M$4000,2,0),"")+IFERROR(VLOOKUP(A388,المشتريات!$O$4:$P$3003,2,0),"")</f>
        <v>#VALUE!</v>
      </c>
      <c r="J388" s="42" t="str">
        <f t="shared" si="22"/>
        <v/>
      </c>
      <c r="K388" s="42" t="str">
        <f t="shared" si="23"/>
        <v/>
      </c>
    </row>
    <row r="389" spans="1:11" ht="17.25">
      <c r="A389" s="40">
        <v>386</v>
      </c>
      <c r="B389" s="41">
        <f>IFERROR(VLOOKUP(A389,الاعدادات!$A$4:$B$5000,2,0),"")</f>
        <v>0</v>
      </c>
      <c r="C389" s="40" t="str">
        <f>IFERROR(VLOOKUP(A389,المشتريات!$I$4:$J$5000,2,0),"")</f>
        <v/>
      </c>
      <c r="D389" s="42" t="str">
        <f>IFERROR(VLOOKUP(A389,المبيعات!$G$4:$H$3003,2,0),"")</f>
        <v/>
      </c>
      <c r="E389" s="42" t="str">
        <f>IFERROR(VLOOKUP(A389,'مرتجع المبيعات '!$G$4:$H$3003,2,0),"")</f>
        <v/>
      </c>
      <c r="F389" s="40" t="str">
        <f>IFERROR(VLOOKUP(A389,'مرتجع المشتريات'!$G$4:$H$3003,2,0),"")</f>
        <v/>
      </c>
      <c r="G389" s="40" t="str">
        <f t="shared" si="21"/>
        <v/>
      </c>
      <c r="H389" s="40" t="str">
        <f>IFERROR(VLOOKUP(A389,المشتريات!$A$4:$B$3003,2,0),"")</f>
        <v/>
      </c>
      <c r="I389" s="42" t="e">
        <f>IFERROR(VLOOKUP(A389,المشتريات!$L$4:$M$4000,2,0),"")+IFERROR(VLOOKUP(A389,المشتريات!$O$4:$P$3003,2,0),"")</f>
        <v>#VALUE!</v>
      </c>
      <c r="J389" s="42" t="str">
        <f t="shared" si="22"/>
        <v/>
      </c>
      <c r="K389" s="42" t="str">
        <f t="shared" si="23"/>
        <v/>
      </c>
    </row>
    <row r="390" spans="1:11" ht="17.25">
      <c r="A390" s="40">
        <v>387</v>
      </c>
      <c r="B390" s="41">
        <f>IFERROR(VLOOKUP(A390,الاعدادات!$A$4:$B$5000,2,0),"")</f>
        <v>0</v>
      </c>
      <c r="C390" s="40" t="str">
        <f>IFERROR(VLOOKUP(A390,المشتريات!$I$4:$J$5000,2,0),"")</f>
        <v/>
      </c>
      <c r="D390" s="42" t="str">
        <f>IFERROR(VLOOKUP(A390,المبيعات!$G$4:$H$3003,2,0),"")</f>
        <v/>
      </c>
      <c r="E390" s="42" t="str">
        <f>IFERROR(VLOOKUP(A390,'مرتجع المبيعات '!$G$4:$H$3003,2,0),"")</f>
        <v/>
      </c>
      <c r="F390" s="40" t="str">
        <f>IFERROR(VLOOKUP(A390,'مرتجع المشتريات'!$G$4:$H$3003,2,0),"")</f>
        <v/>
      </c>
      <c r="G390" s="40" t="str">
        <f t="shared" si="21"/>
        <v/>
      </c>
      <c r="H390" s="40" t="str">
        <f>IFERROR(VLOOKUP(A390,المشتريات!$A$4:$B$3003,2,0),"")</f>
        <v/>
      </c>
      <c r="I390" s="42" t="e">
        <f>IFERROR(VLOOKUP(A390,المشتريات!$L$4:$M$4000,2,0),"")+IFERROR(VLOOKUP(A390,المشتريات!$O$4:$P$3003,2,0),"")</f>
        <v>#VALUE!</v>
      </c>
      <c r="J390" s="42" t="str">
        <f t="shared" si="22"/>
        <v/>
      </c>
      <c r="K390" s="42" t="str">
        <f t="shared" si="23"/>
        <v/>
      </c>
    </row>
    <row r="391" spans="1:11" ht="17.25">
      <c r="A391" s="40">
        <v>388</v>
      </c>
      <c r="B391" s="41">
        <f>IFERROR(VLOOKUP(A391,الاعدادات!$A$4:$B$5000,2,0),"")</f>
        <v>0</v>
      </c>
      <c r="C391" s="40" t="str">
        <f>IFERROR(VLOOKUP(A391,المشتريات!$I$4:$J$5000,2,0),"")</f>
        <v/>
      </c>
      <c r="D391" s="42" t="str">
        <f>IFERROR(VLOOKUP(A391,المبيعات!$G$4:$H$3003,2,0),"")</f>
        <v/>
      </c>
      <c r="E391" s="42" t="str">
        <f>IFERROR(VLOOKUP(A391,'مرتجع المبيعات '!$G$4:$H$3003,2,0),"")</f>
        <v/>
      </c>
      <c r="F391" s="40" t="str">
        <f>IFERROR(VLOOKUP(A391,'مرتجع المشتريات'!$G$4:$H$3003,2,0),"")</f>
        <v/>
      </c>
      <c r="G391" s="40" t="str">
        <f t="shared" si="21"/>
        <v/>
      </c>
      <c r="H391" s="40" t="str">
        <f>IFERROR(VLOOKUP(A391,المشتريات!$A$4:$B$3003,2,0),"")</f>
        <v/>
      </c>
      <c r="I391" s="42" t="e">
        <f>IFERROR(VLOOKUP(A391,المشتريات!$L$4:$M$4000,2,0),"")+IFERROR(VLOOKUP(A391,المشتريات!$O$4:$P$3003,2,0),"")</f>
        <v>#VALUE!</v>
      </c>
      <c r="J391" s="42" t="str">
        <f t="shared" si="22"/>
        <v/>
      </c>
      <c r="K391" s="42" t="str">
        <f t="shared" si="23"/>
        <v/>
      </c>
    </row>
    <row r="392" spans="1:11" ht="17.25">
      <c r="A392" s="40">
        <v>389</v>
      </c>
      <c r="B392" s="41">
        <f>IFERROR(VLOOKUP(A392,الاعدادات!$A$4:$B$5000,2,0),"")</f>
        <v>0</v>
      </c>
      <c r="C392" s="40" t="str">
        <f>IFERROR(VLOOKUP(A392,المشتريات!$I$4:$J$5000,2,0),"")</f>
        <v/>
      </c>
      <c r="D392" s="42" t="str">
        <f>IFERROR(VLOOKUP(A392,المبيعات!$G$4:$H$3003,2,0),"")</f>
        <v/>
      </c>
      <c r="E392" s="42" t="str">
        <f>IFERROR(VLOOKUP(A392,'مرتجع المبيعات '!$G$4:$H$3003,2,0),"")</f>
        <v/>
      </c>
      <c r="F392" s="40" t="str">
        <f>IFERROR(VLOOKUP(A392,'مرتجع المشتريات'!$G$4:$H$3003,2,0),"")</f>
        <v/>
      </c>
      <c r="G392" s="40" t="str">
        <f t="shared" si="21"/>
        <v/>
      </c>
      <c r="H392" s="40" t="str">
        <f>IFERROR(VLOOKUP(A392,المشتريات!$A$4:$B$3003,2,0),"")</f>
        <v/>
      </c>
      <c r="I392" s="42" t="e">
        <f>IFERROR(VLOOKUP(A392,المشتريات!$L$4:$M$4000,2,0),"")+IFERROR(VLOOKUP(A392,المشتريات!$O$4:$P$3003,2,0),"")</f>
        <v>#VALUE!</v>
      </c>
      <c r="J392" s="42" t="str">
        <f t="shared" si="22"/>
        <v/>
      </c>
      <c r="K392" s="42" t="str">
        <f t="shared" si="23"/>
        <v/>
      </c>
    </row>
    <row r="393" spans="1:11" ht="17.25">
      <c r="A393" s="40">
        <v>390</v>
      </c>
      <c r="B393" s="41">
        <f>IFERROR(VLOOKUP(A393,الاعدادات!$A$4:$B$5000,2,0),"")</f>
        <v>0</v>
      </c>
      <c r="C393" s="40" t="str">
        <f>IFERROR(VLOOKUP(A393,المشتريات!$I$4:$J$5000,2,0),"")</f>
        <v/>
      </c>
      <c r="D393" s="42" t="str">
        <f>IFERROR(VLOOKUP(A393,المبيعات!$G$4:$H$3003,2,0),"")</f>
        <v/>
      </c>
      <c r="E393" s="42" t="str">
        <f>IFERROR(VLOOKUP(A393,'مرتجع المبيعات '!$G$4:$H$3003,2,0),"")</f>
        <v/>
      </c>
      <c r="F393" s="40" t="str">
        <f>IFERROR(VLOOKUP(A393,'مرتجع المشتريات'!$G$4:$H$3003,2,0),"")</f>
        <v/>
      </c>
      <c r="G393" s="40" t="str">
        <f t="shared" si="21"/>
        <v/>
      </c>
      <c r="H393" s="40" t="str">
        <f>IFERROR(VLOOKUP(A393,المشتريات!$A$4:$B$3003,2,0),"")</f>
        <v/>
      </c>
      <c r="I393" s="42" t="e">
        <f>IFERROR(VLOOKUP(A393,المشتريات!$L$4:$M$4000,2,0),"")+IFERROR(VLOOKUP(A393,المشتريات!$O$4:$P$3003,2,0),"")</f>
        <v>#VALUE!</v>
      </c>
      <c r="J393" s="42" t="str">
        <f t="shared" si="22"/>
        <v/>
      </c>
      <c r="K393" s="42" t="str">
        <f t="shared" si="23"/>
        <v/>
      </c>
    </row>
    <row r="394" spans="1:11" ht="17.25">
      <c r="A394" s="40">
        <v>391</v>
      </c>
      <c r="B394" s="41">
        <f>IFERROR(VLOOKUP(A394,الاعدادات!$A$4:$B$5000,2,0),"")</f>
        <v>0</v>
      </c>
      <c r="C394" s="40" t="str">
        <f>IFERROR(VLOOKUP(A394,المشتريات!$I$4:$J$5000,2,0),"")</f>
        <v/>
      </c>
      <c r="D394" s="42" t="str">
        <f>IFERROR(VLOOKUP(A394,المبيعات!$G$4:$H$3003,2,0),"")</f>
        <v/>
      </c>
      <c r="E394" s="42" t="str">
        <f>IFERROR(VLOOKUP(A394,'مرتجع المبيعات '!$G$4:$H$3003,2,0),"")</f>
        <v/>
      </c>
      <c r="F394" s="40" t="str">
        <f>IFERROR(VLOOKUP(A394,'مرتجع المشتريات'!$G$4:$H$3003,2,0),"")</f>
        <v/>
      </c>
      <c r="G394" s="40" t="str">
        <f t="shared" si="21"/>
        <v/>
      </c>
      <c r="H394" s="40" t="str">
        <f>IFERROR(VLOOKUP(A394,المشتريات!$A$4:$B$3003,2,0),"")</f>
        <v/>
      </c>
      <c r="I394" s="42" t="e">
        <f>IFERROR(VLOOKUP(A394,المشتريات!$L$4:$M$4000,2,0),"")+IFERROR(VLOOKUP(A394,المشتريات!$O$4:$P$3003,2,0),"")</f>
        <v>#VALUE!</v>
      </c>
      <c r="J394" s="42" t="str">
        <f t="shared" si="22"/>
        <v/>
      </c>
      <c r="K394" s="42" t="str">
        <f t="shared" si="23"/>
        <v/>
      </c>
    </row>
    <row r="395" spans="1:11" ht="17.25">
      <c r="A395" s="40">
        <v>392</v>
      </c>
      <c r="B395" s="41">
        <f>IFERROR(VLOOKUP(A395,الاعدادات!$A$4:$B$5000,2,0),"")</f>
        <v>0</v>
      </c>
      <c r="C395" s="40" t="str">
        <f>IFERROR(VLOOKUP(A395,المشتريات!$I$4:$J$5000,2,0),"")</f>
        <v/>
      </c>
      <c r="D395" s="42" t="str">
        <f>IFERROR(VLOOKUP(A395,المبيعات!$G$4:$H$3003,2,0),"")</f>
        <v/>
      </c>
      <c r="E395" s="42" t="str">
        <f>IFERROR(VLOOKUP(A395,'مرتجع المبيعات '!$G$4:$H$3003,2,0),"")</f>
        <v/>
      </c>
      <c r="F395" s="40" t="str">
        <f>IFERROR(VLOOKUP(A395,'مرتجع المشتريات'!$G$4:$H$3003,2,0),"")</f>
        <v/>
      </c>
      <c r="G395" s="40" t="str">
        <f t="shared" si="21"/>
        <v/>
      </c>
      <c r="H395" s="40" t="str">
        <f>IFERROR(VLOOKUP(A395,المشتريات!$A$4:$B$3003,2,0),"")</f>
        <v/>
      </c>
      <c r="I395" s="42" t="e">
        <f>IFERROR(VLOOKUP(A395,المشتريات!$L$4:$M$4000,2,0),"")+IFERROR(VLOOKUP(A395,المشتريات!$O$4:$P$3003,2,0),"")</f>
        <v>#VALUE!</v>
      </c>
      <c r="J395" s="42" t="str">
        <f t="shared" si="22"/>
        <v/>
      </c>
      <c r="K395" s="42" t="str">
        <f t="shared" si="23"/>
        <v/>
      </c>
    </row>
    <row r="396" spans="1:11" ht="17.25">
      <c r="A396" s="40">
        <v>393</v>
      </c>
      <c r="B396" s="41">
        <f>IFERROR(VLOOKUP(A396,الاعدادات!$A$4:$B$5000,2,0),"")</f>
        <v>0</v>
      </c>
      <c r="C396" s="40" t="str">
        <f>IFERROR(VLOOKUP(A396,المشتريات!$I$4:$J$5000,2,0),"")</f>
        <v/>
      </c>
      <c r="D396" s="42" t="str">
        <f>IFERROR(VLOOKUP(A396,المبيعات!$G$4:$H$3003,2,0),"")</f>
        <v/>
      </c>
      <c r="E396" s="42" t="str">
        <f>IFERROR(VLOOKUP(A396,'مرتجع المبيعات '!$G$4:$H$3003,2,0),"")</f>
        <v/>
      </c>
      <c r="F396" s="40" t="str">
        <f>IFERROR(VLOOKUP(A396,'مرتجع المشتريات'!$G$4:$H$3003,2,0),"")</f>
        <v/>
      </c>
      <c r="G396" s="40" t="str">
        <f t="shared" si="21"/>
        <v/>
      </c>
      <c r="H396" s="40" t="str">
        <f>IFERROR(VLOOKUP(A396,المشتريات!$A$4:$B$3003,2,0),"")</f>
        <v/>
      </c>
      <c r="I396" s="42" t="e">
        <f>IFERROR(VLOOKUP(A396,المشتريات!$L$4:$M$4000,2,0),"")+IFERROR(VLOOKUP(A396,المشتريات!$O$4:$P$3003,2,0),"")</f>
        <v>#VALUE!</v>
      </c>
      <c r="J396" s="42" t="str">
        <f t="shared" si="22"/>
        <v/>
      </c>
      <c r="K396" s="42" t="str">
        <f t="shared" si="23"/>
        <v/>
      </c>
    </row>
    <row r="397" spans="1:11" ht="17.25">
      <c r="A397" s="40">
        <v>394</v>
      </c>
      <c r="B397" s="41">
        <f>IFERROR(VLOOKUP(A397,الاعدادات!$A$4:$B$5000,2,0),"")</f>
        <v>0</v>
      </c>
      <c r="C397" s="40" t="str">
        <f>IFERROR(VLOOKUP(A397,المشتريات!$I$4:$J$5000,2,0),"")</f>
        <v/>
      </c>
      <c r="D397" s="42" t="str">
        <f>IFERROR(VLOOKUP(A397,المبيعات!$G$4:$H$3003,2,0),"")</f>
        <v/>
      </c>
      <c r="E397" s="42" t="str">
        <f>IFERROR(VLOOKUP(A397,'مرتجع المبيعات '!$G$4:$H$3003,2,0),"")</f>
        <v/>
      </c>
      <c r="F397" s="40" t="str">
        <f>IFERROR(VLOOKUP(A397,'مرتجع المشتريات'!$G$4:$H$3003,2,0),"")</f>
        <v/>
      </c>
      <c r="G397" s="40" t="str">
        <f t="shared" si="21"/>
        <v/>
      </c>
      <c r="H397" s="40" t="str">
        <f>IFERROR(VLOOKUP(A397,المشتريات!$A$4:$B$3003,2,0),"")</f>
        <v/>
      </c>
      <c r="I397" s="42" t="e">
        <f>IFERROR(VLOOKUP(A397,المشتريات!$L$4:$M$4000,2,0),"")+IFERROR(VLOOKUP(A397,المشتريات!$O$4:$P$3003,2,0),"")</f>
        <v>#VALUE!</v>
      </c>
      <c r="J397" s="42" t="str">
        <f t="shared" si="22"/>
        <v/>
      </c>
      <c r="K397" s="42" t="str">
        <f t="shared" si="23"/>
        <v/>
      </c>
    </row>
    <row r="398" spans="1:11" ht="17.25">
      <c r="A398" s="40">
        <v>395</v>
      </c>
      <c r="B398" s="41">
        <f>IFERROR(VLOOKUP(A398,الاعدادات!$A$4:$B$5000,2,0),"")</f>
        <v>0</v>
      </c>
      <c r="C398" s="40" t="str">
        <f>IFERROR(VLOOKUP(A398,المشتريات!$I$4:$J$5000,2,0),"")</f>
        <v/>
      </c>
      <c r="D398" s="42" t="str">
        <f>IFERROR(VLOOKUP(A398,المبيعات!$G$4:$H$3003,2,0),"")</f>
        <v/>
      </c>
      <c r="E398" s="42" t="str">
        <f>IFERROR(VLOOKUP(A398,'مرتجع المبيعات '!$G$4:$H$3003,2,0),"")</f>
        <v/>
      </c>
      <c r="F398" s="40" t="str">
        <f>IFERROR(VLOOKUP(A398,'مرتجع المشتريات'!$G$4:$H$3003,2,0),"")</f>
        <v/>
      </c>
      <c r="G398" s="40" t="str">
        <f t="shared" si="21"/>
        <v/>
      </c>
      <c r="H398" s="40" t="str">
        <f>IFERROR(VLOOKUP(A398,المشتريات!$A$4:$B$3003,2,0),"")</f>
        <v/>
      </c>
      <c r="I398" s="42" t="e">
        <f>IFERROR(VLOOKUP(A398,المشتريات!$L$4:$M$4000,2,0),"")+IFERROR(VLOOKUP(A398,المشتريات!$O$4:$P$3003,2,0),"")</f>
        <v>#VALUE!</v>
      </c>
      <c r="J398" s="42" t="str">
        <f t="shared" si="22"/>
        <v/>
      </c>
      <c r="K398" s="42" t="str">
        <f t="shared" si="23"/>
        <v/>
      </c>
    </row>
    <row r="399" spans="1:11" ht="17.25">
      <c r="A399" s="40">
        <v>396</v>
      </c>
      <c r="B399" s="41">
        <f>IFERROR(VLOOKUP(A399,الاعدادات!$A$4:$B$5000,2,0),"")</f>
        <v>0</v>
      </c>
      <c r="C399" s="40" t="str">
        <f>IFERROR(VLOOKUP(A399,المشتريات!$I$4:$J$5000,2,0),"")</f>
        <v/>
      </c>
      <c r="D399" s="42" t="str">
        <f>IFERROR(VLOOKUP(A399,المبيعات!$G$4:$H$3003,2,0),"")</f>
        <v/>
      </c>
      <c r="E399" s="42" t="str">
        <f>IFERROR(VLOOKUP(A399,'مرتجع المبيعات '!$G$4:$H$3003,2,0),"")</f>
        <v/>
      </c>
      <c r="F399" s="40" t="str">
        <f>IFERROR(VLOOKUP(A399,'مرتجع المشتريات'!$G$4:$H$3003,2,0),"")</f>
        <v/>
      </c>
      <c r="G399" s="40" t="str">
        <f t="shared" si="21"/>
        <v/>
      </c>
      <c r="H399" s="40" t="str">
        <f>IFERROR(VLOOKUP(A399,المشتريات!$A$4:$B$3003,2,0),"")</f>
        <v/>
      </c>
      <c r="I399" s="42" t="e">
        <f>IFERROR(VLOOKUP(A399,المشتريات!$L$4:$M$4000,2,0),"")+IFERROR(VLOOKUP(A399,المشتريات!$O$4:$P$3003,2,0),"")</f>
        <v>#VALUE!</v>
      </c>
      <c r="J399" s="42" t="str">
        <f t="shared" si="22"/>
        <v/>
      </c>
      <c r="K399" s="42" t="str">
        <f t="shared" si="23"/>
        <v/>
      </c>
    </row>
    <row r="400" spans="1:11" ht="17.25">
      <c r="A400" s="40">
        <v>397</v>
      </c>
      <c r="B400" s="41">
        <f>IFERROR(VLOOKUP(A400,الاعدادات!$A$4:$B$5000,2,0),"")</f>
        <v>0</v>
      </c>
      <c r="C400" s="40" t="str">
        <f>IFERROR(VLOOKUP(A400,المشتريات!$I$4:$J$5000,2,0),"")</f>
        <v/>
      </c>
      <c r="D400" s="42" t="str">
        <f>IFERROR(VLOOKUP(A400,المبيعات!$G$4:$H$3003,2,0),"")</f>
        <v/>
      </c>
      <c r="E400" s="42" t="str">
        <f>IFERROR(VLOOKUP(A400,'مرتجع المبيعات '!$G$4:$H$3003,2,0),"")</f>
        <v/>
      </c>
      <c r="F400" s="40" t="str">
        <f>IFERROR(VLOOKUP(A400,'مرتجع المشتريات'!$G$4:$H$3003,2,0),"")</f>
        <v/>
      </c>
      <c r="G400" s="40" t="str">
        <f t="shared" si="21"/>
        <v/>
      </c>
      <c r="H400" s="40" t="str">
        <f>IFERROR(VLOOKUP(A400,المشتريات!$A$4:$B$3003,2,0),"")</f>
        <v/>
      </c>
      <c r="I400" s="42" t="e">
        <f>IFERROR(VLOOKUP(A400,المشتريات!$L$4:$M$4000,2,0),"")+IFERROR(VLOOKUP(A400,المشتريات!$O$4:$P$3003,2,0),"")</f>
        <v>#VALUE!</v>
      </c>
      <c r="J400" s="42" t="str">
        <f t="shared" si="22"/>
        <v/>
      </c>
      <c r="K400" s="42" t="str">
        <f t="shared" si="23"/>
        <v/>
      </c>
    </row>
    <row r="401" spans="1:11" ht="17.25">
      <c r="A401" s="40">
        <v>398</v>
      </c>
      <c r="B401" s="41" t="str">
        <f>IFERROR(VLOOKUP(A401,الاعدادات!$A$4:$B$5000,2,0),"")</f>
        <v/>
      </c>
      <c r="C401" s="40" t="str">
        <f>IFERROR(VLOOKUP(A401,المشتريات!$I$4:$J$5000,2,0),"")</f>
        <v/>
      </c>
      <c r="D401" s="42" t="str">
        <f>IFERROR(VLOOKUP(A401,المبيعات!$G$4:$H$3003,2,0),"")</f>
        <v/>
      </c>
      <c r="E401" s="42" t="str">
        <f>IFERROR(VLOOKUP(A401,'مرتجع المبيعات '!$G$4:$H$3003,2,0),"")</f>
        <v/>
      </c>
      <c r="F401" s="40" t="str">
        <f>IFERROR(VLOOKUP(A401,'مرتجع المشتريات'!$G$4:$H$3003,2,0),"")</f>
        <v/>
      </c>
      <c r="G401" s="40" t="str">
        <f t="shared" si="21"/>
        <v/>
      </c>
      <c r="H401" s="40" t="str">
        <f>IFERROR(VLOOKUP(A401,المشتريات!$A$4:$B$3003,2,0),"")</f>
        <v/>
      </c>
      <c r="I401" s="42" t="e">
        <f>IFERROR(VLOOKUP(A401,المشتريات!$L$4:$M$4000,2,0),"")+IFERROR(VLOOKUP(A401,المشتريات!$O$4:$P$3003,2,0),"")</f>
        <v>#VALUE!</v>
      </c>
      <c r="J401" s="42" t="str">
        <f t="shared" si="22"/>
        <v/>
      </c>
      <c r="K401" s="42" t="str">
        <f t="shared" si="23"/>
        <v/>
      </c>
    </row>
    <row r="402" spans="1:11" ht="17.25">
      <c r="A402" s="40">
        <v>399</v>
      </c>
      <c r="B402" s="41" t="str">
        <f>IFERROR(VLOOKUP(A402,الاعدادات!$A$4:$B$5000,2,0),"")</f>
        <v/>
      </c>
      <c r="C402" s="40" t="str">
        <f>IFERROR(VLOOKUP(A402,المشتريات!$I$4:$J$5000,2,0),"")</f>
        <v/>
      </c>
      <c r="D402" s="42" t="str">
        <f>IFERROR(VLOOKUP(A402,المبيعات!$G$4:$H$3003,2,0),"")</f>
        <v/>
      </c>
      <c r="E402" s="42" t="str">
        <f>IFERROR(VLOOKUP(A402,'مرتجع المبيعات '!$G$4:$H$3003,2,0),"")</f>
        <v/>
      </c>
      <c r="F402" s="40" t="str">
        <f>IFERROR(VLOOKUP(A402,'مرتجع المشتريات'!$G$4:$H$3003,2,0),"")</f>
        <v/>
      </c>
      <c r="G402" s="40" t="str">
        <f t="shared" si="21"/>
        <v/>
      </c>
      <c r="H402" s="40" t="str">
        <f>IFERROR(VLOOKUP(A402,المشتريات!$A$4:$B$3003,2,0),"")</f>
        <v/>
      </c>
      <c r="I402" s="42" t="e">
        <f>IFERROR(VLOOKUP(A402,المشتريات!$L$4:$M$4000,2,0),"")+IFERROR(VLOOKUP(A402,المشتريات!$O$4:$P$3003,2,0),"")</f>
        <v>#VALUE!</v>
      </c>
      <c r="J402" s="42" t="str">
        <f t="shared" si="22"/>
        <v/>
      </c>
      <c r="K402" s="42" t="str">
        <f t="shared" si="23"/>
        <v/>
      </c>
    </row>
    <row r="403" spans="1:11" ht="17.25">
      <c r="A403" s="40">
        <v>400</v>
      </c>
      <c r="B403" s="41" t="str">
        <f>IFERROR(VLOOKUP(A403,الاعدادات!$A$4:$B$5000,2,0),"")</f>
        <v/>
      </c>
      <c r="C403" s="40" t="str">
        <f>IFERROR(VLOOKUP(A403,المشتريات!$I$4:$J$5000,2,0),"")</f>
        <v/>
      </c>
      <c r="D403" s="42" t="str">
        <f>IFERROR(VLOOKUP(A403,المبيعات!$G$4:$H$3003,2,0),"")</f>
        <v/>
      </c>
      <c r="E403" s="42" t="str">
        <f>IFERROR(VLOOKUP(A403,'مرتجع المبيعات '!$G$4:$H$3003,2,0),"")</f>
        <v/>
      </c>
      <c r="F403" s="40" t="str">
        <f>IFERROR(VLOOKUP(A403,'مرتجع المشتريات'!$G$4:$H$3003,2,0),"")</f>
        <v/>
      </c>
      <c r="G403" s="40" t="str">
        <f t="shared" si="21"/>
        <v/>
      </c>
      <c r="H403" s="40" t="str">
        <f>IFERROR(VLOOKUP(A403,المشتريات!$A$4:$B$3003,2,0),"")</f>
        <v/>
      </c>
      <c r="I403" s="42" t="e">
        <f>IFERROR(VLOOKUP(A403,المشتريات!$L$4:$M$4000,2,0),"")+IFERROR(VLOOKUP(A403,المشتريات!$O$4:$P$3003,2,0),"")</f>
        <v>#VALUE!</v>
      </c>
      <c r="J403" s="42" t="str">
        <f t="shared" si="22"/>
        <v/>
      </c>
      <c r="K403" s="42" t="str">
        <f t="shared" si="23"/>
        <v/>
      </c>
    </row>
    <row r="404" spans="1:11" ht="17.25">
      <c r="A404" s="40">
        <v>401</v>
      </c>
      <c r="B404" s="41" t="str">
        <f>IFERROR(VLOOKUP(A404,الاعدادات!$A$4:$B$5000,2,0),"")</f>
        <v/>
      </c>
      <c r="C404" s="40" t="str">
        <f>IFERROR(VLOOKUP(A404,المشتريات!$I$4:$J$5000,2,0),"")</f>
        <v/>
      </c>
      <c r="D404" s="42" t="str">
        <f>IFERROR(VLOOKUP(A404,المبيعات!$G$4:$H$3003,2,0),"")</f>
        <v/>
      </c>
      <c r="E404" s="42" t="str">
        <f>IFERROR(VLOOKUP(A404,'مرتجع المبيعات '!$G$4:$H$3003,2,0),"")</f>
        <v/>
      </c>
      <c r="F404" s="40" t="str">
        <f>IFERROR(VLOOKUP(A404,'مرتجع المشتريات'!$G$4:$H$3003,2,0),"")</f>
        <v/>
      </c>
      <c r="G404" s="40" t="str">
        <f t="shared" si="21"/>
        <v/>
      </c>
      <c r="H404" s="40" t="str">
        <f>IFERROR(VLOOKUP(A404,المشتريات!$A$4:$B$3003,2,0),"")</f>
        <v/>
      </c>
      <c r="I404" s="42" t="e">
        <f>IFERROR(VLOOKUP(A404,المشتريات!$L$4:$M$4000,2,0),"")+IFERROR(VLOOKUP(A404,المشتريات!$O$4:$P$3003,2,0),"")</f>
        <v>#VALUE!</v>
      </c>
      <c r="J404" s="42" t="str">
        <f t="shared" si="22"/>
        <v/>
      </c>
      <c r="K404" s="42" t="str">
        <f t="shared" si="23"/>
        <v/>
      </c>
    </row>
    <row r="405" spans="1:11" ht="17.25">
      <c r="A405" s="40">
        <v>402</v>
      </c>
      <c r="B405" s="41" t="str">
        <f>IFERROR(VLOOKUP(A405,الاعدادات!$A$4:$B$5000,2,0),"")</f>
        <v/>
      </c>
      <c r="C405" s="40" t="str">
        <f>IFERROR(VLOOKUP(A405,المشتريات!$I$4:$J$5000,2,0),"")</f>
        <v/>
      </c>
      <c r="D405" s="42" t="str">
        <f>IFERROR(VLOOKUP(A405,المبيعات!$G$4:$H$3003,2,0),"")</f>
        <v/>
      </c>
      <c r="E405" s="42" t="str">
        <f>IFERROR(VLOOKUP(A405,'مرتجع المبيعات '!$G$4:$H$3003,2,0),"")</f>
        <v/>
      </c>
      <c r="F405" s="40" t="str">
        <f>IFERROR(VLOOKUP(A405,'مرتجع المشتريات'!$G$4:$H$3003,2,0),"")</f>
        <v/>
      </c>
      <c r="G405" s="40" t="str">
        <f t="shared" si="21"/>
        <v/>
      </c>
      <c r="H405" s="40" t="str">
        <f>IFERROR(VLOOKUP(A405,المشتريات!$A$4:$B$3003,2,0),"")</f>
        <v/>
      </c>
      <c r="I405" s="42" t="e">
        <f>IFERROR(VLOOKUP(A405,المشتريات!$L$4:$M$4000,2,0),"")+IFERROR(VLOOKUP(A405,المشتريات!$O$4:$P$3003,2,0),"")</f>
        <v>#VALUE!</v>
      </c>
      <c r="J405" s="42" t="str">
        <f t="shared" si="22"/>
        <v/>
      </c>
      <c r="K405" s="42" t="str">
        <f t="shared" si="23"/>
        <v/>
      </c>
    </row>
    <row r="406" spans="1:11" ht="17.25">
      <c r="A406" s="40">
        <v>403</v>
      </c>
      <c r="B406" s="41" t="str">
        <f>IFERROR(VLOOKUP(A406,الاعدادات!$A$4:$B$5000,2,0),"")</f>
        <v/>
      </c>
      <c r="C406" s="40" t="str">
        <f>IFERROR(VLOOKUP(A406,المشتريات!$I$4:$J$5000,2,0),"")</f>
        <v/>
      </c>
      <c r="D406" s="42" t="str">
        <f>IFERROR(VLOOKUP(A406,المبيعات!$G$4:$H$3003,2,0),"")</f>
        <v/>
      </c>
      <c r="E406" s="42" t="str">
        <f>IFERROR(VLOOKUP(A406,'مرتجع المبيعات '!$G$4:$H$3003,2,0),"")</f>
        <v/>
      </c>
      <c r="F406" s="40" t="str">
        <f>IFERROR(VLOOKUP(A406,'مرتجع المشتريات'!$G$4:$H$3003,2,0),"")</f>
        <v/>
      </c>
      <c r="G406" s="40" t="str">
        <f t="shared" si="21"/>
        <v/>
      </c>
      <c r="H406" s="40" t="str">
        <f>IFERROR(VLOOKUP(A406,المشتريات!$A$4:$B$3003,2,0),"")</f>
        <v/>
      </c>
      <c r="I406" s="42" t="e">
        <f>IFERROR(VLOOKUP(A406,المشتريات!$L$4:$M$4000,2,0),"")+IFERROR(VLOOKUP(A406,المشتريات!$O$4:$P$3003,2,0),"")</f>
        <v>#VALUE!</v>
      </c>
      <c r="J406" s="42" t="str">
        <f t="shared" si="22"/>
        <v/>
      </c>
      <c r="K406" s="42" t="str">
        <f t="shared" si="23"/>
        <v/>
      </c>
    </row>
    <row r="407" spans="1:11" ht="17.25">
      <c r="A407" s="40">
        <v>404</v>
      </c>
      <c r="B407" s="41" t="str">
        <f>IFERROR(VLOOKUP(A407,الاعدادات!$A$4:$B$5000,2,0),"")</f>
        <v/>
      </c>
      <c r="C407" s="40" t="str">
        <f>IFERROR(VLOOKUP(A407,المشتريات!$I$4:$J$5000,2,0),"")</f>
        <v/>
      </c>
      <c r="D407" s="42" t="str">
        <f>IFERROR(VLOOKUP(A407,المبيعات!$G$4:$H$3003,2,0),"")</f>
        <v/>
      </c>
      <c r="E407" s="42" t="str">
        <f>IFERROR(VLOOKUP(A407,'مرتجع المبيعات '!$G$4:$H$3003,2,0),"")</f>
        <v/>
      </c>
      <c r="F407" s="40" t="str">
        <f>IFERROR(VLOOKUP(A407,'مرتجع المشتريات'!$G$4:$H$3003,2,0),"")</f>
        <v/>
      </c>
      <c r="G407" s="40" t="str">
        <f t="shared" si="21"/>
        <v/>
      </c>
      <c r="H407" s="40" t="str">
        <f>IFERROR(VLOOKUP(A407,المشتريات!$A$4:$B$3003,2,0),"")</f>
        <v/>
      </c>
      <c r="I407" s="42" t="e">
        <f>IFERROR(VLOOKUP(A407,المشتريات!$L$4:$M$4000,2,0),"")+IFERROR(VLOOKUP(A407,المشتريات!$O$4:$P$3003,2,0),"")</f>
        <v>#VALUE!</v>
      </c>
      <c r="J407" s="42" t="str">
        <f t="shared" si="22"/>
        <v/>
      </c>
      <c r="K407" s="42" t="str">
        <f t="shared" si="23"/>
        <v/>
      </c>
    </row>
    <row r="408" spans="1:11" ht="17.25">
      <c r="A408" s="40">
        <v>405</v>
      </c>
      <c r="B408" s="41" t="str">
        <f>IFERROR(VLOOKUP(A408,الاعدادات!$A$4:$B$5000,2,0),"")</f>
        <v/>
      </c>
      <c r="C408" s="40" t="str">
        <f>IFERROR(VLOOKUP(A408,المشتريات!$I$4:$J$5000,2,0),"")</f>
        <v/>
      </c>
      <c r="D408" s="42" t="str">
        <f>IFERROR(VLOOKUP(A408,المبيعات!$G$4:$H$3003,2,0),"")</f>
        <v/>
      </c>
      <c r="E408" s="42" t="str">
        <f>IFERROR(VLOOKUP(A408,'مرتجع المبيعات '!$G$4:$H$3003,2,0),"")</f>
        <v/>
      </c>
      <c r="F408" s="40" t="str">
        <f>IFERROR(VLOOKUP(A408,'مرتجع المشتريات'!$G$4:$H$3003,2,0),"")</f>
        <v/>
      </c>
      <c r="G408" s="40" t="str">
        <f t="shared" si="21"/>
        <v/>
      </c>
      <c r="H408" s="40" t="str">
        <f>IFERROR(VLOOKUP(A408,المشتريات!$A$4:$B$3003,2,0),"")</f>
        <v/>
      </c>
      <c r="I408" s="42" t="e">
        <f>IFERROR(VLOOKUP(A408,المشتريات!$L$4:$M$4000,2,0),"")+IFERROR(VLOOKUP(A408,المشتريات!$O$4:$P$3003,2,0),"")</f>
        <v>#VALUE!</v>
      </c>
      <c r="J408" s="42" t="str">
        <f t="shared" si="22"/>
        <v/>
      </c>
      <c r="K408" s="42" t="str">
        <f t="shared" si="23"/>
        <v/>
      </c>
    </row>
    <row r="409" spans="1:11" ht="17.25">
      <c r="A409" s="40">
        <v>406</v>
      </c>
      <c r="B409" s="41" t="str">
        <f>IFERROR(VLOOKUP(A409,الاعدادات!$A$4:$B$5000,2,0),"")</f>
        <v/>
      </c>
      <c r="C409" s="40" t="str">
        <f>IFERROR(VLOOKUP(A409,المشتريات!$I$4:$J$5000,2,0),"")</f>
        <v/>
      </c>
      <c r="D409" s="42" t="str">
        <f>IFERROR(VLOOKUP(A409,المبيعات!$G$4:$H$3003,2,0),"")</f>
        <v/>
      </c>
      <c r="E409" s="42" t="str">
        <f>IFERROR(VLOOKUP(A409,'مرتجع المبيعات '!$G$4:$H$3003,2,0),"")</f>
        <v/>
      </c>
      <c r="F409" s="40" t="str">
        <f>IFERROR(VLOOKUP(A409,'مرتجع المشتريات'!$G$4:$H$3003,2,0),"")</f>
        <v/>
      </c>
      <c r="G409" s="40" t="str">
        <f t="shared" si="21"/>
        <v/>
      </c>
      <c r="H409" s="40" t="str">
        <f>IFERROR(VLOOKUP(A409,المشتريات!$A$4:$B$3003,2,0),"")</f>
        <v/>
      </c>
      <c r="I409" s="42" t="e">
        <f>IFERROR(VLOOKUP(A409,المشتريات!$L$4:$M$4000,2,0),"")+IFERROR(VLOOKUP(A409,المشتريات!$O$4:$P$3003,2,0),"")</f>
        <v>#VALUE!</v>
      </c>
      <c r="J409" s="42" t="str">
        <f t="shared" si="22"/>
        <v/>
      </c>
      <c r="K409" s="42" t="str">
        <f t="shared" si="23"/>
        <v/>
      </c>
    </row>
    <row r="410" spans="1:11" ht="17.25">
      <c r="A410" s="40">
        <v>407</v>
      </c>
      <c r="B410" s="41" t="str">
        <f>IFERROR(VLOOKUP(A410,الاعدادات!$A$4:$B$5000,2,0),"")</f>
        <v/>
      </c>
      <c r="C410" s="40" t="str">
        <f>IFERROR(VLOOKUP(A410,المشتريات!$I$4:$J$5000,2,0),"")</f>
        <v/>
      </c>
      <c r="D410" s="42" t="str">
        <f>IFERROR(VLOOKUP(A410,المبيعات!$G$4:$H$3003,2,0),"")</f>
        <v/>
      </c>
      <c r="E410" s="42" t="str">
        <f>IFERROR(VLOOKUP(A410,'مرتجع المبيعات '!$G$4:$H$3003,2,0),"")</f>
        <v/>
      </c>
      <c r="F410" s="40" t="str">
        <f>IFERROR(VLOOKUP(A410,'مرتجع المشتريات'!$G$4:$H$3003,2,0),"")</f>
        <v/>
      </c>
      <c r="G410" s="40" t="str">
        <f t="shared" si="21"/>
        <v/>
      </c>
      <c r="H410" s="40" t="str">
        <f>IFERROR(VLOOKUP(A410,المشتريات!$A$4:$B$3003,2,0),"")</f>
        <v/>
      </c>
      <c r="I410" s="42" t="e">
        <f>IFERROR(VLOOKUP(A410,المشتريات!$L$4:$M$4000,2,0),"")+IFERROR(VLOOKUP(A410,المشتريات!$O$4:$P$3003,2,0),"")</f>
        <v>#VALUE!</v>
      </c>
      <c r="J410" s="42" t="str">
        <f t="shared" si="22"/>
        <v/>
      </c>
      <c r="K410" s="42" t="str">
        <f t="shared" si="23"/>
        <v/>
      </c>
    </row>
    <row r="411" spans="1:11" ht="17.25">
      <c r="A411" s="40">
        <v>408</v>
      </c>
      <c r="B411" s="41" t="str">
        <f>IFERROR(VLOOKUP(A411,الاعدادات!$A$4:$B$5000,2,0),"")</f>
        <v/>
      </c>
      <c r="C411" s="40" t="str">
        <f>IFERROR(VLOOKUP(A411,المشتريات!$I$4:$J$5000,2,0),"")</f>
        <v/>
      </c>
      <c r="D411" s="42" t="str">
        <f>IFERROR(VLOOKUP(A411,المبيعات!$G$4:$H$3003,2,0),"")</f>
        <v/>
      </c>
      <c r="E411" s="42" t="str">
        <f>IFERROR(VLOOKUP(A411,'مرتجع المبيعات '!$G$4:$H$3003,2,0),"")</f>
        <v/>
      </c>
      <c r="F411" s="40" t="str">
        <f>IFERROR(VLOOKUP(A411,'مرتجع المشتريات'!$G$4:$H$3003,2,0),"")</f>
        <v/>
      </c>
      <c r="G411" s="40" t="str">
        <f t="shared" si="21"/>
        <v/>
      </c>
      <c r="H411" s="40" t="str">
        <f>IFERROR(VLOOKUP(A411,المشتريات!$A$4:$B$3003,2,0),"")</f>
        <v/>
      </c>
      <c r="I411" s="42" t="e">
        <f>IFERROR(VLOOKUP(A411,المشتريات!$L$4:$M$4000,2,0),"")+IFERROR(VLOOKUP(A411,المشتريات!$O$4:$P$3003,2,0),"")</f>
        <v>#VALUE!</v>
      </c>
      <c r="J411" s="42" t="str">
        <f t="shared" si="22"/>
        <v/>
      </c>
      <c r="K411" s="42" t="str">
        <f t="shared" si="23"/>
        <v/>
      </c>
    </row>
    <row r="412" spans="1:11" ht="17.25">
      <c r="A412" s="40">
        <v>409</v>
      </c>
      <c r="B412" s="41" t="str">
        <f>IFERROR(VLOOKUP(A412,الاعدادات!$A$4:$B$5000,2,0),"")</f>
        <v/>
      </c>
      <c r="C412" s="40" t="str">
        <f>IFERROR(VLOOKUP(A412,المشتريات!$I$4:$J$5000,2,0),"")</f>
        <v/>
      </c>
      <c r="D412" s="42" t="str">
        <f>IFERROR(VLOOKUP(A412,المبيعات!$G$4:$H$3003,2,0),"")</f>
        <v/>
      </c>
      <c r="E412" s="42" t="str">
        <f>IFERROR(VLOOKUP(A412,'مرتجع المبيعات '!$G$4:$H$3003,2,0),"")</f>
        <v/>
      </c>
      <c r="F412" s="40" t="str">
        <f>IFERROR(VLOOKUP(A412,'مرتجع المشتريات'!$G$4:$H$3003,2,0),"")</f>
        <v/>
      </c>
      <c r="G412" s="40" t="str">
        <f t="shared" si="21"/>
        <v/>
      </c>
      <c r="H412" s="40" t="str">
        <f>IFERROR(VLOOKUP(A412,المشتريات!$A$4:$B$3003,2,0),"")</f>
        <v/>
      </c>
      <c r="I412" s="42" t="e">
        <f>IFERROR(VLOOKUP(A412,المشتريات!$L$4:$M$4000,2,0),"")+IFERROR(VLOOKUP(A412,المشتريات!$O$4:$P$3003,2,0),"")</f>
        <v>#VALUE!</v>
      </c>
      <c r="J412" s="42" t="str">
        <f t="shared" si="22"/>
        <v/>
      </c>
      <c r="K412" s="42" t="str">
        <f t="shared" si="23"/>
        <v/>
      </c>
    </row>
    <row r="413" spans="1:11" ht="17.25">
      <c r="A413" s="40">
        <v>410</v>
      </c>
      <c r="B413" s="41" t="str">
        <f>IFERROR(VLOOKUP(A413,الاعدادات!$A$4:$B$5000,2,0),"")</f>
        <v/>
      </c>
      <c r="C413" s="40" t="str">
        <f>IFERROR(VLOOKUP(A413,المشتريات!$I$4:$J$5000,2,0),"")</f>
        <v/>
      </c>
      <c r="D413" s="42" t="str">
        <f>IFERROR(VLOOKUP(A413,المبيعات!$G$4:$H$3003,2,0),"")</f>
        <v/>
      </c>
      <c r="E413" s="42" t="str">
        <f>IFERROR(VLOOKUP(A413,'مرتجع المبيعات '!$G$4:$H$3003,2,0),"")</f>
        <v/>
      </c>
      <c r="F413" s="40" t="str">
        <f>IFERROR(VLOOKUP(A413,'مرتجع المشتريات'!$G$4:$H$3003,2,0),"")</f>
        <v/>
      </c>
      <c r="G413" s="40" t="str">
        <f t="shared" si="21"/>
        <v/>
      </c>
      <c r="H413" s="40" t="str">
        <f>IFERROR(VLOOKUP(A413,المشتريات!$A$4:$B$3003,2,0),"")</f>
        <v/>
      </c>
      <c r="I413" s="42" t="e">
        <f>IFERROR(VLOOKUP(A413,المشتريات!$L$4:$M$4000,2,0),"")+IFERROR(VLOOKUP(A413,المشتريات!$O$4:$P$3003,2,0),"")</f>
        <v>#VALUE!</v>
      </c>
      <c r="J413" s="42" t="str">
        <f t="shared" si="22"/>
        <v/>
      </c>
      <c r="K413" s="42" t="str">
        <f t="shared" si="23"/>
        <v/>
      </c>
    </row>
    <row r="414" spans="1:11" ht="17.25">
      <c r="A414" s="40">
        <v>411</v>
      </c>
      <c r="B414" s="41" t="str">
        <f>IFERROR(VLOOKUP(A414,الاعدادات!$A$4:$B$5000,2,0),"")</f>
        <v/>
      </c>
      <c r="C414" s="40" t="str">
        <f>IFERROR(VLOOKUP(A414,المشتريات!$I$4:$J$5000,2,0),"")</f>
        <v/>
      </c>
      <c r="D414" s="42" t="str">
        <f>IFERROR(VLOOKUP(A414,المبيعات!$G$4:$H$3003,2,0),"")</f>
        <v/>
      </c>
      <c r="E414" s="42" t="str">
        <f>IFERROR(VLOOKUP(A414,'مرتجع المبيعات '!$G$4:$H$3003,2,0),"")</f>
        <v/>
      </c>
      <c r="F414" s="40" t="str">
        <f>IFERROR(VLOOKUP(A414,'مرتجع المشتريات'!$G$4:$H$3003,2,0),"")</f>
        <v/>
      </c>
      <c r="G414" s="40" t="str">
        <f t="shared" si="21"/>
        <v/>
      </c>
      <c r="H414" s="40" t="str">
        <f>IFERROR(VLOOKUP(A414,المشتريات!$A$4:$B$3003,2,0),"")</f>
        <v/>
      </c>
      <c r="I414" s="42" t="e">
        <f>IFERROR(VLOOKUP(A414,المشتريات!$L$4:$M$4000,2,0),"")+IFERROR(VLOOKUP(A414,المشتريات!$O$4:$P$3003,2,0),"")</f>
        <v>#VALUE!</v>
      </c>
      <c r="J414" s="42" t="str">
        <f t="shared" si="22"/>
        <v/>
      </c>
      <c r="K414" s="42" t="str">
        <f t="shared" si="23"/>
        <v/>
      </c>
    </row>
    <row r="415" spans="1:11" ht="17.25">
      <c r="A415" s="40">
        <v>412</v>
      </c>
      <c r="B415" s="41" t="str">
        <f>IFERROR(VLOOKUP(A415,الاعدادات!$A$4:$B$5000,2,0),"")</f>
        <v/>
      </c>
      <c r="C415" s="40" t="str">
        <f>IFERROR(VLOOKUP(A415,المشتريات!$I$4:$J$5000,2,0),"")</f>
        <v/>
      </c>
      <c r="D415" s="42" t="str">
        <f>IFERROR(VLOOKUP(A415,المبيعات!$G$4:$H$3003,2,0),"")</f>
        <v/>
      </c>
      <c r="E415" s="42" t="str">
        <f>IFERROR(VLOOKUP(A415,'مرتجع المبيعات '!$G$4:$H$3003,2,0),"")</f>
        <v/>
      </c>
      <c r="F415" s="40" t="str">
        <f>IFERROR(VLOOKUP(A415,'مرتجع المشتريات'!$G$4:$H$3003,2,0),"")</f>
        <v/>
      </c>
      <c r="G415" s="40" t="str">
        <f t="shared" si="21"/>
        <v/>
      </c>
      <c r="H415" s="40" t="str">
        <f>IFERROR(VLOOKUP(A415,المشتريات!$A$4:$B$3003,2,0),"")</f>
        <v/>
      </c>
      <c r="I415" s="42" t="e">
        <f>IFERROR(VLOOKUP(A415,المشتريات!$L$4:$M$4000,2,0),"")+IFERROR(VLOOKUP(A415,المشتريات!$O$4:$P$3003,2,0),"")</f>
        <v>#VALUE!</v>
      </c>
      <c r="J415" s="42" t="str">
        <f t="shared" si="22"/>
        <v/>
      </c>
      <c r="K415" s="42" t="str">
        <f t="shared" si="23"/>
        <v/>
      </c>
    </row>
    <row r="416" spans="1:11" ht="17.25">
      <c r="A416" s="40">
        <v>413</v>
      </c>
      <c r="B416" s="41" t="str">
        <f>IFERROR(VLOOKUP(A416,الاعدادات!$A$4:$B$5000,2,0),"")</f>
        <v/>
      </c>
      <c r="C416" s="40" t="str">
        <f>IFERROR(VLOOKUP(A416,المشتريات!$I$4:$J$5000,2,0),"")</f>
        <v/>
      </c>
      <c r="D416" s="42" t="str">
        <f>IFERROR(VLOOKUP(A416,المبيعات!$G$4:$H$3003,2,0),"")</f>
        <v/>
      </c>
      <c r="E416" s="42" t="str">
        <f>IFERROR(VLOOKUP(A416,'مرتجع المبيعات '!$G$4:$H$3003,2,0),"")</f>
        <v/>
      </c>
      <c r="F416" s="40" t="str">
        <f>IFERROR(VLOOKUP(A416,'مرتجع المشتريات'!$G$4:$H$3003,2,0),"")</f>
        <v/>
      </c>
      <c r="G416" s="40" t="str">
        <f t="shared" si="21"/>
        <v/>
      </c>
      <c r="H416" s="40" t="str">
        <f>IFERROR(VLOOKUP(A416,المشتريات!$A$4:$B$3003,2,0),"")</f>
        <v/>
      </c>
      <c r="I416" s="42" t="e">
        <f>IFERROR(VLOOKUP(A416,المشتريات!$L$4:$M$4000,2,0),"")+IFERROR(VLOOKUP(A416,المشتريات!$O$4:$P$3003,2,0),"")</f>
        <v>#VALUE!</v>
      </c>
      <c r="J416" s="42" t="str">
        <f t="shared" si="22"/>
        <v/>
      </c>
      <c r="K416" s="42" t="str">
        <f t="shared" si="23"/>
        <v/>
      </c>
    </row>
    <row r="417" spans="1:11" ht="17.25">
      <c r="A417" s="40">
        <v>414</v>
      </c>
      <c r="B417" s="41" t="str">
        <f>IFERROR(VLOOKUP(A417,الاعدادات!$A$4:$B$5000,2,0),"")</f>
        <v/>
      </c>
      <c r="C417" s="40" t="str">
        <f>IFERROR(VLOOKUP(A417,المشتريات!$I$4:$J$5000,2,0),"")</f>
        <v/>
      </c>
      <c r="D417" s="42" t="str">
        <f>IFERROR(VLOOKUP(A417,المبيعات!$G$4:$H$3003,2,0),"")</f>
        <v/>
      </c>
      <c r="E417" s="42" t="str">
        <f>IFERROR(VLOOKUP(A417,'مرتجع المبيعات '!$G$4:$H$3003,2,0),"")</f>
        <v/>
      </c>
      <c r="F417" s="40" t="str">
        <f>IFERROR(VLOOKUP(A417,'مرتجع المشتريات'!$G$4:$H$3003,2,0),"")</f>
        <v/>
      </c>
      <c r="G417" s="40" t="str">
        <f t="shared" si="21"/>
        <v/>
      </c>
      <c r="H417" s="40" t="str">
        <f>IFERROR(VLOOKUP(A417,المشتريات!$A$4:$B$3003,2,0),"")</f>
        <v/>
      </c>
      <c r="I417" s="42" t="e">
        <f>IFERROR(VLOOKUP(A417,المشتريات!$L$4:$M$4000,2,0),"")+IFERROR(VLOOKUP(A417,المشتريات!$O$4:$P$3003,2,0),"")</f>
        <v>#VALUE!</v>
      </c>
      <c r="J417" s="42" t="str">
        <f t="shared" si="22"/>
        <v/>
      </c>
      <c r="K417" s="42" t="str">
        <f t="shared" si="23"/>
        <v/>
      </c>
    </row>
    <row r="418" spans="1:11" ht="17.25">
      <c r="A418" s="40">
        <v>415</v>
      </c>
      <c r="B418" s="41" t="str">
        <f>IFERROR(VLOOKUP(A418,الاعدادات!$A$4:$B$5000,2,0),"")</f>
        <v/>
      </c>
      <c r="C418" s="40" t="str">
        <f>IFERROR(VLOOKUP(A418,المشتريات!$I$4:$J$5000,2,0),"")</f>
        <v/>
      </c>
      <c r="D418" s="42" t="str">
        <f>IFERROR(VLOOKUP(A418,المبيعات!$G$4:$H$3003,2,0),"")</f>
        <v/>
      </c>
      <c r="E418" s="42" t="str">
        <f>IFERROR(VLOOKUP(A418,'مرتجع المبيعات '!$G$4:$H$3003,2,0),"")</f>
        <v/>
      </c>
      <c r="F418" s="40" t="str">
        <f>IFERROR(VLOOKUP(A418,'مرتجع المشتريات'!$G$4:$H$3003,2,0),"")</f>
        <v/>
      </c>
      <c r="G418" s="40" t="str">
        <f t="shared" si="21"/>
        <v/>
      </c>
      <c r="H418" s="40" t="str">
        <f>IFERROR(VLOOKUP(A418,المشتريات!$A$4:$B$3003,2,0),"")</f>
        <v/>
      </c>
      <c r="I418" s="42" t="e">
        <f>IFERROR(VLOOKUP(A418,المشتريات!$L$4:$M$4000,2,0),"")+IFERROR(VLOOKUP(A418,المشتريات!$O$4:$P$3003,2,0),"")</f>
        <v>#VALUE!</v>
      </c>
      <c r="J418" s="42" t="str">
        <f t="shared" si="22"/>
        <v/>
      </c>
      <c r="K418" s="42" t="str">
        <f t="shared" si="23"/>
        <v/>
      </c>
    </row>
    <row r="419" spans="1:11" ht="17.25">
      <c r="A419" s="40">
        <v>416</v>
      </c>
      <c r="B419" s="41" t="str">
        <f>IFERROR(VLOOKUP(A419,الاعدادات!$A$4:$B$5000,2,0),"")</f>
        <v/>
      </c>
      <c r="C419" s="40" t="str">
        <f>IFERROR(VLOOKUP(A419,المشتريات!$I$4:$J$5000,2,0),"")</f>
        <v/>
      </c>
      <c r="D419" s="42" t="str">
        <f>IFERROR(VLOOKUP(A419,المبيعات!$G$4:$H$3003,2,0),"")</f>
        <v/>
      </c>
      <c r="E419" s="42" t="str">
        <f>IFERROR(VLOOKUP(A419,'مرتجع المبيعات '!$G$4:$H$3003,2,0),"")</f>
        <v/>
      </c>
      <c r="F419" s="40" t="str">
        <f>IFERROR(VLOOKUP(A419,'مرتجع المشتريات'!$G$4:$H$3003,2,0),"")</f>
        <v/>
      </c>
      <c r="G419" s="40" t="str">
        <f t="shared" si="21"/>
        <v/>
      </c>
      <c r="H419" s="40" t="str">
        <f>IFERROR(VLOOKUP(A419,المشتريات!$A$4:$B$3003,2,0),"")</f>
        <v/>
      </c>
      <c r="I419" s="42" t="e">
        <f>IFERROR(VLOOKUP(A419,المشتريات!$L$4:$M$4000,2,0),"")+IFERROR(VLOOKUP(A419,المشتريات!$O$4:$P$3003,2,0),"")</f>
        <v>#VALUE!</v>
      </c>
      <c r="J419" s="42" t="str">
        <f t="shared" si="22"/>
        <v/>
      </c>
      <c r="K419" s="42" t="str">
        <f t="shared" si="23"/>
        <v/>
      </c>
    </row>
    <row r="420" spans="1:11" ht="17.25">
      <c r="A420" s="40">
        <v>417</v>
      </c>
      <c r="B420" s="41" t="str">
        <f>IFERROR(VLOOKUP(A420,الاعدادات!$A$4:$B$5000,2,0),"")</f>
        <v/>
      </c>
      <c r="C420" s="40" t="str">
        <f>IFERROR(VLOOKUP(A420,المشتريات!$I$4:$J$5000,2,0),"")</f>
        <v/>
      </c>
      <c r="D420" s="42" t="str">
        <f>IFERROR(VLOOKUP(A420,المبيعات!$G$4:$H$3003,2,0),"")</f>
        <v/>
      </c>
      <c r="E420" s="42" t="str">
        <f>IFERROR(VLOOKUP(A420,'مرتجع المبيعات '!$G$4:$H$3003,2,0),"")</f>
        <v/>
      </c>
      <c r="F420" s="40" t="str">
        <f>IFERROR(VLOOKUP(A420,'مرتجع المشتريات'!$G$4:$H$3003,2,0),"")</f>
        <v/>
      </c>
      <c r="G420" s="40" t="str">
        <f t="shared" si="21"/>
        <v/>
      </c>
      <c r="H420" s="40" t="str">
        <f>IFERROR(VLOOKUP(A420,المشتريات!$A$4:$B$3003,2,0),"")</f>
        <v/>
      </c>
      <c r="I420" s="42" t="e">
        <f>IFERROR(VLOOKUP(A420,المشتريات!$L$4:$M$4000,2,0),"")+IFERROR(VLOOKUP(A420,المشتريات!$O$4:$P$3003,2,0),"")</f>
        <v>#VALUE!</v>
      </c>
      <c r="J420" s="42" t="str">
        <f t="shared" si="22"/>
        <v/>
      </c>
      <c r="K420" s="42" t="str">
        <f t="shared" si="23"/>
        <v/>
      </c>
    </row>
    <row r="421" spans="1:11" ht="17.25">
      <c r="A421" s="40">
        <v>418</v>
      </c>
      <c r="B421" s="41" t="str">
        <f>IFERROR(VLOOKUP(A421,الاعدادات!$A$4:$B$5000,2,0),"")</f>
        <v/>
      </c>
      <c r="C421" s="40" t="str">
        <f>IFERROR(VLOOKUP(A421,المشتريات!$I$4:$J$5000,2,0),"")</f>
        <v/>
      </c>
      <c r="D421" s="42" t="str">
        <f>IFERROR(VLOOKUP(A421,المبيعات!$G$4:$H$3003,2,0),"")</f>
        <v/>
      </c>
      <c r="E421" s="42" t="str">
        <f>IFERROR(VLOOKUP(A421,'مرتجع المبيعات '!$G$4:$H$3003,2,0),"")</f>
        <v/>
      </c>
      <c r="F421" s="40" t="str">
        <f>IFERROR(VLOOKUP(A421,'مرتجع المشتريات'!$G$4:$H$3003,2,0),"")</f>
        <v/>
      </c>
      <c r="G421" s="40" t="str">
        <f t="shared" si="21"/>
        <v/>
      </c>
      <c r="H421" s="40" t="str">
        <f>IFERROR(VLOOKUP(A421,المشتريات!$A$4:$B$3003,2,0),"")</f>
        <v/>
      </c>
      <c r="I421" s="42" t="e">
        <f>IFERROR(VLOOKUP(A421,المشتريات!$L$4:$M$4000,2,0),"")+IFERROR(VLOOKUP(A421,المشتريات!$O$4:$P$3003,2,0),"")</f>
        <v>#VALUE!</v>
      </c>
      <c r="J421" s="42" t="str">
        <f t="shared" si="22"/>
        <v/>
      </c>
      <c r="K421" s="42" t="str">
        <f t="shared" si="23"/>
        <v/>
      </c>
    </row>
    <row r="422" spans="1:11" ht="17.25">
      <c r="A422" s="40">
        <v>419</v>
      </c>
      <c r="B422" s="41" t="str">
        <f>IFERROR(VLOOKUP(A422,الاعدادات!$A$4:$B$5000,2,0),"")</f>
        <v/>
      </c>
      <c r="C422" s="40" t="str">
        <f>IFERROR(VLOOKUP(A422,المشتريات!$I$4:$J$5000,2,0),"")</f>
        <v/>
      </c>
      <c r="D422" s="42" t="str">
        <f>IFERROR(VLOOKUP(A422,المبيعات!$G$4:$H$3003,2,0),"")</f>
        <v/>
      </c>
      <c r="E422" s="42" t="str">
        <f>IFERROR(VLOOKUP(A422,'مرتجع المبيعات '!$G$4:$H$3003,2,0),"")</f>
        <v/>
      </c>
      <c r="F422" s="40" t="str">
        <f>IFERROR(VLOOKUP(A422,'مرتجع المشتريات'!$G$4:$H$3003,2,0),"")</f>
        <v/>
      </c>
      <c r="G422" s="40" t="str">
        <f t="shared" si="21"/>
        <v/>
      </c>
      <c r="H422" s="40" t="str">
        <f>IFERROR(VLOOKUP(A422,المشتريات!$A$4:$B$3003,2,0),"")</f>
        <v/>
      </c>
      <c r="I422" s="42" t="e">
        <f>IFERROR(VLOOKUP(A422,المشتريات!$L$4:$M$4000,2,0),"")+IFERROR(VLOOKUP(A422,المشتريات!$O$4:$P$3003,2,0),"")</f>
        <v>#VALUE!</v>
      </c>
      <c r="J422" s="42" t="str">
        <f t="shared" si="22"/>
        <v/>
      </c>
      <c r="K422" s="42" t="str">
        <f t="shared" si="23"/>
        <v/>
      </c>
    </row>
    <row r="423" spans="1:11" ht="17.25">
      <c r="A423" s="40">
        <v>420</v>
      </c>
      <c r="B423" s="41" t="str">
        <f>IFERROR(VLOOKUP(A423,الاعدادات!$A$4:$B$5000,2,0),"")</f>
        <v/>
      </c>
      <c r="C423" s="40" t="str">
        <f>IFERROR(VLOOKUP(A423,المشتريات!$I$4:$J$5000,2,0),"")</f>
        <v/>
      </c>
      <c r="D423" s="42" t="str">
        <f>IFERROR(VLOOKUP(A423,المبيعات!$G$4:$H$3003,2,0),"")</f>
        <v/>
      </c>
      <c r="E423" s="42" t="str">
        <f>IFERROR(VLOOKUP(A423,'مرتجع المبيعات '!$G$4:$H$3003,2,0),"")</f>
        <v/>
      </c>
      <c r="F423" s="40" t="str">
        <f>IFERROR(VLOOKUP(A423,'مرتجع المشتريات'!$G$4:$H$3003,2,0),"")</f>
        <v/>
      </c>
      <c r="G423" s="40" t="str">
        <f t="shared" si="21"/>
        <v/>
      </c>
      <c r="H423" s="40" t="str">
        <f>IFERROR(VLOOKUP(A423,المشتريات!$A$4:$B$3003,2,0),"")</f>
        <v/>
      </c>
      <c r="I423" s="42" t="e">
        <f>IFERROR(VLOOKUP(A423,المشتريات!$L$4:$M$4000,2,0),"")+IFERROR(VLOOKUP(A423,المشتريات!$O$4:$P$3003,2,0),"")</f>
        <v>#VALUE!</v>
      </c>
      <c r="J423" s="42" t="str">
        <f t="shared" si="22"/>
        <v/>
      </c>
      <c r="K423" s="42" t="str">
        <f t="shared" si="23"/>
        <v/>
      </c>
    </row>
    <row r="424" spans="1:11" ht="17.25">
      <c r="A424" s="40">
        <v>421</v>
      </c>
      <c r="B424" s="41" t="str">
        <f>IFERROR(VLOOKUP(A424,الاعدادات!$A$4:$B$5000,2,0),"")</f>
        <v/>
      </c>
      <c r="C424" s="40" t="str">
        <f>IFERROR(VLOOKUP(A424,المشتريات!$I$4:$J$5000,2,0),"")</f>
        <v/>
      </c>
      <c r="D424" s="42" t="str">
        <f>IFERROR(VLOOKUP(A424,المبيعات!$G$4:$H$3003,2,0),"")</f>
        <v/>
      </c>
      <c r="E424" s="42" t="str">
        <f>IFERROR(VLOOKUP(A424,'مرتجع المبيعات '!$G$4:$H$3003,2,0),"")</f>
        <v/>
      </c>
      <c r="F424" s="40" t="str">
        <f>IFERROR(VLOOKUP(A424,'مرتجع المشتريات'!$G$4:$H$3003,2,0),"")</f>
        <v/>
      </c>
      <c r="G424" s="40" t="str">
        <f t="shared" si="21"/>
        <v/>
      </c>
      <c r="H424" s="40" t="str">
        <f>IFERROR(VLOOKUP(A424,المشتريات!$A$4:$B$3003,2,0),"")</f>
        <v/>
      </c>
      <c r="I424" s="42" t="e">
        <f>IFERROR(VLOOKUP(A424,المشتريات!$L$4:$M$4000,2,0),"")+IFERROR(VLOOKUP(A424,المشتريات!$O$4:$P$3003,2,0),"")</f>
        <v>#VALUE!</v>
      </c>
      <c r="J424" s="42" t="str">
        <f t="shared" si="22"/>
        <v/>
      </c>
      <c r="K424" s="42" t="str">
        <f t="shared" si="23"/>
        <v/>
      </c>
    </row>
    <row r="425" spans="1:11" ht="17.25">
      <c r="A425" s="40">
        <v>422</v>
      </c>
      <c r="B425" s="41" t="str">
        <f>IFERROR(VLOOKUP(A425,الاعدادات!$A$4:$B$5000,2,0),"")</f>
        <v/>
      </c>
      <c r="C425" s="40" t="str">
        <f>IFERROR(VLOOKUP(A425,المشتريات!$I$4:$J$5000,2,0),"")</f>
        <v/>
      </c>
      <c r="D425" s="42" t="str">
        <f>IFERROR(VLOOKUP(A425,المبيعات!$G$4:$H$3003,2,0),"")</f>
        <v/>
      </c>
      <c r="E425" s="42" t="str">
        <f>IFERROR(VLOOKUP(A425,'مرتجع المبيعات '!$G$4:$H$3003,2,0),"")</f>
        <v/>
      </c>
      <c r="F425" s="40" t="str">
        <f>IFERROR(VLOOKUP(A425,'مرتجع المشتريات'!$G$4:$H$3003,2,0),"")</f>
        <v/>
      </c>
      <c r="G425" s="40" t="str">
        <f t="shared" si="21"/>
        <v/>
      </c>
      <c r="H425" s="40" t="str">
        <f>IFERROR(VLOOKUP(A425,المشتريات!$A$4:$B$3003,2,0),"")</f>
        <v/>
      </c>
      <c r="I425" s="42" t="e">
        <f>IFERROR(VLOOKUP(A425,المشتريات!$L$4:$M$4000,2,0),"")+IFERROR(VLOOKUP(A425,المشتريات!$O$4:$P$3003,2,0),"")</f>
        <v>#VALUE!</v>
      </c>
      <c r="J425" s="42" t="str">
        <f t="shared" si="22"/>
        <v/>
      </c>
      <c r="K425" s="42" t="str">
        <f t="shared" si="23"/>
        <v/>
      </c>
    </row>
    <row r="426" spans="1:11" ht="17.25">
      <c r="A426" s="40">
        <v>423</v>
      </c>
      <c r="B426" s="41" t="str">
        <f>IFERROR(VLOOKUP(A426,الاعدادات!$A$4:$B$5000,2,0),"")</f>
        <v/>
      </c>
      <c r="C426" s="40" t="str">
        <f>IFERROR(VLOOKUP(A426,المشتريات!$I$4:$J$5000,2,0),"")</f>
        <v/>
      </c>
      <c r="D426" s="42" t="str">
        <f>IFERROR(VLOOKUP(A426,المبيعات!$G$4:$H$3003,2,0),"")</f>
        <v/>
      </c>
      <c r="E426" s="42" t="str">
        <f>IFERROR(VLOOKUP(A426,'مرتجع المبيعات '!$G$4:$H$3003,2,0),"")</f>
        <v/>
      </c>
      <c r="F426" s="40" t="str">
        <f>IFERROR(VLOOKUP(A426,'مرتجع المشتريات'!$G$4:$H$3003,2,0),"")</f>
        <v/>
      </c>
      <c r="G426" s="40" t="str">
        <f t="shared" si="21"/>
        <v/>
      </c>
      <c r="H426" s="40" t="str">
        <f>IFERROR(VLOOKUP(A426,المشتريات!$A$4:$B$3003,2,0),"")</f>
        <v/>
      </c>
      <c r="I426" s="42" t="e">
        <f>IFERROR(VLOOKUP(A426,المشتريات!$L$4:$M$4000,2,0),"")+IFERROR(VLOOKUP(A426,المشتريات!$O$4:$P$3003,2,0),"")</f>
        <v>#VALUE!</v>
      </c>
      <c r="J426" s="42" t="str">
        <f t="shared" si="22"/>
        <v/>
      </c>
      <c r="K426" s="42" t="str">
        <f t="shared" si="23"/>
        <v/>
      </c>
    </row>
    <row r="427" spans="1:11" ht="17.25">
      <c r="A427" s="40">
        <v>424</v>
      </c>
      <c r="B427" s="41" t="str">
        <f>IFERROR(VLOOKUP(A427,الاعدادات!$A$4:$B$5000,2,0),"")</f>
        <v/>
      </c>
      <c r="C427" s="40" t="str">
        <f>IFERROR(VLOOKUP(A427,المشتريات!$I$4:$J$5000,2,0),"")</f>
        <v/>
      </c>
      <c r="D427" s="42" t="str">
        <f>IFERROR(VLOOKUP(A427,المبيعات!$G$4:$H$3003,2,0),"")</f>
        <v/>
      </c>
      <c r="E427" s="42" t="str">
        <f>IFERROR(VLOOKUP(A427,'مرتجع المبيعات '!$G$4:$H$3003,2,0),"")</f>
        <v/>
      </c>
      <c r="F427" s="40" t="str">
        <f>IFERROR(VLOOKUP(A427,'مرتجع المشتريات'!$G$4:$H$3003,2,0),"")</f>
        <v/>
      </c>
      <c r="G427" s="40" t="str">
        <f t="shared" si="21"/>
        <v/>
      </c>
      <c r="H427" s="40" t="str">
        <f>IFERROR(VLOOKUP(A427,المشتريات!$A$4:$B$3003,2,0),"")</f>
        <v/>
      </c>
      <c r="I427" s="42" t="e">
        <f>IFERROR(VLOOKUP(A427,المشتريات!$L$4:$M$4000,2,0),"")+IFERROR(VLOOKUP(A427,المشتريات!$O$4:$P$3003,2,0),"")</f>
        <v>#VALUE!</v>
      </c>
      <c r="J427" s="42" t="str">
        <f t="shared" si="22"/>
        <v/>
      </c>
      <c r="K427" s="42" t="str">
        <f t="shared" si="23"/>
        <v/>
      </c>
    </row>
    <row r="428" spans="1:11" ht="17.25">
      <c r="A428" s="40">
        <v>425</v>
      </c>
      <c r="B428" s="41" t="str">
        <f>IFERROR(VLOOKUP(A428,الاعدادات!$A$4:$B$5000,2,0),"")</f>
        <v/>
      </c>
      <c r="C428" s="40" t="str">
        <f>IFERROR(VLOOKUP(A428,المشتريات!$I$4:$J$5000,2,0),"")</f>
        <v/>
      </c>
      <c r="D428" s="42" t="str">
        <f>IFERROR(VLOOKUP(A428,المبيعات!$G$4:$H$3003,2,0),"")</f>
        <v/>
      </c>
      <c r="E428" s="42" t="str">
        <f>IFERROR(VLOOKUP(A428,'مرتجع المبيعات '!$G$4:$H$3003,2,0),"")</f>
        <v/>
      </c>
      <c r="F428" s="40" t="str">
        <f>IFERROR(VLOOKUP(A428,'مرتجع المشتريات'!$G$4:$H$3003,2,0),"")</f>
        <v/>
      </c>
      <c r="G428" s="40" t="str">
        <f t="shared" si="21"/>
        <v/>
      </c>
      <c r="H428" s="40" t="str">
        <f>IFERROR(VLOOKUP(A428,المشتريات!$A$4:$B$3003,2,0),"")</f>
        <v/>
      </c>
      <c r="I428" s="42" t="e">
        <f>IFERROR(VLOOKUP(A428,المشتريات!$L$4:$M$4000,2,0),"")+IFERROR(VLOOKUP(A428,المشتريات!$O$4:$P$3003,2,0),"")</f>
        <v>#VALUE!</v>
      </c>
      <c r="J428" s="42" t="str">
        <f t="shared" si="22"/>
        <v/>
      </c>
      <c r="K428" s="42" t="str">
        <f t="shared" si="23"/>
        <v/>
      </c>
    </row>
    <row r="429" spans="1:11" ht="17.25">
      <c r="A429" s="40">
        <v>426</v>
      </c>
      <c r="B429" s="41" t="str">
        <f>IFERROR(VLOOKUP(A429,الاعدادات!$A$4:$B$5000,2,0),"")</f>
        <v/>
      </c>
      <c r="C429" s="40" t="str">
        <f>IFERROR(VLOOKUP(A429,المشتريات!$I$4:$J$5000,2,0),"")</f>
        <v/>
      </c>
      <c r="D429" s="42" t="str">
        <f>IFERROR(VLOOKUP(A429,المبيعات!$G$4:$H$3003,2,0),"")</f>
        <v/>
      </c>
      <c r="E429" s="42" t="str">
        <f>IFERROR(VLOOKUP(A429,'مرتجع المبيعات '!$G$4:$H$3003,2,0),"")</f>
        <v/>
      </c>
      <c r="F429" s="40" t="str">
        <f>IFERROR(VLOOKUP(A429,'مرتجع المشتريات'!$G$4:$H$3003,2,0),"")</f>
        <v/>
      </c>
      <c r="G429" s="40" t="str">
        <f t="shared" si="21"/>
        <v/>
      </c>
      <c r="H429" s="40" t="str">
        <f>IFERROR(VLOOKUP(A429,المشتريات!$A$4:$B$3003,2,0),"")</f>
        <v/>
      </c>
      <c r="I429" s="42" t="e">
        <f>IFERROR(VLOOKUP(A429,المشتريات!$L$4:$M$4000,2,0),"")+IFERROR(VLOOKUP(A429,المشتريات!$O$4:$P$3003,2,0),"")</f>
        <v>#VALUE!</v>
      </c>
      <c r="J429" s="42" t="str">
        <f t="shared" si="22"/>
        <v/>
      </c>
      <c r="K429" s="42" t="str">
        <f t="shared" si="23"/>
        <v/>
      </c>
    </row>
    <row r="430" spans="1:11" ht="17.25">
      <c r="A430" s="40">
        <v>427</v>
      </c>
      <c r="B430" s="41" t="str">
        <f>IFERROR(VLOOKUP(A430,الاعدادات!$A$4:$B$5000,2,0),"")</f>
        <v/>
      </c>
      <c r="C430" s="40" t="str">
        <f>IFERROR(VLOOKUP(A430,المشتريات!$I$4:$J$5000,2,0),"")</f>
        <v/>
      </c>
      <c r="D430" s="42" t="str">
        <f>IFERROR(VLOOKUP(A430,المبيعات!$G$4:$H$3003,2,0),"")</f>
        <v/>
      </c>
      <c r="E430" s="42" t="str">
        <f>IFERROR(VLOOKUP(A430,'مرتجع المبيعات '!$G$4:$H$3003,2,0),"")</f>
        <v/>
      </c>
      <c r="F430" s="40" t="str">
        <f>IFERROR(VLOOKUP(A430,'مرتجع المشتريات'!$G$4:$H$3003,2,0),"")</f>
        <v/>
      </c>
      <c r="G430" s="40" t="str">
        <f t="shared" si="21"/>
        <v/>
      </c>
      <c r="H430" s="40" t="str">
        <f>IFERROR(VLOOKUP(A430,المشتريات!$A$4:$B$3003,2,0),"")</f>
        <v/>
      </c>
      <c r="I430" s="42" t="e">
        <f>IFERROR(VLOOKUP(A430,المشتريات!$L$4:$M$4000,2,0),"")+IFERROR(VLOOKUP(A430,المشتريات!$O$4:$P$3003,2,0),"")</f>
        <v>#VALUE!</v>
      </c>
      <c r="J430" s="42" t="str">
        <f t="shared" si="22"/>
        <v/>
      </c>
      <c r="K430" s="42" t="str">
        <f t="shared" si="23"/>
        <v/>
      </c>
    </row>
    <row r="431" spans="1:11" ht="17.25">
      <c r="A431" s="40">
        <v>428</v>
      </c>
      <c r="B431" s="41" t="str">
        <f>IFERROR(VLOOKUP(A431,الاعدادات!$A$4:$B$5000,2,0),"")</f>
        <v/>
      </c>
      <c r="C431" s="40" t="str">
        <f>IFERROR(VLOOKUP(A431,المشتريات!$I$4:$J$5000,2,0),"")</f>
        <v/>
      </c>
      <c r="D431" s="42" t="str">
        <f>IFERROR(VLOOKUP(A431,المبيعات!$G$4:$H$3003,2,0),"")</f>
        <v/>
      </c>
      <c r="E431" s="42" t="str">
        <f>IFERROR(VLOOKUP(A431,'مرتجع المبيعات '!$G$4:$H$3003,2,0),"")</f>
        <v/>
      </c>
      <c r="F431" s="40" t="str">
        <f>IFERROR(VLOOKUP(A431,'مرتجع المشتريات'!$G$4:$H$3003,2,0),"")</f>
        <v/>
      </c>
      <c r="G431" s="40" t="str">
        <f t="shared" si="21"/>
        <v/>
      </c>
      <c r="H431" s="40" t="str">
        <f>IFERROR(VLOOKUP(A431,المشتريات!$A$4:$B$3003,2,0),"")</f>
        <v/>
      </c>
      <c r="I431" s="42" t="e">
        <f>IFERROR(VLOOKUP(A431,المشتريات!$L$4:$M$4000,2,0),"")+IFERROR(VLOOKUP(A431,المشتريات!$O$4:$P$3003,2,0),"")</f>
        <v>#VALUE!</v>
      </c>
      <c r="J431" s="42" t="str">
        <f t="shared" si="22"/>
        <v/>
      </c>
      <c r="K431" s="42" t="str">
        <f t="shared" si="23"/>
        <v/>
      </c>
    </row>
    <row r="432" spans="1:11" ht="17.25">
      <c r="A432" s="40">
        <v>429</v>
      </c>
      <c r="B432" s="41" t="str">
        <f>IFERROR(VLOOKUP(A432,الاعدادات!$A$4:$B$5000,2,0),"")</f>
        <v/>
      </c>
      <c r="C432" s="40" t="str">
        <f>IFERROR(VLOOKUP(A432,المشتريات!$I$4:$J$5000,2,0),"")</f>
        <v/>
      </c>
      <c r="D432" s="42" t="str">
        <f>IFERROR(VLOOKUP(A432,المبيعات!$G$4:$H$3003,2,0),"")</f>
        <v/>
      </c>
      <c r="E432" s="42" t="str">
        <f>IFERROR(VLOOKUP(A432,'مرتجع المبيعات '!$G$4:$H$3003,2,0),"")</f>
        <v/>
      </c>
      <c r="F432" s="40" t="str">
        <f>IFERROR(VLOOKUP(A432,'مرتجع المشتريات'!$G$4:$H$3003,2,0),"")</f>
        <v/>
      </c>
      <c r="G432" s="40" t="str">
        <f t="shared" ref="G432:G631" si="24">IFERROR(SUMPRODUCT(C432+E432-D432-F432),"")</f>
        <v/>
      </c>
      <c r="H432" s="40" t="str">
        <f>IFERROR(VLOOKUP(A432,المشتريات!$A$4:$B$3003,2,0),"")</f>
        <v/>
      </c>
      <c r="I432" s="42" t="e">
        <f>IFERROR(VLOOKUP(A432,المشتريات!$L$4:$M$4000,2,0),"")+IFERROR(VLOOKUP(A432,المشتريات!$O$4:$P$3003,2,0),"")</f>
        <v>#VALUE!</v>
      </c>
      <c r="J432" s="42" t="str">
        <f t="shared" ref="J432:J631" si="25">IFERROR(SUMPRODUCT(I432/H432),"")</f>
        <v/>
      </c>
      <c r="K432" s="42" t="str">
        <f t="shared" ref="K432:K631" si="26">IFERROR(SUMPRODUCT(J432*G432),"")</f>
        <v/>
      </c>
    </row>
    <row r="433" spans="1:11" ht="17.25">
      <c r="A433" s="40">
        <v>430</v>
      </c>
      <c r="B433" s="41" t="str">
        <f>IFERROR(VLOOKUP(A433,الاعدادات!$A$4:$B$5000,2,0),"")</f>
        <v/>
      </c>
      <c r="C433" s="40" t="str">
        <f>IFERROR(VLOOKUP(A433,المشتريات!$I$4:$J$5000,2,0),"")</f>
        <v/>
      </c>
      <c r="D433" s="42" t="str">
        <f>IFERROR(VLOOKUP(A433,المبيعات!$G$4:$H$3003,2,0),"")</f>
        <v/>
      </c>
      <c r="E433" s="42" t="str">
        <f>IFERROR(VLOOKUP(A433,'مرتجع المبيعات '!$G$4:$H$3003,2,0),"")</f>
        <v/>
      </c>
      <c r="F433" s="40" t="str">
        <f>IFERROR(VLOOKUP(A433,'مرتجع المشتريات'!$G$4:$H$3003,2,0),"")</f>
        <v/>
      </c>
      <c r="G433" s="40" t="str">
        <f t="shared" si="24"/>
        <v/>
      </c>
      <c r="H433" s="40" t="str">
        <f>IFERROR(VLOOKUP(A433,المشتريات!$A$4:$B$3003,2,0),"")</f>
        <v/>
      </c>
      <c r="I433" s="42" t="e">
        <f>IFERROR(VLOOKUP(A433,المشتريات!$L$4:$M$4000,2,0),"")+IFERROR(VLOOKUP(A433,المشتريات!$O$4:$P$3003,2,0),"")</f>
        <v>#VALUE!</v>
      </c>
      <c r="J433" s="42" t="str">
        <f t="shared" si="25"/>
        <v/>
      </c>
      <c r="K433" s="42" t="str">
        <f t="shared" si="26"/>
        <v/>
      </c>
    </row>
    <row r="434" spans="1:11" ht="17.25">
      <c r="A434" s="40">
        <v>431</v>
      </c>
      <c r="B434" s="41" t="str">
        <f>IFERROR(VLOOKUP(A434,الاعدادات!$A$4:$B$5000,2,0),"")</f>
        <v/>
      </c>
      <c r="C434" s="40" t="str">
        <f>IFERROR(VLOOKUP(A434,المشتريات!$I$4:$J$5000,2,0),"")</f>
        <v/>
      </c>
      <c r="D434" s="42" t="str">
        <f>IFERROR(VLOOKUP(A434,المبيعات!$G$4:$H$3003,2,0),"")</f>
        <v/>
      </c>
      <c r="E434" s="42" t="str">
        <f>IFERROR(VLOOKUP(A434,'مرتجع المبيعات '!$G$4:$H$3003,2,0),"")</f>
        <v/>
      </c>
      <c r="F434" s="40" t="str">
        <f>IFERROR(VLOOKUP(A434,'مرتجع المشتريات'!$G$4:$H$3003,2,0),"")</f>
        <v/>
      </c>
      <c r="G434" s="40" t="str">
        <f t="shared" si="24"/>
        <v/>
      </c>
      <c r="H434" s="40" t="str">
        <f>IFERROR(VLOOKUP(A434,المشتريات!$A$4:$B$3003,2,0),"")</f>
        <v/>
      </c>
      <c r="I434" s="42" t="e">
        <f>IFERROR(VLOOKUP(A434,المشتريات!$L$4:$M$4000,2,0),"")+IFERROR(VLOOKUP(A434,المشتريات!$O$4:$P$3003,2,0),"")</f>
        <v>#VALUE!</v>
      </c>
      <c r="J434" s="42" t="str">
        <f t="shared" si="25"/>
        <v/>
      </c>
      <c r="K434" s="42" t="str">
        <f t="shared" si="26"/>
        <v/>
      </c>
    </row>
    <row r="435" spans="1:11" ht="17.25">
      <c r="A435" s="40">
        <v>432</v>
      </c>
      <c r="B435" s="41" t="str">
        <f>IFERROR(VLOOKUP(A435,الاعدادات!$A$4:$B$5000,2,0),"")</f>
        <v/>
      </c>
      <c r="C435" s="40" t="str">
        <f>IFERROR(VLOOKUP(A435,المشتريات!$I$4:$J$5000,2,0),"")</f>
        <v/>
      </c>
      <c r="D435" s="42" t="str">
        <f>IFERROR(VLOOKUP(A435,المبيعات!$G$4:$H$3003,2,0),"")</f>
        <v/>
      </c>
      <c r="E435" s="42" t="str">
        <f>IFERROR(VLOOKUP(A435,'مرتجع المبيعات '!$G$4:$H$3003,2,0),"")</f>
        <v/>
      </c>
      <c r="F435" s="40" t="str">
        <f>IFERROR(VLOOKUP(A435,'مرتجع المشتريات'!$G$4:$H$3003,2,0),"")</f>
        <v/>
      </c>
      <c r="G435" s="40" t="str">
        <f t="shared" si="24"/>
        <v/>
      </c>
      <c r="H435" s="40" t="str">
        <f>IFERROR(VLOOKUP(A435,المشتريات!$A$4:$B$3003,2,0),"")</f>
        <v/>
      </c>
      <c r="I435" s="42" t="e">
        <f>IFERROR(VLOOKUP(A435,المشتريات!$L$4:$M$4000,2,0),"")+IFERROR(VLOOKUP(A435,المشتريات!$O$4:$P$3003,2,0),"")</f>
        <v>#VALUE!</v>
      </c>
      <c r="J435" s="42" t="str">
        <f t="shared" si="25"/>
        <v/>
      </c>
      <c r="K435" s="42" t="str">
        <f t="shared" si="26"/>
        <v/>
      </c>
    </row>
    <row r="436" spans="1:11" ht="17.25">
      <c r="A436" s="40">
        <v>433</v>
      </c>
      <c r="B436" s="41" t="str">
        <f>IFERROR(VLOOKUP(A436,الاعدادات!$A$4:$B$5000,2,0),"")</f>
        <v/>
      </c>
      <c r="C436" s="40" t="str">
        <f>IFERROR(VLOOKUP(A436,المشتريات!$I$4:$J$5000,2,0),"")</f>
        <v/>
      </c>
      <c r="D436" s="42" t="str">
        <f>IFERROR(VLOOKUP(A436,المبيعات!$G$4:$H$3003,2,0),"")</f>
        <v/>
      </c>
      <c r="E436" s="42" t="str">
        <f>IFERROR(VLOOKUP(A436,'مرتجع المبيعات '!$G$4:$H$3003,2,0),"")</f>
        <v/>
      </c>
      <c r="F436" s="40" t="str">
        <f>IFERROR(VLOOKUP(A436,'مرتجع المشتريات'!$G$4:$H$3003,2,0),"")</f>
        <v/>
      </c>
      <c r="G436" s="40" t="str">
        <f t="shared" si="24"/>
        <v/>
      </c>
      <c r="H436" s="40" t="str">
        <f>IFERROR(VLOOKUP(A436,المشتريات!$A$4:$B$3003,2,0),"")</f>
        <v/>
      </c>
      <c r="I436" s="42" t="e">
        <f>IFERROR(VLOOKUP(A436,المشتريات!$L$4:$M$4000,2,0),"")+IFERROR(VLOOKUP(A436,المشتريات!$O$4:$P$3003,2,0),"")</f>
        <v>#VALUE!</v>
      </c>
      <c r="J436" s="42" t="str">
        <f t="shared" si="25"/>
        <v/>
      </c>
      <c r="K436" s="42" t="str">
        <f t="shared" si="26"/>
        <v/>
      </c>
    </row>
    <row r="437" spans="1:11" ht="17.25">
      <c r="A437" s="40">
        <v>434</v>
      </c>
      <c r="B437" s="41" t="str">
        <f>IFERROR(VLOOKUP(A437,الاعدادات!$A$4:$B$5000,2,0),"")</f>
        <v/>
      </c>
      <c r="C437" s="40" t="str">
        <f>IFERROR(VLOOKUP(A437,المشتريات!$I$4:$J$5000,2,0),"")</f>
        <v/>
      </c>
      <c r="D437" s="42" t="str">
        <f>IFERROR(VLOOKUP(A437,المبيعات!$G$4:$H$3003,2,0),"")</f>
        <v/>
      </c>
      <c r="E437" s="42" t="str">
        <f>IFERROR(VLOOKUP(A437,'مرتجع المبيعات '!$G$4:$H$3003,2,0),"")</f>
        <v/>
      </c>
      <c r="F437" s="40" t="str">
        <f>IFERROR(VLOOKUP(A437,'مرتجع المشتريات'!$G$4:$H$3003,2,0),"")</f>
        <v/>
      </c>
      <c r="G437" s="40" t="str">
        <f t="shared" si="24"/>
        <v/>
      </c>
      <c r="H437" s="40" t="str">
        <f>IFERROR(VLOOKUP(A437,المشتريات!$A$4:$B$3003,2,0),"")</f>
        <v/>
      </c>
      <c r="I437" s="42" t="e">
        <f>IFERROR(VLOOKUP(A437,المشتريات!$L$4:$M$4000,2,0),"")+IFERROR(VLOOKUP(A437,المشتريات!$O$4:$P$3003,2,0),"")</f>
        <v>#VALUE!</v>
      </c>
      <c r="J437" s="42" t="str">
        <f t="shared" si="25"/>
        <v/>
      </c>
      <c r="K437" s="42" t="str">
        <f t="shared" si="26"/>
        <v/>
      </c>
    </row>
    <row r="438" spans="1:11" ht="17.25">
      <c r="A438" s="40">
        <v>435</v>
      </c>
      <c r="B438" s="41" t="str">
        <f>IFERROR(VLOOKUP(A438,الاعدادات!$A$4:$B$5000,2,0),"")</f>
        <v/>
      </c>
      <c r="C438" s="40" t="str">
        <f>IFERROR(VLOOKUP(A438,المشتريات!$I$4:$J$5000,2,0),"")</f>
        <v/>
      </c>
      <c r="D438" s="42" t="str">
        <f>IFERROR(VLOOKUP(A438,المبيعات!$G$4:$H$3003,2,0),"")</f>
        <v/>
      </c>
      <c r="E438" s="42" t="str">
        <f>IFERROR(VLOOKUP(A438,'مرتجع المبيعات '!$G$4:$H$3003,2,0),"")</f>
        <v/>
      </c>
      <c r="F438" s="40" t="str">
        <f>IFERROR(VLOOKUP(A438,'مرتجع المشتريات'!$G$4:$H$3003,2,0),"")</f>
        <v/>
      </c>
      <c r="G438" s="40" t="str">
        <f t="shared" si="24"/>
        <v/>
      </c>
      <c r="H438" s="40" t="str">
        <f>IFERROR(VLOOKUP(A438,المشتريات!$A$4:$B$3003,2,0),"")</f>
        <v/>
      </c>
      <c r="I438" s="42" t="e">
        <f>IFERROR(VLOOKUP(A438,المشتريات!$L$4:$M$4000,2,0),"")+IFERROR(VLOOKUP(A438,المشتريات!$O$4:$P$3003,2,0),"")</f>
        <v>#VALUE!</v>
      </c>
      <c r="J438" s="42" t="str">
        <f t="shared" si="25"/>
        <v/>
      </c>
      <c r="K438" s="42" t="str">
        <f t="shared" si="26"/>
        <v/>
      </c>
    </row>
    <row r="439" spans="1:11" ht="17.25">
      <c r="A439" s="40">
        <v>436</v>
      </c>
      <c r="B439" s="41" t="str">
        <f>IFERROR(VLOOKUP(A439,الاعدادات!$A$4:$B$5000,2,0),"")</f>
        <v/>
      </c>
      <c r="C439" s="40" t="str">
        <f>IFERROR(VLOOKUP(A439,المشتريات!$I$4:$J$5000,2,0),"")</f>
        <v/>
      </c>
      <c r="D439" s="42" t="str">
        <f>IFERROR(VLOOKUP(A439,المبيعات!$G$4:$H$3003,2,0),"")</f>
        <v/>
      </c>
      <c r="E439" s="42" t="str">
        <f>IFERROR(VLOOKUP(A439,'مرتجع المبيعات '!$G$4:$H$3003,2,0),"")</f>
        <v/>
      </c>
      <c r="F439" s="40" t="str">
        <f>IFERROR(VLOOKUP(A439,'مرتجع المشتريات'!$G$4:$H$3003,2,0),"")</f>
        <v/>
      </c>
      <c r="G439" s="40" t="str">
        <f t="shared" si="24"/>
        <v/>
      </c>
      <c r="H439" s="40" t="str">
        <f>IFERROR(VLOOKUP(A439,المشتريات!$A$4:$B$3003,2,0),"")</f>
        <v/>
      </c>
      <c r="I439" s="42" t="e">
        <f>IFERROR(VLOOKUP(A439,المشتريات!$L$4:$M$4000,2,0),"")+IFERROR(VLOOKUP(A439,المشتريات!$O$4:$P$3003,2,0),"")</f>
        <v>#VALUE!</v>
      </c>
      <c r="J439" s="42" t="str">
        <f t="shared" si="25"/>
        <v/>
      </c>
      <c r="K439" s="42" t="str">
        <f t="shared" si="26"/>
        <v/>
      </c>
    </row>
    <row r="440" spans="1:11" ht="17.25">
      <c r="A440" s="40">
        <v>437</v>
      </c>
      <c r="B440" s="41" t="str">
        <f>IFERROR(VLOOKUP(A440,الاعدادات!$A$4:$B$5000,2,0),"")</f>
        <v/>
      </c>
      <c r="C440" s="40" t="str">
        <f>IFERROR(VLOOKUP(A440,المشتريات!$I$4:$J$5000,2,0),"")</f>
        <v/>
      </c>
      <c r="D440" s="42" t="str">
        <f>IFERROR(VLOOKUP(A440,المبيعات!$G$4:$H$3003,2,0),"")</f>
        <v/>
      </c>
      <c r="E440" s="42" t="str">
        <f>IFERROR(VLOOKUP(A440,'مرتجع المبيعات '!$G$4:$H$3003,2,0),"")</f>
        <v/>
      </c>
      <c r="F440" s="40" t="str">
        <f>IFERROR(VLOOKUP(A440,'مرتجع المشتريات'!$G$4:$H$3003,2,0),"")</f>
        <v/>
      </c>
      <c r="G440" s="40" t="str">
        <f t="shared" si="24"/>
        <v/>
      </c>
      <c r="H440" s="40" t="str">
        <f>IFERROR(VLOOKUP(A440,المشتريات!$A$4:$B$3003,2,0),"")</f>
        <v/>
      </c>
      <c r="I440" s="42" t="e">
        <f>IFERROR(VLOOKUP(A440,المشتريات!$L$4:$M$4000,2,0),"")+IFERROR(VLOOKUP(A440,المشتريات!$O$4:$P$3003,2,0),"")</f>
        <v>#VALUE!</v>
      </c>
      <c r="J440" s="42" t="str">
        <f t="shared" si="25"/>
        <v/>
      </c>
      <c r="K440" s="42" t="str">
        <f t="shared" si="26"/>
        <v/>
      </c>
    </row>
    <row r="441" spans="1:11" ht="17.25">
      <c r="A441" s="40">
        <v>438</v>
      </c>
      <c r="B441" s="41" t="str">
        <f>IFERROR(VLOOKUP(A441,الاعدادات!$A$4:$B$5000,2,0),"")</f>
        <v/>
      </c>
      <c r="C441" s="40" t="str">
        <f>IFERROR(VLOOKUP(A441,المشتريات!$I$4:$J$5000,2,0),"")</f>
        <v/>
      </c>
      <c r="D441" s="42" t="str">
        <f>IFERROR(VLOOKUP(A441,المبيعات!$G$4:$H$3003,2,0),"")</f>
        <v/>
      </c>
      <c r="E441" s="42" t="str">
        <f>IFERROR(VLOOKUP(A441,'مرتجع المبيعات '!$G$4:$H$3003,2,0),"")</f>
        <v/>
      </c>
      <c r="F441" s="40" t="str">
        <f>IFERROR(VLOOKUP(A441,'مرتجع المشتريات'!$G$4:$H$3003,2,0),"")</f>
        <v/>
      </c>
      <c r="G441" s="40" t="str">
        <f t="shared" si="24"/>
        <v/>
      </c>
      <c r="H441" s="40" t="str">
        <f>IFERROR(VLOOKUP(A441,المشتريات!$A$4:$B$3003,2,0),"")</f>
        <v/>
      </c>
      <c r="I441" s="42" t="e">
        <f>IFERROR(VLOOKUP(A441,المشتريات!$L$4:$M$4000,2,0),"")+IFERROR(VLOOKUP(A441,المشتريات!$O$4:$P$3003,2,0),"")</f>
        <v>#VALUE!</v>
      </c>
      <c r="J441" s="42" t="str">
        <f t="shared" si="25"/>
        <v/>
      </c>
      <c r="K441" s="42" t="str">
        <f t="shared" si="26"/>
        <v/>
      </c>
    </row>
    <row r="442" spans="1:11" ht="17.25">
      <c r="A442" s="40">
        <v>439</v>
      </c>
      <c r="B442" s="41" t="str">
        <f>IFERROR(VLOOKUP(A442,الاعدادات!$A$4:$B$5000,2,0),"")</f>
        <v/>
      </c>
      <c r="C442" s="40" t="str">
        <f>IFERROR(VLOOKUP(A442,المشتريات!$I$4:$J$5000,2,0),"")</f>
        <v/>
      </c>
      <c r="D442" s="42" t="str">
        <f>IFERROR(VLOOKUP(A442,المبيعات!$G$4:$H$3003,2,0),"")</f>
        <v/>
      </c>
      <c r="E442" s="42" t="str">
        <f>IFERROR(VLOOKUP(A442,'مرتجع المبيعات '!$G$4:$H$3003,2,0),"")</f>
        <v/>
      </c>
      <c r="F442" s="40" t="str">
        <f>IFERROR(VLOOKUP(A442,'مرتجع المشتريات'!$G$4:$H$3003,2,0),"")</f>
        <v/>
      </c>
      <c r="G442" s="40" t="str">
        <f t="shared" si="24"/>
        <v/>
      </c>
      <c r="H442" s="40" t="str">
        <f>IFERROR(VLOOKUP(A442,المشتريات!$A$4:$B$3003,2,0),"")</f>
        <v/>
      </c>
      <c r="I442" s="42" t="e">
        <f>IFERROR(VLOOKUP(A442,المشتريات!$L$4:$M$4000,2,0),"")+IFERROR(VLOOKUP(A442,المشتريات!$O$4:$P$3003,2,0),"")</f>
        <v>#VALUE!</v>
      </c>
      <c r="J442" s="42" t="str">
        <f t="shared" si="25"/>
        <v/>
      </c>
      <c r="K442" s="42" t="str">
        <f t="shared" si="26"/>
        <v/>
      </c>
    </row>
    <row r="443" spans="1:11" ht="17.25">
      <c r="A443" s="40">
        <v>440</v>
      </c>
      <c r="B443" s="41" t="str">
        <f>IFERROR(VLOOKUP(A443,الاعدادات!$A$4:$B$5000,2,0),"")</f>
        <v/>
      </c>
      <c r="C443" s="40" t="str">
        <f>IFERROR(VLOOKUP(A443,المشتريات!$I$4:$J$5000,2,0),"")</f>
        <v/>
      </c>
      <c r="D443" s="42" t="str">
        <f>IFERROR(VLOOKUP(A443,المبيعات!$G$4:$H$3003,2,0),"")</f>
        <v/>
      </c>
      <c r="E443" s="42" t="str">
        <f>IFERROR(VLOOKUP(A443,'مرتجع المبيعات '!$G$4:$H$3003,2,0),"")</f>
        <v/>
      </c>
      <c r="F443" s="40" t="str">
        <f>IFERROR(VLOOKUP(A443,'مرتجع المشتريات'!$G$4:$H$3003,2,0),"")</f>
        <v/>
      </c>
      <c r="G443" s="40" t="str">
        <f t="shared" si="24"/>
        <v/>
      </c>
      <c r="H443" s="40" t="str">
        <f>IFERROR(VLOOKUP(A443,المشتريات!$A$4:$B$3003,2,0),"")</f>
        <v/>
      </c>
      <c r="I443" s="42" t="e">
        <f>IFERROR(VLOOKUP(A443,المشتريات!$L$4:$M$4000,2,0),"")+IFERROR(VLOOKUP(A443,المشتريات!$O$4:$P$3003,2,0),"")</f>
        <v>#VALUE!</v>
      </c>
      <c r="J443" s="42" t="str">
        <f t="shared" si="25"/>
        <v/>
      </c>
      <c r="K443" s="42" t="str">
        <f t="shared" si="26"/>
        <v/>
      </c>
    </row>
    <row r="444" spans="1:11" ht="17.25">
      <c r="A444" s="40">
        <v>441</v>
      </c>
      <c r="B444" s="41" t="str">
        <f>IFERROR(VLOOKUP(A444,الاعدادات!$A$4:$B$5000,2,0),"")</f>
        <v/>
      </c>
      <c r="C444" s="40" t="str">
        <f>IFERROR(VLOOKUP(A444,المشتريات!$I$4:$J$5000,2,0),"")</f>
        <v/>
      </c>
      <c r="D444" s="42" t="str">
        <f>IFERROR(VLOOKUP(A444,المبيعات!$G$4:$H$3003,2,0),"")</f>
        <v/>
      </c>
      <c r="E444" s="42" t="str">
        <f>IFERROR(VLOOKUP(A444,'مرتجع المبيعات '!$G$4:$H$3003,2,0),"")</f>
        <v/>
      </c>
      <c r="F444" s="40" t="str">
        <f>IFERROR(VLOOKUP(A444,'مرتجع المشتريات'!$G$4:$H$3003,2,0),"")</f>
        <v/>
      </c>
      <c r="G444" s="40" t="str">
        <f t="shared" si="24"/>
        <v/>
      </c>
      <c r="H444" s="40" t="str">
        <f>IFERROR(VLOOKUP(A444,المشتريات!$A$4:$B$3003,2,0),"")</f>
        <v/>
      </c>
      <c r="I444" s="42" t="e">
        <f>IFERROR(VLOOKUP(A444,المشتريات!$L$4:$M$4000,2,0),"")+IFERROR(VLOOKUP(A444,المشتريات!$O$4:$P$3003,2,0),"")</f>
        <v>#VALUE!</v>
      </c>
      <c r="J444" s="42" t="str">
        <f t="shared" si="25"/>
        <v/>
      </c>
      <c r="K444" s="42" t="str">
        <f t="shared" si="26"/>
        <v/>
      </c>
    </row>
    <row r="445" spans="1:11" ht="17.25">
      <c r="A445" s="40">
        <v>442</v>
      </c>
      <c r="B445" s="41" t="str">
        <f>IFERROR(VLOOKUP(A445,الاعدادات!$A$4:$B$5000,2,0),"")</f>
        <v/>
      </c>
      <c r="C445" s="40" t="str">
        <f>IFERROR(VLOOKUP(A445,المشتريات!$I$4:$J$5000,2,0),"")</f>
        <v/>
      </c>
      <c r="D445" s="42" t="str">
        <f>IFERROR(VLOOKUP(A445,المبيعات!$G$4:$H$3003,2,0),"")</f>
        <v/>
      </c>
      <c r="E445" s="42" t="str">
        <f>IFERROR(VLOOKUP(A445,'مرتجع المبيعات '!$G$4:$H$3003,2,0),"")</f>
        <v/>
      </c>
      <c r="F445" s="40" t="str">
        <f>IFERROR(VLOOKUP(A445,'مرتجع المشتريات'!$G$4:$H$3003,2,0),"")</f>
        <v/>
      </c>
      <c r="G445" s="40" t="str">
        <f t="shared" si="24"/>
        <v/>
      </c>
      <c r="H445" s="40" t="str">
        <f>IFERROR(VLOOKUP(A445,المشتريات!$A$4:$B$3003,2,0),"")</f>
        <v/>
      </c>
      <c r="I445" s="42" t="e">
        <f>IFERROR(VLOOKUP(A445,المشتريات!$L$4:$M$4000,2,0),"")+IFERROR(VLOOKUP(A445,المشتريات!$O$4:$P$3003,2,0),"")</f>
        <v>#VALUE!</v>
      </c>
      <c r="J445" s="42" t="str">
        <f t="shared" si="25"/>
        <v/>
      </c>
      <c r="K445" s="42" t="str">
        <f t="shared" si="26"/>
        <v/>
      </c>
    </row>
    <row r="446" spans="1:11" ht="17.25">
      <c r="A446" s="40">
        <v>443</v>
      </c>
      <c r="B446" s="41" t="str">
        <f>IFERROR(VLOOKUP(A446,الاعدادات!$A$4:$B$5000,2,0),"")</f>
        <v/>
      </c>
      <c r="C446" s="40" t="str">
        <f>IFERROR(VLOOKUP(A446,المشتريات!$I$4:$J$5000,2,0),"")</f>
        <v/>
      </c>
      <c r="D446" s="42" t="str">
        <f>IFERROR(VLOOKUP(A446,المبيعات!$G$4:$H$3003,2,0),"")</f>
        <v/>
      </c>
      <c r="E446" s="42" t="str">
        <f>IFERROR(VLOOKUP(A446,'مرتجع المبيعات '!$G$4:$H$3003,2,0),"")</f>
        <v/>
      </c>
      <c r="F446" s="40" t="str">
        <f>IFERROR(VLOOKUP(A446,'مرتجع المشتريات'!$G$4:$H$3003,2,0),"")</f>
        <v/>
      </c>
      <c r="G446" s="40" t="str">
        <f t="shared" si="24"/>
        <v/>
      </c>
      <c r="H446" s="40" t="str">
        <f>IFERROR(VLOOKUP(A446,المشتريات!$A$4:$B$3003,2,0),"")</f>
        <v/>
      </c>
      <c r="I446" s="42" t="e">
        <f>IFERROR(VLOOKUP(A446,المشتريات!$L$4:$M$4000,2,0),"")+IFERROR(VLOOKUP(A446,المشتريات!$O$4:$P$3003,2,0),"")</f>
        <v>#VALUE!</v>
      </c>
      <c r="J446" s="42" t="str">
        <f t="shared" si="25"/>
        <v/>
      </c>
      <c r="K446" s="42" t="str">
        <f t="shared" si="26"/>
        <v/>
      </c>
    </row>
    <row r="447" spans="1:11" ht="17.25">
      <c r="A447" s="40">
        <v>444</v>
      </c>
      <c r="B447" s="41" t="str">
        <f>IFERROR(VLOOKUP(A447,الاعدادات!$A$4:$B$5000,2,0),"")</f>
        <v/>
      </c>
      <c r="C447" s="40" t="str">
        <f>IFERROR(VLOOKUP(A447,المشتريات!$I$4:$J$5000,2,0),"")</f>
        <v/>
      </c>
      <c r="D447" s="42" t="str">
        <f>IFERROR(VLOOKUP(A447,المبيعات!$G$4:$H$3003,2,0),"")</f>
        <v/>
      </c>
      <c r="E447" s="42" t="str">
        <f>IFERROR(VLOOKUP(A447,'مرتجع المبيعات '!$G$4:$H$3003,2,0),"")</f>
        <v/>
      </c>
      <c r="F447" s="40" t="str">
        <f>IFERROR(VLOOKUP(A447,'مرتجع المشتريات'!$G$4:$H$3003,2,0),"")</f>
        <v/>
      </c>
      <c r="G447" s="40" t="str">
        <f t="shared" si="24"/>
        <v/>
      </c>
      <c r="H447" s="40" t="str">
        <f>IFERROR(VLOOKUP(A447,المشتريات!$A$4:$B$3003,2,0),"")</f>
        <v/>
      </c>
      <c r="I447" s="42" t="e">
        <f>IFERROR(VLOOKUP(A447,المشتريات!$L$4:$M$4000,2,0),"")+IFERROR(VLOOKUP(A447,المشتريات!$O$4:$P$3003,2,0),"")</f>
        <v>#VALUE!</v>
      </c>
      <c r="J447" s="42" t="str">
        <f t="shared" si="25"/>
        <v/>
      </c>
      <c r="K447" s="42" t="str">
        <f t="shared" si="26"/>
        <v/>
      </c>
    </row>
    <row r="448" spans="1:11" ht="17.25">
      <c r="A448" s="40">
        <v>445</v>
      </c>
      <c r="B448" s="41" t="str">
        <f>IFERROR(VLOOKUP(A448,الاعدادات!$A$4:$B$5000,2,0),"")</f>
        <v/>
      </c>
      <c r="C448" s="40" t="str">
        <f>IFERROR(VLOOKUP(A448,المشتريات!$I$4:$J$5000,2,0),"")</f>
        <v/>
      </c>
      <c r="D448" s="42" t="str">
        <f>IFERROR(VLOOKUP(A448,المبيعات!$G$4:$H$3003,2,0),"")</f>
        <v/>
      </c>
      <c r="E448" s="42" t="str">
        <f>IFERROR(VLOOKUP(A448,'مرتجع المبيعات '!$G$4:$H$3003,2,0),"")</f>
        <v/>
      </c>
      <c r="F448" s="40" t="str">
        <f>IFERROR(VLOOKUP(A448,'مرتجع المشتريات'!$G$4:$H$3003,2,0),"")</f>
        <v/>
      </c>
      <c r="G448" s="40" t="str">
        <f t="shared" si="24"/>
        <v/>
      </c>
      <c r="H448" s="40" t="str">
        <f>IFERROR(VLOOKUP(A448,المشتريات!$A$4:$B$3003,2,0),"")</f>
        <v/>
      </c>
      <c r="I448" s="42" t="e">
        <f>IFERROR(VLOOKUP(A448,المشتريات!$L$4:$M$4000,2,0),"")+IFERROR(VLOOKUP(A448,المشتريات!$O$4:$P$3003,2,0),"")</f>
        <v>#VALUE!</v>
      </c>
      <c r="J448" s="42" t="str">
        <f t="shared" si="25"/>
        <v/>
      </c>
      <c r="K448" s="42" t="str">
        <f t="shared" si="26"/>
        <v/>
      </c>
    </row>
    <row r="449" spans="1:11" ht="17.25">
      <c r="A449" s="40">
        <v>446</v>
      </c>
      <c r="B449" s="41" t="str">
        <f>IFERROR(VLOOKUP(A449,الاعدادات!$A$4:$B$5000,2,0),"")</f>
        <v/>
      </c>
      <c r="C449" s="40" t="str">
        <f>IFERROR(VLOOKUP(A449,المشتريات!$I$4:$J$5000,2,0),"")</f>
        <v/>
      </c>
      <c r="D449" s="42" t="str">
        <f>IFERROR(VLOOKUP(A449,المبيعات!$G$4:$H$3003,2,0),"")</f>
        <v/>
      </c>
      <c r="E449" s="42" t="str">
        <f>IFERROR(VLOOKUP(A449,'مرتجع المبيعات '!$G$4:$H$3003,2,0),"")</f>
        <v/>
      </c>
      <c r="F449" s="40" t="str">
        <f>IFERROR(VLOOKUP(A449,'مرتجع المشتريات'!$G$4:$H$3003,2,0),"")</f>
        <v/>
      </c>
      <c r="G449" s="40" t="str">
        <f t="shared" si="24"/>
        <v/>
      </c>
      <c r="H449" s="40" t="str">
        <f>IFERROR(VLOOKUP(A449,المشتريات!$A$4:$B$3003,2,0),"")</f>
        <v/>
      </c>
      <c r="I449" s="42" t="e">
        <f>IFERROR(VLOOKUP(A449,المشتريات!$L$4:$M$4000,2,0),"")+IFERROR(VLOOKUP(A449,المشتريات!$O$4:$P$3003,2,0),"")</f>
        <v>#VALUE!</v>
      </c>
      <c r="J449" s="42" t="str">
        <f t="shared" si="25"/>
        <v/>
      </c>
      <c r="K449" s="42" t="str">
        <f t="shared" si="26"/>
        <v/>
      </c>
    </row>
    <row r="450" spans="1:11" ht="17.25">
      <c r="A450" s="40">
        <v>447</v>
      </c>
      <c r="B450" s="41" t="str">
        <f>IFERROR(VLOOKUP(A450,الاعدادات!$A$4:$B$5000,2,0),"")</f>
        <v/>
      </c>
      <c r="C450" s="40" t="str">
        <f>IFERROR(VLOOKUP(A450,المشتريات!$I$4:$J$5000,2,0),"")</f>
        <v/>
      </c>
      <c r="D450" s="42" t="str">
        <f>IFERROR(VLOOKUP(A450,المبيعات!$G$4:$H$3003,2,0),"")</f>
        <v/>
      </c>
      <c r="E450" s="42" t="str">
        <f>IFERROR(VLOOKUP(A450,'مرتجع المبيعات '!$G$4:$H$3003,2,0),"")</f>
        <v/>
      </c>
      <c r="F450" s="40" t="str">
        <f>IFERROR(VLOOKUP(A450,'مرتجع المشتريات'!$G$4:$H$3003,2,0),"")</f>
        <v/>
      </c>
      <c r="G450" s="40" t="str">
        <f t="shared" si="24"/>
        <v/>
      </c>
      <c r="H450" s="40" t="str">
        <f>IFERROR(VLOOKUP(A450,المشتريات!$A$4:$B$3003,2,0),"")</f>
        <v/>
      </c>
      <c r="I450" s="42" t="e">
        <f>IFERROR(VLOOKUP(A450,المشتريات!$L$4:$M$4000,2,0),"")+IFERROR(VLOOKUP(A450,المشتريات!$O$4:$P$3003,2,0),"")</f>
        <v>#VALUE!</v>
      </c>
      <c r="J450" s="42" t="str">
        <f t="shared" si="25"/>
        <v/>
      </c>
      <c r="K450" s="42" t="str">
        <f t="shared" si="26"/>
        <v/>
      </c>
    </row>
    <row r="451" spans="1:11" ht="17.25">
      <c r="A451" s="40">
        <v>448</v>
      </c>
      <c r="B451" s="41" t="str">
        <f>IFERROR(VLOOKUP(A451,الاعدادات!$A$4:$B$5000,2,0),"")</f>
        <v/>
      </c>
      <c r="C451" s="40" t="str">
        <f>IFERROR(VLOOKUP(A451,المشتريات!$I$4:$J$5000,2,0),"")</f>
        <v/>
      </c>
      <c r="D451" s="42" t="str">
        <f>IFERROR(VLOOKUP(A451,المبيعات!$G$4:$H$3003,2,0),"")</f>
        <v/>
      </c>
      <c r="E451" s="42" t="str">
        <f>IFERROR(VLOOKUP(A451,'مرتجع المبيعات '!$G$4:$H$3003,2,0),"")</f>
        <v/>
      </c>
      <c r="F451" s="40" t="str">
        <f>IFERROR(VLOOKUP(A451,'مرتجع المشتريات'!$G$4:$H$3003,2,0),"")</f>
        <v/>
      </c>
      <c r="G451" s="40" t="str">
        <f t="shared" si="24"/>
        <v/>
      </c>
      <c r="H451" s="40" t="str">
        <f>IFERROR(VLOOKUP(A451,المشتريات!$A$4:$B$3003,2,0),"")</f>
        <v/>
      </c>
      <c r="I451" s="42" t="e">
        <f>IFERROR(VLOOKUP(A451,المشتريات!$L$4:$M$4000,2,0),"")+IFERROR(VLOOKUP(A451,المشتريات!$O$4:$P$3003,2,0),"")</f>
        <v>#VALUE!</v>
      </c>
      <c r="J451" s="42" t="str">
        <f t="shared" si="25"/>
        <v/>
      </c>
      <c r="K451" s="42" t="str">
        <f t="shared" si="26"/>
        <v/>
      </c>
    </row>
    <row r="452" spans="1:11" ht="17.25">
      <c r="A452" s="40">
        <v>449</v>
      </c>
      <c r="B452" s="41" t="str">
        <f>IFERROR(VLOOKUP(A452,الاعدادات!$A$4:$B$5000,2,0),"")</f>
        <v/>
      </c>
      <c r="C452" s="40" t="str">
        <f>IFERROR(VLOOKUP(A452,المشتريات!$I$4:$J$5000,2,0),"")</f>
        <v/>
      </c>
      <c r="D452" s="42" t="str">
        <f>IFERROR(VLOOKUP(A452,المبيعات!$G$4:$H$3003,2,0),"")</f>
        <v/>
      </c>
      <c r="E452" s="42" t="str">
        <f>IFERROR(VLOOKUP(A452,'مرتجع المبيعات '!$G$4:$H$3003,2,0),"")</f>
        <v/>
      </c>
      <c r="F452" s="40" t="str">
        <f>IFERROR(VLOOKUP(A452,'مرتجع المشتريات'!$G$4:$H$3003,2,0),"")</f>
        <v/>
      </c>
      <c r="G452" s="40" t="str">
        <f t="shared" si="24"/>
        <v/>
      </c>
      <c r="H452" s="40" t="str">
        <f>IFERROR(VLOOKUP(A452,المشتريات!$A$4:$B$3003,2,0),"")</f>
        <v/>
      </c>
      <c r="I452" s="42" t="e">
        <f>IFERROR(VLOOKUP(A452,المشتريات!$L$4:$M$4000,2,0),"")+IFERROR(VLOOKUP(A452,المشتريات!$O$4:$P$3003,2,0),"")</f>
        <v>#VALUE!</v>
      </c>
      <c r="J452" s="42" t="str">
        <f t="shared" si="25"/>
        <v/>
      </c>
      <c r="K452" s="42" t="str">
        <f t="shared" si="26"/>
        <v/>
      </c>
    </row>
    <row r="453" spans="1:11" ht="17.25">
      <c r="A453" s="40">
        <v>450</v>
      </c>
      <c r="B453" s="41" t="str">
        <f>IFERROR(VLOOKUP(A453,الاعدادات!$A$4:$B$5000,2,0),"")</f>
        <v/>
      </c>
      <c r="C453" s="40" t="str">
        <f>IFERROR(VLOOKUP(A453,المشتريات!$I$4:$J$5000,2,0),"")</f>
        <v/>
      </c>
      <c r="D453" s="42" t="str">
        <f>IFERROR(VLOOKUP(A453,المبيعات!$G$4:$H$3003,2,0),"")</f>
        <v/>
      </c>
      <c r="E453" s="42" t="str">
        <f>IFERROR(VLOOKUP(A453,'مرتجع المبيعات '!$G$4:$H$3003,2,0),"")</f>
        <v/>
      </c>
      <c r="F453" s="40" t="str">
        <f>IFERROR(VLOOKUP(A453,'مرتجع المشتريات'!$G$4:$H$3003,2,0),"")</f>
        <v/>
      </c>
      <c r="G453" s="40" t="str">
        <f t="shared" si="24"/>
        <v/>
      </c>
      <c r="H453" s="40" t="str">
        <f>IFERROR(VLOOKUP(A453,المشتريات!$A$4:$B$3003,2,0),"")</f>
        <v/>
      </c>
      <c r="I453" s="42" t="e">
        <f>IFERROR(VLOOKUP(A453,المشتريات!$L$4:$M$4000,2,0),"")+IFERROR(VLOOKUP(A453,المشتريات!$O$4:$P$3003,2,0),"")</f>
        <v>#VALUE!</v>
      </c>
      <c r="J453" s="42" t="str">
        <f t="shared" si="25"/>
        <v/>
      </c>
      <c r="K453" s="42" t="str">
        <f t="shared" si="26"/>
        <v/>
      </c>
    </row>
    <row r="454" spans="1:11" ht="17.25">
      <c r="A454" s="40">
        <v>451</v>
      </c>
      <c r="B454" s="41" t="str">
        <f>IFERROR(VLOOKUP(A454,الاعدادات!$A$4:$B$5000,2,0),"")</f>
        <v/>
      </c>
      <c r="C454" s="40" t="str">
        <f>IFERROR(VLOOKUP(A454,المشتريات!$I$4:$J$5000,2,0),"")</f>
        <v/>
      </c>
      <c r="D454" s="42" t="str">
        <f>IFERROR(VLOOKUP(A454,المبيعات!$G$4:$H$3003,2,0),"")</f>
        <v/>
      </c>
      <c r="E454" s="42" t="str">
        <f>IFERROR(VLOOKUP(A454,'مرتجع المبيعات '!$G$4:$H$3003,2,0),"")</f>
        <v/>
      </c>
      <c r="F454" s="40" t="str">
        <f>IFERROR(VLOOKUP(A454,'مرتجع المشتريات'!$G$4:$H$3003,2,0),"")</f>
        <v/>
      </c>
      <c r="G454" s="40" t="str">
        <f t="shared" si="24"/>
        <v/>
      </c>
      <c r="H454" s="40" t="str">
        <f>IFERROR(VLOOKUP(A454,المشتريات!$A$4:$B$3003,2,0),"")</f>
        <v/>
      </c>
      <c r="I454" s="42" t="e">
        <f>IFERROR(VLOOKUP(A454,المشتريات!$L$4:$M$4000,2,0),"")+IFERROR(VLOOKUP(A454,المشتريات!$O$4:$P$3003,2,0),"")</f>
        <v>#VALUE!</v>
      </c>
      <c r="J454" s="42" t="str">
        <f t="shared" si="25"/>
        <v/>
      </c>
      <c r="K454" s="42" t="str">
        <f t="shared" si="26"/>
        <v/>
      </c>
    </row>
    <row r="455" spans="1:11" ht="17.25">
      <c r="A455" s="40">
        <v>452</v>
      </c>
      <c r="B455" s="41" t="str">
        <f>IFERROR(VLOOKUP(A455,الاعدادات!$A$4:$B$5000,2,0),"")</f>
        <v/>
      </c>
      <c r="C455" s="40" t="str">
        <f>IFERROR(VLOOKUP(A455,المشتريات!$I$4:$J$5000,2,0),"")</f>
        <v/>
      </c>
      <c r="D455" s="42" t="str">
        <f>IFERROR(VLOOKUP(A455,المبيعات!$G$4:$H$3003,2,0),"")</f>
        <v/>
      </c>
      <c r="E455" s="42" t="str">
        <f>IFERROR(VLOOKUP(A455,'مرتجع المبيعات '!$G$4:$H$3003,2,0),"")</f>
        <v/>
      </c>
      <c r="F455" s="40" t="str">
        <f>IFERROR(VLOOKUP(A455,'مرتجع المشتريات'!$G$4:$H$3003,2,0),"")</f>
        <v/>
      </c>
      <c r="G455" s="40" t="str">
        <f t="shared" si="24"/>
        <v/>
      </c>
      <c r="H455" s="40" t="str">
        <f>IFERROR(VLOOKUP(A455,المشتريات!$A$4:$B$3003,2,0),"")</f>
        <v/>
      </c>
      <c r="I455" s="42" t="e">
        <f>IFERROR(VLOOKUP(A455,المشتريات!$L$4:$M$4000,2,0),"")+IFERROR(VLOOKUP(A455,المشتريات!$O$4:$P$3003,2,0),"")</f>
        <v>#VALUE!</v>
      </c>
      <c r="J455" s="42" t="str">
        <f t="shared" si="25"/>
        <v/>
      </c>
      <c r="K455" s="42" t="str">
        <f t="shared" si="26"/>
        <v/>
      </c>
    </row>
    <row r="456" spans="1:11" ht="17.25">
      <c r="A456" s="40">
        <v>453</v>
      </c>
      <c r="B456" s="41" t="str">
        <f>IFERROR(VLOOKUP(A456,الاعدادات!$A$4:$B$5000,2,0),"")</f>
        <v/>
      </c>
      <c r="C456" s="40" t="str">
        <f>IFERROR(VLOOKUP(A456,المشتريات!$I$4:$J$5000,2,0),"")</f>
        <v/>
      </c>
      <c r="D456" s="42" t="str">
        <f>IFERROR(VLOOKUP(A456,المبيعات!$G$4:$H$3003,2,0),"")</f>
        <v/>
      </c>
      <c r="E456" s="42" t="str">
        <f>IFERROR(VLOOKUP(A456,'مرتجع المبيعات '!$G$4:$H$3003,2,0),"")</f>
        <v/>
      </c>
      <c r="F456" s="40" t="str">
        <f>IFERROR(VLOOKUP(A456,'مرتجع المشتريات'!$G$4:$H$3003,2,0),"")</f>
        <v/>
      </c>
      <c r="G456" s="40" t="str">
        <f t="shared" si="24"/>
        <v/>
      </c>
      <c r="H456" s="40" t="str">
        <f>IFERROR(VLOOKUP(A456,المشتريات!$A$4:$B$3003,2,0),"")</f>
        <v/>
      </c>
      <c r="I456" s="42" t="e">
        <f>IFERROR(VLOOKUP(A456,المشتريات!$L$4:$M$4000,2,0),"")+IFERROR(VLOOKUP(A456,المشتريات!$O$4:$P$3003,2,0),"")</f>
        <v>#VALUE!</v>
      </c>
      <c r="J456" s="42" t="str">
        <f t="shared" si="25"/>
        <v/>
      </c>
      <c r="K456" s="42" t="str">
        <f t="shared" si="26"/>
        <v/>
      </c>
    </row>
    <row r="457" spans="1:11" ht="17.25">
      <c r="A457" s="40">
        <v>454</v>
      </c>
      <c r="B457" s="41" t="str">
        <f>IFERROR(VLOOKUP(A457,الاعدادات!$A$4:$B$5000,2,0),"")</f>
        <v/>
      </c>
      <c r="C457" s="40" t="str">
        <f>IFERROR(VLOOKUP(A457,المشتريات!$I$4:$J$5000,2,0),"")</f>
        <v/>
      </c>
      <c r="D457" s="42" t="str">
        <f>IFERROR(VLOOKUP(A457,المبيعات!$G$4:$H$3003,2,0),"")</f>
        <v/>
      </c>
      <c r="E457" s="42" t="str">
        <f>IFERROR(VLOOKUP(A457,'مرتجع المبيعات '!$G$4:$H$3003,2,0),"")</f>
        <v/>
      </c>
      <c r="F457" s="40" t="str">
        <f>IFERROR(VLOOKUP(A457,'مرتجع المشتريات'!$G$4:$H$3003,2,0),"")</f>
        <v/>
      </c>
      <c r="G457" s="40" t="str">
        <f t="shared" ref="G457" si="27">IFERROR(SUMPRODUCT(C457+E457-D457-F457),"")</f>
        <v/>
      </c>
      <c r="H457" s="40" t="str">
        <f>IFERROR(VLOOKUP(A457,المشتريات!$A$4:$B$3003,2,0),"")</f>
        <v/>
      </c>
      <c r="I457" s="42" t="e">
        <f>IFERROR(VLOOKUP(A457,المشتريات!$L$4:$M$4000,2,0),"")+IFERROR(VLOOKUP(A457,المشتريات!$O$4:$P$3003,2,0),"")</f>
        <v>#VALUE!</v>
      </c>
      <c r="J457" s="42" t="str">
        <f t="shared" ref="J457" si="28">IFERROR(SUMPRODUCT(I457/H457),"")</f>
        <v/>
      </c>
      <c r="K457" s="42" t="str">
        <f t="shared" ref="K457" si="29">IFERROR(SUMPRODUCT(J457*G457),"")</f>
        <v/>
      </c>
    </row>
    <row r="458" spans="1:11" ht="17.25">
      <c r="A458" s="40">
        <v>455</v>
      </c>
      <c r="B458" s="41" t="str">
        <f>IFERROR(VLOOKUP(A458,الاعدادات!$A$4:$B$5000,2,0),"")</f>
        <v/>
      </c>
      <c r="C458" s="40" t="str">
        <f>IFERROR(VLOOKUP(A458,المشتريات!$I$4:$J$5000,2,0),"")</f>
        <v/>
      </c>
      <c r="D458" s="42" t="str">
        <f>IFERROR(VLOOKUP(A458,المبيعات!$G$4:$H$3003,2,0),"")</f>
        <v/>
      </c>
      <c r="E458" s="42" t="str">
        <f>IFERROR(VLOOKUP(A458,'مرتجع المبيعات '!$G$4:$H$3003,2,0),"")</f>
        <v/>
      </c>
      <c r="F458" s="40" t="str">
        <f>IFERROR(VLOOKUP(A458,'مرتجع المشتريات'!$G$4:$H$3003,2,0),"")</f>
        <v/>
      </c>
      <c r="G458" s="40" t="str">
        <f t="shared" ref="G458:G521" si="30">IFERROR(SUMPRODUCT(C458+E458-D458-F458),"")</f>
        <v/>
      </c>
      <c r="H458" s="40" t="str">
        <f>IFERROR(VLOOKUP(A458,المشتريات!$A$4:$B$3003,2,0),"")</f>
        <v/>
      </c>
      <c r="I458" s="42" t="e">
        <f>IFERROR(VLOOKUP(A458,المشتريات!$L$4:$M$4000,2,0),"")+IFERROR(VLOOKUP(A458,المشتريات!$O$4:$P$3003,2,0),"")</f>
        <v>#VALUE!</v>
      </c>
      <c r="J458" s="42" t="str">
        <f t="shared" ref="J458:J521" si="31">IFERROR(SUMPRODUCT(I458/H458),"")</f>
        <v/>
      </c>
      <c r="K458" s="42" t="str">
        <f t="shared" ref="K458:K521" si="32">IFERROR(SUMPRODUCT(J458*G458),"")</f>
        <v/>
      </c>
    </row>
    <row r="459" spans="1:11" ht="17.25">
      <c r="A459" s="40">
        <v>456</v>
      </c>
      <c r="B459" s="41" t="str">
        <f>IFERROR(VLOOKUP(A459,الاعدادات!$A$4:$B$5000,2,0),"")</f>
        <v/>
      </c>
      <c r="C459" s="40" t="str">
        <f>IFERROR(VLOOKUP(A459,المشتريات!$I$4:$J$5000,2,0),"")</f>
        <v/>
      </c>
      <c r="D459" s="42" t="str">
        <f>IFERROR(VLOOKUP(A459,المبيعات!$G$4:$H$3003,2,0),"")</f>
        <v/>
      </c>
      <c r="E459" s="42" t="str">
        <f>IFERROR(VLOOKUP(A459,'مرتجع المبيعات '!$G$4:$H$3003,2,0),"")</f>
        <v/>
      </c>
      <c r="F459" s="40" t="str">
        <f>IFERROR(VLOOKUP(A459,'مرتجع المشتريات'!$G$4:$H$3003,2,0),"")</f>
        <v/>
      </c>
      <c r="G459" s="40" t="str">
        <f t="shared" si="30"/>
        <v/>
      </c>
      <c r="H459" s="40" t="str">
        <f>IFERROR(VLOOKUP(A459,المشتريات!$A$4:$B$3003,2,0),"")</f>
        <v/>
      </c>
      <c r="I459" s="42" t="e">
        <f>IFERROR(VLOOKUP(A459,المشتريات!$L$4:$M$4000,2,0),"")+IFERROR(VLOOKUP(A459,المشتريات!$O$4:$P$3003,2,0),"")</f>
        <v>#VALUE!</v>
      </c>
      <c r="J459" s="42" t="str">
        <f t="shared" si="31"/>
        <v/>
      </c>
      <c r="K459" s="42" t="str">
        <f t="shared" si="32"/>
        <v/>
      </c>
    </row>
    <row r="460" spans="1:11" ht="17.25">
      <c r="A460" s="40">
        <v>457</v>
      </c>
      <c r="B460" s="41" t="str">
        <f>IFERROR(VLOOKUP(A460,الاعدادات!$A$4:$B$5000,2,0),"")</f>
        <v/>
      </c>
      <c r="C460" s="40" t="str">
        <f>IFERROR(VLOOKUP(A460,المشتريات!$I$4:$J$5000,2,0),"")</f>
        <v/>
      </c>
      <c r="D460" s="42" t="str">
        <f>IFERROR(VLOOKUP(A460,المبيعات!$G$4:$H$3003,2,0),"")</f>
        <v/>
      </c>
      <c r="E460" s="42" t="str">
        <f>IFERROR(VLOOKUP(A460,'مرتجع المبيعات '!$G$4:$H$3003,2,0),"")</f>
        <v/>
      </c>
      <c r="F460" s="40" t="str">
        <f>IFERROR(VLOOKUP(A460,'مرتجع المشتريات'!$G$4:$H$3003,2,0),"")</f>
        <v/>
      </c>
      <c r="G460" s="40" t="str">
        <f t="shared" si="30"/>
        <v/>
      </c>
      <c r="H460" s="40" t="str">
        <f>IFERROR(VLOOKUP(A460,المشتريات!$A$4:$B$3003,2,0),"")</f>
        <v/>
      </c>
      <c r="I460" s="42" t="e">
        <f>IFERROR(VLOOKUP(A460,المشتريات!$L$4:$M$4000,2,0),"")+IFERROR(VLOOKUP(A460,المشتريات!$O$4:$P$3003,2,0),"")</f>
        <v>#VALUE!</v>
      </c>
      <c r="J460" s="42" t="str">
        <f t="shared" si="31"/>
        <v/>
      </c>
      <c r="K460" s="42" t="str">
        <f t="shared" si="32"/>
        <v/>
      </c>
    </row>
    <row r="461" spans="1:11" ht="17.25">
      <c r="A461" s="40">
        <v>458</v>
      </c>
      <c r="B461" s="41" t="str">
        <f>IFERROR(VLOOKUP(A461,الاعدادات!$A$4:$B$5000,2,0),"")</f>
        <v/>
      </c>
      <c r="C461" s="40" t="str">
        <f>IFERROR(VLOOKUP(A461,المشتريات!$I$4:$J$5000,2,0),"")</f>
        <v/>
      </c>
      <c r="D461" s="42" t="str">
        <f>IFERROR(VLOOKUP(A461,المبيعات!$G$4:$H$3003,2,0),"")</f>
        <v/>
      </c>
      <c r="E461" s="42" t="str">
        <f>IFERROR(VLOOKUP(A461,'مرتجع المبيعات '!$G$4:$H$3003,2,0),"")</f>
        <v/>
      </c>
      <c r="F461" s="40" t="str">
        <f>IFERROR(VLOOKUP(A461,'مرتجع المشتريات'!$G$4:$H$3003,2,0),"")</f>
        <v/>
      </c>
      <c r="G461" s="40" t="str">
        <f t="shared" si="30"/>
        <v/>
      </c>
      <c r="H461" s="40" t="str">
        <f>IFERROR(VLOOKUP(A461,المشتريات!$A$4:$B$3003,2,0),"")</f>
        <v/>
      </c>
      <c r="I461" s="42" t="e">
        <f>IFERROR(VLOOKUP(A461,المشتريات!$L$4:$M$4000,2,0),"")+IFERROR(VLOOKUP(A461,المشتريات!$O$4:$P$3003,2,0),"")</f>
        <v>#VALUE!</v>
      </c>
      <c r="J461" s="42" t="str">
        <f t="shared" si="31"/>
        <v/>
      </c>
      <c r="K461" s="42" t="str">
        <f t="shared" si="32"/>
        <v/>
      </c>
    </row>
    <row r="462" spans="1:11" ht="17.25">
      <c r="A462" s="40">
        <v>459</v>
      </c>
      <c r="B462" s="41" t="str">
        <f>IFERROR(VLOOKUP(A462,الاعدادات!$A$4:$B$5000,2,0),"")</f>
        <v/>
      </c>
      <c r="C462" s="40" t="str">
        <f>IFERROR(VLOOKUP(A462,المشتريات!$I$4:$J$5000,2,0),"")</f>
        <v/>
      </c>
      <c r="D462" s="42" t="str">
        <f>IFERROR(VLOOKUP(A462,المبيعات!$G$4:$H$3003,2,0),"")</f>
        <v/>
      </c>
      <c r="E462" s="42" t="str">
        <f>IFERROR(VLOOKUP(A462,'مرتجع المبيعات '!$G$4:$H$3003,2,0),"")</f>
        <v/>
      </c>
      <c r="F462" s="40" t="str">
        <f>IFERROR(VLOOKUP(A462,'مرتجع المشتريات'!$G$4:$H$3003,2,0),"")</f>
        <v/>
      </c>
      <c r="G462" s="40" t="str">
        <f t="shared" si="30"/>
        <v/>
      </c>
      <c r="H462" s="40" t="str">
        <f>IFERROR(VLOOKUP(A462,المشتريات!$A$4:$B$3003,2,0),"")</f>
        <v/>
      </c>
      <c r="I462" s="42" t="e">
        <f>IFERROR(VLOOKUP(A462,المشتريات!$L$4:$M$4000,2,0),"")+IFERROR(VLOOKUP(A462,المشتريات!$O$4:$P$3003,2,0),"")</f>
        <v>#VALUE!</v>
      </c>
      <c r="J462" s="42" t="str">
        <f t="shared" si="31"/>
        <v/>
      </c>
      <c r="K462" s="42" t="str">
        <f t="shared" si="32"/>
        <v/>
      </c>
    </row>
    <row r="463" spans="1:11" ht="17.25">
      <c r="A463" s="40">
        <v>460</v>
      </c>
      <c r="B463" s="41" t="str">
        <f>IFERROR(VLOOKUP(A463,الاعدادات!$A$4:$B$5000,2,0),"")</f>
        <v/>
      </c>
      <c r="C463" s="40" t="str">
        <f>IFERROR(VLOOKUP(A463,المشتريات!$I$4:$J$5000,2,0),"")</f>
        <v/>
      </c>
      <c r="D463" s="42" t="str">
        <f>IFERROR(VLOOKUP(A463,المبيعات!$G$4:$H$3003,2,0),"")</f>
        <v/>
      </c>
      <c r="E463" s="42" t="str">
        <f>IFERROR(VLOOKUP(A463,'مرتجع المبيعات '!$G$4:$H$3003,2,0),"")</f>
        <v/>
      </c>
      <c r="F463" s="40" t="str">
        <f>IFERROR(VLOOKUP(A463,'مرتجع المشتريات'!$G$4:$H$3003,2,0),"")</f>
        <v/>
      </c>
      <c r="G463" s="40" t="str">
        <f t="shared" si="30"/>
        <v/>
      </c>
      <c r="H463" s="40" t="str">
        <f>IFERROR(VLOOKUP(A463,المشتريات!$A$4:$B$3003,2,0),"")</f>
        <v/>
      </c>
      <c r="I463" s="42" t="e">
        <f>IFERROR(VLOOKUP(A463,المشتريات!$L$4:$M$4000,2,0),"")+IFERROR(VLOOKUP(A463,المشتريات!$O$4:$P$3003,2,0),"")</f>
        <v>#VALUE!</v>
      </c>
      <c r="J463" s="42" t="str">
        <f t="shared" si="31"/>
        <v/>
      </c>
      <c r="K463" s="42" t="str">
        <f t="shared" si="32"/>
        <v/>
      </c>
    </row>
    <row r="464" spans="1:11" ht="17.25">
      <c r="A464" s="40">
        <v>461</v>
      </c>
      <c r="B464" s="41" t="str">
        <f>IFERROR(VLOOKUP(A464,الاعدادات!$A$4:$B$5000,2,0),"")</f>
        <v/>
      </c>
      <c r="C464" s="40" t="str">
        <f>IFERROR(VLOOKUP(A464,المشتريات!$I$4:$J$5000,2,0),"")</f>
        <v/>
      </c>
      <c r="D464" s="42" t="str">
        <f>IFERROR(VLOOKUP(A464,المبيعات!$G$4:$H$3003,2,0),"")</f>
        <v/>
      </c>
      <c r="E464" s="42" t="str">
        <f>IFERROR(VLOOKUP(A464,'مرتجع المبيعات '!$G$4:$H$3003,2,0),"")</f>
        <v/>
      </c>
      <c r="F464" s="40" t="str">
        <f>IFERROR(VLOOKUP(A464,'مرتجع المشتريات'!$G$4:$H$3003,2,0),"")</f>
        <v/>
      </c>
      <c r="G464" s="40" t="str">
        <f t="shared" si="30"/>
        <v/>
      </c>
      <c r="H464" s="40" t="str">
        <f>IFERROR(VLOOKUP(A464,المشتريات!$A$4:$B$3003,2,0),"")</f>
        <v/>
      </c>
      <c r="I464" s="42" t="e">
        <f>IFERROR(VLOOKUP(A464,المشتريات!$L$4:$M$4000,2,0),"")+IFERROR(VLOOKUP(A464,المشتريات!$O$4:$P$3003,2,0),"")</f>
        <v>#VALUE!</v>
      </c>
      <c r="J464" s="42" t="str">
        <f t="shared" si="31"/>
        <v/>
      </c>
      <c r="K464" s="42" t="str">
        <f t="shared" si="32"/>
        <v/>
      </c>
    </row>
    <row r="465" spans="1:11" ht="17.25">
      <c r="A465" s="40">
        <v>462</v>
      </c>
      <c r="B465" s="41" t="str">
        <f>IFERROR(VLOOKUP(A465,الاعدادات!$A$4:$B$5000,2,0),"")</f>
        <v/>
      </c>
      <c r="C465" s="40" t="str">
        <f>IFERROR(VLOOKUP(A465,المشتريات!$I$4:$J$5000,2,0),"")</f>
        <v/>
      </c>
      <c r="D465" s="42" t="str">
        <f>IFERROR(VLOOKUP(A465,المبيعات!$G$4:$H$3003,2,0),"")</f>
        <v/>
      </c>
      <c r="E465" s="42" t="str">
        <f>IFERROR(VLOOKUP(A465,'مرتجع المبيعات '!$G$4:$H$3003,2,0),"")</f>
        <v/>
      </c>
      <c r="F465" s="40" t="str">
        <f>IFERROR(VLOOKUP(A465,'مرتجع المشتريات'!$G$4:$H$3003,2,0),"")</f>
        <v/>
      </c>
      <c r="G465" s="40" t="str">
        <f t="shared" si="30"/>
        <v/>
      </c>
      <c r="H465" s="40" t="str">
        <f>IFERROR(VLOOKUP(A465,المشتريات!$A$4:$B$3003,2,0),"")</f>
        <v/>
      </c>
      <c r="I465" s="42" t="e">
        <f>IFERROR(VLOOKUP(A465,المشتريات!$L$4:$M$4000,2,0),"")+IFERROR(VLOOKUP(A465,المشتريات!$O$4:$P$3003,2,0),"")</f>
        <v>#VALUE!</v>
      </c>
      <c r="J465" s="42" t="str">
        <f t="shared" si="31"/>
        <v/>
      </c>
      <c r="K465" s="42" t="str">
        <f t="shared" si="32"/>
        <v/>
      </c>
    </row>
    <row r="466" spans="1:11" ht="17.25">
      <c r="A466" s="40">
        <v>463</v>
      </c>
      <c r="B466" s="41" t="str">
        <f>IFERROR(VLOOKUP(A466,الاعدادات!$A$4:$B$5000,2,0),"")</f>
        <v/>
      </c>
      <c r="C466" s="40" t="str">
        <f>IFERROR(VLOOKUP(A466,المشتريات!$I$4:$J$5000,2,0),"")</f>
        <v/>
      </c>
      <c r="D466" s="42" t="str">
        <f>IFERROR(VLOOKUP(A466,المبيعات!$G$4:$H$3003,2,0),"")</f>
        <v/>
      </c>
      <c r="E466" s="42" t="str">
        <f>IFERROR(VLOOKUP(A466,'مرتجع المبيعات '!$G$4:$H$3003,2,0),"")</f>
        <v/>
      </c>
      <c r="F466" s="40" t="str">
        <f>IFERROR(VLOOKUP(A466,'مرتجع المشتريات'!$G$4:$H$3003,2,0),"")</f>
        <v/>
      </c>
      <c r="G466" s="40" t="str">
        <f t="shared" si="30"/>
        <v/>
      </c>
      <c r="H466" s="40" t="str">
        <f>IFERROR(VLOOKUP(A466,المشتريات!$A$4:$B$3003,2,0),"")</f>
        <v/>
      </c>
      <c r="I466" s="42" t="e">
        <f>IFERROR(VLOOKUP(A466,المشتريات!$L$4:$M$4000,2,0),"")+IFERROR(VLOOKUP(A466,المشتريات!$O$4:$P$3003,2,0),"")</f>
        <v>#VALUE!</v>
      </c>
      <c r="J466" s="42" t="str">
        <f t="shared" si="31"/>
        <v/>
      </c>
      <c r="K466" s="42" t="str">
        <f t="shared" si="32"/>
        <v/>
      </c>
    </row>
    <row r="467" spans="1:11" ht="17.25">
      <c r="A467" s="40">
        <v>464</v>
      </c>
      <c r="B467" s="41" t="str">
        <f>IFERROR(VLOOKUP(A467,الاعدادات!$A$4:$B$5000,2,0),"")</f>
        <v/>
      </c>
      <c r="C467" s="40" t="str">
        <f>IFERROR(VLOOKUP(A467,المشتريات!$I$4:$J$5000,2,0),"")</f>
        <v/>
      </c>
      <c r="D467" s="42" t="str">
        <f>IFERROR(VLOOKUP(A467,المبيعات!$G$4:$H$3003,2,0),"")</f>
        <v/>
      </c>
      <c r="E467" s="42" t="str">
        <f>IFERROR(VLOOKUP(A467,'مرتجع المبيعات '!$G$4:$H$3003,2,0),"")</f>
        <v/>
      </c>
      <c r="F467" s="40" t="str">
        <f>IFERROR(VLOOKUP(A467,'مرتجع المشتريات'!$G$4:$H$3003,2,0),"")</f>
        <v/>
      </c>
      <c r="G467" s="40" t="str">
        <f t="shared" si="30"/>
        <v/>
      </c>
      <c r="H467" s="40" t="str">
        <f>IFERROR(VLOOKUP(A467,المشتريات!$A$4:$B$3003,2,0),"")</f>
        <v/>
      </c>
      <c r="I467" s="42" t="e">
        <f>IFERROR(VLOOKUP(A467,المشتريات!$L$4:$M$4000,2,0),"")+IFERROR(VLOOKUP(A467,المشتريات!$O$4:$P$3003,2,0),"")</f>
        <v>#VALUE!</v>
      </c>
      <c r="J467" s="42" t="str">
        <f t="shared" si="31"/>
        <v/>
      </c>
      <c r="K467" s="42" t="str">
        <f t="shared" si="32"/>
        <v/>
      </c>
    </row>
    <row r="468" spans="1:11" ht="17.25">
      <c r="A468" s="40">
        <v>465</v>
      </c>
      <c r="B468" s="41" t="str">
        <f>IFERROR(VLOOKUP(A468,الاعدادات!$A$4:$B$5000,2,0),"")</f>
        <v/>
      </c>
      <c r="C468" s="40" t="str">
        <f>IFERROR(VLOOKUP(A468,المشتريات!$I$4:$J$5000,2,0),"")</f>
        <v/>
      </c>
      <c r="D468" s="42" t="str">
        <f>IFERROR(VLOOKUP(A468,المبيعات!$G$4:$H$3003,2,0),"")</f>
        <v/>
      </c>
      <c r="E468" s="42" t="str">
        <f>IFERROR(VLOOKUP(A468,'مرتجع المبيعات '!$G$4:$H$3003,2,0),"")</f>
        <v/>
      </c>
      <c r="F468" s="40" t="str">
        <f>IFERROR(VLOOKUP(A468,'مرتجع المشتريات'!$G$4:$H$3003,2,0),"")</f>
        <v/>
      </c>
      <c r="G468" s="40" t="str">
        <f t="shared" si="30"/>
        <v/>
      </c>
      <c r="H468" s="40" t="str">
        <f>IFERROR(VLOOKUP(A468,المشتريات!$A$4:$B$3003,2,0),"")</f>
        <v/>
      </c>
      <c r="I468" s="42" t="e">
        <f>IFERROR(VLOOKUP(A468,المشتريات!$L$4:$M$4000,2,0),"")+IFERROR(VLOOKUP(A468,المشتريات!$O$4:$P$3003,2,0),"")</f>
        <v>#VALUE!</v>
      </c>
      <c r="J468" s="42" t="str">
        <f t="shared" si="31"/>
        <v/>
      </c>
      <c r="K468" s="42" t="str">
        <f t="shared" si="32"/>
        <v/>
      </c>
    </row>
    <row r="469" spans="1:11" ht="17.25">
      <c r="A469" s="40">
        <v>466</v>
      </c>
      <c r="B469" s="41" t="str">
        <f>IFERROR(VLOOKUP(A469,الاعدادات!$A$4:$B$5000,2,0),"")</f>
        <v/>
      </c>
      <c r="C469" s="40" t="str">
        <f>IFERROR(VLOOKUP(A469,المشتريات!$I$4:$J$5000,2,0),"")</f>
        <v/>
      </c>
      <c r="D469" s="42" t="str">
        <f>IFERROR(VLOOKUP(A469,المبيعات!$G$4:$H$3003,2,0),"")</f>
        <v/>
      </c>
      <c r="E469" s="42" t="str">
        <f>IFERROR(VLOOKUP(A469,'مرتجع المبيعات '!$G$4:$H$3003,2,0),"")</f>
        <v/>
      </c>
      <c r="F469" s="40" t="str">
        <f>IFERROR(VLOOKUP(A469,'مرتجع المشتريات'!$G$4:$H$3003,2,0),"")</f>
        <v/>
      </c>
      <c r="G469" s="40" t="str">
        <f t="shared" si="30"/>
        <v/>
      </c>
      <c r="H469" s="40" t="str">
        <f>IFERROR(VLOOKUP(A469,المشتريات!$A$4:$B$3003,2,0),"")</f>
        <v/>
      </c>
      <c r="I469" s="42" t="e">
        <f>IFERROR(VLOOKUP(A469,المشتريات!$L$4:$M$4000,2,0),"")+IFERROR(VLOOKUP(A469,المشتريات!$O$4:$P$3003,2,0),"")</f>
        <v>#VALUE!</v>
      </c>
      <c r="J469" s="42" t="str">
        <f t="shared" si="31"/>
        <v/>
      </c>
      <c r="K469" s="42" t="str">
        <f t="shared" si="32"/>
        <v/>
      </c>
    </row>
    <row r="470" spans="1:11" ht="17.25">
      <c r="A470" s="40">
        <v>467</v>
      </c>
      <c r="B470" s="41" t="str">
        <f>IFERROR(VLOOKUP(A470,الاعدادات!$A$4:$B$5000,2,0),"")</f>
        <v/>
      </c>
      <c r="C470" s="40" t="str">
        <f>IFERROR(VLOOKUP(A470,المشتريات!$I$4:$J$5000,2,0),"")</f>
        <v/>
      </c>
      <c r="D470" s="42" t="str">
        <f>IFERROR(VLOOKUP(A470,المبيعات!$G$4:$H$3003,2,0),"")</f>
        <v/>
      </c>
      <c r="E470" s="42" t="str">
        <f>IFERROR(VLOOKUP(A470,'مرتجع المبيعات '!$G$4:$H$3003,2,0),"")</f>
        <v/>
      </c>
      <c r="F470" s="40" t="str">
        <f>IFERROR(VLOOKUP(A470,'مرتجع المشتريات'!$G$4:$H$3003,2,0),"")</f>
        <v/>
      </c>
      <c r="G470" s="40" t="str">
        <f t="shared" si="30"/>
        <v/>
      </c>
      <c r="H470" s="40" t="str">
        <f>IFERROR(VLOOKUP(A470,المشتريات!$A$4:$B$3003,2,0),"")</f>
        <v/>
      </c>
      <c r="I470" s="42" t="e">
        <f>IFERROR(VLOOKUP(A470,المشتريات!$L$4:$M$4000,2,0),"")+IFERROR(VLOOKUP(A470,المشتريات!$O$4:$P$3003,2,0),"")</f>
        <v>#VALUE!</v>
      </c>
      <c r="J470" s="42" t="str">
        <f t="shared" si="31"/>
        <v/>
      </c>
      <c r="K470" s="42" t="str">
        <f t="shared" si="32"/>
        <v/>
      </c>
    </row>
    <row r="471" spans="1:11" ht="17.25">
      <c r="A471" s="40">
        <v>468</v>
      </c>
      <c r="B471" s="41" t="str">
        <f>IFERROR(VLOOKUP(A471,الاعدادات!$A$4:$B$5000,2,0),"")</f>
        <v/>
      </c>
      <c r="C471" s="40" t="str">
        <f>IFERROR(VLOOKUP(A471,المشتريات!$I$4:$J$5000,2,0),"")</f>
        <v/>
      </c>
      <c r="D471" s="42" t="str">
        <f>IFERROR(VLOOKUP(A471,المبيعات!$G$4:$H$3003,2,0),"")</f>
        <v/>
      </c>
      <c r="E471" s="42" t="str">
        <f>IFERROR(VLOOKUP(A471,'مرتجع المبيعات '!$G$4:$H$3003,2,0),"")</f>
        <v/>
      </c>
      <c r="F471" s="40" t="str">
        <f>IFERROR(VLOOKUP(A471,'مرتجع المشتريات'!$G$4:$H$3003,2,0),"")</f>
        <v/>
      </c>
      <c r="G471" s="40" t="str">
        <f t="shared" si="30"/>
        <v/>
      </c>
      <c r="H471" s="40" t="str">
        <f>IFERROR(VLOOKUP(A471,المشتريات!$A$4:$B$3003,2,0),"")</f>
        <v/>
      </c>
      <c r="I471" s="42" t="e">
        <f>IFERROR(VLOOKUP(A471,المشتريات!$L$4:$M$4000,2,0),"")+IFERROR(VLOOKUP(A471,المشتريات!$O$4:$P$3003,2,0),"")</f>
        <v>#VALUE!</v>
      </c>
      <c r="J471" s="42" t="str">
        <f t="shared" si="31"/>
        <v/>
      </c>
      <c r="K471" s="42" t="str">
        <f t="shared" si="32"/>
        <v/>
      </c>
    </row>
    <row r="472" spans="1:11" ht="17.25">
      <c r="A472" s="40">
        <v>469</v>
      </c>
      <c r="B472" s="41" t="str">
        <f>IFERROR(VLOOKUP(A472,الاعدادات!$A$4:$B$5000,2,0),"")</f>
        <v/>
      </c>
      <c r="C472" s="40" t="str">
        <f>IFERROR(VLOOKUP(A472,المشتريات!$I$4:$J$5000,2,0),"")</f>
        <v/>
      </c>
      <c r="D472" s="42" t="str">
        <f>IFERROR(VLOOKUP(A472,المبيعات!$G$4:$H$3003,2,0),"")</f>
        <v/>
      </c>
      <c r="E472" s="42" t="str">
        <f>IFERROR(VLOOKUP(A472,'مرتجع المبيعات '!$G$4:$H$3003,2,0),"")</f>
        <v/>
      </c>
      <c r="F472" s="40" t="str">
        <f>IFERROR(VLOOKUP(A472,'مرتجع المشتريات'!$G$4:$H$3003,2,0),"")</f>
        <v/>
      </c>
      <c r="G472" s="40" t="str">
        <f t="shared" si="30"/>
        <v/>
      </c>
      <c r="H472" s="40" t="str">
        <f>IFERROR(VLOOKUP(A472,المشتريات!$A$4:$B$3003,2,0),"")</f>
        <v/>
      </c>
      <c r="I472" s="42" t="e">
        <f>IFERROR(VLOOKUP(A472,المشتريات!$L$4:$M$4000,2,0),"")+IFERROR(VLOOKUP(A472,المشتريات!$O$4:$P$3003,2,0),"")</f>
        <v>#VALUE!</v>
      </c>
      <c r="J472" s="42" t="str">
        <f t="shared" si="31"/>
        <v/>
      </c>
      <c r="K472" s="42" t="str">
        <f t="shared" si="32"/>
        <v/>
      </c>
    </row>
    <row r="473" spans="1:11" ht="17.25">
      <c r="A473" s="40">
        <v>470</v>
      </c>
      <c r="B473" s="41" t="str">
        <f>IFERROR(VLOOKUP(A473,الاعدادات!$A$4:$B$5000,2,0),"")</f>
        <v/>
      </c>
      <c r="C473" s="40" t="str">
        <f>IFERROR(VLOOKUP(A473,المشتريات!$I$4:$J$5000,2,0),"")</f>
        <v/>
      </c>
      <c r="D473" s="42" t="str">
        <f>IFERROR(VLOOKUP(A473,المبيعات!$G$4:$H$3003,2,0),"")</f>
        <v/>
      </c>
      <c r="E473" s="42" t="str">
        <f>IFERROR(VLOOKUP(A473,'مرتجع المبيعات '!$G$4:$H$3003,2,0),"")</f>
        <v/>
      </c>
      <c r="F473" s="40" t="str">
        <f>IFERROR(VLOOKUP(A473,'مرتجع المشتريات'!$G$4:$H$3003,2,0),"")</f>
        <v/>
      </c>
      <c r="G473" s="40" t="str">
        <f t="shared" si="30"/>
        <v/>
      </c>
      <c r="H473" s="40" t="str">
        <f>IFERROR(VLOOKUP(A473,المشتريات!$A$4:$B$3003,2,0),"")</f>
        <v/>
      </c>
      <c r="I473" s="42" t="e">
        <f>IFERROR(VLOOKUP(A473,المشتريات!$L$4:$M$4000,2,0),"")+IFERROR(VLOOKUP(A473,المشتريات!$O$4:$P$3003,2,0),"")</f>
        <v>#VALUE!</v>
      </c>
      <c r="J473" s="42" t="str">
        <f t="shared" si="31"/>
        <v/>
      </c>
      <c r="K473" s="42" t="str">
        <f t="shared" si="32"/>
        <v/>
      </c>
    </row>
    <row r="474" spans="1:11" ht="17.25">
      <c r="A474" s="40">
        <v>471</v>
      </c>
      <c r="B474" s="41" t="str">
        <f>IFERROR(VLOOKUP(A474,الاعدادات!$A$4:$B$5000,2,0),"")</f>
        <v/>
      </c>
      <c r="C474" s="40" t="str">
        <f>IFERROR(VLOOKUP(A474,المشتريات!$I$4:$J$5000,2,0),"")</f>
        <v/>
      </c>
      <c r="D474" s="42" t="str">
        <f>IFERROR(VLOOKUP(A474,المبيعات!$G$4:$H$3003,2,0),"")</f>
        <v/>
      </c>
      <c r="E474" s="42" t="str">
        <f>IFERROR(VLOOKUP(A474,'مرتجع المبيعات '!$G$4:$H$3003,2,0),"")</f>
        <v/>
      </c>
      <c r="F474" s="40" t="str">
        <f>IFERROR(VLOOKUP(A474,'مرتجع المشتريات'!$G$4:$H$3003,2,0),"")</f>
        <v/>
      </c>
      <c r="G474" s="40" t="str">
        <f t="shared" si="30"/>
        <v/>
      </c>
      <c r="H474" s="40" t="str">
        <f>IFERROR(VLOOKUP(A474,المشتريات!$A$4:$B$3003,2,0),"")</f>
        <v/>
      </c>
      <c r="I474" s="42" t="e">
        <f>IFERROR(VLOOKUP(A474,المشتريات!$L$4:$M$4000,2,0),"")+IFERROR(VLOOKUP(A474,المشتريات!$O$4:$P$3003,2,0),"")</f>
        <v>#VALUE!</v>
      </c>
      <c r="J474" s="42" t="str">
        <f t="shared" si="31"/>
        <v/>
      </c>
      <c r="K474" s="42" t="str">
        <f t="shared" si="32"/>
        <v/>
      </c>
    </row>
    <row r="475" spans="1:11" ht="17.25">
      <c r="A475" s="40">
        <v>472</v>
      </c>
      <c r="B475" s="41" t="str">
        <f>IFERROR(VLOOKUP(A475,الاعدادات!$A$4:$B$5000,2,0),"")</f>
        <v/>
      </c>
      <c r="C475" s="40" t="str">
        <f>IFERROR(VLOOKUP(A475,المشتريات!$I$4:$J$5000,2,0),"")</f>
        <v/>
      </c>
      <c r="D475" s="42" t="str">
        <f>IFERROR(VLOOKUP(A475,المبيعات!$G$4:$H$3003,2,0),"")</f>
        <v/>
      </c>
      <c r="E475" s="42" t="str">
        <f>IFERROR(VLOOKUP(A475,'مرتجع المبيعات '!$G$4:$H$3003,2,0),"")</f>
        <v/>
      </c>
      <c r="F475" s="40" t="str">
        <f>IFERROR(VLOOKUP(A475,'مرتجع المشتريات'!$G$4:$H$3003,2,0),"")</f>
        <v/>
      </c>
      <c r="G475" s="40" t="str">
        <f t="shared" si="30"/>
        <v/>
      </c>
      <c r="H475" s="40" t="str">
        <f>IFERROR(VLOOKUP(A475,المشتريات!$A$4:$B$3003,2,0),"")</f>
        <v/>
      </c>
      <c r="I475" s="42" t="e">
        <f>IFERROR(VLOOKUP(A475,المشتريات!$L$4:$M$4000,2,0),"")+IFERROR(VLOOKUP(A475,المشتريات!$O$4:$P$3003,2,0),"")</f>
        <v>#VALUE!</v>
      </c>
      <c r="J475" s="42" t="str">
        <f t="shared" si="31"/>
        <v/>
      </c>
      <c r="K475" s="42" t="str">
        <f t="shared" si="32"/>
        <v/>
      </c>
    </row>
    <row r="476" spans="1:11" ht="17.25">
      <c r="A476" s="40">
        <v>473</v>
      </c>
      <c r="B476" s="41" t="str">
        <f>IFERROR(VLOOKUP(A476,الاعدادات!$A$4:$B$5000,2,0),"")</f>
        <v/>
      </c>
      <c r="C476" s="40" t="str">
        <f>IFERROR(VLOOKUP(A476,المشتريات!$I$4:$J$5000,2,0),"")</f>
        <v/>
      </c>
      <c r="D476" s="42" t="str">
        <f>IFERROR(VLOOKUP(A476,المبيعات!$G$4:$H$3003,2,0),"")</f>
        <v/>
      </c>
      <c r="E476" s="42" t="str">
        <f>IFERROR(VLOOKUP(A476,'مرتجع المبيعات '!$G$4:$H$3003,2,0),"")</f>
        <v/>
      </c>
      <c r="F476" s="40" t="str">
        <f>IFERROR(VLOOKUP(A476,'مرتجع المشتريات'!$G$4:$H$3003,2,0),"")</f>
        <v/>
      </c>
      <c r="G476" s="40" t="str">
        <f t="shared" si="30"/>
        <v/>
      </c>
      <c r="H476" s="40" t="str">
        <f>IFERROR(VLOOKUP(A476,المشتريات!$A$4:$B$3003,2,0),"")</f>
        <v/>
      </c>
      <c r="I476" s="42" t="e">
        <f>IFERROR(VLOOKUP(A476,المشتريات!$L$4:$M$4000,2,0),"")+IFERROR(VLOOKUP(A476,المشتريات!$O$4:$P$3003,2,0),"")</f>
        <v>#VALUE!</v>
      </c>
      <c r="J476" s="42" t="str">
        <f t="shared" si="31"/>
        <v/>
      </c>
      <c r="K476" s="42" t="str">
        <f t="shared" si="32"/>
        <v/>
      </c>
    </row>
    <row r="477" spans="1:11" ht="17.25">
      <c r="A477" s="40">
        <v>474</v>
      </c>
      <c r="B477" s="41" t="str">
        <f>IFERROR(VLOOKUP(A477,الاعدادات!$A$4:$B$5000,2,0),"")</f>
        <v/>
      </c>
      <c r="C477" s="40" t="str">
        <f>IFERROR(VLOOKUP(A477,المشتريات!$I$4:$J$5000,2,0),"")</f>
        <v/>
      </c>
      <c r="D477" s="42" t="str">
        <f>IFERROR(VLOOKUP(A477,المبيعات!$G$4:$H$3003,2,0),"")</f>
        <v/>
      </c>
      <c r="E477" s="42" t="str">
        <f>IFERROR(VLOOKUP(A477,'مرتجع المبيعات '!$G$4:$H$3003,2,0),"")</f>
        <v/>
      </c>
      <c r="F477" s="40" t="str">
        <f>IFERROR(VLOOKUP(A477,'مرتجع المشتريات'!$G$4:$H$3003,2,0),"")</f>
        <v/>
      </c>
      <c r="G477" s="40" t="str">
        <f t="shared" si="30"/>
        <v/>
      </c>
      <c r="H477" s="40" t="str">
        <f>IFERROR(VLOOKUP(A477,المشتريات!$A$4:$B$3003,2,0),"")</f>
        <v/>
      </c>
      <c r="I477" s="42" t="e">
        <f>IFERROR(VLOOKUP(A477,المشتريات!$L$4:$M$4000,2,0),"")+IFERROR(VLOOKUP(A477,المشتريات!$O$4:$P$3003,2,0),"")</f>
        <v>#VALUE!</v>
      </c>
      <c r="J477" s="42" t="str">
        <f t="shared" si="31"/>
        <v/>
      </c>
      <c r="K477" s="42" t="str">
        <f t="shared" si="32"/>
        <v/>
      </c>
    </row>
    <row r="478" spans="1:11" ht="17.25">
      <c r="A478" s="40">
        <v>475</v>
      </c>
      <c r="B478" s="41" t="str">
        <f>IFERROR(VLOOKUP(A478,الاعدادات!$A$4:$B$5000,2,0),"")</f>
        <v/>
      </c>
      <c r="C478" s="40" t="str">
        <f>IFERROR(VLOOKUP(A478,المشتريات!$I$4:$J$5000,2,0),"")</f>
        <v/>
      </c>
      <c r="D478" s="42" t="str">
        <f>IFERROR(VLOOKUP(A478,المبيعات!$G$4:$H$3003,2,0),"")</f>
        <v/>
      </c>
      <c r="E478" s="42" t="str">
        <f>IFERROR(VLOOKUP(A478,'مرتجع المبيعات '!$G$4:$H$3003,2,0),"")</f>
        <v/>
      </c>
      <c r="F478" s="40" t="str">
        <f>IFERROR(VLOOKUP(A478,'مرتجع المشتريات'!$G$4:$H$3003,2,0),"")</f>
        <v/>
      </c>
      <c r="G478" s="40" t="str">
        <f t="shared" si="30"/>
        <v/>
      </c>
      <c r="H478" s="40" t="str">
        <f>IFERROR(VLOOKUP(A478,المشتريات!$A$4:$B$3003,2,0),"")</f>
        <v/>
      </c>
      <c r="I478" s="42" t="e">
        <f>IFERROR(VLOOKUP(A478,المشتريات!$L$4:$M$4000,2,0),"")+IFERROR(VLOOKUP(A478,المشتريات!$O$4:$P$3003,2,0),"")</f>
        <v>#VALUE!</v>
      </c>
      <c r="J478" s="42" t="str">
        <f t="shared" si="31"/>
        <v/>
      </c>
      <c r="K478" s="42" t="str">
        <f t="shared" si="32"/>
        <v/>
      </c>
    </row>
    <row r="479" spans="1:11" ht="17.25">
      <c r="A479" s="40">
        <v>476</v>
      </c>
      <c r="B479" s="41" t="str">
        <f>IFERROR(VLOOKUP(A479,الاعدادات!$A$4:$B$5000,2,0),"")</f>
        <v/>
      </c>
      <c r="C479" s="40" t="str">
        <f>IFERROR(VLOOKUP(A479,المشتريات!$I$4:$J$5000,2,0),"")</f>
        <v/>
      </c>
      <c r="D479" s="42" t="str">
        <f>IFERROR(VLOOKUP(A479,المبيعات!$G$4:$H$3003,2,0),"")</f>
        <v/>
      </c>
      <c r="E479" s="42" t="str">
        <f>IFERROR(VLOOKUP(A479,'مرتجع المبيعات '!$G$4:$H$3003,2,0),"")</f>
        <v/>
      </c>
      <c r="F479" s="40" t="str">
        <f>IFERROR(VLOOKUP(A479,'مرتجع المشتريات'!$G$4:$H$3003,2,0),"")</f>
        <v/>
      </c>
      <c r="G479" s="40" t="str">
        <f t="shared" si="30"/>
        <v/>
      </c>
      <c r="H479" s="40" t="str">
        <f>IFERROR(VLOOKUP(A479,المشتريات!$A$4:$B$3003,2,0),"")</f>
        <v/>
      </c>
      <c r="I479" s="42" t="e">
        <f>IFERROR(VLOOKUP(A479,المشتريات!$L$4:$M$4000,2,0),"")+IFERROR(VLOOKUP(A479,المشتريات!$O$4:$P$3003,2,0),"")</f>
        <v>#VALUE!</v>
      </c>
      <c r="J479" s="42" t="str">
        <f t="shared" si="31"/>
        <v/>
      </c>
      <c r="K479" s="42" t="str">
        <f t="shared" si="32"/>
        <v/>
      </c>
    </row>
    <row r="480" spans="1:11" ht="17.25">
      <c r="A480" s="40">
        <v>477</v>
      </c>
      <c r="B480" s="41" t="str">
        <f>IFERROR(VLOOKUP(A480,الاعدادات!$A$4:$B$5000,2,0),"")</f>
        <v/>
      </c>
      <c r="C480" s="40" t="str">
        <f>IFERROR(VLOOKUP(A480,المشتريات!$I$4:$J$5000,2,0),"")</f>
        <v/>
      </c>
      <c r="D480" s="42" t="str">
        <f>IFERROR(VLOOKUP(A480,المبيعات!$G$4:$H$3003,2,0),"")</f>
        <v/>
      </c>
      <c r="E480" s="42" t="str">
        <f>IFERROR(VLOOKUP(A480,'مرتجع المبيعات '!$G$4:$H$3003,2,0),"")</f>
        <v/>
      </c>
      <c r="F480" s="40" t="str">
        <f>IFERROR(VLOOKUP(A480,'مرتجع المشتريات'!$G$4:$H$3003,2,0),"")</f>
        <v/>
      </c>
      <c r="G480" s="40" t="str">
        <f t="shared" si="30"/>
        <v/>
      </c>
      <c r="H480" s="40" t="str">
        <f>IFERROR(VLOOKUP(A480,المشتريات!$A$4:$B$3003,2,0),"")</f>
        <v/>
      </c>
      <c r="I480" s="42" t="e">
        <f>IFERROR(VLOOKUP(A480,المشتريات!$L$4:$M$4000,2,0),"")+IFERROR(VLOOKUP(A480,المشتريات!$O$4:$P$3003,2,0),"")</f>
        <v>#VALUE!</v>
      </c>
      <c r="J480" s="42" t="str">
        <f t="shared" si="31"/>
        <v/>
      </c>
      <c r="K480" s="42" t="str">
        <f t="shared" si="32"/>
        <v/>
      </c>
    </row>
    <row r="481" spans="1:11" ht="17.25">
      <c r="A481" s="40">
        <v>478</v>
      </c>
      <c r="B481" s="41" t="str">
        <f>IFERROR(VLOOKUP(A481,الاعدادات!$A$4:$B$5000,2,0),"")</f>
        <v/>
      </c>
      <c r="C481" s="40" t="str">
        <f>IFERROR(VLOOKUP(A481,المشتريات!$I$4:$J$5000,2,0),"")</f>
        <v/>
      </c>
      <c r="D481" s="42" t="str">
        <f>IFERROR(VLOOKUP(A481,المبيعات!$G$4:$H$3003,2,0),"")</f>
        <v/>
      </c>
      <c r="E481" s="42" t="str">
        <f>IFERROR(VLOOKUP(A481,'مرتجع المبيعات '!$G$4:$H$3003,2,0),"")</f>
        <v/>
      </c>
      <c r="F481" s="40" t="str">
        <f>IFERROR(VLOOKUP(A481,'مرتجع المشتريات'!$G$4:$H$3003,2,0),"")</f>
        <v/>
      </c>
      <c r="G481" s="40" t="str">
        <f t="shared" si="30"/>
        <v/>
      </c>
      <c r="H481" s="40" t="str">
        <f>IFERROR(VLOOKUP(A481,المشتريات!$A$4:$B$3003,2,0),"")</f>
        <v/>
      </c>
      <c r="I481" s="42" t="e">
        <f>IFERROR(VLOOKUP(A481,المشتريات!$L$4:$M$4000,2,0),"")+IFERROR(VLOOKUP(A481,المشتريات!$O$4:$P$3003,2,0),"")</f>
        <v>#VALUE!</v>
      </c>
      <c r="J481" s="42" t="str">
        <f t="shared" si="31"/>
        <v/>
      </c>
      <c r="K481" s="42" t="str">
        <f t="shared" si="32"/>
        <v/>
      </c>
    </row>
    <row r="482" spans="1:11" ht="17.25">
      <c r="A482" s="40">
        <v>479</v>
      </c>
      <c r="B482" s="41" t="str">
        <f>IFERROR(VLOOKUP(A482,الاعدادات!$A$4:$B$5000,2,0),"")</f>
        <v/>
      </c>
      <c r="C482" s="40" t="str">
        <f>IFERROR(VLOOKUP(A482,المشتريات!$I$4:$J$5000,2,0),"")</f>
        <v/>
      </c>
      <c r="D482" s="42" t="str">
        <f>IFERROR(VLOOKUP(A482,المبيعات!$G$4:$H$3003,2,0),"")</f>
        <v/>
      </c>
      <c r="E482" s="42" t="str">
        <f>IFERROR(VLOOKUP(A482,'مرتجع المبيعات '!$G$4:$H$3003,2,0),"")</f>
        <v/>
      </c>
      <c r="F482" s="40" t="str">
        <f>IFERROR(VLOOKUP(A482,'مرتجع المشتريات'!$G$4:$H$3003,2,0),"")</f>
        <v/>
      </c>
      <c r="G482" s="40" t="str">
        <f t="shared" si="30"/>
        <v/>
      </c>
      <c r="H482" s="40" t="str">
        <f>IFERROR(VLOOKUP(A482,المشتريات!$A$4:$B$3003,2,0),"")</f>
        <v/>
      </c>
      <c r="I482" s="42" t="e">
        <f>IFERROR(VLOOKUP(A482,المشتريات!$L$4:$M$4000,2,0),"")+IFERROR(VLOOKUP(A482,المشتريات!$O$4:$P$3003,2,0),"")</f>
        <v>#VALUE!</v>
      </c>
      <c r="J482" s="42" t="str">
        <f t="shared" si="31"/>
        <v/>
      </c>
      <c r="K482" s="42" t="str">
        <f t="shared" si="32"/>
        <v/>
      </c>
    </row>
    <row r="483" spans="1:11" ht="17.25">
      <c r="A483" s="40">
        <v>480</v>
      </c>
      <c r="B483" s="41" t="str">
        <f>IFERROR(VLOOKUP(A483,الاعدادات!$A$4:$B$5000,2,0),"")</f>
        <v/>
      </c>
      <c r="C483" s="40" t="str">
        <f>IFERROR(VLOOKUP(A483,المشتريات!$I$4:$J$5000,2,0),"")</f>
        <v/>
      </c>
      <c r="D483" s="42" t="str">
        <f>IFERROR(VLOOKUP(A483,المبيعات!$G$4:$H$3003,2,0),"")</f>
        <v/>
      </c>
      <c r="E483" s="42" t="str">
        <f>IFERROR(VLOOKUP(A483,'مرتجع المبيعات '!$G$4:$H$3003,2,0),"")</f>
        <v/>
      </c>
      <c r="F483" s="40" t="str">
        <f>IFERROR(VLOOKUP(A483,'مرتجع المشتريات'!$G$4:$H$3003,2,0),"")</f>
        <v/>
      </c>
      <c r="G483" s="40" t="str">
        <f t="shared" si="30"/>
        <v/>
      </c>
      <c r="H483" s="40" t="str">
        <f>IFERROR(VLOOKUP(A483,المشتريات!$A$4:$B$3003,2,0),"")</f>
        <v/>
      </c>
      <c r="I483" s="42" t="e">
        <f>IFERROR(VLOOKUP(A483,المشتريات!$L$4:$M$4000,2,0),"")+IFERROR(VLOOKUP(A483,المشتريات!$O$4:$P$3003,2,0),"")</f>
        <v>#VALUE!</v>
      </c>
      <c r="J483" s="42" t="str">
        <f t="shared" si="31"/>
        <v/>
      </c>
      <c r="K483" s="42" t="str">
        <f t="shared" si="32"/>
        <v/>
      </c>
    </row>
    <row r="484" spans="1:11" ht="17.25">
      <c r="A484" s="40">
        <v>481</v>
      </c>
      <c r="B484" s="41" t="str">
        <f>IFERROR(VLOOKUP(A484,الاعدادات!$A$4:$B$5000,2,0),"")</f>
        <v/>
      </c>
      <c r="C484" s="40" t="str">
        <f>IFERROR(VLOOKUP(A484,المشتريات!$I$4:$J$5000,2,0),"")</f>
        <v/>
      </c>
      <c r="D484" s="42" t="str">
        <f>IFERROR(VLOOKUP(A484,المبيعات!$G$4:$H$3003,2,0),"")</f>
        <v/>
      </c>
      <c r="E484" s="42" t="str">
        <f>IFERROR(VLOOKUP(A484,'مرتجع المبيعات '!$G$4:$H$3003,2,0),"")</f>
        <v/>
      </c>
      <c r="F484" s="40" t="str">
        <f>IFERROR(VLOOKUP(A484,'مرتجع المشتريات'!$G$4:$H$3003,2,0),"")</f>
        <v/>
      </c>
      <c r="G484" s="40" t="str">
        <f t="shared" si="30"/>
        <v/>
      </c>
      <c r="H484" s="40" t="str">
        <f>IFERROR(VLOOKUP(A484,المشتريات!$A$4:$B$3003,2,0),"")</f>
        <v/>
      </c>
      <c r="I484" s="42" t="e">
        <f>IFERROR(VLOOKUP(A484,المشتريات!$L$4:$M$4000,2,0),"")+IFERROR(VLOOKUP(A484,المشتريات!$O$4:$P$3003,2,0),"")</f>
        <v>#VALUE!</v>
      </c>
      <c r="J484" s="42" t="str">
        <f t="shared" si="31"/>
        <v/>
      </c>
      <c r="K484" s="42" t="str">
        <f t="shared" si="32"/>
        <v/>
      </c>
    </row>
    <row r="485" spans="1:11" ht="17.25">
      <c r="A485" s="40">
        <v>482</v>
      </c>
      <c r="B485" s="41" t="str">
        <f>IFERROR(VLOOKUP(A485,الاعدادات!$A$4:$B$5000,2,0),"")</f>
        <v/>
      </c>
      <c r="C485" s="40" t="str">
        <f>IFERROR(VLOOKUP(A485,المشتريات!$I$4:$J$5000,2,0),"")</f>
        <v/>
      </c>
      <c r="D485" s="42" t="str">
        <f>IFERROR(VLOOKUP(A485,المبيعات!$G$4:$H$3003,2,0),"")</f>
        <v/>
      </c>
      <c r="E485" s="42" t="str">
        <f>IFERROR(VLOOKUP(A485,'مرتجع المبيعات '!$G$4:$H$3003,2,0),"")</f>
        <v/>
      </c>
      <c r="F485" s="40" t="str">
        <f>IFERROR(VLOOKUP(A485,'مرتجع المشتريات'!$G$4:$H$3003,2,0),"")</f>
        <v/>
      </c>
      <c r="G485" s="40" t="str">
        <f t="shared" si="30"/>
        <v/>
      </c>
      <c r="H485" s="40" t="str">
        <f>IFERROR(VLOOKUP(A485,المشتريات!$A$4:$B$3003,2,0),"")</f>
        <v/>
      </c>
      <c r="I485" s="42" t="e">
        <f>IFERROR(VLOOKUP(A485,المشتريات!$L$4:$M$4000,2,0),"")+IFERROR(VLOOKUP(A485,المشتريات!$O$4:$P$3003,2,0),"")</f>
        <v>#VALUE!</v>
      </c>
      <c r="J485" s="42" t="str">
        <f t="shared" si="31"/>
        <v/>
      </c>
      <c r="K485" s="42" t="str">
        <f t="shared" si="32"/>
        <v/>
      </c>
    </row>
    <row r="486" spans="1:11" ht="17.25">
      <c r="A486" s="40">
        <v>483</v>
      </c>
      <c r="B486" s="41" t="str">
        <f>IFERROR(VLOOKUP(A486,الاعدادات!$A$4:$B$5000,2,0),"")</f>
        <v/>
      </c>
      <c r="C486" s="40" t="str">
        <f>IFERROR(VLOOKUP(A486,المشتريات!$I$4:$J$5000,2,0),"")</f>
        <v/>
      </c>
      <c r="D486" s="42" t="str">
        <f>IFERROR(VLOOKUP(A486,المبيعات!$G$4:$H$3003,2,0),"")</f>
        <v/>
      </c>
      <c r="E486" s="42" t="str">
        <f>IFERROR(VLOOKUP(A486,'مرتجع المبيعات '!$G$4:$H$3003,2,0),"")</f>
        <v/>
      </c>
      <c r="F486" s="40" t="str">
        <f>IFERROR(VLOOKUP(A486,'مرتجع المشتريات'!$G$4:$H$3003,2,0),"")</f>
        <v/>
      </c>
      <c r="G486" s="40" t="str">
        <f t="shared" si="30"/>
        <v/>
      </c>
      <c r="H486" s="40" t="str">
        <f>IFERROR(VLOOKUP(A486,المشتريات!$A$4:$B$3003,2,0),"")</f>
        <v/>
      </c>
      <c r="I486" s="42" t="e">
        <f>IFERROR(VLOOKUP(A486,المشتريات!$L$4:$M$4000,2,0),"")+IFERROR(VLOOKUP(A486,المشتريات!$O$4:$P$3003,2,0),"")</f>
        <v>#VALUE!</v>
      </c>
      <c r="J486" s="42" t="str">
        <f t="shared" si="31"/>
        <v/>
      </c>
      <c r="K486" s="42" t="str">
        <f t="shared" si="32"/>
        <v/>
      </c>
    </row>
    <row r="487" spans="1:11" ht="17.25">
      <c r="A487" s="40">
        <v>484</v>
      </c>
      <c r="B487" s="41" t="str">
        <f>IFERROR(VLOOKUP(A487,الاعدادات!$A$4:$B$5000,2,0),"")</f>
        <v/>
      </c>
      <c r="C487" s="40" t="str">
        <f>IFERROR(VLOOKUP(A487,المشتريات!$I$4:$J$5000,2,0),"")</f>
        <v/>
      </c>
      <c r="D487" s="42" t="str">
        <f>IFERROR(VLOOKUP(A487,المبيعات!$G$4:$H$3003,2,0),"")</f>
        <v/>
      </c>
      <c r="E487" s="42" t="str">
        <f>IFERROR(VLOOKUP(A487,'مرتجع المبيعات '!$G$4:$H$3003,2,0),"")</f>
        <v/>
      </c>
      <c r="F487" s="40" t="str">
        <f>IFERROR(VLOOKUP(A487,'مرتجع المشتريات'!$G$4:$H$3003,2,0),"")</f>
        <v/>
      </c>
      <c r="G487" s="40" t="str">
        <f t="shared" si="30"/>
        <v/>
      </c>
      <c r="H487" s="40" t="str">
        <f>IFERROR(VLOOKUP(A487,المشتريات!$A$4:$B$3003,2,0),"")</f>
        <v/>
      </c>
      <c r="I487" s="42" t="e">
        <f>IFERROR(VLOOKUP(A487,المشتريات!$L$4:$M$4000,2,0),"")+IFERROR(VLOOKUP(A487,المشتريات!$O$4:$P$3003,2,0),"")</f>
        <v>#VALUE!</v>
      </c>
      <c r="J487" s="42" t="str">
        <f t="shared" si="31"/>
        <v/>
      </c>
      <c r="K487" s="42" t="str">
        <f t="shared" si="32"/>
        <v/>
      </c>
    </row>
    <row r="488" spans="1:11" ht="17.25">
      <c r="A488" s="40">
        <v>485</v>
      </c>
      <c r="B488" s="41" t="str">
        <f>IFERROR(VLOOKUP(A488,الاعدادات!$A$4:$B$5000,2,0),"")</f>
        <v/>
      </c>
      <c r="C488" s="40" t="str">
        <f>IFERROR(VLOOKUP(A488,المشتريات!$I$4:$J$5000,2,0),"")</f>
        <v/>
      </c>
      <c r="D488" s="42" t="str">
        <f>IFERROR(VLOOKUP(A488,المبيعات!$G$4:$H$3003,2,0),"")</f>
        <v/>
      </c>
      <c r="E488" s="42" t="str">
        <f>IFERROR(VLOOKUP(A488,'مرتجع المبيعات '!$G$4:$H$3003,2,0),"")</f>
        <v/>
      </c>
      <c r="F488" s="40" t="str">
        <f>IFERROR(VLOOKUP(A488,'مرتجع المشتريات'!$G$4:$H$3003,2,0),"")</f>
        <v/>
      </c>
      <c r="G488" s="40" t="str">
        <f t="shared" si="30"/>
        <v/>
      </c>
      <c r="H488" s="40" t="str">
        <f>IFERROR(VLOOKUP(A488,المشتريات!$A$4:$B$3003,2,0),"")</f>
        <v/>
      </c>
      <c r="I488" s="42" t="e">
        <f>IFERROR(VLOOKUP(A488,المشتريات!$L$4:$M$4000,2,0),"")+IFERROR(VLOOKUP(A488,المشتريات!$O$4:$P$3003,2,0),"")</f>
        <v>#VALUE!</v>
      </c>
      <c r="J488" s="42" t="str">
        <f t="shared" si="31"/>
        <v/>
      </c>
      <c r="K488" s="42" t="str">
        <f t="shared" si="32"/>
        <v/>
      </c>
    </row>
    <row r="489" spans="1:11" ht="17.25">
      <c r="A489" s="40">
        <v>486</v>
      </c>
      <c r="B489" s="41" t="str">
        <f>IFERROR(VLOOKUP(A489,الاعدادات!$A$4:$B$5000,2,0),"")</f>
        <v/>
      </c>
      <c r="C489" s="40" t="str">
        <f>IFERROR(VLOOKUP(A489,المشتريات!$I$4:$J$5000,2,0),"")</f>
        <v/>
      </c>
      <c r="D489" s="42" t="str">
        <f>IFERROR(VLOOKUP(A489,المبيعات!$G$4:$H$3003,2,0),"")</f>
        <v/>
      </c>
      <c r="E489" s="42" t="str">
        <f>IFERROR(VLOOKUP(A489,'مرتجع المبيعات '!$G$4:$H$3003,2,0),"")</f>
        <v/>
      </c>
      <c r="F489" s="40" t="str">
        <f>IFERROR(VLOOKUP(A489,'مرتجع المشتريات'!$G$4:$H$3003,2,0),"")</f>
        <v/>
      </c>
      <c r="G489" s="40" t="str">
        <f t="shared" si="30"/>
        <v/>
      </c>
      <c r="H489" s="40" t="str">
        <f>IFERROR(VLOOKUP(A489,المشتريات!$A$4:$B$3003,2,0),"")</f>
        <v/>
      </c>
      <c r="I489" s="42" t="e">
        <f>IFERROR(VLOOKUP(A489,المشتريات!$L$4:$M$4000,2,0),"")+IFERROR(VLOOKUP(A489,المشتريات!$O$4:$P$3003,2,0),"")</f>
        <v>#VALUE!</v>
      </c>
      <c r="J489" s="42" t="str">
        <f t="shared" si="31"/>
        <v/>
      </c>
      <c r="K489" s="42" t="str">
        <f t="shared" si="32"/>
        <v/>
      </c>
    </row>
    <row r="490" spans="1:11" ht="17.25">
      <c r="A490" s="40">
        <v>487</v>
      </c>
      <c r="B490" s="41" t="str">
        <f>IFERROR(VLOOKUP(A490,الاعدادات!$A$4:$B$5000,2,0),"")</f>
        <v/>
      </c>
      <c r="C490" s="40" t="str">
        <f>IFERROR(VLOOKUP(A490,المشتريات!$I$4:$J$5000,2,0),"")</f>
        <v/>
      </c>
      <c r="D490" s="42" t="str">
        <f>IFERROR(VLOOKUP(A490,المبيعات!$G$4:$H$3003,2,0),"")</f>
        <v/>
      </c>
      <c r="E490" s="42" t="str">
        <f>IFERROR(VLOOKUP(A490,'مرتجع المبيعات '!$G$4:$H$3003,2,0),"")</f>
        <v/>
      </c>
      <c r="F490" s="40" t="str">
        <f>IFERROR(VLOOKUP(A490,'مرتجع المشتريات'!$G$4:$H$3003,2,0),"")</f>
        <v/>
      </c>
      <c r="G490" s="40" t="str">
        <f t="shared" si="30"/>
        <v/>
      </c>
      <c r="H490" s="40" t="str">
        <f>IFERROR(VLOOKUP(A490,المشتريات!$A$4:$B$3003,2,0),"")</f>
        <v/>
      </c>
      <c r="I490" s="42" t="e">
        <f>IFERROR(VLOOKUP(A490,المشتريات!$L$4:$M$4000,2,0),"")+IFERROR(VLOOKUP(A490,المشتريات!$O$4:$P$3003,2,0),"")</f>
        <v>#VALUE!</v>
      </c>
      <c r="J490" s="42" t="str">
        <f t="shared" si="31"/>
        <v/>
      </c>
      <c r="K490" s="42" t="str">
        <f t="shared" si="32"/>
        <v/>
      </c>
    </row>
    <row r="491" spans="1:11" ht="17.25">
      <c r="A491" s="40">
        <v>488</v>
      </c>
      <c r="B491" s="41" t="str">
        <f>IFERROR(VLOOKUP(A491,الاعدادات!$A$4:$B$5000,2,0),"")</f>
        <v/>
      </c>
      <c r="C491" s="40" t="str">
        <f>IFERROR(VLOOKUP(A491,المشتريات!$I$4:$J$5000,2,0),"")</f>
        <v/>
      </c>
      <c r="D491" s="42" t="str">
        <f>IFERROR(VLOOKUP(A491,المبيعات!$G$4:$H$3003,2,0),"")</f>
        <v/>
      </c>
      <c r="E491" s="42" t="str">
        <f>IFERROR(VLOOKUP(A491,'مرتجع المبيعات '!$G$4:$H$3003,2,0),"")</f>
        <v/>
      </c>
      <c r="F491" s="40" t="str">
        <f>IFERROR(VLOOKUP(A491,'مرتجع المشتريات'!$G$4:$H$3003,2,0),"")</f>
        <v/>
      </c>
      <c r="G491" s="40" t="str">
        <f t="shared" si="30"/>
        <v/>
      </c>
      <c r="H491" s="40" t="str">
        <f>IFERROR(VLOOKUP(A491,المشتريات!$A$4:$B$3003,2,0),"")</f>
        <v/>
      </c>
      <c r="I491" s="42" t="e">
        <f>IFERROR(VLOOKUP(A491,المشتريات!$L$4:$M$4000,2,0),"")+IFERROR(VLOOKUP(A491,المشتريات!$O$4:$P$3003,2,0),"")</f>
        <v>#VALUE!</v>
      </c>
      <c r="J491" s="42" t="str">
        <f t="shared" si="31"/>
        <v/>
      </c>
      <c r="K491" s="42" t="str">
        <f t="shared" si="32"/>
        <v/>
      </c>
    </row>
    <row r="492" spans="1:11" ht="17.25">
      <c r="A492" s="40">
        <v>489</v>
      </c>
      <c r="B492" s="41" t="str">
        <f>IFERROR(VLOOKUP(A492,الاعدادات!$A$4:$B$5000,2,0),"")</f>
        <v/>
      </c>
      <c r="C492" s="40" t="str">
        <f>IFERROR(VLOOKUP(A492,المشتريات!$I$4:$J$5000,2,0),"")</f>
        <v/>
      </c>
      <c r="D492" s="42" t="str">
        <f>IFERROR(VLOOKUP(A492,المبيعات!$G$4:$H$3003,2,0),"")</f>
        <v/>
      </c>
      <c r="E492" s="42" t="str">
        <f>IFERROR(VLOOKUP(A492,'مرتجع المبيعات '!$G$4:$H$3003,2,0),"")</f>
        <v/>
      </c>
      <c r="F492" s="40" t="str">
        <f>IFERROR(VLOOKUP(A492,'مرتجع المشتريات'!$G$4:$H$3003,2,0),"")</f>
        <v/>
      </c>
      <c r="G492" s="40" t="str">
        <f t="shared" si="30"/>
        <v/>
      </c>
      <c r="H492" s="40" t="str">
        <f>IFERROR(VLOOKUP(A492,المشتريات!$A$4:$B$3003,2,0),"")</f>
        <v/>
      </c>
      <c r="I492" s="42" t="e">
        <f>IFERROR(VLOOKUP(A492,المشتريات!$L$4:$M$4000,2,0),"")+IFERROR(VLOOKUP(A492,المشتريات!$O$4:$P$3003,2,0),"")</f>
        <v>#VALUE!</v>
      </c>
      <c r="J492" s="42" t="str">
        <f t="shared" si="31"/>
        <v/>
      </c>
      <c r="K492" s="42" t="str">
        <f t="shared" si="32"/>
        <v/>
      </c>
    </row>
    <row r="493" spans="1:11" ht="17.25">
      <c r="A493" s="40">
        <v>490</v>
      </c>
      <c r="B493" s="41" t="str">
        <f>IFERROR(VLOOKUP(A493,الاعدادات!$A$4:$B$5000,2,0),"")</f>
        <v/>
      </c>
      <c r="C493" s="40" t="str">
        <f>IFERROR(VLOOKUP(A493,المشتريات!$I$4:$J$5000,2,0),"")</f>
        <v/>
      </c>
      <c r="D493" s="42" t="str">
        <f>IFERROR(VLOOKUP(A493,المبيعات!$G$4:$H$3003,2,0),"")</f>
        <v/>
      </c>
      <c r="E493" s="42" t="str">
        <f>IFERROR(VLOOKUP(A493,'مرتجع المبيعات '!$G$4:$H$3003,2,0),"")</f>
        <v/>
      </c>
      <c r="F493" s="40" t="str">
        <f>IFERROR(VLOOKUP(A493,'مرتجع المشتريات'!$G$4:$H$3003,2,0),"")</f>
        <v/>
      </c>
      <c r="G493" s="40" t="str">
        <f t="shared" si="30"/>
        <v/>
      </c>
      <c r="H493" s="40" t="str">
        <f>IFERROR(VLOOKUP(A493,المشتريات!$A$4:$B$3003,2,0),"")</f>
        <v/>
      </c>
      <c r="I493" s="42" t="e">
        <f>IFERROR(VLOOKUP(A493,المشتريات!$L$4:$M$4000,2,0),"")+IFERROR(VLOOKUP(A493,المشتريات!$O$4:$P$3003,2,0),"")</f>
        <v>#VALUE!</v>
      </c>
      <c r="J493" s="42" t="str">
        <f t="shared" si="31"/>
        <v/>
      </c>
      <c r="K493" s="42" t="str">
        <f t="shared" si="32"/>
        <v/>
      </c>
    </row>
    <row r="494" spans="1:11" ht="17.25">
      <c r="A494" s="40">
        <v>491</v>
      </c>
      <c r="B494" s="41" t="str">
        <f>IFERROR(VLOOKUP(A494,الاعدادات!$A$4:$B$5000,2,0),"")</f>
        <v/>
      </c>
      <c r="C494" s="40" t="str">
        <f>IFERROR(VLOOKUP(A494,المشتريات!$I$4:$J$5000,2,0),"")</f>
        <v/>
      </c>
      <c r="D494" s="42" t="str">
        <f>IFERROR(VLOOKUP(A494,المبيعات!$G$4:$H$3003,2,0),"")</f>
        <v/>
      </c>
      <c r="E494" s="42" t="str">
        <f>IFERROR(VLOOKUP(A494,'مرتجع المبيعات '!$G$4:$H$3003,2,0),"")</f>
        <v/>
      </c>
      <c r="F494" s="40" t="str">
        <f>IFERROR(VLOOKUP(A494,'مرتجع المشتريات'!$G$4:$H$3003,2,0),"")</f>
        <v/>
      </c>
      <c r="G494" s="40" t="str">
        <f t="shared" si="30"/>
        <v/>
      </c>
      <c r="H494" s="40" t="str">
        <f>IFERROR(VLOOKUP(A494,المشتريات!$A$4:$B$3003,2,0),"")</f>
        <v/>
      </c>
      <c r="I494" s="42" t="e">
        <f>IFERROR(VLOOKUP(A494,المشتريات!$L$4:$M$4000,2,0),"")+IFERROR(VLOOKUP(A494,المشتريات!$O$4:$P$3003,2,0),"")</f>
        <v>#VALUE!</v>
      </c>
      <c r="J494" s="42" t="str">
        <f t="shared" si="31"/>
        <v/>
      </c>
      <c r="K494" s="42" t="str">
        <f t="shared" si="32"/>
        <v/>
      </c>
    </row>
    <row r="495" spans="1:11" ht="17.25">
      <c r="A495" s="40">
        <v>492</v>
      </c>
      <c r="B495" s="41" t="str">
        <f>IFERROR(VLOOKUP(A495,الاعدادات!$A$4:$B$5000,2,0),"")</f>
        <v/>
      </c>
      <c r="C495" s="40" t="str">
        <f>IFERROR(VLOOKUP(A495,المشتريات!$I$4:$J$5000,2,0),"")</f>
        <v/>
      </c>
      <c r="D495" s="42" t="str">
        <f>IFERROR(VLOOKUP(A495,المبيعات!$G$4:$H$3003,2,0),"")</f>
        <v/>
      </c>
      <c r="E495" s="42" t="str">
        <f>IFERROR(VLOOKUP(A495,'مرتجع المبيعات '!$G$4:$H$3003,2,0),"")</f>
        <v/>
      </c>
      <c r="F495" s="40" t="str">
        <f>IFERROR(VLOOKUP(A495,'مرتجع المشتريات'!$G$4:$H$3003,2,0),"")</f>
        <v/>
      </c>
      <c r="G495" s="40" t="str">
        <f t="shared" si="30"/>
        <v/>
      </c>
      <c r="H495" s="40" t="str">
        <f>IFERROR(VLOOKUP(A495,المشتريات!$A$4:$B$3003,2,0),"")</f>
        <v/>
      </c>
      <c r="I495" s="42" t="e">
        <f>IFERROR(VLOOKUP(A495,المشتريات!$L$4:$M$4000,2,0),"")+IFERROR(VLOOKUP(A495,المشتريات!$O$4:$P$3003,2,0),"")</f>
        <v>#VALUE!</v>
      </c>
      <c r="J495" s="42" t="str">
        <f t="shared" si="31"/>
        <v/>
      </c>
      <c r="K495" s="42" t="str">
        <f t="shared" si="32"/>
        <v/>
      </c>
    </row>
    <row r="496" spans="1:11" ht="17.25">
      <c r="A496" s="40">
        <v>493</v>
      </c>
      <c r="B496" s="41" t="str">
        <f>IFERROR(VLOOKUP(A496,الاعدادات!$A$4:$B$5000,2,0),"")</f>
        <v/>
      </c>
      <c r="C496" s="40" t="str">
        <f>IFERROR(VLOOKUP(A496,المشتريات!$I$4:$J$5000,2,0),"")</f>
        <v/>
      </c>
      <c r="D496" s="42" t="str">
        <f>IFERROR(VLOOKUP(A496,المبيعات!$G$4:$H$3003,2,0),"")</f>
        <v/>
      </c>
      <c r="E496" s="42" t="str">
        <f>IFERROR(VLOOKUP(A496,'مرتجع المبيعات '!$G$4:$H$3003,2,0),"")</f>
        <v/>
      </c>
      <c r="F496" s="40" t="str">
        <f>IFERROR(VLOOKUP(A496,'مرتجع المشتريات'!$G$4:$H$3003,2,0),"")</f>
        <v/>
      </c>
      <c r="G496" s="40" t="str">
        <f t="shared" si="30"/>
        <v/>
      </c>
      <c r="H496" s="40" t="str">
        <f>IFERROR(VLOOKUP(A496,المشتريات!$A$4:$B$3003,2,0),"")</f>
        <v/>
      </c>
      <c r="I496" s="42" t="e">
        <f>IFERROR(VLOOKUP(A496,المشتريات!$L$4:$M$4000,2,0),"")+IFERROR(VLOOKUP(A496,المشتريات!$O$4:$P$3003,2,0),"")</f>
        <v>#VALUE!</v>
      </c>
      <c r="J496" s="42" t="str">
        <f t="shared" si="31"/>
        <v/>
      </c>
      <c r="K496" s="42" t="str">
        <f t="shared" si="32"/>
        <v/>
      </c>
    </row>
    <row r="497" spans="1:11" ht="17.25">
      <c r="A497" s="40">
        <v>494</v>
      </c>
      <c r="B497" s="41" t="str">
        <f>IFERROR(VLOOKUP(A497,الاعدادات!$A$4:$B$5000,2,0),"")</f>
        <v/>
      </c>
      <c r="C497" s="40" t="str">
        <f>IFERROR(VLOOKUP(A497,المشتريات!$I$4:$J$5000,2,0),"")</f>
        <v/>
      </c>
      <c r="D497" s="42" t="str">
        <f>IFERROR(VLOOKUP(A497,المبيعات!$G$4:$H$3003,2,0),"")</f>
        <v/>
      </c>
      <c r="E497" s="42" t="str">
        <f>IFERROR(VLOOKUP(A497,'مرتجع المبيعات '!$G$4:$H$3003,2,0),"")</f>
        <v/>
      </c>
      <c r="F497" s="40" t="str">
        <f>IFERROR(VLOOKUP(A497,'مرتجع المشتريات'!$G$4:$H$3003,2,0),"")</f>
        <v/>
      </c>
      <c r="G497" s="40" t="str">
        <f t="shared" si="30"/>
        <v/>
      </c>
      <c r="H497" s="40" t="str">
        <f>IFERROR(VLOOKUP(A497,المشتريات!$A$4:$B$3003,2,0),"")</f>
        <v/>
      </c>
      <c r="I497" s="42" t="e">
        <f>IFERROR(VLOOKUP(A497,المشتريات!$L$4:$M$4000,2,0),"")+IFERROR(VLOOKUP(A497,المشتريات!$O$4:$P$3003,2,0),"")</f>
        <v>#VALUE!</v>
      </c>
      <c r="J497" s="42" t="str">
        <f t="shared" si="31"/>
        <v/>
      </c>
      <c r="K497" s="42" t="str">
        <f t="shared" si="32"/>
        <v/>
      </c>
    </row>
    <row r="498" spans="1:11" ht="17.25">
      <c r="A498" s="40">
        <v>495</v>
      </c>
      <c r="B498" s="41" t="str">
        <f>IFERROR(VLOOKUP(A498,الاعدادات!$A$4:$B$5000,2,0),"")</f>
        <v/>
      </c>
      <c r="C498" s="40" t="str">
        <f>IFERROR(VLOOKUP(A498,المشتريات!$I$4:$J$5000,2,0),"")</f>
        <v/>
      </c>
      <c r="D498" s="42" t="str">
        <f>IFERROR(VLOOKUP(A498,المبيعات!$G$4:$H$3003,2,0),"")</f>
        <v/>
      </c>
      <c r="E498" s="42" t="str">
        <f>IFERROR(VLOOKUP(A498,'مرتجع المبيعات '!$G$4:$H$3003,2,0),"")</f>
        <v/>
      </c>
      <c r="F498" s="40" t="str">
        <f>IFERROR(VLOOKUP(A498,'مرتجع المشتريات'!$G$4:$H$3003,2,0),"")</f>
        <v/>
      </c>
      <c r="G498" s="40" t="str">
        <f t="shared" si="30"/>
        <v/>
      </c>
      <c r="H498" s="40" t="str">
        <f>IFERROR(VLOOKUP(A498,المشتريات!$A$4:$B$3003,2,0),"")</f>
        <v/>
      </c>
      <c r="I498" s="42" t="e">
        <f>IFERROR(VLOOKUP(A498,المشتريات!$L$4:$M$4000,2,0),"")+IFERROR(VLOOKUP(A498,المشتريات!$O$4:$P$3003,2,0),"")</f>
        <v>#VALUE!</v>
      </c>
      <c r="J498" s="42" t="str">
        <f t="shared" si="31"/>
        <v/>
      </c>
      <c r="K498" s="42" t="str">
        <f t="shared" si="32"/>
        <v/>
      </c>
    </row>
    <row r="499" spans="1:11" ht="17.25">
      <c r="A499" s="40">
        <v>496</v>
      </c>
      <c r="B499" s="41" t="str">
        <f>IFERROR(VLOOKUP(A499,الاعدادات!$A$4:$B$5000,2,0),"")</f>
        <v/>
      </c>
      <c r="C499" s="40" t="str">
        <f>IFERROR(VLOOKUP(A499,المشتريات!$I$4:$J$5000,2,0),"")</f>
        <v/>
      </c>
      <c r="D499" s="42" t="str">
        <f>IFERROR(VLOOKUP(A499,المبيعات!$G$4:$H$3003,2,0),"")</f>
        <v/>
      </c>
      <c r="E499" s="42" t="str">
        <f>IFERROR(VLOOKUP(A499,'مرتجع المبيعات '!$G$4:$H$3003,2,0),"")</f>
        <v/>
      </c>
      <c r="F499" s="40" t="str">
        <f>IFERROR(VLOOKUP(A499,'مرتجع المشتريات'!$G$4:$H$3003,2,0),"")</f>
        <v/>
      </c>
      <c r="G499" s="40" t="str">
        <f t="shared" si="30"/>
        <v/>
      </c>
      <c r="H499" s="40" t="str">
        <f>IFERROR(VLOOKUP(A499,المشتريات!$A$4:$B$3003,2,0),"")</f>
        <v/>
      </c>
      <c r="I499" s="42" t="e">
        <f>IFERROR(VLOOKUP(A499,المشتريات!$L$4:$M$4000,2,0),"")+IFERROR(VLOOKUP(A499,المشتريات!$O$4:$P$3003,2,0),"")</f>
        <v>#VALUE!</v>
      </c>
      <c r="J499" s="42" t="str">
        <f t="shared" si="31"/>
        <v/>
      </c>
      <c r="K499" s="42" t="str">
        <f t="shared" si="32"/>
        <v/>
      </c>
    </row>
    <row r="500" spans="1:11" ht="17.25">
      <c r="A500" s="40">
        <v>497</v>
      </c>
      <c r="B500" s="41" t="str">
        <f>IFERROR(VLOOKUP(A500,الاعدادات!$A$4:$B$5000,2,0),"")</f>
        <v/>
      </c>
      <c r="C500" s="40" t="str">
        <f>IFERROR(VLOOKUP(A500,المشتريات!$I$4:$J$5000,2,0),"")</f>
        <v/>
      </c>
      <c r="D500" s="42" t="str">
        <f>IFERROR(VLOOKUP(A500,المبيعات!$G$4:$H$3003,2,0),"")</f>
        <v/>
      </c>
      <c r="E500" s="42" t="str">
        <f>IFERROR(VLOOKUP(A500,'مرتجع المبيعات '!$G$4:$H$3003,2,0),"")</f>
        <v/>
      </c>
      <c r="F500" s="40" t="str">
        <f>IFERROR(VLOOKUP(A500,'مرتجع المشتريات'!$G$4:$H$3003,2,0),"")</f>
        <v/>
      </c>
      <c r="G500" s="40" t="str">
        <f t="shared" si="30"/>
        <v/>
      </c>
      <c r="H500" s="40" t="str">
        <f>IFERROR(VLOOKUP(A500,المشتريات!$A$4:$B$3003,2,0),"")</f>
        <v/>
      </c>
      <c r="I500" s="42" t="e">
        <f>IFERROR(VLOOKUP(A500,المشتريات!$L$4:$M$4000,2,0),"")+IFERROR(VLOOKUP(A500,المشتريات!$O$4:$P$3003,2,0),"")</f>
        <v>#VALUE!</v>
      </c>
      <c r="J500" s="42" t="str">
        <f t="shared" si="31"/>
        <v/>
      </c>
      <c r="K500" s="42" t="str">
        <f t="shared" si="32"/>
        <v/>
      </c>
    </row>
    <row r="501" spans="1:11" ht="17.25">
      <c r="A501" s="40">
        <v>498</v>
      </c>
      <c r="B501" s="41" t="str">
        <f>IFERROR(VLOOKUP(A501,الاعدادات!$A$4:$B$5000,2,0),"")</f>
        <v/>
      </c>
      <c r="C501" s="40" t="str">
        <f>IFERROR(VLOOKUP(A501,المشتريات!$I$4:$J$5000,2,0),"")</f>
        <v/>
      </c>
      <c r="D501" s="42" t="str">
        <f>IFERROR(VLOOKUP(A501,المبيعات!$G$4:$H$3003,2,0),"")</f>
        <v/>
      </c>
      <c r="E501" s="42" t="str">
        <f>IFERROR(VLOOKUP(A501,'مرتجع المبيعات '!$G$4:$H$3003,2,0),"")</f>
        <v/>
      </c>
      <c r="F501" s="40" t="str">
        <f>IFERROR(VLOOKUP(A501,'مرتجع المشتريات'!$G$4:$H$3003,2,0),"")</f>
        <v/>
      </c>
      <c r="G501" s="40" t="str">
        <f t="shared" si="30"/>
        <v/>
      </c>
      <c r="H501" s="40" t="str">
        <f>IFERROR(VLOOKUP(A501,المشتريات!$A$4:$B$3003,2,0),"")</f>
        <v/>
      </c>
      <c r="I501" s="42" t="e">
        <f>IFERROR(VLOOKUP(A501,المشتريات!$L$4:$M$4000,2,0),"")+IFERROR(VLOOKUP(A501,المشتريات!$O$4:$P$3003,2,0),"")</f>
        <v>#VALUE!</v>
      </c>
      <c r="J501" s="42" t="str">
        <f t="shared" si="31"/>
        <v/>
      </c>
      <c r="K501" s="42" t="str">
        <f t="shared" si="32"/>
        <v/>
      </c>
    </row>
    <row r="502" spans="1:11" ht="17.25">
      <c r="A502" s="40">
        <v>499</v>
      </c>
      <c r="B502" s="41" t="str">
        <f>IFERROR(VLOOKUP(A502,الاعدادات!$A$4:$B$5000,2,0),"")</f>
        <v/>
      </c>
      <c r="C502" s="40" t="str">
        <f>IFERROR(VLOOKUP(A502,المشتريات!$I$4:$J$5000,2,0),"")</f>
        <v/>
      </c>
      <c r="D502" s="42" t="str">
        <f>IFERROR(VLOOKUP(A502,المبيعات!$G$4:$H$3003,2,0),"")</f>
        <v/>
      </c>
      <c r="E502" s="42" t="str">
        <f>IFERROR(VLOOKUP(A502,'مرتجع المبيعات '!$G$4:$H$3003,2,0),"")</f>
        <v/>
      </c>
      <c r="F502" s="40" t="str">
        <f>IFERROR(VLOOKUP(A502,'مرتجع المشتريات'!$G$4:$H$3003,2,0),"")</f>
        <v/>
      </c>
      <c r="G502" s="40" t="str">
        <f t="shared" si="30"/>
        <v/>
      </c>
      <c r="H502" s="40" t="str">
        <f>IFERROR(VLOOKUP(A502,المشتريات!$A$4:$B$3003,2,0),"")</f>
        <v/>
      </c>
      <c r="I502" s="42" t="e">
        <f>IFERROR(VLOOKUP(A502,المشتريات!$L$4:$M$4000,2,0),"")+IFERROR(VLOOKUP(A502,المشتريات!$O$4:$P$3003,2,0),"")</f>
        <v>#VALUE!</v>
      </c>
      <c r="J502" s="42" t="str">
        <f t="shared" si="31"/>
        <v/>
      </c>
      <c r="K502" s="42" t="str">
        <f t="shared" si="32"/>
        <v/>
      </c>
    </row>
    <row r="503" spans="1:11" ht="17.25">
      <c r="A503" s="40">
        <v>500</v>
      </c>
      <c r="B503" s="41" t="str">
        <f>IFERROR(VLOOKUP(A503,الاعدادات!$A$4:$B$5000,2,0),"")</f>
        <v/>
      </c>
      <c r="C503" s="40" t="str">
        <f>IFERROR(VLOOKUP(A503,المشتريات!$I$4:$J$5000,2,0),"")</f>
        <v/>
      </c>
      <c r="D503" s="42" t="str">
        <f>IFERROR(VLOOKUP(A503,المبيعات!$G$4:$H$3003,2,0),"")</f>
        <v/>
      </c>
      <c r="E503" s="42" t="str">
        <f>IFERROR(VLOOKUP(A503,'مرتجع المبيعات '!$G$4:$H$3003,2,0),"")</f>
        <v/>
      </c>
      <c r="F503" s="40" t="str">
        <f>IFERROR(VLOOKUP(A503,'مرتجع المشتريات'!$G$4:$H$3003,2,0),"")</f>
        <v/>
      </c>
      <c r="G503" s="40" t="str">
        <f t="shared" si="30"/>
        <v/>
      </c>
      <c r="H503" s="40" t="str">
        <f>IFERROR(VLOOKUP(A503,المشتريات!$A$4:$B$3003,2,0),"")</f>
        <v/>
      </c>
      <c r="I503" s="42" t="e">
        <f>IFERROR(VLOOKUP(A503,المشتريات!$L$4:$M$4000,2,0),"")+IFERROR(VLOOKUP(A503,المشتريات!$O$4:$P$3003,2,0),"")</f>
        <v>#VALUE!</v>
      </c>
      <c r="J503" s="42" t="str">
        <f t="shared" si="31"/>
        <v/>
      </c>
      <c r="K503" s="42" t="str">
        <f t="shared" si="32"/>
        <v/>
      </c>
    </row>
    <row r="504" spans="1:11" ht="17.25">
      <c r="A504" s="40">
        <v>501</v>
      </c>
      <c r="B504" s="41" t="str">
        <f>IFERROR(VLOOKUP(A504,الاعدادات!$A$4:$B$5000,2,0),"")</f>
        <v/>
      </c>
      <c r="C504" s="40" t="str">
        <f>IFERROR(VLOOKUP(A504,المشتريات!$I$4:$J$5000,2,0),"")</f>
        <v/>
      </c>
      <c r="D504" s="42" t="str">
        <f>IFERROR(VLOOKUP(A504,المبيعات!$G$4:$H$3003,2,0),"")</f>
        <v/>
      </c>
      <c r="E504" s="42" t="str">
        <f>IFERROR(VLOOKUP(A504,'مرتجع المبيعات '!$G$4:$H$3003,2,0),"")</f>
        <v/>
      </c>
      <c r="F504" s="40" t="str">
        <f>IFERROR(VLOOKUP(A504,'مرتجع المشتريات'!$G$4:$H$3003,2,0),"")</f>
        <v/>
      </c>
      <c r="G504" s="40" t="str">
        <f t="shared" si="30"/>
        <v/>
      </c>
      <c r="H504" s="40" t="str">
        <f>IFERROR(VLOOKUP(A504,المشتريات!$A$4:$B$3003,2,0),"")</f>
        <v/>
      </c>
      <c r="I504" s="42" t="e">
        <f>IFERROR(VLOOKUP(A504,المشتريات!$L$4:$M$4000,2,0),"")+IFERROR(VLOOKUP(A504,المشتريات!$O$4:$P$3003,2,0),"")</f>
        <v>#VALUE!</v>
      </c>
      <c r="J504" s="42" t="str">
        <f t="shared" si="31"/>
        <v/>
      </c>
      <c r="K504" s="42" t="str">
        <f t="shared" si="32"/>
        <v/>
      </c>
    </row>
    <row r="505" spans="1:11" ht="17.25">
      <c r="A505" s="40">
        <v>502</v>
      </c>
      <c r="B505" s="41" t="str">
        <f>IFERROR(VLOOKUP(A505,الاعدادات!$A$4:$B$5000,2,0),"")</f>
        <v/>
      </c>
      <c r="C505" s="40" t="str">
        <f>IFERROR(VLOOKUP(A505,المشتريات!$I$4:$J$5000,2,0),"")</f>
        <v/>
      </c>
      <c r="D505" s="42" t="str">
        <f>IFERROR(VLOOKUP(A505,المبيعات!$G$4:$H$3003,2,0),"")</f>
        <v/>
      </c>
      <c r="E505" s="42" t="str">
        <f>IFERROR(VLOOKUP(A505,'مرتجع المبيعات '!$G$4:$H$3003,2,0),"")</f>
        <v/>
      </c>
      <c r="F505" s="40" t="str">
        <f>IFERROR(VLOOKUP(A505,'مرتجع المشتريات'!$G$4:$H$3003,2,0),"")</f>
        <v/>
      </c>
      <c r="G505" s="40" t="str">
        <f t="shared" si="30"/>
        <v/>
      </c>
      <c r="H505" s="40" t="str">
        <f>IFERROR(VLOOKUP(A505,المشتريات!$A$4:$B$3003,2,0),"")</f>
        <v/>
      </c>
      <c r="I505" s="42" t="e">
        <f>IFERROR(VLOOKUP(A505,المشتريات!$L$4:$M$4000,2,0),"")+IFERROR(VLOOKUP(A505,المشتريات!$O$4:$P$3003,2,0),"")</f>
        <v>#VALUE!</v>
      </c>
      <c r="J505" s="42" t="str">
        <f t="shared" si="31"/>
        <v/>
      </c>
      <c r="K505" s="42" t="str">
        <f t="shared" si="32"/>
        <v/>
      </c>
    </row>
    <row r="506" spans="1:11" ht="17.25">
      <c r="A506" s="40">
        <v>503</v>
      </c>
      <c r="B506" s="41" t="str">
        <f>IFERROR(VLOOKUP(A506,الاعدادات!$A$4:$B$5000,2,0),"")</f>
        <v/>
      </c>
      <c r="C506" s="40" t="str">
        <f>IFERROR(VLOOKUP(A506,المشتريات!$I$4:$J$5000,2,0),"")</f>
        <v/>
      </c>
      <c r="D506" s="42" t="str">
        <f>IFERROR(VLOOKUP(A506,المبيعات!$G$4:$H$3003,2,0),"")</f>
        <v/>
      </c>
      <c r="E506" s="42" t="str">
        <f>IFERROR(VLOOKUP(A506,'مرتجع المبيعات '!$G$4:$H$3003,2,0),"")</f>
        <v/>
      </c>
      <c r="F506" s="40" t="str">
        <f>IFERROR(VLOOKUP(A506,'مرتجع المشتريات'!$G$4:$H$3003,2,0),"")</f>
        <v/>
      </c>
      <c r="G506" s="40" t="str">
        <f t="shared" si="30"/>
        <v/>
      </c>
      <c r="H506" s="40" t="str">
        <f>IFERROR(VLOOKUP(A506,المشتريات!$A$4:$B$3003,2,0),"")</f>
        <v/>
      </c>
      <c r="I506" s="42" t="e">
        <f>IFERROR(VLOOKUP(A506,المشتريات!$L$4:$M$4000,2,0),"")+IFERROR(VLOOKUP(A506,المشتريات!$O$4:$P$3003,2,0),"")</f>
        <v>#VALUE!</v>
      </c>
      <c r="J506" s="42" t="str">
        <f t="shared" si="31"/>
        <v/>
      </c>
      <c r="K506" s="42" t="str">
        <f t="shared" si="32"/>
        <v/>
      </c>
    </row>
    <row r="507" spans="1:11" ht="17.25">
      <c r="A507" s="40">
        <v>504</v>
      </c>
      <c r="B507" s="41" t="str">
        <f>IFERROR(VLOOKUP(A507,الاعدادات!$A$4:$B$5000,2,0),"")</f>
        <v/>
      </c>
      <c r="C507" s="40" t="str">
        <f>IFERROR(VLOOKUP(A507,المشتريات!$I$4:$J$5000,2,0),"")</f>
        <v/>
      </c>
      <c r="D507" s="42" t="str">
        <f>IFERROR(VLOOKUP(A507,المبيعات!$G$4:$H$3003,2,0),"")</f>
        <v/>
      </c>
      <c r="E507" s="42" t="str">
        <f>IFERROR(VLOOKUP(A507,'مرتجع المبيعات '!$G$4:$H$3003,2,0),"")</f>
        <v/>
      </c>
      <c r="F507" s="40" t="str">
        <f>IFERROR(VLOOKUP(A507,'مرتجع المشتريات'!$G$4:$H$3003,2,0),"")</f>
        <v/>
      </c>
      <c r="G507" s="40" t="str">
        <f t="shared" si="30"/>
        <v/>
      </c>
      <c r="H507" s="40" t="str">
        <f>IFERROR(VLOOKUP(A507,المشتريات!$A$4:$B$3003,2,0),"")</f>
        <v/>
      </c>
      <c r="I507" s="42" t="e">
        <f>IFERROR(VLOOKUP(A507,المشتريات!$L$4:$M$4000,2,0),"")+IFERROR(VLOOKUP(A507,المشتريات!$O$4:$P$3003,2,0),"")</f>
        <v>#VALUE!</v>
      </c>
      <c r="J507" s="42" t="str">
        <f t="shared" si="31"/>
        <v/>
      </c>
      <c r="K507" s="42" t="str">
        <f t="shared" si="32"/>
        <v/>
      </c>
    </row>
    <row r="508" spans="1:11" ht="17.25">
      <c r="A508" s="40">
        <v>505</v>
      </c>
      <c r="B508" s="41" t="str">
        <f>IFERROR(VLOOKUP(A508,الاعدادات!$A$4:$B$5000,2,0),"")</f>
        <v/>
      </c>
      <c r="C508" s="40" t="str">
        <f>IFERROR(VLOOKUP(A508,المشتريات!$I$4:$J$5000,2,0),"")</f>
        <v/>
      </c>
      <c r="D508" s="42" t="str">
        <f>IFERROR(VLOOKUP(A508,المبيعات!$G$4:$H$3003,2,0),"")</f>
        <v/>
      </c>
      <c r="E508" s="42" t="str">
        <f>IFERROR(VLOOKUP(A508,'مرتجع المبيعات '!$G$4:$H$3003,2,0),"")</f>
        <v/>
      </c>
      <c r="F508" s="40" t="str">
        <f>IFERROR(VLOOKUP(A508,'مرتجع المشتريات'!$G$4:$H$3003,2,0),"")</f>
        <v/>
      </c>
      <c r="G508" s="40" t="str">
        <f t="shared" si="30"/>
        <v/>
      </c>
      <c r="H508" s="40" t="str">
        <f>IFERROR(VLOOKUP(A508,المشتريات!$A$4:$B$3003,2,0),"")</f>
        <v/>
      </c>
      <c r="I508" s="42" t="e">
        <f>IFERROR(VLOOKUP(A508,المشتريات!$L$4:$M$4000,2,0),"")+IFERROR(VLOOKUP(A508,المشتريات!$O$4:$P$3003,2,0),"")</f>
        <v>#VALUE!</v>
      </c>
      <c r="J508" s="42" t="str">
        <f t="shared" si="31"/>
        <v/>
      </c>
      <c r="K508" s="42" t="str">
        <f t="shared" si="32"/>
        <v/>
      </c>
    </row>
    <row r="509" spans="1:11" ht="17.25">
      <c r="A509" s="40">
        <v>506</v>
      </c>
      <c r="B509" s="41" t="str">
        <f>IFERROR(VLOOKUP(A509,الاعدادات!$A$4:$B$5000,2,0),"")</f>
        <v/>
      </c>
      <c r="C509" s="40" t="str">
        <f>IFERROR(VLOOKUP(A509,المشتريات!$I$4:$J$5000,2,0),"")</f>
        <v/>
      </c>
      <c r="D509" s="42" t="str">
        <f>IFERROR(VLOOKUP(A509,المبيعات!$G$4:$H$3003,2,0),"")</f>
        <v/>
      </c>
      <c r="E509" s="42" t="str">
        <f>IFERROR(VLOOKUP(A509,'مرتجع المبيعات '!$G$4:$H$3003,2,0),"")</f>
        <v/>
      </c>
      <c r="F509" s="40" t="str">
        <f>IFERROR(VLOOKUP(A509,'مرتجع المشتريات'!$G$4:$H$3003,2,0),"")</f>
        <v/>
      </c>
      <c r="G509" s="40" t="str">
        <f t="shared" si="30"/>
        <v/>
      </c>
      <c r="H509" s="40" t="str">
        <f>IFERROR(VLOOKUP(A509,المشتريات!$A$4:$B$3003,2,0),"")</f>
        <v/>
      </c>
      <c r="I509" s="42" t="e">
        <f>IFERROR(VLOOKUP(A509,المشتريات!$L$4:$M$4000,2,0),"")+IFERROR(VLOOKUP(A509,المشتريات!$O$4:$P$3003,2,0),"")</f>
        <v>#VALUE!</v>
      </c>
      <c r="J509" s="42" t="str">
        <f t="shared" si="31"/>
        <v/>
      </c>
      <c r="K509" s="42" t="str">
        <f t="shared" si="32"/>
        <v/>
      </c>
    </row>
    <row r="510" spans="1:11" ht="17.25">
      <c r="A510" s="40">
        <v>507</v>
      </c>
      <c r="B510" s="41" t="str">
        <f>IFERROR(VLOOKUP(A510,الاعدادات!$A$4:$B$5000,2,0),"")</f>
        <v/>
      </c>
      <c r="C510" s="40" t="str">
        <f>IFERROR(VLOOKUP(A510,المشتريات!$I$4:$J$5000,2,0),"")</f>
        <v/>
      </c>
      <c r="D510" s="42" t="str">
        <f>IFERROR(VLOOKUP(A510,المبيعات!$G$4:$H$3003,2,0),"")</f>
        <v/>
      </c>
      <c r="E510" s="42" t="str">
        <f>IFERROR(VLOOKUP(A510,'مرتجع المبيعات '!$G$4:$H$3003,2,0),"")</f>
        <v/>
      </c>
      <c r="F510" s="40" t="str">
        <f>IFERROR(VLOOKUP(A510,'مرتجع المشتريات'!$G$4:$H$3003,2,0),"")</f>
        <v/>
      </c>
      <c r="G510" s="40" t="str">
        <f t="shared" si="30"/>
        <v/>
      </c>
      <c r="H510" s="40" t="str">
        <f>IFERROR(VLOOKUP(A510,المشتريات!$A$4:$B$3003,2,0),"")</f>
        <v/>
      </c>
      <c r="I510" s="42" t="e">
        <f>IFERROR(VLOOKUP(A510,المشتريات!$L$4:$M$4000,2,0),"")+IFERROR(VLOOKUP(A510,المشتريات!$O$4:$P$3003,2,0),"")</f>
        <v>#VALUE!</v>
      </c>
      <c r="J510" s="42" t="str">
        <f t="shared" si="31"/>
        <v/>
      </c>
      <c r="K510" s="42" t="str">
        <f t="shared" si="32"/>
        <v/>
      </c>
    </row>
    <row r="511" spans="1:11" ht="17.25">
      <c r="A511" s="40">
        <v>508</v>
      </c>
      <c r="B511" s="41" t="str">
        <f>IFERROR(VLOOKUP(A511,الاعدادات!$A$4:$B$5000,2,0),"")</f>
        <v/>
      </c>
      <c r="C511" s="40" t="str">
        <f>IFERROR(VLOOKUP(A511,المشتريات!$I$4:$J$5000,2,0),"")</f>
        <v/>
      </c>
      <c r="D511" s="42" t="str">
        <f>IFERROR(VLOOKUP(A511,المبيعات!$G$4:$H$3003,2,0),"")</f>
        <v/>
      </c>
      <c r="E511" s="42" t="str">
        <f>IFERROR(VLOOKUP(A511,'مرتجع المبيعات '!$G$4:$H$3003,2,0),"")</f>
        <v/>
      </c>
      <c r="F511" s="40" t="str">
        <f>IFERROR(VLOOKUP(A511,'مرتجع المشتريات'!$G$4:$H$3003,2,0),"")</f>
        <v/>
      </c>
      <c r="G511" s="40" t="str">
        <f t="shared" si="30"/>
        <v/>
      </c>
      <c r="H511" s="40" t="str">
        <f>IFERROR(VLOOKUP(A511,المشتريات!$A$4:$B$3003,2,0),"")</f>
        <v/>
      </c>
      <c r="I511" s="42" t="e">
        <f>IFERROR(VLOOKUP(A511,المشتريات!$L$4:$M$4000,2,0),"")+IFERROR(VLOOKUP(A511,المشتريات!$O$4:$P$3003,2,0),"")</f>
        <v>#VALUE!</v>
      </c>
      <c r="J511" s="42" t="str">
        <f t="shared" si="31"/>
        <v/>
      </c>
      <c r="K511" s="42" t="str">
        <f t="shared" si="32"/>
        <v/>
      </c>
    </row>
    <row r="512" spans="1:11" ht="17.25">
      <c r="A512" s="40">
        <v>509</v>
      </c>
      <c r="B512" s="41" t="str">
        <f>IFERROR(VLOOKUP(A512,الاعدادات!$A$4:$B$5000,2,0),"")</f>
        <v/>
      </c>
      <c r="C512" s="40" t="str">
        <f>IFERROR(VLOOKUP(A512,المشتريات!$I$4:$J$5000,2,0),"")</f>
        <v/>
      </c>
      <c r="D512" s="42" t="str">
        <f>IFERROR(VLOOKUP(A512,المبيعات!$G$4:$H$3003,2,0),"")</f>
        <v/>
      </c>
      <c r="E512" s="42" t="str">
        <f>IFERROR(VLOOKUP(A512,'مرتجع المبيعات '!$G$4:$H$3003,2,0),"")</f>
        <v/>
      </c>
      <c r="F512" s="40" t="str">
        <f>IFERROR(VLOOKUP(A512,'مرتجع المشتريات'!$G$4:$H$3003,2,0),"")</f>
        <v/>
      </c>
      <c r="G512" s="40" t="str">
        <f t="shared" si="30"/>
        <v/>
      </c>
      <c r="H512" s="40" t="str">
        <f>IFERROR(VLOOKUP(A512,المشتريات!$A$4:$B$3003,2,0),"")</f>
        <v/>
      </c>
      <c r="I512" s="42" t="e">
        <f>IFERROR(VLOOKUP(A512,المشتريات!$L$4:$M$4000,2,0),"")+IFERROR(VLOOKUP(A512,المشتريات!$O$4:$P$3003,2,0),"")</f>
        <v>#VALUE!</v>
      </c>
      <c r="J512" s="42" t="str">
        <f t="shared" si="31"/>
        <v/>
      </c>
      <c r="K512" s="42" t="str">
        <f t="shared" si="32"/>
        <v/>
      </c>
    </row>
    <row r="513" spans="1:11" ht="17.25">
      <c r="A513" s="40">
        <v>510</v>
      </c>
      <c r="B513" s="41" t="str">
        <f>IFERROR(VLOOKUP(A513,الاعدادات!$A$4:$B$5000,2,0),"")</f>
        <v/>
      </c>
      <c r="C513" s="40" t="str">
        <f>IFERROR(VLOOKUP(A513,المشتريات!$I$4:$J$5000,2,0),"")</f>
        <v/>
      </c>
      <c r="D513" s="42" t="str">
        <f>IFERROR(VLOOKUP(A513,المبيعات!$G$4:$H$3003,2,0),"")</f>
        <v/>
      </c>
      <c r="E513" s="42" t="str">
        <f>IFERROR(VLOOKUP(A513,'مرتجع المبيعات '!$G$4:$H$3003,2,0),"")</f>
        <v/>
      </c>
      <c r="F513" s="40" t="str">
        <f>IFERROR(VLOOKUP(A513,'مرتجع المشتريات'!$G$4:$H$3003,2,0),"")</f>
        <v/>
      </c>
      <c r="G513" s="40" t="str">
        <f t="shared" si="30"/>
        <v/>
      </c>
      <c r="H513" s="40" t="str">
        <f>IFERROR(VLOOKUP(A513,المشتريات!$A$4:$B$3003,2,0),"")</f>
        <v/>
      </c>
      <c r="I513" s="42" t="e">
        <f>IFERROR(VLOOKUP(A513,المشتريات!$L$4:$M$4000,2,0),"")+IFERROR(VLOOKUP(A513,المشتريات!$O$4:$P$3003,2,0),"")</f>
        <v>#VALUE!</v>
      </c>
      <c r="J513" s="42" t="str">
        <f t="shared" si="31"/>
        <v/>
      </c>
      <c r="K513" s="42" t="str">
        <f t="shared" si="32"/>
        <v/>
      </c>
    </row>
    <row r="514" spans="1:11" ht="17.25">
      <c r="A514" s="40">
        <v>511</v>
      </c>
      <c r="B514" s="41" t="str">
        <f>IFERROR(VLOOKUP(A514,الاعدادات!$A$4:$B$5000,2,0),"")</f>
        <v/>
      </c>
      <c r="C514" s="40" t="str">
        <f>IFERROR(VLOOKUP(A514,المشتريات!$I$4:$J$5000,2,0),"")</f>
        <v/>
      </c>
      <c r="D514" s="42" t="str">
        <f>IFERROR(VLOOKUP(A514,المبيعات!$G$4:$H$3003,2,0),"")</f>
        <v/>
      </c>
      <c r="E514" s="42" t="str">
        <f>IFERROR(VLOOKUP(A514,'مرتجع المبيعات '!$G$4:$H$3003,2,0),"")</f>
        <v/>
      </c>
      <c r="F514" s="40" t="str">
        <f>IFERROR(VLOOKUP(A514,'مرتجع المشتريات'!$G$4:$H$3003,2,0),"")</f>
        <v/>
      </c>
      <c r="G514" s="40" t="str">
        <f t="shared" si="30"/>
        <v/>
      </c>
      <c r="H514" s="40" t="str">
        <f>IFERROR(VLOOKUP(A514,المشتريات!$A$4:$B$3003,2,0),"")</f>
        <v/>
      </c>
      <c r="I514" s="42" t="e">
        <f>IFERROR(VLOOKUP(A514,المشتريات!$L$4:$M$4000,2,0),"")+IFERROR(VLOOKUP(A514,المشتريات!$O$4:$P$3003,2,0),"")</f>
        <v>#VALUE!</v>
      </c>
      <c r="J514" s="42" t="str">
        <f t="shared" si="31"/>
        <v/>
      </c>
      <c r="K514" s="42" t="str">
        <f t="shared" si="32"/>
        <v/>
      </c>
    </row>
    <row r="515" spans="1:11" ht="17.25">
      <c r="A515" s="40">
        <v>512</v>
      </c>
      <c r="B515" s="41" t="str">
        <f>IFERROR(VLOOKUP(A515,الاعدادات!$A$4:$B$5000,2,0),"")</f>
        <v/>
      </c>
      <c r="C515" s="40" t="str">
        <f>IFERROR(VLOOKUP(A515,المشتريات!$I$4:$J$5000,2,0),"")</f>
        <v/>
      </c>
      <c r="D515" s="42" t="str">
        <f>IFERROR(VLOOKUP(A515,المبيعات!$G$4:$H$3003,2,0),"")</f>
        <v/>
      </c>
      <c r="E515" s="42" t="str">
        <f>IFERROR(VLOOKUP(A515,'مرتجع المبيعات '!$G$4:$H$3003,2,0),"")</f>
        <v/>
      </c>
      <c r="F515" s="40" t="str">
        <f>IFERROR(VLOOKUP(A515,'مرتجع المشتريات'!$G$4:$H$3003,2,0),"")</f>
        <v/>
      </c>
      <c r="G515" s="40" t="str">
        <f t="shared" si="30"/>
        <v/>
      </c>
      <c r="H515" s="40" t="str">
        <f>IFERROR(VLOOKUP(A515,المشتريات!$A$4:$B$3003,2,0),"")</f>
        <v/>
      </c>
      <c r="I515" s="42" t="e">
        <f>IFERROR(VLOOKUP(A515,المشتريات!$L$4:$M$4000,2,0),"")+IFERROR(VLOOKUP(A515,المشتريات!$O$4:$P$3003,2,0),"")</f>
        <v>#VALUE!</v>
      </c>
      <c r="J515" s="42" t="str">
        <f t="shared" si="31"/>
        <v/>
      </c>
      <c r="K515" s="42" t="str">
        <f t="shared" si="32"/>
        <v/>
      </c>
    </row>
    <row r="516" spans="1:11" ht="17.25">
      <c r="A516" s="40">
        <v>513</v>
      </c>
      <c r="B516" s="41" t="str">
        <f>IFERROR(VLOOKUP(A516,الاعدادات!$A$4:$B$5000,2,0),"")</f>
        <v/>
      </c>
      <c r="C516" s="40" t="str">
        <f>IFERROR(VLOOKUP(A516,المشتريات!$I$4:$J$5000,2,0),"")</f>
        <v/>
      </c>
      <c r="D516" s="42" t="str">
        <f>IFERROR(VLOOKUP(A516,المبيعات!$G$4:$H$3003,2,0),"")</f>
        <v/>
      </c>
      <c r="E516" s="42" t="str">
        <f>IFERROR(VLOOKUP(A516,'مرتجع المبيعات '!$G$4:$H$3003,2,0),"")</f>
        <v/>
      </c>
      <c r="F516" s="40" t="str">
        <f>IFERROR(VLOOKUP(A516,'مرتجع المشتريات'!$G$4:$H$3003,2,0),"")</f>
        <v/>
      </c>
      <c r="G516" s="40" t="str">
        <f t="shared" si="30"/>
        <v/>
      </c>
      <c r="H516" s="40" t="str">
        <f>IFERROR(VLOOKUP(A516,المشتريات!$A$4:$B$3003,2,0),"")</f>
        <v/>
      </c>
      <c r="I516" s="42" t="e">
        <f>IFERROR(VLOOKUP(A516,المشتريات!$L$4:$M$4000,2,0),"")+IFERROR(VLOOKUP(A516,المشتريات!$O$4:$P$3003,2,0),"")</f>
        <v>#VALUE!</v>
      </c>
      <c r="J516" s="42" t="str">
        <f t="shared" si="31"/>
        <v/>
      </c>
      <c r="K516" s="42" t="str">
        <f t="shared" si="32"/>
        <v/>
      </c>
    </row>
    <row r="517" spans="1:11" ht="17.25">
      <c r="A517" s="40">
        <v>514</v>
      </c>
      <c r="B517" s="41" t="str">
        <f>IFERROR(VLOOKUP(A517,الاعدادات!$A$4:$B$5000,2,0),"")</f>
        <v/>
      </c>
      <c r="C517" s="40" t="str">
        <f>IFERROR(VLOOKUP(A517,المشتريات!$I$4:$J$5000,2,0),"")</f>
        <v/>
      </c>
      <c r="D517" s="42" t="str">
        <f>IFERROR(VLOOKUP(A517,المبيعات!$G$4:$H$3003,2,0),"")</f>
        <v/>
      </c>
      <c r="E517" s="42" t="str">
        <f>IFERROR(VLOOKUP(A517,'مرتجع المبيعات '!$G$4:$H$3003,2,0),"")</f>
        <v/>
      </c>
      <c r="F517" s="40" t="str">
        <f>IFERROR(VLOOKUP(A517,'مرتجع المشتريات'!$G$4:$H$3003,2,0),"")</f>
        <v/>
      </c>
      <c r="G517" s="40" t="str">
        <f t="shared" si="30"/>
        <v/>
      </c>
      <c r="H517" s="40" t="str">
        <f>IFERROR(VLOOKUP(A517,المشتريات!$A$4:$B$3003,2,0),"")</f>
        <v/>
      </c>
      <c r="I517" s="42" t="e">
        <f>IFERROR(VLOOKUP(A517,المشتريات!$L$4:$M$4000,2,0),"")+IFERROR(VLOOKUP(A517,المشتريات!$O$4:$P$3003,2,0),"")</f>
        <v>#VALUE!</v>
      </c>
      <c r="J517" s="42" t="str">
        <f t="shared" si="31"/>
        <v/>
      </c>
      <c r="K517" s="42" t="str">
        <f t="shared" si="32"/>
        <v/>
      </c>
    </row>
    <row r="518" spans="1:11" ht="17.25">
      <c r="A518" s="40">
        <v>515</v>
      </c>
      <c r="B518" s="41" t="str">
        <f>IFERROR(VLOOKUP(A518,الاعدادات!$A$4:$B$5000,2,0),"")</f>
        <v/>
      </c>
      <c r="C518" s="40" t="str">
        <f>IFERROR(VLOOKUP(A518,المشتريات!$I$4:$J$5000,2,0),"")</f>
        <v/>
      </c>
      <c r="D518" s="42" t="str">
        <f>IFERROR(VLOOKUP(A518,المبيعات!$G$4:$H$3003,2,0),"")</f>
        <v/>
      </c>
      <c r="E518" s="42" t="str">
        <f>IFERROR(VLOOKUP(A518,'مرتجع المبيعات '!$G$4:$H$3003,2,0),"")</f>
        <v/>
      </c>
      <c r="F518" s="40" t="str">
        <f>IFERROR(VLOOKUP(A518,'مرتجع المشتريات'!$G$4:$H$3003,2,0),"")</f>
        <v/>
      </c>
      <c r="G518" s="40" t="str">
        <f t="shared" si="30"/>
        <v/>
      </c>
      <c r="H518" s="40" t="str">
        <f>IFERROR(VLOOKUP(A518,المشتريات!$A$4:$B$3003,2,0),"")</f>
        <v/>
      </c>
      <c r="I518" s="42" t="e">
        <f>IFERROR(VLOOKUP(A518,المشتريات!$L$4:$M$4000,2,0),"")+IFERROR(VLOOKUP(A518,المشتريات!$O$4:$P$3003,2,0),"")</f>
        <v>#VALUE!</v>
      </c>
      <c r="J518" s="42" t="str">
        <f t="shared" si="31"/>
        <v/>
      </c>
      <c r="K518" s="42" t="str">
        <f t="shared" si="32"/>
        <v/>
      </c>
    </row>
    <row r="519" spans="1:11" ht="17.25">
      <c r="A519" s="40">
        <v>516</v>
      </c>
      <c r="B519" s="41" t="str">
        <f>IFERROR(VLOOKUP(A519,الاعدادات!$A$4:$B$5000,2,0),"")</f>
        <v/>
      </c>
      <c r="C519" s="40" t="str">
        <f>IFERROR(VLOOKUP(A519,المشتريات!$I$4:$J$5000,2,0),"")</f>
        <v/>
      </c>
      <c r="D519" s="42" t="str">
        <f>IFERROR(VLOOKUP(A519,المبيعات!$G$4:$H$3003,2,0),"")</f>
        <v/>
      </c>
      <c r="E519" s="42" t="str">
        <f>IFERROR(VLOOKUP(A519,'مرتجع المبيعات '!$G$4:$H$3003,2,0),"")</f>
        <v/>
      </c>
      <c r="F519" s="40" t="str">
        <f>IFERROR(VLOOKUP(A519,'مرتجع المشتريات'!$G$4:$H$3003,2,0),"")</f>
        <v/>
      </c>
      <c r="G519" s="40" t="str">
        <f t="shared" si="30"/>
        <v/>
      </c>
      <c r="H519" s="40" t="str">
        <f>IFERROR(VLOOKUP(A519,المشتريات!$A$4:$B$3003,2,0),"")</f>
        <v/>
      </c>
      <c r="I519" s="42" t="e">
        <f>IFERROR(VLOOKUP(A519,المشتريات!$L$4:$M$4000,2,0),"")+IFERROR(VLOOKUP(A519,المشتريات!$O$4:$P$3003,2,0),"")</f>
        <v>#VALUE!</v>
      </c>
      <c r="J519" s="42" t="str">
        <f t="shared" si="31"/>
        <v/>
      </c>
      <c r="K519" s="42" t="str">
        <f t="shared" si="32"/>
        <v/>
      </c>
    </row>
    <row r="520" spans="1:11" ht="17.25">
      <c r="A520" s="40">
        <v>517</v>
      </c>
      <c r="B520" s="41" t="str">
        <f>IFERROR(VLOOKUP(A520,الاعدادات!$A$4:$B$5000,2,0),"")</f>
        <v/>
      </c>
      <c r="C520" s="40" t="str">
        <f>IFERROR(VLOOKUP(A520,المشتريات!$I$4:$J$5000,2,0),"")</f>
        <v/>
      </c>
      <c r="D520" s="42" t="str">
        <f>IFERROR(VLOOKUP(A520,المبيعات!$G$4:$H$3003,2,0),"")</f>
        <v/>
      </c>
      <c r="E520" s="42" t="str">
        <f>IFERROR(VLOOKUP(A520,'مرتجع المبيعات '!$G$4:$H$3003,2,0),"")</f>
        <v/>
      </c>
      <c r="F520" s="40" t="str">
        <f>IFERROR(VLOOKUP(A520,'مرتجع المشتريات'!$G$4:$H$3003,2,0),"")</f>
        <v/>
      </c>
      <c r="G520" s="40" t="str">
        <f t="shared" si="30"/>
        <v/>
      </c>
      <c r="H520" s="40" t="str">
        <f>IFERROR(VLOOKUP(A520,المشتريات!$A$4:$B$3003,2,0),"")</f>
        <v/>
      </c>
      <c r="I520" s="42" t="e">
        <f>IFERROR(VLOOKUP(A520,المشتريات!$L$4:$M$4000,2,0),"")+IFERROR(VLOOKUP(A520,المشتريات!$O$4:$P$3003,2,0),"")</f>
        <v>#VALUE!</v>
      </c>
      <c r="J520" s="42" t="str">
        <f t="shared" si="31"/>
        <v/>
      </c>
      <c r="K520" s="42" t="str">
        <f t="shared" si="32"/>
        <v/>
      </c>
    </row>
    <row r="521" spans="1:11" ht="17.25">
      <c r="A521" s="40">
        <v>518</v>
      </c>
      <c r="B521" s="41" t="str">
        <f>IFERROR(VLOOKUP(A521,الاعدادات!$A$4:$B$5000,2,0),"")</f>
        <v/>
      </c>
      <c r="C521" s="40" t="str">
        <f>IFERROR(VLOOKUP(A521,المشتريات!$I$4:$J$5000,2,0),"")</f>
        <v/>
      </c>
      <c r="D521" s="42" t="str">
        <f>IFERROR(VLOOKUP(A521,المبيعات!$G$4:$H$3003,2,0),"")</f>
        <v/>
      </c>
      <c r="E521" s="42" t="str">
        <f>IFERROR(VLOOKUP(A521,'مرتجع المبيعات '!$G$4:$H$3003,2,0),"")</f>
        <v/>
      </c>
      <c r="F521" s="40" t="str">
        <f>IFERROR(VLOOKUP(A521,'مرتجع المشتريات'!$G$4:$H$3003,2,0),"")</f>
        <v/>
      </c>
      <c r="G521" s="40" t="str">
        <f t="shared" si="30"/>
        <v/>
      </c>
      <c r="H521" s="40" t="str">
        <f>IFERROR(VLOOKUP(A521,المشتريات!$A$4:$B$3003,2,0),"")</f>
        <v/>
      </c>
      <c r="I521" s="42" t="e">
        <f>IFERROR(VLOOKUP(A521,المشتريات!$L$4:$M$4000,2,0),"")+IFERROR(VLOOKUP(A521,المشتريات!$O$4:$P$3003,2,0),"")</f>
        <v>#VALUE!</v>
      </c>
      <c r="J521" s="42" t="str">
        <f t="shared" si="31"/>
        <v/>
      </c>
      <c r="K521" s="42" t="str">
        <f t="shared" si="32"/>
        <v/>
      </c>
    </row>
    <row r="522" spans="1:11" ht="17.25">
      <c r="A522" s="40">
        <v>519</v>
      </c>
      <c r="B522" s="41" t="str">
        <f>IFERROR(VLOOKUP(A522,الاعدادات!$A$4:$B$5000,2,0),"")</f>
        <v/>
      </c>
      <c r="C522" s="40" t="str">
        <f>IFERROR(VLOOKUP(A522,المشتريات!$I$4:$J$5000,2,0),"")</f>
        <v/>
      </c>
      <c r="D522" s="42" t="str">
        <f>IFERROR(VLOOKUP(A522,المبيعات!$G$4:$H$3003,2,0),"")</f>
        <v/>
      </c>
      <c r="E522" s="42" t="str">
        <f>IFERROR(VLOOKUP(A522,'مرتجع المبيعات '!$G$4:$H$3003,2,0),"")</f>
        <v/>
      </c>
      <c r="F522" s="40" t="str">
        <f>IFERROR(VLOOKUP(A522,'مرتجع المشتريات'!$G$4:$H$3003,2,0),"")</f>
        <v/>
      </c>
      <c r="G522" s="40" t="str">
        <f t="shared" ref="G522:G585" si="33">IFERROR(SUMPRODUCT(C522+E522-D522-F522),"")</f>
        <v/>
      </c>
      <c r="H522" s="40" t="str">
        <f>IFERROR(VLOOKUP(A522,المشتريات!$A$4:$B$3003,2,0),"")</f>
        <v/>
      </c>
      <c r="I522" s="42" t="e">
        <f>IFERROR(VLOOKUP(A522,المشتريات!$L$4:$M$4000,2,0),"")+IFERROR(VLOOKUP(A522,المشتريات!$O$4:$P$3003,2,0),"")</f>
        <v>#VALUE!</v>
      </c>
      <c r="J522" s="42" t="str">
        <f t="shared" ref="J522:J585" si="34">IFERROR(SUMPRODUCT(I522/H522),"")</f>
        <v/>
      </c>
      <c r="K522" s="42" t="str">
        <f t="shared" ref="K522:K585" si="35">IFERROR(SUMPRODUCT(J522*G522),"")</f>
        <v/>
      </c>
    </row>
    <row r="523" spans="1:11" ht="17.25">
      <c r="A523" s="40">
        <v>520</v>
      </c>
      <c r="B523" s="41" t="str">
        <f>IFERROR(VLOOKUP(A523,الاعدادات!$A$4:$B$5000,2,0),"")</f>
        <v/>
      </c>
      <c r="C523" s="40" t="str">
        <f>IFERROR(VLOOKUP(A523,المشتريات!$I$4:$J$5000,2,0),"")</f>
        <v/>
      </c>
      <c r="D523" s="42" t="str">
        <f>IFERROR(VLOOKUP(A523,المبيعات!$G$4:$H$3003,2,0),"")</f>
        <v/>
      </c>
      <c r="E523" s="42" t="str">
        <f>IFERROR(VLOOKUP(A523,'مرتجع المبيعات '!$G$4:$H$3003,2,0),"")</f>
        <v/>
      </c>
      <c r="F523" s="40" t="str">
        <f>IFERROR(VLOOKUP(A523,'مرتجع المشتريات'!$G$4:$H$3003,2,0),"")</f>
        <v/>
      </c>
      <c r="G523" s="40" t="str">
        <f t="shared" si="33"/>
        <v/>
      </c>
      <c r="H523" s="40" t="str">
        <f>IFERROR(VLOOKUP(A523,المشتريات!$A$4:$B$3003,2,0),"")</f>
        <v/>
      </c>
      <c r="I523" s="42" t="e">
        <f>IFERROR(VLOOKUP(A523,المشتريات!$L$4:$M$4000,2,0),"")+IFERROR(VLOOKUP(A523,المشتريات!$O$4:$P$3003,2,0),"")</f>
        <v>#VALUE!</v>
      </c>
      <c r="J523" s="42" t="str">
        <f t="shared" si="34"/>
        <v/>
      </c>
      <c r="K523" s="42" t="str">
        <f t="shared" si="35"/>
        <v/>
      </c>
    </row>
    <row r="524" spans="1:11" ht="17.25">
      <c r="A524" s="40">
        <v>521</v>
      </c>
      <c r="B524" s="41" t="str">
        <f>IFERROR(VLOOKUP(A524,الاعدادات!$A$4:$B$5000,2,0),"")</f>
        <v/>
      </c>
      <c r="C524" s="40" t="str">
        <f>IFERROR(VLOOKUP(A524,المشتريات!$I$4:$J$5000,2,0),"")</f>
        <v/>
      </c>
      <c r="D524" s="42" t="str">
        <f>IFERROR(VLOOKUP(A524,المبيعات!$G$4:$H$3003,2,0),"")</f>
        <v/>
      </c>
      <c r="E524" s="42" t="str">
        <f>IFERROR(VLOOKUP(A524,'مرتجع المبيعات '!$G$4:$H$3003,2,0),"")</f>
        <v/>
      </c>
      <c r="F524" s="40" t="str">
        <f>IFERROR(VLOOKUP(A524,'مرتجع المشتريات'!$G$4:$H$3003,2,0),"")</f>
        <v/>
      </c>
      <c r="G524" s="40" t="str">
        <f t="shared" si="33"/>
        <v/>
      </c>
      <c r="H524" s="40" t="str">
        <f>IFERROR(VLOOKUP(A524,المشتريات!$A$4:$B$3003,2,0),"")</f>
        <v/>
      </c>
      <c r="I524" s="42" t="e">
        <f>IFERROR(VLOOKUP(A524,المشتريات!$L$4:$M$4000,2,0),"")+IFERROR(VLOOKUP(A524,المشتريات!$O$4:$P$3003,2,0),"")</f>
        <v>#VALUE!</v>
      </c>
      <c r="J524" s="42" t="str">
        <f t="shared" si="34"/>
        <v/>
      </c>
      <c r="K524" s="42" t="str">
        <f t="shared" si="35"/>
        <v/>
      </c>
    </row>
    <row r="525" spans="1:11" ht="17.25">
      <c r="A525" s="40">
        <v>522</v>
      </c>
      <c r="B525" s="41" t="str">
        <f>IFERROR(VLOOKUP(A525,الاعدادات!$A$4:$B$5000,2,0),"")</f>
        <v/>
      </c>
      <c r="C525" s="40" t="str">
        <f>IFERROR(VLOOKUP(A525,المشتريات!$I$4:$J$5000,2,0),"")</f>
        <v/>
      </c>
      <c r="D525" s="42" t="str">
        <f>IFERROR(VLOOKUP(A525,المبيعات!$G$4:$H$3003,2,0),"")</f>
        <v/>
      </c>
      <c r="E525" s="42" t="str">
        <f>IFERROR(VLOOKUP(A525,'مرتجع المبيعات '!$G$4:$H$3003,2,0),"")</f>
        <v/>
      </c>
      <c r="F525" s="40" t="str">
        <f>IFERROR(VLOOKUP(A525,'مرتجع المشتريات'!$G$4:$H$3003,2,0),"")</f>
        <v/>
      </c>
      <c r="G525" s="40" t="str">
        <f t="shared" si="33"/>
        <v/>
      </c>
      <c r="H525" s="40" t="str">
        <f>IFERROR(VLOOKUP(A525,المشتريات!$A$4:$B$3003,2,0),"")</f>
        <v/>
      </c>
      <c r="I525" s="42" t="e">
        <f>IFERROR(VLOOKUP(A525,المشتريات!$L$4:$M$4000,2,0),"")+IFERROR(VLOOKUP(A525,المشتريات!$O$4:$P$3003,2,0),"")</f>
        <v>#VALUE!</v>
      </c>
      <c r="J525" s="42" t="str">
        <f t="shared" si="34"/>
        <v/>
      </c>
      <c r="K525" s="42" t="str">
        <f t="shared" si="35"/>
        <v/>
      </c>
    </row>
    <row r="526" spans="1:11" ht="17.25">
      <c r="A526" s="40">
        <v>523</v>
      </c>
      <c r="B526" s="41" t="str">
        <f>IFERROR(VLOOKUP(A526,الاعدادات!$A$4:$B$5000,2,0),"")</f>
        <v/>
      </c>
      <c r="C526" s="40" t="str">
        <f>IFERROR(VLOOKUP(A526,المشتريات!$I$4:$J$5000,2,0),"")</f>
        <v/>
      </c>
      <c r="D526" s="42" t="str">
        <f>IFERROR(VLOOKUP(A526,المبيعات!$G$4:$H$3003,2,0),"")</f>
        <v/>
      </c>
      <c r="E526" s="42" t="str">
        <f>IFERROR(VLOOKUP(A526,'مرتجع المبيعات '!$G$4:$H$3003,2,0),"")</f>
        <v/>
      </c>
      <c r="F526" s="40" t="str">
        <f>IFERROR(VLOOKUP(A526,'مرتجع المشتريات'!$G$4:$H$3003,2,0),"")</f>
        <v/>
      </c>
      <c r="G526" s="40" t="str">
        <f t="shared" si="33"/>
        <v/>
      </c>
      <c r="H526" s="40" t="str">
        <f>IFERROR(VLOOKUP(A526,المشتريات!$A$4:$B$3003,2,0),"")</f>
        <v/>
      </c>
      <c r="I526" s="42" t="e">
        <f>IFERROR(VLOOKUP(A526,المشتريات!$L$4:$M$4000,2,0),"")+IFERROR(VLOOKUP(A526,المشتريات!$O$4:$P$3003,2,0),"")</f>
        <v>#VALUE!</v>
      </c>
      <c r="J526" s="42" t="str">
        <f t="shared" si="34"/>
        <v/>
      </c>
      <c r="K526" s="42" t="str">
        <f t="shared" si="35"/>
        <v/>
      </c>
    </row>
    <row r="527" spans="1:11" ht="17.25">
      <c r="A527" s="40">
        <v>524</v>
      </c>
      <c r="B527" s="41" t="str">
        <f>IFERROR(VLOOKUP(A527,الاعدادات!$A$4:$B$5000,2,0),"")</f>
        <v/>
      </c>
      <c r="C527" s="40" t="str">
        <f>IFERROR(VLOOKUP(A527,المشتريات!$I$4:$J$5000,2,0),"")</f>
        <v/>
      </c>
      <c r="D527" s="42" t="str">
        <f>IFERROR(VLOOKUP(A527,المبيعات!$G$4:$H$3003,2,0),"")</f>
        <v/>
      </c>
      <c r="E527" s="42" t="str">
        <f>IFERROR(VLOOKUP(A527,'مرتجع المبيعات '!$G$4:$H$3003,2,0),"")</f>
        <v/>
      </c>
      <c r="F527" s="40" t="str">
        <f>IFERROR(VLOOKUP(A527,'مرتجع المشتريات'!$G$4:$H$3003,2,0),"")</f>
        <v/>
      </c>
      <c r="G527" s="40" t="str">
        <f t="shared" si="33"/>
        <v/>
      </c>
      <c r="H527" s="40" t="str">
        <f>IFERROR(VLOOKUP(A527,المشتريات!$A$4:$B$3003,2,0),"")</f>
        <v/>
      </c>
      <c r="I527" s="42" t="e">
        <f>IFERROR(VLOOKUP(A527,المشتريات!$L$4:$M$4000,2,0),"")+IFERROR(VLOOKUP(A527,المشتريات!$O$4:$P$3003,2,0),"")</f>
        <v>#VALUE!</v>
      </c>
      <c r="J527" s="42" t="str">
        <f t="shared" si="34"/>
        <v/>
      </c>
      <c r="K527" s="42" t="str">
        <f t="shared" si="35"/>
        <v/>
      </c>
    </row>
    <row r="528" spans="1:11" ht="17.25">
      <c r="A528" s="40">
        <v>525</v>
      </c>
      <c r="B528" s="41" t="str">
        <f>IFERROR(VLOOKUP(A528,الاعدادات!$A$4:$B$5000,2,0),"")</f>
        <v/>
      </c>
      <c r="C528" s="40" t="str">
        <f>IFERROR(VLOOKUP(A528,المشتريات!$I$4:$J$5000,2,0),"")</f>
        <v/>
      </c>
      <c r="D528" s="42" t="str">
        <f>IFERROR(VLOOKUP(A528,المبيعات!$G$4:$H$3003,2,0),"")</f>
        <v/>
      </c>
      <c r="E528" s="42" t="str">
        <f>IFERROR(VLOOKUP(A528,'مرتجع المبيعات '!$G$4:$H$3003,2,0),"")</f>
        <v/>
      </c>
      <c r="F528" s="40" t="str">
        <f>IFERROR(VLOOKUP(A528,'مرتجع المشتريات'!$G$4:$H$3003,2,0),"")</f>
        <v/>
      </c>
      <c r="G528" s="40" t="str">
        <f t="shared" si="33"/>
        <v/>
      </c>
      <c r="H528" s="40" t="str">
        <f>IFERROR(VLOOKUP(A528,المشتريات!$A$4:$B$3003,2,0),"")</f>
        <v/>
      </c>
      <c r="I528" s="42" t="e">
        <f>IFERROR(VLOOKUP(A528,المشتريات!$L$4:$M$4000,2,0),"")+IFERROR(VLOOKUP(A528,المشتريات!$O$4:$P$3003,2,0),"")</f>
        <v>#VALUE!</v>
      </c>
      <c r="J528" s="42" t="str">
        <f t="shared" si="34"/>
        <v/>
      </c>
      <c r="K528" s="42" t="str">
        <f t="shared" si="35"/>
        <v/>
      </c>
    </row>
    <row r="529" spans="1:11" ht="17.25">
      <c r="A529" s="40">
        <v>526</v>
      </c>
      <c r="B529" s="41" t="str">
        <f>IFERROR(VLOOKUP(A529,الاعدادات!$A$4:$B$5000,2,0),"")</f>
        <v/>
      </c>
      <c r="C529" s="40" t="str">
        <f>IFERROR(VLOOKUP(A529,المشتريات!$I$4:$J$5000,2,0),"")</f>
        <v/>
      </c>
      <c r="D529" s="42" t="str">
        <f>IFERROR(VLOOKUP(A529,المبيعات!$G$4:$H$3003,2,0),"")</f>
        <v/>
      </c>
      <c r="E529" s="42" t="str">
        <f>IFERROR(VLOOKUP(A529,'مرتجع المبيعات '!$G$4:$H$3003,2,0),"")</f>
        <v/>
      </c>
      <c r="F529" s="40" t="str">
        <f>IFERROR(VLOOKUP(A529,'مرتجع المشتريات'!$G$4:$H$3003,2,0),"")</f>
        <v/>
      </c>
      <c r="G529" s="40" t="str">
        <f t="shared" si="33"/>
        <v/>
      </c>
      <c r="H529" s="40" t="str">
        <f>IFERROR(VLOOKUP(A529,المشتريات!$A$4:$B$3003,2,0),"")</f>
        <v/>
      </c>
      <c r="I529" s="42" t="e">
        <f>IFERROR(VLOOKUP(A529,المشتريات!$L$4:$M$4000,2,0),"")+IFERROR(VLOOKUP(A529,المشتريات!$O$4:$P$3003,2,0),"")</f>
        <v>#VALUE!</v>
      </c>
      <c r="J529" s="42" t="str">
        <f t="shared" si="34"/>
        <v/>
      </c>
      <c r="K529" s="42" t="str">
        <f t="shared" si="35"/>
        <v/>
      </c>
    </row>
    <row r="530" spans="1:11" ht="17.25">
      <c r="A530" s="40">
        <v>527</v>
      </c>
      <c r="B530" s="41" t="str">
        <f>IFERROR(VLOOKUP(A530,الاعدادات!$A$4:$B$5000,2,0),"")</f>
        <v/>
      </c>
      <c r="C530" s="40" t="str">
        <f>IFERROR(VLOOKUP(A530,المشتريات!$I$4:$J$5000,2,0),"")</f>
        <v/>
      </c>
      <c r="D530" s="42" t="str">
        <f>IFERROR(VLOOKUP(A530,المبيعات!$G$4:$H$3003,2,0),"")</f>
        <v/>
      </c>
      <c r="E530" s="42" t="str">
        <f>IFERROR(VLOOKUP(A530,'مرتجع المبيعات '!$G$4:$H$3003,2,0),"")</f>
        <v/>
      </c>
      <c r="F530" s="40" t="str">
        <f>IFERROR(VLOOKUP(A530,'مرتجع المشتريات'!$G$4:$H$3003,2,0),"")</f>
        <v/>
      </c>
      <c r="G530" s="40" t="str">
        <f t="shared" si="33"/>
        <v/>
      </c>
      <c r="H530" s="40" t="str">
        <f>IFERROR(VLOOKUP(A530,المشتريات!$A$4:$B$3003,2,0),"")</f>
        <v/>
      </c>
      <c r="I530" s="42" t="e">
        <f>IFERROR(VLOOKUP(A530,المشتريات!$L$4:$M$4000,2,0),"")+IFERROR(VLOOKUP(A530,المشتريات!$O$4:$P$3003,2,0),"")</f>
        <v>#VALUE!</v>
      </c>
      <c r="J530" s="42" t="str">
        <f t="shared" si="34"/>
        <v/>
      </c>
      <c r="K530" s="42" t="str">
        <f t="shared" si="35"/>
        <v/>
      </c>
    </row>
    <row r="531" spans="1:11" ht="17.25">
      <c r="A531" s="40">
        <v>528</v>
      </c>
      <c r="B531" s="41" t="str">
        <f>IFERROR(VLOOKUP(A531,الاعدادات!$A$4:$B$5000,2,0),"")</f>
        <v/>
      </c>
      <c r="C531" s="40" t="str">
        <f>IFERROR(VLOOKUP(A531,المشتريات!$I$4:$J$5000,2,0),"")</f>
        <v/>
      </c>
      <c r="D531" s="42" t="str">
        <f>IFERROR(VLOOKUP(A531,المبيعات!$G$4:$H$3003,2,0),"")</f>
        <v/>
      </c>
      <c r="E531" s="42" t="str">
        <f>IFERROR(VLOOKUP(A531,'مرتجع المبيعات '!$G$4:$H$3003,2,0),"")</f>
        <v/>
      </c>
      <c r="F531" s="40" t="str">
        <f>IFERROR(VLOOKUP(A531,'مرتجع المشتريات'!$G$4:$H$3003,2,0),"")</f>
        <v/>
      </c>
      <c r="G531" s="40" t="str">
        <f t="shared" si="33"/>
        <v/>
      </c>
      <c r="H531" s="40" t="str">
        <f>IFERROR(VLOOKUP(A531,المشتريات!$A$4:$B$3003,2,0),"")</f>
        <v/>
      </c>
      <c r="I531" s="42" t="e">
        <f>IFERROR(VLOOKUP(A531,المشتريات!$L$4:$M$4000,2,0),"")+IFERROR(VLOOKUP(A531,المشتريات!$O$4:$P$3003,2,0),"")</f>
        <v>#VALUE!</v>
      </c>
      <c r="J531" s="42" t="str">
        <f t="shared" si="34"/>
        <v/>
      </c>
      <c r="K531" s="42" t="str">
        <f t="shared" si="35"/>
        <v/>
      </c>
    </row>
    <row r="532" spans="1:11" ht="17.25">
      <c r="A532" s="40">
        <v>529</v>
      </c>
      <c r="B532" s="41" t="str">
        <f>IFERROR(VLOOKUP(A532,الاعدادات!$A$4:$B$5000,2,0),"")</f>
        <v/>
      </c>
      <c r="C532" s="40" t="str">
        <f>IFERROR(VLOOKUP(A532,المشتريات!$I$4:$J$5000,2,0),"")</f>
        <v/>
      </c>
      <c r="D532" s="42" t="str">
        <f>IFERROR(VLOOKUP(A532,المبيعات!$G$4:$H$3003,2,0),"")</f>
        <v/>
      </c>
      <c r="E532" s="42" t="str">
        <f>IFERROR(VLOOKUP(A532,'مرتجع المبيعات '!$G$4:$H$3003,2,0),"")</f>
        <v/>
      </c>
      <c r="F532" s="40" t="str">
        <f>IFERROR(VLOOKUP(A532,'مرتجع المشتريات'!$G$4:$H$3003,2,0),"")</f>
        <v/>
      </c>
      <c r="G532" s="40" t="str">
        <f t="shared" si="33"/>
        <v/>
      </c>
      <c r="H532" s="40" t="str">
        <f>IFERROR(VLOOKUP(A532,المشتريات!$A$4:$B$3003,2,0),"")</f>
        <v/>
      </c>
      <c r="I532" s="42" t="e">
        <f>IFERROR(VLOOKUP(A532,المشتريات!$L$4:$M$4000,2,0),"")+IFERROR(VLOOKUP(A532,المشتريات!$O$4:$P$3003,2,0),"")</f>
        <v>#VALUE!</v>
      </c>
      <c r="J532" s="42" t="str">
        <f t="shared" si="34"/>
        <v/>
      </c>
      <c r="K532" s="42" t="str">
        <f t="shared" si="35"/>
        <v/>
      </c>
    </row>
    <row r="533" spans="1:11" ht="17.25">
      <c r="A533" s="40">
        <v>530</v>
      </c>
      <c r="B533" s="41" t="str">
        <f>IFERROR(VLOOKUP(A533,الاعدادات!$A$4:$B$5000,2,0),"")</f>
        <v/>
      </c>
      <c r="C533" s="40" t="str">
        <f>IFERROR(VLOOKUP(A533,المشتريات!$I$4:$J$5000,2,0),"")</f>
        <v/>
      </c>
      <c r="D533" s="42" t="str">
        <f>IFERROR(VLOOKUP(A533,المبيعات!$G$4:$H$3003,2,0),"")</f>
        <v/>
      </c>
      <c r="E533" s="42" t="str">
        <f>IFERROR(VLOOKUP(A533,'مرتجع المبيعات '!$G$4:$H$3003,2,0),"")</f>
        <v/>
      </c>
      <c r="F533" s="40" t="str">
        <f>IFERROR(VLOOKUP(A533,'مرتجع المشتريات'!$G$4:$H$3003,2,0),"")</f>
        <v/>
      </c>
      <c r="G533" s="40" t="str">
        <f t="shared" si="33"/>
        <v/>
      </c>
      <c r="H533" s="40" t="str">
        <f>IFERROR(VLOOKUP(A533,المشتريات!$A$4:$B$3003,2,0),"")</f>
        <v/>
      </c>
      <c r="I533" s="42" t="e">
        <f>IFERROR(VLOOKUP(A533,المشتريات!$L$4:$M$4000,2,0),"")+IFERROR(VLOOKUP(A533,المشتريات!$O$4:$P$3003,2,0),"")</f>
        <v>#VALUE!</v>
      </c>
      <c r="J533" s="42" t="str">
        <f t="shared" si="34"/>
        <v/>
      </c>
      <c r="K533" s="42" t="str">
        <f t="shared" si="35"/>
        <v/>
      </c>
    </row>
    <row r="534" spans="1:11" ht="17.25">
      <c r="A534" s="40">
        <v>531</v>
      </c>
      <c r="B534" s="41" t="str">
        <f>IFERROR(VLOOKUP(A534,الاعدادات!$A$4:$B$5000,2,0),"")</f>
        <v/>
      </c>
      <c r="C534" s="40" t="str">
        <f>IFERROR(VLOOKUP(A534,المشتريات!$I$4:$J$5000,2,0),"")</f>
        <v/>
      </c>
      <c r="D534" s="42" t="str">
        <f>IFERROR(VLOOKUP(A534,المبيعات!$G$4:$H$3003,2,0),"")</f>
        <v/>
      </c>
      <c r="E534" s="42" t="str">
        <f>IFERROR(VLOOKUP(A534,'مرتجع المبيعات '!$G$4:$H$3003,2,0),"")</f>
        <v/>
      </c>
      <c r="F534" s="40" t="str">
        <f>IFERROR(VLOOKUP(A534,'مرتجع المشتريات'!$G$4:$H$3003,2,0),"")</f>
        <v/>
      </c>
      <c r="G534" s="40" t="str">
        <f t="shared" si="33"/>
        <v/>
      </c>
      <c r="H534" s="40" t="str">
        <f>IFERROR(VLOOKUP(A534,المشتريات!$A$4:$B$3003,2,0),"")</f>
        <v/>
      </c>
      <c r="I534" s="42" t="e">
        <f>IFERROR(VLOOKUP(A534,المشتريات!$L$4:$M$4000,2,0),"")+IFERROR(VLOOKUP(A534,المشتريات!$O$4:$P$3003,2,0),"")</f>
        <v>#VALUE!</v>
      </c>
      <c r="J534" s="42" t="str">
        <f t="shared" si="34"/>
        <v/>
      </c>
      <c r="K534" s="42" t="str">
        <f t="shared" si="35"/>
        <v/>
      </c>
    </row>
    <row r="535" spans="1:11" ht="17.25">
      <c r="A535" s="40">
        <v>532</v>
      </c>
      <c r="B535" s="41" t="str">
        <f>IFERROR(VLOOKUP(A535,الاعدادات!$A$4:$B$5000,2,0),"")</f>
        <v/>
      </c>
      <c r="C535" s="40" t="str">
        <f>IFERROR(VLOOKUP(A535,المشتريات!$I$4:$J$5000,2,0),"")</f>
        <v/>
      </c>
      <c r="D535" s="42" t="str">
        <f>IFERROR(VLOOKUP(A535,المبيعات!$G$4:$H$3003,2,0),"")</f>
        <v/>
      </c>
      <c r="E535" s="42" t="str">
        <f>IFERROR(VLOOKUP(A535,'مرتجع المبيعات '!$G$4:$H$3003,2,0),"")</f>
        <v/>
      </c>
      <c r="F535" s="40" t="str">
        <f>IFERROR(VLOOKUP(A535,'مرتجع المشتريات'!$G$4:$H$3003,2,0),"")</f>
        <v/>
      </c>
      <c r="G535" s="40" t="str">
        <f t="shared" si="33"/>
        <v/>
      </c>
      <c r="H535" s="40" t="str">
        <f>IFERROR(VLOOKUP(A535,المشتريات!$A$4:$B$3003,2,0),"")</f>
        <v/>
      </c>
      <c r="I535" s="42" t="e">
        <f>IFERROR(VLOOKUP(A535,المشتريات!$L$4:$M$4000,2,0),"")+IFERROR(VLOOKUP(A535,المشتريات!$O$4:$P$3003,2,0),"")</f>
        <v>#VALUE!</v>
      </c>
      <c r="J535" s="42" t="str">
        <f t="shared" si="34"/>
        <v/>
      </c>
      <c r="K535" s="42" t="str">
        <f t="shared" si="35"/>
        <v/>
      </c>
    </row>
    <row r="536" spans="1:11" ht="17.25">
      <c r="A536" s="40">
        <v>533</v>
      </c>
      <c r="B536" s="41" t="str">
        <f>IFERROR(VLOOKUP(A536,الاعدادات!$A$4:$B$5000,2,0),"")</f>
        <v/>
      </c>
      <c r="C536" s="40" t="str">
        <f>IFERROR(VLOOKUP(A536,المشتريات!$I$4:$J$5000,2,0),"")</f>
        <v/>
      </c>
      <c r="D536" s="42" t="str">
        <f>IFERROR(VLOOKUP(A536,المبيعات!$G$4:$H$3003,2,0),"")</f>
        <v/>
      </c>
      <c r="E536" s="42" t="str">
        <f>IFERROR(VLOOKUP(A536,'مرتجع المبيعات '!$G$4:$H$3003,2,0),"")</f>
        <v/>
      </c>
      <c r="F536" s="40" t="str">
        <f>IFERROR(VLOOKUP(A536,'مرتجع المشتريات'!$G$4:$H$3003,2,0),"")</f>
        <v/>
      </c>
      <c r="G536" s="40" t="str">
        <f t="shared" si="33"/>
        <v/>
      </c>
      <c r="H536" s="40" t="str">
        <f>IFERROR(VLOOKUP(A536,المشتريات!$A$4:$B$3003,2,0),"")</f>
        <v/>
      </c>
      <c r="I536" s="42" t="e">
        <f>IFERROR(VLOOKUP(A536,المشتريات!$L$4:$M$4000,2,0),"")+IFERROR(VLOOKUP(A536,المشتريات!$O$4:$P$3003,2,0),"")</f>
        <v>#VALUE!</v>
      </c>
      <c r="J536" s="42" t="str">
        <f t="shared" si="34"/>
        <v/>
      </c>
      <c r="K536" s="42" t="str">
        <f t="shared" si="35"/>
        <v/>
      </c>
    </row>
    <row r="537" spans="1:11" ht="17.25">
      <c r="A537" s="40">
        <v>534</v>
      </c>
      <c r="B537" s="41" t="str">
        <f>IFERROR(VLOOKUP(A537,الاعدادات!$A$4:$B$5000,2,0),"")</f>
        <v/>
      </c>
      <c r="C537" s="40" t="str">
        <f>IFERROR(VLOOKUP(A537,المشتريات!$I$4:$J$5000,2,0),"")</f>
        <v/>
      </c>
      <c r="D537" s="42" t="str">
        <f>IFERROR(VLOOKUP(A537,المبيعات!$G$4:$H$3003,2,0),"")</f>
        <v/>
      </c>
      <c r="E537" s="42" t="str">
        <f>IFERROR(VLOOKUP(A537,'مرتجع المبيعات '!$G$4:$H$3003,2,0),"")</f>
        <v/>
      </c>
      <c r="F537" s="40" t="str">
        <f>IFERROR(VLOOKUP(A537,'مرتجع المشتريات'!$G$4:$H$3003,2,0),"")</f>
        <v/>
      </c>
      <c r="G537" s="40" t="str">
        <f t="shared" si="33"/>
        <v/>
      </c>
      <c r="H537" s="40" t="str">
        <f>IFERROR(VLOOKUP(A537,المشتريات!$A$4:$B$3003,2,0),"")</f>
        <v/>
      </c>
      <c r="I537" s="42" t="e">
        <f>IFERROR(VLOOKUP(A537,المشتريات!$L$4:$M$4000,2,0),"")+IFERROR(VLOOKUP(A537,المشتريات!$O$4:$P$3003,2,0),"")</f>
        <v>#VALUE!</v>
      </c>
      <c r="J537" s="42" t="str">
        <f t="shared" si="34"/>
        <v/>
      </c>
      <c r="K537" s="42" t="str">
        <f t="shared" si="35"/>
        <v/>
      </c>
    </row>
    <row r="538" spans="1:11" ht="17.25">
      <c r="A538" s="40">
        <v>535</v>
      </c>
      <c r="B538" s="41" t="str">
        <f>IFERROR(VLOOKUP(A538,الاعدادات!$A$4:$B$5000,2,0),"")</f>
        <v/>
      </c>
      <c r="C538" s="40" t="str">
        <f>IFERROR(VLOOKUP(A538,المشتريات!$I$4:$J$5000,2,0),"")</f>
        <v/>
      </c>
      <c r="D538" s="42" t="str">
        <f>IFERROR(VLOOKUP(A538,المبيعات!$G$4:$H$3003,2,0),"")</f>
        <v/>
      </c>
      <c r="E538" s="42" t="str">
        <f>IFERROR(VLOOKUP(A538,'مرتجع المبيعات '!$G$4:$H$3003,2,0),"")</f>
        <v/>
      </c>
      <c r="F538" s="40" t="str">
        <f>IFERROR(VLOOKUP(A538,'مرتجع المشتريات'!$G$4:$H$3003,2,0),"")</f>
        <v/>
      </c>
      <c r="G538" s="40" t="str">
        <f t="shared" si="33"/>
        <v/>
      </c>
      <c r="H538" s="40" t="str">
        <f>IFERROR(VLOOKUP(A538,المشتريات!$A$4:$B$3003,2,0),"")</f>
        <v/>
      </c>
      <c r="I538" s="42" t="e">
        <f>IFERROR(VLOOKUP(A538,المشتريات!$L$4:$M$4000,2,0),"")+IFERROR(VLOOKUP(A538,المشتريات!$O$4:$P$3003,2,0),"")</f>
        <v>#VALUE!</v>
      </c>
      <c r="J538" s="42" t="str">
        <f t="shared" si="34"/>
        <v/>
      </c>
      <c r="K538" s="42" t="str">
        <f t="shared" si="35"/>
        <v/>
      </c>
    </row>
    <row r="539" spans="1:11" ht="17.25">
      <c r="A539" s="40">
        <v>536</v>
      </c>
      <c r="B539" s="41" t="str">
        <f>IFERROR(VLOOKUP(A539,الاعدادات!$A$4:$B$5000,2,0),"")</f>
        <v/>
      </c>
      <c r="C539" s="40" t="str">
        <f>IFERROR(VLOOKUP(A539,المشتريات!$I$4:$J$5000,2,0),"")</f>
        <v/>
      </c>
      <c r="D539" s="42" t="str">
        <f>IFERROR(VLOOKUP(A539,المبيعات!$G$4:$H$3003,2,0),"")</f>
        <v/>
      </c>
      <c r="E539" s="42" t="str">
        <f>IFERROR(VLOOKUP(A539,'مرتجع المبيعات '!$G$4:$H$3003,2,0),"")</f>
        <v/>
      </c>
      <c r="F539" s="40" t="str">
        <f>IFERROR(VLOOKUP(A539,'مرتجع المشتريات'!$G$4:$H$3003,2,0),"")</f>
        <v/>
      </c>
      <c r="G539" s="40" t="str">
        <f t="shared" si="33"/>
        <v/>
      </c>
      <c r="H539" s="40" t="str">
        <f>IFERROR(VLOOKUP(A539,المشتريات!$A$4:$B$3003,2,0),"")</f>
        <v/>
      </c>
      <c r="I539" s="42" t="e">
        <f>IFERROR(VLOOKUP(A539,المشتريات!$L$4:$M$4000,2,0),"")+IFERROR(VLOOKUP(A539,المشتريات!$O$4:$P$3003,2,0),"")</f>
        <v>#VALUE!</v>
      </c>
      <c r="J539" s="42" t="str">
        <f t="shared" si="34"/>
        <v/>
      </c>
      <c r="K539" s="42" t="str">
        <f t="shared" si="35"/>
        <v/>
      </c>
    </row>
    <row r="540" spans="1:11" ht="17.25">
      <c r="A540" s="40">
        <v>537</v>
      </c>
      <c r="B540" s="41" t="str">
        <f>IFERROR(VLOOKUP(A540,الاعدادات!$A$4:$B$5000,2,0),"")</f>
        <v/>
      </c>
      <c r="C540" s="40" t="str">
        <f>IFERROR(VLOOKUP(A540,المشتريات!$I$4:$J$5000,2,0),"")</f>
        <v/>
      </c>
      <c r="D540" s="42" t="str">
        <f>IFERROR(VLOOKUP(A540,المبيعات!$G$4:$H$3003,2,0),"")</f>
        <v/>
      </c>
      <c r="E540" s="42" t="str">
        <f>IFERROR(VLOOKUP(A540,'مرتجع المبيعات '!$G$4:$H$3003,2,0),"")</f>
        <v/>
      </c>
      <c r="F540" s="40" t="str">
        <f>IFERROR(VLOOKUP(A540,'مرتجع المشتريات'!$G$4:$H$3003,2,0),"")</f>
        <v/>
      </c>
      <c r="G540" s="40" t="str">
        <f t="shared" si="33"/>
        <v/>
      </c>
      <c r="H540" s="40" t="str">
        <f>IFERROR(VLOOKUP(A540,المشتريات!$A$4:$B$3003,2,0),"")</f>
        <v/>
      </c>
      <c r="I540" s="42" t="e">
        <f>IFERROR(VLOOKUP(A540,المشتريات!$L$4:$M$4000,2,0),"")+IFERROR(VLOOKUP(A540,المشتريات!$O$4:$P$3003,2,0),"")</f>
        <v>#VALUE!</v>
      </c>
      <c r="J540" s="42" t="str">
        <f t="shared" si="34"/>
        <v/>
      </c>
      <c r="K540" s="42" t="str">
        <f t="shared" si="35"/>
        <v/>
      </c>
    </row>
    <row r="541" spans="1:11" ht="17.25">
      <c r="A541" s="40">
        <v>538</v>
      </c>
      <c r="B541" s="41" t="str">
        <f>IFERROR(VLOOKUP(A541,الاعدادات!$A$4:$B$5000,2,0),"")</f>
        <v/>
      </c>
      <c r="C541" s="40" t="str">
        <f>IFERROR(VLOOKUP(A541,المشتريات!$I$4:$J$5000,2,0),"")</f>
        <v/>
      </c>
      <c r="D541" s="42" t="str">
        <f>IFERROR(VLOOKUP(A541,المبيعات!$G$4:$H$3003,2,0),"")</f>
        <v/>
      </c>
      <c r="E541" s="42" t="str">
        <f>IFERROR(VLOOKUP(A541,'مرتجع المبيعات '!$G$4:$H$3003,2,0),"")</f>
        <v/>
      </c>
      <c r="F541" s="40" t="str">
        <f>IFERROR(VLOOKUP(A541,'مرتجع المشتريات'!$G$4:$H$3003,2,0),"")</f>
        <v/>
      </c>
      <c r="G541" s="40" t="str">
        <f t="shared" si="33"/>
        <v/>
      </c>
      <c r="H541" s="40" t="str">
        <f>IFERROR(VLOOKUP(A541,المشتريات!$A$4:$B$3003,2,0),"")</f>
        <v/>
      </c>
      <c r="I541" s="42" t="e">
        <f>IFERROR(VLOOKUP(A541,المشتريات!$L$4:$M$4000,2,0),"")+IFERROR(VLOOKUP(A541,المشتريات!$O$4:$P$3003,2,0),"")</f>
        <v>#VALUE!</v>
      </c>
      <c r="J541" s="42" t="str">
        <f t="shared" si="34"/>
        <v/>
      </c>
      <c r="K541" s="42" t="str">
        <f t="shared" si="35"/>
        <v/>
      </c>
    </row>
    <row r="542" spans="1:11" ht="17.25">
      <c r="A542" s="40">
        <v>539</v>
      </c>
      <c r="B542" s="41" t="str">
        <f>IFERROR(VLOOKUP(A542,الاعدادات!$A$4:$B$5000,2,0),"")</f>
        <v/>
      </c>
      <c r="C542" s="40" t="str">
        <f>IFERROR(VLOOKUP(A542,المشتريات!$I$4:$J$5000,2,0),"")</f>
        <v/>
      </c>
      <c r="D542" s="42" t="str">
        <f>IFERROR(VLOOKUP(A542,المبيعات!$G$4:$H$3003,2,0),"")</f>
        <v/>
      </c>
      <c r="E542" s="42" t="str">
        <f>IFERROR(VLOOKUP(A542,'مرتجع المبيعات '!$G$4:$H$3003,2,0),"")</f>
        <v/>
      </c>
      <c r="F542" s="40" t="str">
        <f>IFERROR(VLOOKUP(A542,'مرتجع المشتريات'!$G$4:$H$3003,2,0),"")</f>
        <v/>
      </c>
      <c r="G542" s="40" t="str">
        <f t="shared" si="33"/>
        <v/>
      </c>
      <c r="H542" s="40" t="str">
        <f>IFERROR(VLOOKUP(A542,المشتريات!$A$4:$B$3003,2,0),"")</f>
        <v/>
      </c>
      <c r="I542" s="42" t="e">
        <f>IFERROR(VLOOKUP(A542,المشتريات!$L$4:$M$4000,2,0),"")+IFERROR(VLOOKUP(A542,المشتريات!$O$4:$P$3003,2,0),"")</f>
        <v>#VALUE!</v>
      </c>
      <c r="J542" s="42" t="str">
        <f t="shared" si="34"/>
        <v/>
      </c>
      <c r="K542" s="42" t="str">
        <f t="shared" si="35"/>
        <v/>
      </c>
    </row>
    <row r="543" spans="1:11" ht="17.25">
      <c r="A543" s="40">
        <v>540</v>
      </c>
      <c r="B543" s="41" t="str">
        <f>IFERROR(VLOOKUP(A543,الاعدادات!$A$4:$B$5000,2,0),"")</f>
        <v/>
      </c>
      <c r="C543" s="40" t="str">
        <f>IFERROR(VLOOKUP(A543,المشتريات!$I$4:$J$5000,2,0),"")</f>
        <v/>
      </c>
      <c r="D543" s="42" t="str">
        <f>IFERROR(VLOOKUP(A543,المبيعات!$G$4:$H$3003,2,0),"")</f>
        <v/>
      </c>
      <c r="E543" s="42" t="str">
        <f>IFERROR(VLOOKUP(A543,'مرتجع المبيعات '!$G$4:$H$3003,2,0),"")</f>
        <v/>
      </c>
      <c r="F543" s="40" t="str">
        <f>IFERROR(VLOOKUP(A543,'مرتجع المشتريات'!$G$4:$H$3003,2,0),"")</f>
        <v/>
      </c>
      <c r="G543" s="40" t="str">
        <f t="shared" si="33"/>
        <v/>
      </c>
      <c r="H543" s="40" t="str">
        <f>IFERROR(VLOOKUP(A543,المشتريات!$A$4:$B$3003,2,0),"")</f>
        <v/>
      </c>
      <c r="I543" s="42" t="e">
        <f>IFERROR(VLOOKUP(A543,المشتريات!$L$4:$M$4000,2,0),"")+IFERROR(VLOOKUP(A543,المشتريات!$O$4:$P$3003,2,0),"")</f>
        <v>#VALUE!</v>
      </c>
      <c r="J543" s="42" t="str">
        <f t="shared" si="34"/>
        <v/>
      </c>
      <c r="K543" s="42" t="str">
        <f t="shared" si="35"/>
        <v/>
      </c>
    </row>
    <row r="544" spans="1:11" ht="17.25">
      <c r="A544" s="40">
        <v>541</v>
      </c>
      <c r="B544" s="41" t="str">
        <f>IFERROR(VLOOKUP(A544,الاعدادات!$A$4:$B$5000,2,0),"")</f>
        <v/>
      </c>
      <c r="C544" s="40" t="str">
        <f>IFERROR(VLOOKUP(A544,المشتريات!$I$4:$J$5000,2,0),"")</f>
        <v/>
      </c>
      <c r="D544" s="42" t="str">
        <f>IFERROR(VLOOKUP(A544,المبيعات!$G$4:$H$3003,2,0),"")</f>
        <v/>
      </c>
      <c r="E544" s="42" t="str">
        <f>IFERROR(VLOOKUP(A544,'مرتجع المبيعات '!$G$4:$H$3003,2,0),"")</f>
        <v/>
      </c>
      <c r="F544" s="40" t="str">
        <f>IFERROR(VLOOKUP(A544,'مرتجع المشتريات'!$G$4:$H$3003,2,0),"")</f>
        <v/>
      </c>
      <c r="G544" s="40" t="str">
        <f t="shared" si="33"/>
        <v/>
      </c>
      <c r="H544" s="40" t="str">
        <f>IFERROR(VLOOKUP(A544,المشتريات!$A$4:$B$3003,2,0),"")</f>
        <v/>
      </c>
      <c r="I544" s="42" t="e">
        <f>IFERROR(VLOOKUP(A544,المشتريات!$L$4:$M$4000,2,0),"")+IFERROR(VLOOKUP(A544,المشتريات!$O$4:$P$3003,2,0),"")</f>
        <v>#VALUE!</v>
      </c>
      <c r="J544" s="42" t="str">
        <f t="shared" si="34"/>
        <v/>
      </c>
      <c r="K544" s="42" t="str">
        <f t="shared" si="35"/>
        <v/>
      </c>
    </row>
    <row r="545" spans="1:11" ht="17.25">
      <c r="A545" s="40">
        <v>542</v>
      </c>
      <c r="B545" s="41" t="str">
        <f>IFERROR(VLOOKUP(A545,الاعدادات!$A$4:$B$5000,2,0),"")</f>
        <v/>
      </c>
      <c r="C545" s="40" t="str">
        <f>IFERROR(VLOOKUP(A545,المشتريات!$I$4:$J$5000,2,0),"")</f>
        <v/>
      </c>
      <c r="D545" s="42" t="str">
        <f>IFERROR(VLOOKUP(A545,المبيعات!$G$4:$H$3003,2,0),"")</f>
        <v/>
      </c>
      <c r="E545" s="42" t="str">
        <f>IFERROR(VLOOKUP(A545,'مرتجع المبيعات '!$G$4:$H$3003,2,0),"")</f>
        <v/>
      </c>
      <c r="F545" s="40" t="str">
        <f>IFERROR(VLOOKUP(A545,'مرتجع المشتريات'!$G$4:$H$3003,2,0),"")</f>
        <v/>
      </c>
      <c r="G545" s="40" t="str">
        <f t="shared" si="33"/>
        <v/>
      </c>
      <c r="H545" s="40" t="str">
        <f>IFERROR(VLOOKUP(A545,المشتريات!$A$4:$B$3003,2,0),"")</f>
        <v/>
      </c>
      <c r="I545" s="42" t="e">
        <f>IFERROR(VLOOKUP(A545,المشتريات!$L$4:$M$4000,2,0),"")+IFERROR(VLOOKUP(A545,المشتريات!$O$4:$P$3003,2,0),"")</f>
        <v>#VALUE!</v>
      </c>
      <c r="J545" s="42" t="str">
        <f t="shared" si="34"/>
        <v/>
      </c>
      <c r="K545" s="42" t="str">
        <f t="shared" si="35"/>
        <v/>
      </c>
    </row>
    <row r="546" spans="1:11" ht="17.25">
      <c r="A546" s="40">
        <v>543</v>
      </c>
      <c r="B546" s="41" t="str">
        <f>IFERROR(VLOOKUP(A546,الاعدادات!$A$4:$B$5000,2,0),"")</f>
        <v/>
      </c>
      <c r="C546" s="40" t="str">
        <f>IFERROR(VLOOKUP(A546,المشتريات!$I$4:$J$5000,2,0),"")</f>
        <v/>
      </c>
      <c r="D546" s="42" t="str">
        <f>IFERROR(VLOOKUP(A546,المبيعات!$G$4:$H$3003,2,0),"")</f>
        <v/>
      </c>
      <c r="E546" s="42" t="str">
        <f>IFERROR(VLOOKUP(A546,'مرتجع المبيعات '!$G$4:$H$3003,2,0),"")</f>
        <v/>
      </c>
      <c r="F546" s="40" t="str">
        <f>IFERROR(VLOOKUP(A546,'مرتجع المشتريات'!$G$4:$H$3003,2,0),"")</f>
        <v/>
      </c>
      <c r="G546" s="40" t="str">
        <f t="shared" si="33"/>
        <v/>
      </c>
      <c r="H546" s="40" t="str">
        <f>IFERROR(VLOOKUP(A546,المشتريات!$A$4:$B$3003,2,0),"")</f>
        <v/>
      </c>
      <c r="I546" s="42" t="e">
        <f>IFERROR(VLOOKUP(A546,المشتريات!$L$4:$M$4000,2,0),"")+IFERROR(VLOOKUP(A546,المشتريات!$O$4:$P$3003,2,0),"")</f>
        <v>#VALUE!</v>
      </c>
      <c r="J546" s="42" t="str">
        <f t="shared" si="34"/>
        <v/>
      </c>
      <c r="K546" s="42" t="str">
        <f t="shared" si="35"/>
        <v/>
      </c>
    </row>
    <row r="547" spans="1:11" ht="17.25">
      <c r="A547" s="40">
        <v>544</v>
      </c>
      <c r="B547" s="41" t="str">
        <f>IFERROR(VLOOKUP(A547,الاعدادات!$A$4:$B$5000,2,0),"")</f>
        <v/>
      </c>
      <c r="C547" s="40" t="str">
        <f>IFERROR(VLOOKUP(A547,المشتريات!$I$4:$J$5000,2,0),"")</f>
        <v/>
      </c>
      <c r="D547" s="42" t="str">
        <f>IFERROR(VLOOKUP(A547,المبيعات!$G$4:$H$3003,2,0),"")</f>
        <v/>
      </c>
      <c r="E547" s="42" t="str">
        <f>IFERROR(VLOOKUP(A547,'مرتجع المبيعات '!$G$4:$H$3003,2,0),"")</f>
        <v/>
      </c>
      <c r="F547" s="40" t="str">
        <f>IFERROR(VLOOKUP(A547,'مرتجع المشتريات'!$G$4:$H$3003,2,0),"")</f>
        <v/>
      </c>
      <c r="G547" s="40" t="str">
        <f t="shared" si="33"/>
        <v/>
      </c>
      <c r="H547" s="40" t="str">
        <f>IFERROR(VLOOKUP(A547,المشتريات!$A$4:$B$3003,2,0),"")</f>
        <v/>
      </c>
      <c r="I547" s="42" t="e">
        <f>IFERROR(VLOOKUP(A547,المشتريات!$L$4:$M$4000,2,0),"")+IFERROR(VLOOKUP(A547,المشتريات!$O$4:$P$3003,2,0),"")</f>
        <v>#VALUE!</v>
      </c>
      <c r="J547" s="42" t="str">
        <f t="shared" si="34"/>
        <v/>
      </c>
      <c r="K547" s="42" t="str">
        <f t="shared" si="35"/>
        <v/>
      </c>
    </row>
    <row r="548" spans="1:11" ht="17.25">
      <c r="A548" s="40">
        <v>545</v>
      </c>
      <c r="B548" s="41" t="str">
        <f>IFERROR(VLOOKUP(A548,الاعدادات!$A$4:$B$5000,2,0),"")</f>
        <v/>
      </c>
      <c r="C548" s="40" t="str">
        <f>IFERROR(VLOOKUP(A548,المشتريات!$I$4:$J$5000,2,0),"")</f>
        <v/>
      </c>
      <c r="D548" s="42" t="str">
        <f>IFERROR(VLOOKUP(A548,المبيعات!$G$4:$H$3003,2,0),"")</f>
        <v/>
      </c>
      <c r="E548" s="42" t="str">
        <f>IFERROR(VLOOKUP(A548,'مرتجع المبيعات '!$G$4:$H$3003,2,0),"")</f>
        <v/>
      </c>
      <c r="F548" s="40" t="str">
        <f>IFERROR(VLOOKUP(A548,'مرتجع المشتريات'!$G$4:$H$3003,2,0),"")</f>
        <v/>
      </c>
      <c r="G548" s="40" t="str">
        <f t="shared" si="33"/>
        <v/>
      </c>
      <c r="H548" s="40" t="str">
        <f>IFERROR(VLOOKUP(A548,المشتريات!$A$4:$B$3003,2,0),"")</f>
        <v/>
      </c>
      <c r="I548" s="42" t="e">
        <f>IFERROR(VLOOKUP(A548,المشتريات!$L$4:$M$4000,2,0),"")+IFERROR(VLOOKUP(A548,المشتريات!$O$4:$P$3003,2,0),"")</f>
        <v>#VALUE!</v>
      </c>
      <c r="J548" s="42" t="str">
        <f t="shared" si="34"/>
        <v/>
      </c>
      <c r="K548" s="42" t="str">
        <f t="shared" si="35"/>
        <v/>
      </c>
    </row>
    <row r="549" spans="1:11" ht="17.25">
      <c r="A549" s="40">
        <v>546</v>
      </c>
      <c r="B549" s="41" t="str">
        <f>IFERROR(VLOOKUP(A549,الاعدادات!$A$4:$B$5000,2,0),"")</f>
        <v/>
      </c>
      <c r="C549" s="40" t="str">
        <f>IFERROR(VLOOKUP(A549,المشتريات!$I$4:$J$5000,2,0),"")</f>
        <v/>
      </c>
      <c r="D549" s="42" t="str">
        <f>IFERROR(VLOOKUP(A549,المبيعات!$G$4:$H$3003,2,0),"")</f>
        <v/>
      </c>
      <c r="E549" s="42" t="str">
        <f>IFERROR(VLOOKUP(A549,'مرتجع المبيعات '!$G$4:$H$3003,2,0),"")</f>
        <v/>
      </c>
      <c r="F549" s="40" t="str">
        <f>IFERROR(VLOOKUP(A549,'مرتجع المشتريات'!$G$4:$H$3003,2,0),"")</f>
        <v/>
      </c>
      <c r="G549" s="40" t="str">
        <f t="shared" si="33"/>
        <v/>
      </c>
      <c r="H549" s="40" t="str">
        <f>IFERROR(VLOOKUP(A549,المشتريات!$A$4:$B$3003,2,0),"")</f>
        <v/>
      </c>
      <c r="I549" s="42" t="e">
        <f>IFERROR(VLOOKUP(A549,المشتريات!$L$4:$M$4000,2,0),"")+IFERROR(VLOOKUP(A549,المشتريات!$O$4:$P$3003,2,0),"")</f>
        <v>#VALUE!</v>
      </c>
      <c r="J549" s="42" t="str">
        <f t="shared" si="34"/>
        <v/>
      </c>
      <c r="K549" s="42" t="str">
        <f t="shared" si="35"/>
        <v/>
      </c>
    </row>
    <row r="550" spans="1:11" ht="17.25">
      <c r="A550" s="40">
        <v>547</v>
      </c>
      <c r="B550" s="41" t="str">
        <f>IFERROR(VLOOKUP(A550,الاعدادات!$A$4:$B$5000,2,0),"")</f>
        <v/>
      </c>
      <c r="C550" s="40" t="str">
        <f>IFERROR(VLOOKUP(A550,المشتريات!$I$4:$J$5000,2,0),"")</f>
        <v/>
      </c>
      <c r="D550" s="42" t="str">
        <f>IFERROR(VLOOKUP(A550,المبيعات!$G$4:$H$3003,2,0),"")</f>
        <v/>
      </c>
      <c r="E550" s="42" t="str">
        <f>IFERROR(VLOOKUP(A550,'مرتجع المبيعات '!$G$4:$H$3003,2,0),"")</f>
        <v/>
      </c>
      <c r="F550" s="40" t="str">
        <f>IFERROR(VLOOKUP(A550,'مرتجع المشتريات'!$G$4:$H$3003,2,0),"")</f>
        <v/>
      </c>
      <c r="G550" s="40" t="str">
        <f t="shared" si="33"/>
        <v/>
      </c>
      <c r="H550" s="40" t="str">
        <f>IFERROR(VLOOKUP(A550,المشتريات!$A$4:$B$3003,2,0),"")</f>
        <v/>
      </c>
      <c r="I550" s="42" t="e">
        <f>IFERROR(VLOOKUP(A550,المشتريات!$L$4:$M$4000,2,0),"")+IFERROR(VLOOKUP(A550,المشتريات!$O$4:$P$3003,2,0),"")</f>
        <v>#VALUE!</v>
      </c>
      <c r="J550" s="42" t="str">
        <f t="shared" si="34"/>
        <v/>
      </c>
      <c r="K550" s="42" t="str">
        <f t="shared" si="35"/>
        <v/>
      </c>
    </row>
    <row r="551" spans="1:11" ht="17.25">
      <c r="A551" s="40">
        <v>548</v>
      </c>
      <c r="B551" s="41" t="str">
        <f>IFERROR(VLOOKUP(A551,الاعدادات!$A$4:$B$5000,2,0),"")</f>
        <v/>
      </c>
      <c r="C551" s="40" t="str">
        <f>IFERROR(VLOOKUP(A551,المشتريات!$I$4:$J$5000,2,0),"")</f>
        <v/>
      </c>
      <c r="D551" s="42" t="str">
        <f>IFERROR(VLOOKUP(A551,المبيعات!$G$4:$H$3003,2,0),"")</f>
        <v/>
      </c>
      <c r="E551" s="42" t="str">
        <f>IFERROR(VLOOKUP(A551,'مرتجع المبيعات '!$G$4:$H$3003,2,0),"")</f>
        <v/>
      </c>
      <c r="F551" s="40" t="str">
        <f>IFERROR(VLOOKUP(A551,'مرتجع المشتريات'!$G$4:$H$3003,2,0),"")</f>
        <v/>
      </c>
      <c r="G551" s="40" t="str">
        <f t="shared" si="33"/>
        <v/>
      </c>
      <c r="H551" s="40" t="str">
        <f>IFERROR(VLOOKUP(A551,المشتريات!$A$4:$B$3003,2,0),"")</f>
        <v/>
      </c>
      <c r="I551" s="42" t="e">
        <f>IFERROR(VLOOKUP(A551,المشتريات!$L$4:$M$4000,2,0),"")+IFERROR(VLOOKUP(A551,المشتريات!$O$4:$P$3003,2,0),"")</f>
        <v>#VALUE!</v>
      </c>
      <c r="J551" s="42" t="str">
        <f t="shared" si="34"/>
        <v/>
      </c>
      <c r="K551" s="42" t="str">
        <f t="shared" si="35"/>
        <v/>
      </c>
    </row>
    <row r="552" spans="1:11" ht="17.25">
      <c r="A552" s="40">
        <v>549</v>
      </c>
      <c r="B552" s="41" t="str">
        <f>IFERROR(VLOOKUP(A552,الاعدادات!$A$4:$B$5000,2,0),"")</f>
        <v/>
      </c>
      <c r="C552" s="40" t="str">
        <f>IFERROR(VLOOKUP(A552,المشتريات!$I$4:$J$5000,2,0),"")</f>
        <v/>
      </c>
      <c r="D552" s="42" t="str">
        <f>IFERROR(VLOOKUP(A552,المبيعات!$G$4:$H$3003,2,0),"")</f>
        <v/>
      </c>
      <c r="E552" s="42" t="str">
        <f>IFERROR(VLOOKUP(A552,'مرتجع المبيعات '!$G$4:$H$3003,2,0),"")</f>
        <v/>
      </c>
      <c r="F552" s="40" t="str">
        <f>IFERROR(VLOOKUP(A552,'مرتجع المشتريات'!$G$4:$H$3003,2,0),"")</f>
        <v/>
      </c>
      <c r="G552" s="40" t="str">
        <f t="shared" si="33"/>
        <v/>
      </c>
      <c r="H552" s="40" t="str">
        <f>IFERROR(VLOOKUP(A552,المشتريات!$A$4:$B$3003,2,0),"")</f>
        <v/>
      </c>
      <c r="I552" s="42" t="e">
        <f>IFERROR(VLOOKUP(A552,المشتريات!$L$4:$M$4000,2,0),"")+IFERROR(VLOOKUP(A552,المشتريات!$O$4:$P$3003,2,0),"")</f>
        <v>#VALUE!</v>
      </c>
      <c r="J552" s="42" t="str">
        <f t="shared" si="34"/>
        <v/>
      </c>
      <c r="K552" s="42" t="str">
        <f t="shared" si="35"/>
        <v/>
      </c>
    </row>
    <row r="553" spans="1:11" ht="17.25">
      <c r="A553" s="40">
        <v>550</v>
      </c>
      <c r="B553" s="41" t="str">
        <f>IFERROR(VLOOKUP(A553,الاعدادات!$A$4:$B$5000,2,0),"")</f>
        <v/>
      </c>
      <c r="C553" s="40" t="str">
        <f>IFERROR(VLOOKUP(A553,المشتريات!$I$4:$J$5000,2,0),"")</f>
        <v/>
      </c>
      <c r="D553" s="42" t="str">
        <f>IFERROR(VLOOKUP(A553,المبيعات!$G$4:$H$3003,2,0),"")</f>
        <v/>
      </c>
      <c r="E553" s="42" t="str">
        <f>IFERROR(VLOOKUP(A553,'مرتجع المبيعات '!$G$4:$H$3003,2,0),"")</f>
        <v/>
      </c>
      <c r="F553" s="40" t="str">
        <f>IFERROR(VLOOKUP(A553,'مرتجع المشتريات'!$G$4:$H$3003,2,0),"")</f>
        <v/>
      </c>
      <c r="G553" s="40" t="str">
        <f t="shared" si="33"/>
        <v/>
      </c>
      <c r="H553" s="40" t="str">
        <f>IFERROR(VLOOKUP(A553,المشتريات!$A$4:$B$3003,2,0),"")</f>
        <v/>
      </c>
      <c r="I553" s="42" t="e">
        <f>IFERROR(VLOOKUP(A553,المشتريات!$L$4:$M$4000,2,0),"")+IFERROR(VLOOKUP(A553,المشتريات!$O$4:$P$3003,2,0),"")</f>
        <v>#VALUE!</v>
      </c>
      <c r="J553" s="42" t="str">
        <f t="shared" si="34"/>
        <v/>
      </c>
      <c r="K553" s="42" t="str">
        <f t="shared" si="35"/>
        <v/>
      </c>
    </row>
    <row r="554" spans="1:11" ht="17.25">
      <c r="A554" s="40">
        <v>551</v>
      </c>
      <c r="B554" s="41" t="str">
        <f>IFERROR(VLOOKUP(A554,الاعدادات!$A$4:$B$5000,2,0),"")</f>
        <v/>
      </c>
      <c r="C554" s="40" t="str">
        <f>IFERROR(VLOOKUP(A554,المشتريات!$I$4:$J$5000,2,0),"")</f>
        <v/>
      </c>
      <c r="D554" s="42" t="str">
        <f>IFERROR(VLOOKUP(A554,المبيعات!$G$4:$H$3003,2,0),"")</f>
        <v/>
      </c>
      <c r="E554" s="42" t="str">
        <f>IFERROR(VLOOKUP(A554,'مرتجع المبيعات '!$G$4:$H$3003,2,0),"")</f>
        <v/>
      </c>
      <c r="F554" s="40" t="str">
        <f>IFERROR(VLOOKUP(A554,'مرتجع المشتريات'!$G$4:$H$3003,2,0),"")</f>
        <v/>
      </c>
      <c r="G554" s="40" t="str">
        <f t="shared" si="33"/>
        <v/>
      </c>
      <c r="H554" s="40" t="str">
        <f>IFERROR(VLOOKUP(A554,المشتريات!$A$4:$B$3003,2,0),"")</f>
        <v/>
      </c>
      <c r="I554" s="42" t="e">
        <f>IFERROR(VLOOKUP(A554,المشتريات!$L$4:$M$4000,2,0),"")+IFERROR(VLOOKUP(A554,المشتريات!$O$4:$P$3003,2,0),"")</f>
        <v>#VALUE!</v>
      </c>
      <c r="J554" s="42" t="str">
        <f t="shared" si="34"/>
        <v/>
      </c>
      <c r="K554" s="42" t="str">
        <f t="shared" si="35"/>
        <v/>
      </c>
    </row>
    <row r="555" spans="1:11" ht="17.25">
      <c r="A555" s="40">
        <v>552</v>
      </c>
      <c r="B555" s="41" t="str">
        <f>IFERROR(VLOOKUP(A555,الاعدادات!$A$4:$B$5000,2,0),"")</f>
        <v/>
      </c>
      <c r="C555" s="40" t="str">
        <f>IFERROR(VLOOKUP(A555,المشتريات!$I$4:$J$5000,2,0),"")</f>
        <v/>
      </c>
      <c r="D555" s="42" t="str">
        <f>IFERROR(VLOOKUP(A555,المبيعات!$G$4:$H$3003,2,0),"")</f>
        <v/>
      </c>
      <c r="E555" s="42" t="str">
        <f>IFERROR(VLOOKUP(A555,'مرتجع المبيعات '!$G$4:$H$3003,2,0),"")</f>
        <v/>
      </c>
      <c r="F555" s="40" t="str">
        <f>IFERROR(VLOOKUP(A555,'مرتجع المشتريات'!$G$4:$H$3003,2,0),"")</f>
        <v/>
      </c>
      <c r="G555" s="40" t="str">
        <f t="shared" si="33"/>
        <v/>
      </c>
      <c r="H555" s="40" t="str">
        <f>IFERROR(VLOOKUP(A555,المشتريات!$A$4:$B$3003,2,0),"")</f>
        <v/>
      </c>
      <c r="I555" s="42" t="e">
        <f>IFERROR(VLOOKUP(A555,المشتريات!$L$4:$M$4000,2,0),"")+IFERROR(VLOOKUP(A555,المشتريات!$O$4:$P$3003,2,0),"")</f>
        <v>#VALUE!</v>
      </c>
      <c r="J555" s="42" t="str">
        <f t="shared" si="34"/>
        <v/>
      </c>
      <c r="K555" s="42" t="str">
        <f t="shared" si="35"/>
        <v/>
      </c>
    </row>
    <row r="556" spans="1:11" ht="17.25">
      <c r="A556" s="40">
        <v>553</v>
      </c>
      <c r="B556" s="41" t="str">
        <f>IFERROR(VLOOKUP(A556,الاعدادات!$A$4:$B$5000,2,0),"")</f>
        <v/>
      </c>
      <c r="C556" s="40" t="str">
        <f>IFERROR(VLOOKUP(A556,المشتريات!$I$4:$J$5000,2,0),"")</f>
        <v/>
      </c>
      <c r="D556" s="42" t="str">
        <f>IFERROR(VLOOKUP(A556,المبيعات!$G$4:$H$3003,2,0),"")</f>
        <v/>
      </c>
      <c r="E556" s="42" t="str">
        <f>IFERROR(VLOOKUP(A556,'مرتجع المبيعات '!$G$4:$H$3003,2,0),"")</f>
        <v/>
      </c>
      <c r="F556" s="40" t="str">
        <f>IFERROR(VLOOKUP(A556,'مرتجع المشتريات'!$G$4:$H$3003,2,0),"")</f>
        <v/>
      </c>
      <c r="G556" s="40" t="str">
        <f t="shared" si="33"/>
        <v/>
      </c>
      <c r="H556" s="40" t="str">
        <f>IFERROR(VLOOKUP(A556,المشتريات!$A$4:$B$3003,2,0),"")</f>
        <v/>
      </c>
      <c r="I556" s="42" t="e">
        <f>IFERROR(VLOOKUP(A556,المشتريات!$L$4:$M$4000,2,0),"")+IFERROR(VLOOKUP(A556,المشتريات!$O$4:$P$3003,2,0),"")</f>
        <v>#VALUE!</v>
      </c>
      <c r="J556" s="42" t="str">
        <f t="shared" si="34"/>
        <v/>
      </c>
      <c r="K556" s="42" t="str">
        <f t="shared" si="35"/>
        <v/>
      </c>
    </row>
    <row r="557" spans="1:11" ht="17.25">
      <c r="A557" s="40">
        <v>554</v>
      </c>
      <c r="B557" s="41" t="str">
        <f>IFERROR(VLOOKUP(A557,الاعدادات!$A$4:$B$5000,2,0),"")</f>
        <v/>
      </c>
      <c r="C557" s="40" t="str">
        <f>IFERROR(VLOOKUP(A557,المشتريات!$I$4:$J$5000,2,0),"")</f>
        <v/>
      </c>
      <c r="D557" s="42" t="str">
        <f>IFERROR(VLOOKUP(A557,المبيعات!$G$4:$H$3003,2,0),"")</f>
        <v/>
      </c>
      <c r="E557" s="42" t="str">
        <f>IFERROR(VLOOKUP(A557,'مرتجع المبيعات '!$G$4:$H$3003,2,0),"")</f>
        <v/>
      </c>
      <c r="F557" s="40" t="str">
        <f>IFERROR(VLOOKUP(A557,'مرتجع المشتريات'!$G$4:$H$3003,2,0),"")</f>
        <v/>
      </c>
      <c r="G557" s="40" t="str">
        <f t="shared" si="33"/>
        <v/>
      </c>
      <c r="H557" s="40" t="str">
        <f>IFERROR(VLOOKUP(A557,المشتريات!$A$4:$B$3003,2,0),"")</f>
        <v/>
      </c>
      <c r="I557" s="42" t="e">
        <f>IFERROR(VLOOKUP(A557,المشتريات!$L$4:$M$4000,2,0),"")+IFERROR(VLOOKUP(A557,المشتريات!$O$4:$P$3003,2,0),"")</f>
        <v>#VALUE!</v>
      </c>
      <c r="J557" s="42" t="str">
        <f t="shared" si="34"/>
        <v/>
      </c>
      <c r="K557" s="42" t="str">
        <f t="shared" si="35"/>
        <v/>
      </c>
    </row>
    <row r="558" spans="1:11" ht="17.25">
      <c r="A558" s="40">
        <v>555</v>
      </c>
      <c r="B558" s="41" t="str">
        <f>IFERROR(VLOOKUP(A558,الاعدادات!$A$4:$B$5000,2,0),"")</f>
        <v/>
      </c>
      <c r="C558" s="40" t="str">
        <f>IFERROR(VLOOKUP(A558,المشتريات!$I$4:$J$5000,2,0),"")</f>
        <v/>
      </c>
      <c r="D558" s="42" t="str">
        <f>IFERROR(VLOOKUP(A558,المبيعات!$G$4:$H$3003,2,0),"")</f>
        <v/>
      </c>
      <c r="E558" s="42" t="str">
        <f>IFERROR(VLOOKUP(A558,'مرتجع المبيعات '!$G$4:$H$3003,2,0),"")</f>
        <v/>
      </c>
      <c r="F558" s="40" t="str">
        <f>IFERROR(VLOOKUP(A558,'مرتجع المشتريات'!$G$4:$H$3003,2,0),"")</f>
        <v/>
      </c>
      <c r="G558" s="40" t="str">
        <f t="shared" si="33"/>
        <v/>
      </c>
      <c r="H558" s="40" t="str">
        <f>IFERROR(VLOOKUP(A558,المشتريات!$A$4:$B$3003,2,0),"")</f>
        <v/>
      </c>
      <c r="I558" s="42" t="e">
        <f>IFERROR(VLOOKUP(A558,المشتريات!$L$4:$M$4000,2,0),"")+IFERROR(VLOOKUP(A558,المشتريات!$O$4:$P$3003,2,0),"")</f>
        <v>#VALUE!</v>
      </c>
      <c r="J558" s="42" t="str">
        <f t="shared" si="34"/>
        <v/>
      </c>
      <c r="K558" s="42" t="str">
        <f t="shared" si="35"/>
        <v/>
      </c>
    </row>
    <row r="559" spans="1:11" ht="17.25">
      <c r="A559" s="40">
        <v>556</v>
      </c>
      <c r="B559" s="41" t="str">
        <f>IFERROR(VLOOKUP(A559,الاعدادات!$A$4:$B$5000,2,0),"")</f>
        <v/>
      </c>
      <c r="C559" s="40" t="str">
        <f>IFERROR(VLOOKUP(A559,المشتريات!$I$4:$J$5000,2,0),"")</f>
        <v/>
      </c>
      <c r="D559" s="42" t="str">
        <f>IFERROR(VLOOKUP(A559,المبيعات!$G$4:$H$3003,2,0),"")</f>
        <v/>
      </c>
      <c r="E559" s="42" t="str">
        <f>IFERROR(VLOOKUP(A559,'مرتجع المبيعات '!$G$4:$H$3003,2,0),"")</f>
        <v/>
      </c>
      <c r="F559" s="40" t="str">
        <f>IFERROR(VLOOKUP(A559,'مرتجع المشتريات'!$G$4:$H$3003,2,0),"")</f>
        <v/>
      </c>
      <c r="G559" s="40" t="str">
        <f t="shared" si="33"/>
        <v/>
      </c>
      <c r="H559" s="40" t="str">
        <f>IFERROR(VLOOKUP(A559,المشتريات!$A$4:$B$3003,2,0),"")</f>
        <v/>
      </c>
      <c r="I559" s="42" t="e">
        <f>IFERROR(VLOOKUP(A559,المشتريات!$L$4:$M$4000,2,0),"")+IFERROR(VLOOKUP(A559,المشتريات!$O$4:$P$3003,2,0),"")</f>
        <v>#VALUE!</v>
      </c>
      <c r="J559" s="42" t="str">
        <f t="shared" si="34"/>
        <v/>
      </c>
      <c r="K559" s="42" t="str">
        <f t="shared" si="35"/>
        <v/>
      </c>
    </row>
    <row r="560" spans="1:11" ht="17.25">
      <c r="A560" s="40">
        <v>557</v>
      </c>
      <c r="B560" s="41" t="str">
        <f>IFERROR(VLOOKUP(A560,الاعدادات!$A$4:$B$5000,2,0),"")</f>
        <v/>
      </c>
      <c r="C560" s="40" t="str">
        <f>IFERROR(VLOOKUP(A560,المشتريات!$I$4:$J$5000,2,0),"")</f>
        <v/>
      </c>
      <c r="D560" s="42" t="str">
        <f>IFERROR(VLOOKUP(A560,المبيعات!$G$4:$H$3003,2,0),"")</f>
        <v/>
      </c>
      <c r="E560" s="42" t="str">
        <f>IFERROR(VLOOKUP(A560,'مرتجع المبيعات '!$G$4:$H$3003,2,0),"")</f>
        <v/>
      </c>
      <c r="F560" s="40" t="str">
        <f>IFERROR(VLOOKUP(A560,'مرتجع المشتريات'!$G$4:$H$3003,2,0),"")</f>
        <v/>
      </c>
      <c r="G560" s="40" t="str">
        <f t="shared" si="33"/>
        <v/>
      </c>
      <c r="H560" s="40" t="str">
        <f>IFERROR(VLOOKUP(A560,المشتريات!$A$4:$B$3003,2,0),"")</f>
        <v/>
      </c>
      <c r="I560" s="42" t="e">
        <f>IFERROR(VLOOKUP(A560,المشتريات!$L$4:$M$4000,2,0),"")+IFERROR(VLOOKUP(A560,المشتريات!$O$4:$P$3003,2,0),"")</f>
        <v>#VALUE!</v>
      </c>
      <c r="J560" s="42" t="str">
        <f t="shared" si="34"/>
        <v/>
      </c>
      <c r="K560" s="42" t="str">
        <f t="shared" si="35"/>
        <v/>
      </c>
    </row>
    <row r="561" spans="1:11" ht="17.25">
      <c r="A561" s="40">
        <v>558</v>
      </c>
      <c r="B561" s="41" t="str">
        <f>IFERROR(VLOOKUP(A561,الاعدادات!$A$4:$B$5000,2,0),"")</f>
        <v/>
      </c>
      <c r="C561" s="40" t="str">
        <f>IFERROR(VLOOKUP(A561,المشتريات!$I$4:$J$5000,2,0),"")</f>
        <v/>
      </c>
      <c r="D561" s="42" t="str">
        <f>IFERROR(VLOOKUP(A561,المبيعات!$G$4:$H$3003,2,0),"")</f>
        <v/>
      </c>
      <c r="E561" s="42" t="str">
        <f>IFERROR(VLOOKUP(A561,'مرتجع المبيعات '!$G$4:$H$3003,2,0),"")</f>
        <v/>
      </c>
      <c r="F561" s="40" t="str">
        <f>IFERROR(VLOOKUP(A561,'مرتجع المشتريات'!$G$4:$H$3003,2,0),"")</f>
        <v/>
      </c>
      <c r="G561" s="40" t="str">
        <f t="shared" si="33"/>
        <v/>
      </c>
      <c r="H561" s="40" t="str">
        <f>IFERROR(VLOOKUP(A561,المشتريات!$A$4:$B$3003,2,0),"")</f>
        <v/>
      </c>
      <c r="I561" s="42" t="e">
        <f>IFERROR(VLOOKUP(A561,المشتريات!$L$4:$M$4000,2,0),"")+IFERROR(VLOOKUP(A561,المشتريات!$O$4:$P$3003,2,0),"")</f>
        <v>#VALUE!</v>
      </c>
      <c r="J561" s="42" t="str">
        <f t="shared" si="34"/>
        <v/>
      </c>
      <c r="K561" s="42" t="str">
        <f t="shared" si="35"/>
        <v/>
      </c>
    </row>
    <row r="562" spans="1:11" ht="17.25">
      <c r="A562" s="40">
        <v>559</v>
      </c>
      <c r="B562" s="41" t="str">
        <f>IFERROR(VLOOKUP(A562,الاعدادات!$A$4:$B$5000,2,0),"")</f>
        <v/>
      </c>
      <c r="C562" s="40" t="str">
        <f>IFERROR(VLOOKUP(A562,المشتريات!$I$4:$J$5000,2,0),"")</f>
        <v/>
      </c>
      <c r="D562" s="42" t="str">
        <f>IFERROR(VLOOKUP(A562,المبيعات!$G$4:$H$3003,2,0),"")</f>
        <v/>
      </c>
      <c r="E562" s="42" t="str">
        <f>IFERROR(VLOOKUP(A562,'مرتجع المبيعات '!$G$4:$H$3003,2,0),"")</f>
        <v/>
      </c>
      <c r="F562" s="40" t="str">
        <f>IFERROR(VLOOKUP(A562,'مرتجع المشتريات'!$G$4:$H$3003,2,0),"")</f>
        <v/>
      </c>
      <c r="G562" s="40" t="str">
        <f t="shared" si="33"/>
        <v/>
      </c>
      <c r="H562" s="40" t="str">
        <f>IFERROR(VLOOKUP(A562,المشتريات!$A$4:$B$3003,2,0),"")</f>
        <v/>
      </c>
      <c r="I562" s="42" t="e">
        <f>IFERROR(VLOOKUP(A562,المشتريات!$L$4:$M$4000,2,0),"")+IFERROR(VLOOKUP(A562,المشتريات!$O$4:$P$3003,2,0),"")</f>
        <v>#VALUE!</v>
      </c>
      <c r="J562" s="42" t="str">
        <f t="shared" si="34"/>
        <v/>
      </c>
      <c r="K562" s="42" t="str">
        <f t="shared" si="35"/>
        <v/>
      </c>
    </row>
    <row r="563" spans="1:11" ht="17.25">
      <c r="A563" s="40">
        <v>560</v>
      </c>
      <c r="B563" s="41" t="str">
        <f>IFERROR(VLOOKUP(A563,الاعدادات!$A$4:$B$5000,2,0),"")</f>
        <v/>
      </c>
      <c r="C563" s="40" t="str">
        <f>IFERROR(VLOOKUP(A563,المشتريات!$I$4:$J$5000,2,0),"")</f>
        <v/>
      </c>
      <c r="D563" s="42" t="str">
        <f>IFERROR(VLOOKUP(A563,المبيعات!$G$4:$H$3003,2,0),"")</f>
        <v/>
      </c>
      <c r="E563" s="42" t="str">
        <f>IFERROR(VLOOKUP(A563,'مرتجع المبيعات '!$G$4:$H$3003,2,0),"")</f>
        <v/>
      </c>
      <c r="F563" s="40" t="str">
        <f>IFERROR(VLOOKUP(A563,'مرتجع المشتريات'!$G$4:$H$3003,2,0),"")</f>
        <v/>
      </c>
      <c r="G563" s="40" t="str">
        <f t="shared" si="33"/>
        <v/>
      </c>
      <c r="H563" s="40" t="str">
        <f>IFERROR(VLOOKUP(A563,المشتريات!$A$4:$B$3003,2,0),"")</f>
        <v/>
      </c>
      <c r="I563" s="42" t="e">
        <f>IFERROR(VLOOKUP(A563,المشتريات!$L$4:$M$4000,2,0),"")+IFERROR(VLOOKUP(A563,المشتريات!$O$4:$P$3003,2,0),"")</f>
        <v>#VALUE!</v>
      </c>
      <c r="J563" s="42" t="str">
        <f t="shared" si="34"/>
        <v/>
      </c>
      <c r="K563" s="42" t="str">
        <f t="shared" si="35"/>
        <v/>
      </c>
    </row>
    <row r="564" spans="1:11" ht="17.25">
      <c r="A564" s="40">
        <v>561</v>
      </c>
      <c r="B564" s="41" t="str">
        <f>IFERROR(VLOOKUP(A564,الاعدادات!$A$4:$B$5000,2,0),"")</f>
        <v/>
      </c>
      <c r="C564" s="40" t="str">
        <f>IFERROR(VLOOKUP(A564,المشتريات!$I$4:$J$5000,2,0),"")</f>
        <v/>
      </c>
      <c r="D564" s="42" t="str">
        <f>IFERROR(VLOOKUP(A564,المبيعات!$G$4:$H$3003,2,0),"")</f>
        <v/>
      </c>
      <c r="E564" s="42" t="str">
        <f>IFERROR(VLOOKUP(A564,'مرتجع المبيعات '!$G$4:$H$3003,2,0),"")</f>
        <v/>
      </c>
      <c r="F564" s="40" t="str">
        <f>IFERROR(VLOOKUP(A564,'مرتجع المشتريات'!$G$4:$H$3003,2,0),"")</f>
        <v/>
      </c>
      <c r="G564" s="40" t="str">
        <f t="shared" si="33"/>
        <v/>
      </c>
      <c r="H564" s="40" t="str">
        <f>IFERROR(VLOOKUP(A564,المشتريات!$A$4:$B$3003,2,0),"")</f>
        <v/>
      </c>
      <c r="I564" s="42" t="e">
        <f>IFERROR(VLOOKUP(A564,المشتريات!$L$4:$M$4000,2,0),"")+IFERROR(VLOOKUP(A564,المشتريات!$O$4:$P$3003,2,0),"")</f>
        <v>#VALUE!</v>
      </c>
      <c r="J564" s="42" t="str">
        <f t="shared" si="34"/>
        <v/>
      </c>
      <c r="K564" s="42" t="str">
        <f t="shared" si="35"/>
        <v/>
      </c>
    </row>
    <row r="565" spans="1:11" ht="17.25">
      <c r="A565" s="40">
        <v>562</v>
      </c>
      <c r="B565" s="41" t="str">
        <f>IFERROR(VLOOKUP(A565,الاعدادات!$A$4:$B$5000,2,0),"")</f>
        <v/>
      </c>
      <c r="C565" s="40" t="str">
        <f>IFERROR(VLOOKUP(A565,المشتريات!$I$4:$J$5000,2,0),"")</f>
        <v/>
      </c>
      <c r="D565" s="42" t="str">
        <f>IFERROR(VLOOKUP(A565,المبيعات!$G$4:$H$3003,2,0),"")</f>
        <v/>
      </c>
      <c r="E565" s="42" t="str">
        <f>IFERROR(VLOOKUP(A565,'مرتجع المبيعات '!$G$4:$H$3003,2,0),"")</f>
        <v/>
      </c>
      <c r="F565" s="40" t="str">
        <f>IFERROR(VLOOKUP(A565,'مرتجع المشتريات'!$G$4:$H$3003,2,0),"")</f>
        <v/>
      </c>
      <c r="G565" s="40" t="str">
        <f t="shared" si="33"/>
        <v/>
      </c>
      <c r="H565" s="40" t="str">
        <f>IFERROR(VLOOKUP(A565,المشتريات!$A$4:$B$3003,2,0),"")</f>
        <v/>
      </c>
      <c r="I565" s="42" t="e">
        <f>IFERROR(VLOOKUP(A565,المشتريات!$L$4:$M$4000,2,0),"")+IFERROR(VLOOKUP(A565,المشتريات!$O$4:$P$3003,2,0),"")</f>
        <v>#VALUE!</v>
      </c>
      <c r="J565" s="42" t="str">
        <f t="shared" si="34"/>
        <v/>
      </c>
      <c r="K565" s="42" t="str">
        <f t="shared" si="35"/>
        <v/>
      </c>
    </row>
    <row r="566" spans="1:11" ht="17.25">
      <c r="A566" s="40">
        <v>563</v>
      </c>
      <c r="B566" s="41" t="str">
        <f>IFERROR(VLOOKUP(A566,الاعدادات!$A$4:$B$5000,2,0),"")</f>
        <v/>
      </c>
      <c r="C566" s="40" t="str">
        <f>IFERROR(VLOOKUP(A566,المشتريات!$I$4:$J$5000,2,0),"")</f>
        <v/>
      </c>
      <c r="D566" s="42" t="str">
        <f>IFERROR(VLOOKUP(A566,المبيعات!$G$4:$H$3003,2,0),"")</f>
        <v/>
      </c>
      <c r="E566" s="42" t="str">
        <f>IFERROR(VLOOKUP(A566,'مرتجع المبيعات '!$G$4:$H$3003,2,0),"")</f>
        <v/>
      </c>
      <c r="F566" s="40" t="str">
        <f>IFERROR(VLOOKUP(A566,'مرتجع المشتريات'!$G$4:$H$3003,2,0),"")</f>
        <v/>
      </c>
      <c r="G566" s="40" t="str">
        <f t="shared" si="33"/>
        <v/>
      </c>
      <c r="H566" s="40" t="str">
        <f>IFERROR(VLOOKUP(A566,المشتريات!$A$4:$B$3003,2,0),"")</f>
        <v/>
      </c>
      <c r="I566" s="42" t="e">
        <f>IFERROR(VLOOKUP(A566,المشتريات!$L$4:$M$4000,2,0),"")+IFERROR(VLOOKUP(A566,المشتريات!$O$4:$P$3003,2,0),"")</f>
        <v>#VALUE!</v>
      </c>
      <c r="J566" s="42" t="str">
        <f t="shared" si="34"/>
        <v/>
      </c>
      <c r="K566" s="42" t="str">
        <f t="shared" si="35"/>
        <v/>
      </c>
    </row>
    <row r="567" spans="1:11" ht="17.25">
      <c r="A567" s="40">
        <v>564</v>
      </c>
      <c r="B567" s="41" t="str">
        <f>IFERROR(VLOOKUP(A567,الاعدادات!$A$4:$B$5000,2,0),"")</f>
        <v/>
      </c>
      <c r="C567" s="40" t="str">
        <f>IFERROR(VLOOKUP(A567,المشتريات!$I$4:$J$5000,2,0),"")</f>
        <v/>
      </c>
      <c r="D567" s="42" t="str">
        <f>IFERROR(VLOOKUP(A567,المبيعات!$G$4:$H$3003,2,0),"")</f>
        <v/>
      </c>
      <c r="E567" s="42" t="str">
        <f>IFERROR(VLOOKUP(A567,'مرتجع المبيعات '!$G$4:$H$3003,2,0),"")</f>
        <v/>
      </c>
      <c r="F567" s="40" t="str">
        <f>IFERROR(VLOOKUP(A567,'مرتجع المشتريات'!$G$4:$H$3003,2,0),"")</f>
        <v/>
      </c>
      <c r="G567" s="40" t="str">
        <f t="shared" si="33"/>
        <v/>
      </c>
      <c r="H567" s="40" t="str">
        <f>IFERROR(VLOOKUP(A567,المشتريات!$A$4:$B$3003,2,0),"")</f>
        <v/>
      </c>
      <c r="I567" s="42" t="e">
        <f>IFERROR(VLOOKUP(A567,المشتريات!$L$4:$M$4000,2,0),"")+IFERROR(VLOOKUP(A567,المشتريات!$O$4:$P$3003,2,0),"")</f>
        <v>#VALUE!</v>
      </c>
      <c r="J567" s="42" t="str">
        <f t="shared" si="34"/>
        <v/>
      </c>
      <c r="K567" s="42" t="str">
        <f t="shared" si="35"/>
        <v/>
      </c>
    </row>
    <row r="568" spans="1:11" ht="17.25">
      <c r="A568" s="40">
        <v>565</v>
      </c>
      <c r="B568" s="41" t="str">
        <f>IFERROR(VLOOKUP(A568,الاعدادات!$A$4:$B$5000,2,0),"")</f>
        <v/>
      </c>
      <c r="C568" s="40" t="str">
        <f>IFERROR(VLOOKUP(A568,المشتريات!$I$4:$J$5000,2,0),"")</f>
        <v/>
      </c>
      <c r="D568" s="42" t="str">
        <f>IFERROR(VLOOKUP(A568,المبيعات!$G$4:$H$3003,2,0),"")</f>
        <v/>
      </c>
      <c r="E568" s="42" t="str">
        <f>IFERROR(VLOOKUP(A568,'مرتجع المبيعات '!$G$4:$H$3003,2,0),"")</f>
        <v/>
      </c>
      <c r="F568" s="40" t="str">
        <f>IFERROR(VLOOKUP(A568,'مرتجع المشتريات'!$G$4:$H$3003,2,0),"")</f>
        <v/>
      </c>
      <c r="G568" s="40" t="str">
        <f t="shared" si="33"/>
        <v/>
      </c>
      <c r="H568" s="40" t="str">
        <f>IFERROR(VLOOKUP(A568,المشتريات!$A$4:$B$3003,2,0),"")</f>
        <v/>
      </c>
      <c r="I568" s="42" t="e">
        <f>IFERROR(VLOOKUP(A568,المشتريات!$L$4:$M$4000,2,0),"")+IFERROR(VLOOKUP(A568,المشتريات!$O$4:$P$3003,2,0),"")</f>
        <v>#VALUE!</v>
      </c>
      <c r="J568" s="42" t="str">
        <f t="shared" si="34"/>
        <v/>
      </c>
      <c r="K568" s="42" t="str">
        <f t="shared" si="35"/>
        <v/>
      </c>
    </row>
    <row r="569" spans="1:11" ht="17.25">
      <c r="A569" s="40">
        <v>566</v>
      </c>
      <c r="B569" s="41" t="str">
        <f>IFERROR(VLOOKUP(A569,الاعدادات!$A$4:$B$5000,2,0),"")</f>
        <v/>
      </c>
      <c r="C569" s="40" t="str">
        <f>IFERROR(VLOOKUP(A569,المشتريات!$I$4:$J$5000,2,0),"")</f>
        <v/>
      </c>
      <c r="D569" s="42" t="str">
        <f>IFERROR(VLOOKUP(A569,المبيعات!$G$4:$H$3003,2,0),"")</f>
        <v/>
      </c>
      <c r="E569" s="42" t="str">
        <f>IFERROR(VLOOKUP(A569,'مرتجع المبيعات '!$G$4:$H$3003,2,0),"")</f>
        <v/>
      </c>
      <c r="F569" s="40" t="str">
        <f>IFERROR(VLOOKUP(A569,'مرتجع المشتريات'!$G$4:$H$3003,2,0),"")</f>
        <v/>
      </c>
      <c r="G569" s="40" t="str">
        <f t="shared" si="33"/>
        <v/>
      </c>
      <c r="H569" s="40" t="str">
        <f>IFERROR(VLOOKUP(A569,المشتريات!$A$4:$B$3003,2,0),"")</f>
        <v/>
      </c>
      <c r="I569" s="42" t="e">
        <f>IFERROR(VLOOKUP(A569,المشتريات!$L$4:$M$4000,2,0),"")+IFERROR(VLOOKUP(A569,المشتريات!$O$4:$P$3003,2,0),"")</f>
        <v>#VALUE!</v>
      </c>
      <c r="J569" s="42" t="str">
        <f t="shared" si="34"/>
        <v/>
      </c>
      <c r="K569" s="42" t="str">
        <f t="shared" si="35"/>
        <v/>
      </c>
    </row>
    <row r="570" spans="1:11" ht="17.25">
      <c r="A570" s="40">
        <v>567</v>
      </c>
      <c r="B570" s="41" t="str">
        <f>IFERROR(VLOOKUP(A570,الاعدادات!$A$4:$B$5000,2,0),"")</f>
        <v/>
      </c>
      <c r="C570" s="40" t="str">
        <f>IFERROR(VLOOKUP(A570,المشتريات!$I$4:$J$5000,2,0),"")</f>
        <v/>
      </c>
      <c r="D570" s="42" t="str">
        <f>IFERROR(VLOOKUP(A570,المبيعات!$G$4:$H$3003,2,0),"")</f>
        <v/>
      </c>
      <c r="E570" s="42" t="str">
        <f>IFERROR(VLOOKUP(A570,'مرتجع المبيعات '!$G$4:$H$3003,2,0),"")</f>
        <v/>
      </c>
      <c r="F570" s="40" t="str">
        <f>IFERROR(VLOOKUP(A570,'مرتجع المشتريات'!$G$4:$H$3003,2,0),"")</f>
        <v/>
      </c>
      <c r="G570" s="40" t="str">
        <f t="shared" si="33"/>
        <v/>
      </c>
      <c r="H570" s="40" t="str">
        <f>IFERROR(VLOOKUP(A570,المشتريات!$A$4:$B$3003,2,0),"")</f>
        <v/>
      </c>
      <c r="I570" s="42" t="e">
        <f>IFERROR(VLOOKUP(A570,المشتريات!$L$4:$M$4000,2,0),"")+IFERROR(VLOOKUP(A570,المشتريات!$O$4:$P$3003,2,0),"")</f>
        <v>#VALUE!</v>
      </c>
      <c r="J570" s="42" t="str">
        <f t="shared" si="34"/>
        <v/>
      </c>
      <c r="K570" s="42" t="str">
        <f t="shared" si="35"/>
        <v/>
      </c>
    </row>
    <row r="571" spans="1:11" ht="17.25">
      <c r="A571" s="40">
        <v>568</v>
      </c>
      <c r="B571" s="41" t="str">
        <f>IFERROR(VLOOKUP(A571,الاعدادات!$A$4:$B$5000,2,0),"")</f>
        <v/>
      </c>
      <c r="C571" s="40" t="str">
        <f>IFERROR(VLOOKUP(A571,المشتريات!$I$4:$J$5000,2,0),"")</f>
        <v/>
      </c>
      <c r="D571" s="42" t="str">
        <f>IFERROR(VLOOKUP(A571,المبيعات!$G$4:$H$3003,2,0),"")</f>
        <v/>
      </c>
      <c r="E571" s="42" t="str">
        <f>IFERROR(VLOOKUP(A571,'مرتجع المبيعات '!$G$4:$H$3003,2,0),"")</f>
        <v/>
      </c>
      <c r="F571" s="40" t="str">
        <f>IFERROR(VLOOKUP(A571,'مرتجع المشتريات'!$G$4:$H$3003,2,0),"")</f>
        <v/>
      </c>
      <c r="G571" s="40" t="str">
        <f t="shared" si="33"/>
        <v/>
      </c>
      <c r="H571" s="40" t="str">
        <f>IFERROR(VLOOKUP(A571,المشتريات!$A$4:$B$3003,2,0),"")</f>
        <v/>
      </c>
      <c r="I571" s="42" t="e">
        <f>IFERROR(VLOOKUP(A571,المشتريات!$L$4:$M$4000,2,0),"")+IFERROR(VLOOKUP(A571,المشتريات!$O$4:$P$3003,2,0),"")</f>
        <v>#VALUE!</v>
      </c>
      <c r="J571" s="42" t="str">
        <f t="shared" si="34"/>
        <v/>
      </c>
      <c r="K571" s="42" t="str">
        <f t="shared" si="35"/>
        <v/>
      </c>
    </row>
    <row r="572" spans="1:11" ht="17.25">
      <c r="A572" s="40">
        <v>569</v>
      </c>
      <c r="B572" s="41" t="str">
        <f>IFERROR(VLOOKUP(A572,الاعدادات!$A$4:$B$5000,2,0),"")</f>
        <v/>
      </c>
      <c r="C572" s="40" t="str">
        <f>IFERROR(VLOOKUP(A572,المشتريات!$I$4:$J$5000,2,0),"")</f>
        <v/>
      </c>
      <c r="D572" s="42" t="str">
        <f>IFERROR(VLOOKUP(A572,المبيعات!$G$4:$H$3003,2,0),"")</f>
        <v/>
      </c>
      <c r="E572" s="42" t="str">
        <f>IFERROR(VLOOKUP(A572,'مرتجع المبيعات '!$G$4:$H$3003,2,0),"")</f>
        <v/>
      </c>
      <c r="F572" s="40" t="str">
        <f>IFERROR(VLOOKUP(A572,'مرتجع المشتريات'!$G$4:$H$3003,2,0),"")</f>
        <v/>
      </c>
      <c r="G572" s="40" t="str">
        <f t="shared" si="33"/>
        <v/>
      </c>
      <c r="H572" s="40" t="str">
        <f>IFERROR(VLOOKUP(A572,المشتريات!$A$4:$B$3003,2,0),"")</f>
        <v/>
      </c>
      <c r="I572" s="42" t="e">
        <f>IFERROR(VLOOKUP(A572,المشتريات!$L$4:$M$4000,2,0),"")+IFERROR(VLOOKUP(A572,المشتريات!$O$4:$P$3003,2,0),"")</f>
        <v>#VALUE!</v>
      </c>
      <c r="J572" s="42" t="str">
        <f t="shared" si="34"/>
        <v/>
      </c>
      <c r="K572" s="42" t="str">
        <f t="shared" si="35"/>
        <v/>
      </c>
    </row>
    <row r="573" spans="1:11" ht="17.25">
      <c r="A573" s="40">
        <v>570</v>
      </c>
      <c r="B573" s="41" t="str">
        <f>IFERROR(VLOOKUP(A573,الاعدادات!$A$4:$B$5000,2,0),"")</f>
        <v/>
      </c>
      <c r="C573" s="40" t="str">
        <f>IFERROR(VLOOKUP(A573,المشتريات!$I$4:$J$5000,2,0),"")</f>
        <v/>
      </c>
      <c r="D573" s="42" t="str">
        <f>IFERROR(VLOOKUP(A573,المبيعات!$G$4:$H$3003,2,0),"")</f>
        <v/>
      </c>
      <c r="E573" s="42" t="str">
        <f>IFERROR(VLOOKUP(A573,'مرتجع المبيعات '!$G$4:$H$3003,2,0),"")</f>
        <v/>
      </c>
      <c r="F573" s="40" t="str">
        <f>IFERROR(VLOOKUP(A573,'مرتجع المشتريات'!$G$4:$H$3003,2,0),"")</f>
        <v/>
      </c>
      <c r="G573" s="40" t="str">
        <f t="shared" si="33"/>
        <v/>
      </c>
      <c r="H573" s="40" t="str">
        <f>IFERROR(VLOOKUP(A573,المشتريات!$A$4:$B$3003,2,0),"")</f>
        <v/>
      </c>
      <c r="I573" s="42" t="e">
        <f>IFERROR(VLOOKUP(A573,المشتريات!$L$4:$M$4000,2,0),"")+IFERROR(VLOOKUP(A573,المشتريات!$O$4:$P$3003,2,0),"")</f>
        <v>#VALUE!</v>
      </c>
      <c r="J573" s="42" t="str">
        <f t="shared" si="34"/>
        <v/>
      </c>
      <c r="K573" s="42" t="str">
        <f t="shared" si="35"/>
        <v/>
      </c>
    </row>
    <row r="574" spans="1:11" ht="17.25">
      <c r="A574" s="40">
        <v>571</v>
      </c>
      <c r="B574" s="41" t="str">
        <f>IFERROR(VLOOKUP(A574,الاعدادات!$A$4:$B$5000,2,0),"")</f>
        <v/>
      </c>
      <c r="C574" s="40" t="str">
        <f>IFERROR(VLOOKUP(A574,المشتريات!$I$4:$J$5000,2,0),"")</f>
        <v/>
      </c>
      <c r="D574" s="42" t="str">
        <f>IFERROR(VLOOKUP(A574,المبيعات!$G$4:$H$3003,2,0),"")</f>
        <v/>
      </c>
      <c r="E574" s="42" t="str">
        <f>IFERROR(VLOOKUP(A574,'مرتجع المبيعات '!$G$4:$H$3003,2,0),"")</f>
        <v/>
      </c>
      <c r="F574" s="40" t="str">
        <f>IFERROR(VLOOKUP(A574,'مرتجع المشتريات'!$G$4:$H$3003,2,0),"")</f>
        <v/>
      </c>
      <c r="G574" s="40" t="str">
        <f t="shared" si="33"/>
        <v/>
      </c>
      <c r="H574" s="40" t="str">
        <f>IFERROR(VLOOKUP(A574,المشتريات!$A$4:$B$3003,2,0),"")</f>
        <v/>
      </c>
      <c r="I574" s="42" t="e">
        <f>IFERROR(VLOOKUP(A574,المشتريات!$L$4:$M$4000,2,0),"")+IFERROR(VLOOKUP(A574,المشتريات!$O$4:$P$3003,2,0),"")</f>
        <v>#VALUE!</v>
      </c>
      <c r="J574" s="42" t="str">
        <f t="shared" si="34"/>
        <v/>
      </c>
      <c r="K574" s="42" t="str">
        <f t="shared" si="35"/>
        <v/>
      </c>
    </row>
    <row r="575" spans="1:11" ht="17.25">
      <c r="A575" s="40">
        <v>572</v>
      </c>
      <c r="B575" s="41" t="str">
        <f>IFERROR(VLOOKUP(A575,الاعدادات!$A$4:$B$5000,2,0),"")</f>
        <v/>
      </c>
      <c r="C575" s="40" t="str">
        <f>IFERROR(VLOOKUP(A575,المشتريات!$I$4:$J$5000,2,0),"")</f>
        <v/>
      </c>
      <c r="D575" s="42" t="str">
        <f>IFERROR(VLOOKUP(A575,المبيعات!$G$4:$H$3003,2,0),"")</f>
        <v/>
      </c>
      <c r="E575" s="42" t="str">
        <f>IFERROR(VLOOKUP(A575,'مرتجع المبيعات '!$G$4:$H$3003,2,0),"")</f>
        <v/>
      </c>
      <c r="F575" s="40" t="str">
        <f>IFERROR(VLOOKUP(A575,'مرتجع المشتريات'!$G$4:$H$3003,2,0),"")</f>
        <v/>
      </c>
      <c r="G575" s="40" t="str">
        <f t="shared" si="33"/>
        <v/>
      </c>
      <c r="H575" s="40" t="str">
        <f>IFERROR(VLOOKUP(A575,المشتريات!$A$4:$B$3003,2,0),"")</f>
        <v/>
      </c>
      <c r="I575" s="42" t="e">
        <f>IFERROR(VLOOKUP(A575,المشتريات!$L$4:$M$4000,2,0),"")+IFERROR(VLOOKUP(A575,المشتريات!$O$4:$P$3003,2,0),"")</f>
        <v>#VALUE!</v>
      </c>
      <c r="J575" s="42" t="str">
        <f t="shared" si="34"/>
        <v/>
      </c>
      <c r="K575" s="42" t="str">
        <f t="shared" si="35"/>
        <v/>
      </c>
    </row>
    <row r="576" spans="1:11" ht="17.25">
      <c r="A576" s="40">
        <v>573</v>
      </c>
      <c r="B576" s="41" t="str">
        <f>IFERROR(VLOOKUP(A576,الاعدادات!$A$4:$B$5000,2,0),"")</f>
        <v/>
      </c>
      <c r="C576" s="40" t="str">
        <f>IFERROR(VLOOKUP(A576,المشتريات!$I$4:$J$5000,2,0),"")</f>
        <v/>
      </c>
      <c r="D576" s="42" t="str">
        <f>IFERROR(VLOOKUP(A576,المبيعات!$G$4:$H$3003,2,0),"")</f>
        <v/>
      </c>
      <c r="E576" s="42" t="str">
        <f>IFERROR(VLOOKUP(A576,'مرتجع المبيعات '!$G$4:$H$3003,2,0),"")</f>
        <v/>
      </c>
      <c r="F576" s="40" t="str">
        <f>IFERROR(VLOOKUP(A576,'مرتجع المشتريات'!$G$4:$H$3003,2,0),"")</f>
        <v/>
      </c>
      <c r="G576" s="40" t="str">
        <f t="shared" si="33"/>
        <v/>
      </c>
      <c r="H576" s="40" t="str">
        <f>IFERROR(VLOOKUP(A576,المشتريات!$A$4:$B$3003,2,0),"")</f>
        <v/>
      </c>
      <c r="I576" s="42" t="e">
        <f>IFERROR(VLOOKUP(A576,المشتريات!$L$4:$M$4000,2,0),"")+IFERROR(VLOOKUP(A576,المشتريات!$O$4:$P$3003,2,0),"")</f>
        <v>#VALUE!</v>
      </c>
      <c r="J576" s="42" t="str">
        <f t="shared" si="34"/>
        <v/>
      </c>
      <c r="K576" s="42" t="str">
        <f t="shared" si="35"/>
        <v/>
      </c>
    </row>
    <row r="577" spans="1:11" ht="17.25">
      <c r="A577" s="40">
        <v>574</v>
      </c>
      <c r="B577" s="41" t="str">
        <f>IFERROR(VLOOKUP(A577,الاعدادات!$A$4:$B$5000,2,0),"")</f>
        <v/>
      </c>
      <c r="C577" s="40" t="str">
        <f>IFERROR(VLOOKUP(A577,المشتريات!$I$4:$J$5000,2,0),"")</f>
        <v/>
      </c>
      <c r="D577" s="42" t="str">
        <f>IFERROR(VLOOKUP(A577,المبيعات!$G$4:$H$3003,2,0),"")</f>
        <v/>
      </c>
      <c r="E577" s="42" t="str">
        <f>IFERROR(VLOOKUP(A577,'مرتجع المبيعات '!$G$4:$H$3003,2,0),"")</f>
        <v/>
      </c>
      <c r="F577" s="40" t="str">
        <f>IFERROR(VLOOKUP(A577,'مرتجع المشتريات'!$G$4:$H$3003,2,0),"")</f>
        <v/>
      </c>
      <c r="G577" s="40" t="str">
        <f t="shared" si="33"/>
        <v/>
      </c>
      <c r="H577" s="40" t="str">
        <f>IFERROR(VLOOKUP(A577,المشتريات!$A$4:$B$3003,2,0),"")</f>
        <v/>
      </c>
      <c r="I577" s="42" t="e">
        <f>IFERROR(VLOOKUP(A577,المشتريات!$L$4:$M$4000,2,0),"")+IFERROR(VLOOKUP(A577,المشتريات!$O$4:$P$3003,2,0),"")</f>
        <v>#VALUE!</v>
      </c>
      <c r="J577" s="42" t="str">
        <f t="shared" si="34"/>
        <v/>
      </c>
      <c r="K577" s="42" t="str">
        <f t="shared" si="35"/>
        <v/>
      </c>
    </row>
    <row r="578" spans="1:11" ht="17.25">
      <c r="A578" s="40">
        <v>575</v>
      </c>
      <c r="B578" s="41" t="str">
        <f>IFERROR(VLOOKUP(A578,الاعدادات!$A$4:$B$5000,2,0),"")</f>
        <v/>
      </c>
      <c r="C578" s="40" t="str">
        <f>IFERROR(VLOOKUP(A578,المشتريات!$I$4:$J$5000,2,0),"")</f>
        <v/>
      </c>
      <c r="D578" s="42" t="str">
        <f>IFERROR(VLOOKUP(A578,المبيعات!$G$4:$H$3003,2,0),"")</f>
        <v/>
      </c>
      <c r="E578" s="42" t="str">
        <f>IFERROR(VLOOKUP(A578,'مرتجع المبيعات '!$G$4:$H$3003,2,0),"")</f>
        <v/>
      </c>
      <c r="F578" s="40" t="str">
        <f>IFERROR(VLOOKUP(A578,'مرتجع المشتريات'!$G$4:$H$3003,2,0),"")</f>
        <v/>
      </c>
      <c r="G578" s="40" t="str">
        <f t="shared" si="33"/>
        <v/>
      </c>
      <c r="H578" s="40" t="str">
        <f>IFERROR(VLOOKUP(A578,المشتريات!$A$4:$B$3003,2,0),"")</f>
        <v/>
      </c>
      <c r="I578" s="42" t="e">
        <f>IFERROR(VLOOKUP(A578,المشتريات!$L$4:$M$4000,2,0),"")+IFERROR(VLOOKUP(A578,المشتريات!$O$4:$P$3003,2,0),"")</f>
        <v>#VALUE!</v>
      </c>
      <c r="J578" s="42" t="str">
        <f t="shared" si="34"/>
        <v/>
      </c>
      <c r="K578" s="42" t="str">
        <f t="shared" si="35"/>
        <v/>
      </c>
    </row>
    <row r="579" spans="1:11" ht="17.25">
      <c r="A579" s="40">
        <v>576</v>
      </c>
      <c r="B579" s="41" t="str">
        <f>IFERROR(VLOOKUP(A579,الاعدادات!$A$4:$B$5000,2,0),"")</f>
        <v/>
      </c>
      <c r="C579" s="40" t="str">
        <f>IFERROR(VLOOKUP(A579,المشتريات!$I$4:$J$5000,2,0),"")</f>
        <v/>
      </c>
      <c r="D579" s="42" t="str">
        <f>IFERROR(VLOOKUP(A579,المبيعات!$G$4:$H$3003,2,0),"")</f>
        <v/>
      </c>
      <c r="E579" s="42" t="str">
        <f>IFERROR(VLOOKUP(A579,'مرتجع المبيعات '!$G$4:$H$3003,2,0),"")</f>
        <v/>
      </c>
      <c r="F579" s="40" t="str">
        <f>IFERROR(VLOOKUP(A579,'مرتجع المشتريات'!$G$4:$H$3003,2,0),"")</f>
        <v/>
      </c>
      <c r="G579" s="40" t="str">
        <f t="shared" si="33"/>
        <v/>
      </c>
      <c r="H579" s="40" t="str">
        <f>IFERROR(VLOOKUP(A579,المشتريات!$A$4:$B$3003,2,0),"")</f>
        <v/>
      </c>
      <c r="I579" s="42" t="e">
        <f>IFERROR(VLOOKUP(A579,المشتريات!$L$4:$M$4000,2,0),"")+IFERROR(VLOOKUP(A579,المشتريات!$O$4:$P$3003,2,0),"")</f>
        <v>#VALUE!</v>
      </c>
      <c r="J579" s="42" t="str">
        <f t="shared" si="34"/>
        <v/>
      </c>
      <c r="K579" s="42" t="str">
        <f t="shared" si="35"/>
        <v/>
      </c>
    </row>
    <row r="580" spans="1:11" ht="17.25">
      <c r="A580" s="40">
        <v>577</v>
      </c>
      <c r="B580" s="41" t="str">
        <f>IFERROR(VLOOKUP(A580,الاعدادات!$A$4:$B$5000,2,0),"")</f>
        <v/>
      </c>
      <c r="C580" s="40" t="str">
        <f>IFERROR(VLOOKUP(A580,المشتريات!$I$4:$J$5000,2,0),"")</f>
        <v/>
      </c>
      <c r="D580" s="42" t="str">
        <f>IFERROR(VLOOKUP(A580,المبيعات!$G$4:$H$3003,2,0),"")</f>
        <v/>
      </c>
      <c r="E580" s="42" t="str">
        <f>IFERROR(VLOOKUP(A580,'مرتجع المبيعات '!$G$4:$H$3003,2,0),"")</f>
        <v/>
      </c>
      <c r="F580" s="40" t="str">
        <f>IFERROR(VLOOKUP(A580,'مرتجع المشتريات'!$G$4:$H$3003,2,0),"")</f>
        <v/>
      </c>
      <c r="G580" s="40" t="str">
        <f t="shared" si="33"/>
        <v/>
      </c>
      <c r="H580" s="40" t="str">
        <f>IFERROR(VLOOKUP(A580,المشتريات!$A$4:$B$3003,2,0),"")</f>
        <v/>
      </c>
      <c r="I580" s="42" t="e">
        <f>IFERROR(VLOOKUP(A580,المشتريات!$L$4:$M$4000,2,0),"")+IFERROR(VLOOKUP(A580,المشتريات!$O$4:$P$3003,2,0),"")</f>
        <v>#VALUE!</v>
      </c>
      <c r="J580" s="42" t="str">
        <f t="shared" si="34"/>
        <v/>
      </c>
      <c r="K580" s="42" t="str">
        <f t="shared" si="35"/>
        <v/>
      </c>
    </row>
    <row r="581" spans="1:11" ht="17.25">
      <c r="A581" s="40">
        <v>578</v>
      </c>
      <c r="B581" s="41" t="str">
        <f>IFERROR(VLOOKUP(A581,الاعدادات!$A$4:$B$5000,2,0),"")</f>
        <v/>
      </c>
      <c r="C581" s="40" t="str">
        <f>IFERROR(VLOOKUP(A581,المشتريات!$I$4:$J$5000,2,0),"")</f>
        <v/>
      </c>
      <c r="D581" s="42" t="str">
        <f>IFERROR(VLOOKUP(A581,المبيعات!$G$4:$H$3003,2,0),"")</f>
        <v/>
      </c>
      <c r="E581" s="42" t="str">
        <f>IFERROR(VLOOKUP(A581,'مرتجع المبيعات '!$G$4:$H$3003,2,0),"")</f>
        <v/>
      </c>
      <c r="F581" s="40" t="str">
        <f>IFERROR(VLOOKUP(A581,'مرتجع المشتريات'!$G$4:$H$3003,2,0),"")</f>
        <v/>
      </c>
      <c r="G581" s="40" t="str">
        <f t="shared" si="33"/>
        <v/>
      </c>
      <c r="H581" s="40" t="str">
        <f>IFERROR(VLOOKUP(A581,المشتريات!$A$4:$B$3003,2,0),"")</f>
        <v/>
      </c>
      <c r="I581" s="42" t="e">
        <f>IFERROR(VLOOKUP(A581,المشتريات!$L$4:$M$4000,2,0),"")+IFERROR(VLOOKUP(A581,المشتريات!$O$4:$P$3003,2,0),"")</f>
        <v>#VALUE!</v>
      </c>
      <c r="J581" s="42" t="str">
        <f t="shared" si="34"/>
        <v/>
      </c>
      <c r="K581" s="42" t="str">
        <f t="shared" si="35"/>
        <v/>
      </c>
    </row>
    <row r="582" spans="1:11" ht="17.25">
      <c r="A582" s="40">
        <v>579</v>
      </c>
      <c r="B582" s="41" t="str">
        <f>IFERROR(VLOOKUP(A582,الاعدادات!$A$4:$B$5000,2,0),"")</f>
        <v/>
      </c>
      <c r="C582" s="40" t="str">
        <f>IFERROR(VLOOKUP(A582,المشتريات!$I$4:$J$5000,2,0),"")</f>
        <v/>
      </c>
      <c r="D582" s="42" t="str">
        <f>IFERROR(VLOOKUP(A582,المبيعات!$G$4:$H$3003,2,0),"")</f>
        <v/>
      </c>
      <c r="E582" s="42" t="str">
        <f>IFERROR(VLOOKUP(A582,'مرتجع المبيعات '!$G$4:$H$3003,2,0),"")</f>
        <v/>
      </c>
      <c r="F582" s="40" t="str">
        <f>IFERROR(VLOOKUP(A582,'مرتجع المشتريات'!$G$4:$H$3003,2,0),"")</f>
        <v/>
      </c>
      <c r="G582" s="40" t="str">
        <f t="shared" si="33"/>
        <v/>
      </c>
      <c r="H582" s="40" t="str">
        <f>IFERROR(VLOOKUP(A582,المشتريات!$A$4:$B$3003,2,0),"")</f>
        <v/>
      </c>
      <c r="I582" s="42" t="e">
        <f>IFERROR(VLOOKUP(A582,المشتريات!$L$4:$M$4000,2,0),"")+IFERROR(VLOOKUP(A582,المشتريات!$O$4:$P$3003,2,0),"")</f>
        <v>#VALUE!</v>
      </c>
      <c r="J582" s="42" t="str">
        <f t="shared" si="34"/>
        <v/>
      </c>
      <c r="K582" s="42" t="str">
        <f t="shared" si="35"/>
        <v/>
      </c>
    </row>
    <row r="583" spans="1:11" ht="17.25">
      <c r="A583" s="40">
        <v>580</v>
      </c>
      <c r="B583" s="41" t="str">
        <f>IFERROR(VLOOKUP(A583,الاعدادات!$A$4:$B$5000,2,0),"")</f>
        <v/>
      </c>
      <c r="C583" s="40" t="str">
        <f>IFERROR(VLOOKUP(A583,المشتريات!$I$4:$J$5000,2,0),"")</f>
        <v/>
      </c>
      <c r="D583" s="42" t="str">
        <f>IFERROR(VLOOKUP(A583,المبيعات!$G$4:$H$3003,2,0),"")</f>
        <v/>
      </c>
      <c r="E583" s="42" t="str">
        <f>IFERROR(VLOOKUP(A583,'مرتجع المبيعات '!$G$4:$H$3003,2,0),"")</f>
        <v/>
      </c>
      <c r="F583" s="40" t="str">
        <f>IFERROR(VLOOKUP(A583,'مرتجع المشتريات'!$G$4:$H$3003,2,0),"")</f>
        <v/>
      </c>
      <c r="G583" s="40" t="str">
        <f t="shared" si="33"/>
        <v/>
      </c>
      <c r="H583" s="40" t="str">
        <f>IFERROR(VLOOKUP(A583,المشتريات!$A$4:$B$3003,2,0),"")</f>
        <v/>
      </c>
      <c r="I583" s="42" t="e">
        <f>IFERROR(VLOOKUP(A583,المشتريات!$L$4:$M$4000,2,0),"")+IFERROR(VLOOKUP(A583,المشتريات!$O$4:$P$3003,2,0),"")</f>
        <v>#VALUE!</v>
      </c>
      <c r="J583" s="42" t="str">
        <f t="shared" si="34"/>
        <v/>
      </c>
      <c r="K583" s="42" t="str">
        <f t="shared" si="35"/>
        <v/>
      </c>
    </row>
    <row r="584" spans="1:11" ht="17.25">
      <c r="A584" s="40">
        <v>581</v>
      </c>
      <c r="B584" s="41" t="str">
        <f>IFERROR(VLOOKUP(A584,الاعدادات!$A$4:$B$5000,2,0),"")</f>
        <v/>
      </c>
      <c r="C584" s="40" t="str">
        <f>IFERROR(VLOOKUP(A584,المشتريات!$I$4:$J$5000,2,0),"")</f>
        <v/>
      </c>
      <c r="D584" s="42" t="str">
        <f>IFERROR(VLOOKUP(A584,المبيعات!$G$4:$H$3003,2,0),"")</f>
        <v/>
      </c>
      <c r="E584" s="42" t="str">
        <f>IFERROR(VLOOKUP(A584,'مرتجع المبيعات '!$G$4:$H$3003,2,0),"")</f>
        <v/>
      </c>
      <c r="F584" s="40" t="str">
        <f>IFERROR(VLOOKUP(A584,'مرتجع المشتريات'!$G$4:$H$3003,2,0),"")</f>
        <v/>
      </c>
      <c r="G584" s="40" t="str">
        <f t="shared" si="33"/>
        <v/>
      </c>
      <c r="H584" s="40" t="str">
        <f>IFERROR(VLOOKUP(A584,المشتريات!$A$4:$B$3003,2,0),"")</f>
        <v/>
      </c>
      <c r="I584" s="42" t="e">
        <f>IFERROR(VLOOKUP(A584,المشتريات!$L$4:$M$4000,2,0),"")+IFERROR(VLOOKUP(A584,المشتريات!$O$4:$P$3003,2,0),"")</f>
        <v>#VALUE!</v>
      </c>
      <c r="J584" s="42" t="str">
        <f t="shared" si="34"/>
        <v/>
      </c>
      <c r="K584" s="42" t="str">
        <f t="shared" si="35"/>
        <v/>
      </c>
    </row>
    <row r="585" spans="1:11" ht="17.25">
      <c r="A585" s="40">
        <v>582</v>
      </c>
      <c r="B585" s="41" t="str">
        <f>IFERROR(VLOOKUP(A585,الاعدادات!$A$4:$B$5000,2,0),"")</f>
        <v/>
      </c>
      <c r="C585" s="40" t="str">
        <f>IFERROR(VLOOKUP(A585,المشتريات!$I$4:$J$5000,2,0),"")</f>
        <v/>
      </c>
      <c r="D585" s="42" t="str">
        <f>IFERROR(VLOOKUP(A585,المبيعات!$G$4:$H$3003,2,0),"")</f>
        <v/>
      </c>
      <c r="E585" s="42" t="str">
        <f>IFERROR(VLOOKUP(A585,'مرتجع المبيعات '!$G$4:$H$3003,2,0),"")</f>
        <v/>
      </c>
      <c r="F585" s="40" t="str">
        <f>IFERROR(VLOOKUP(A585,'مرتجع المشتريات'!$G$4:$H$3003,2,0),"")</f>
        <v/>
      </c>
      <c r="G585" s="40" t="str">
        <f t="shared" si="33"/>
        <v/>
      </c>
      <c r="H585" s="40" t="str">
        <f>IFERROR(VLOOKUP(A585,المشتريات!$A$4:$B$3003,2,0),"")</f>
        <v/>
      </c>
      <c r="I585" s="42" t="e">
        <f>IFERROR(VLOOKUP(A585,المشتريات!$L$4:$M$4000,2,0),"")+IFERROR(VLOOKUP(A585,المشتريات!$O$4:$P$3003,2,0),"")</f>
        <v>#VALUE!</v>
      </c>
      <c r="J585" s="42" t="str">
        <f t="shared" si="34"/>
        <v/>
      </c>
      <c r="K585" s="42" t="str">
        <f t="shared" si="35"/>
        <v/>
      </c>
    </row>
    <row r="586" spans="1:11" ht="17.25">
      <c r="A586" s="40">
        <v>583</v>
      </c>
      <c r="B586" s="41" t="str">
        <f>IFERROR(VLOOKUP(A586,الاعدادات!$A$4:$B$5000,2,0),"")</f>
        <v/>
      </c>
      <c r="C586" s="40" t="str">
        <f>IFERROR(VLOOKUP(A586,المشتريات!$I$4:$J$5000,2,0),"")</f>
        <v/>
      </c>
      <c r="D586" s="42" t="str">
        <f>IFERROR(VLOOKUP(A586,المبيعات!$G$4:$H$3003,2,0),"")</f>
        <v/>
      </c>
      <c r="E586" s="42" t="str">
        <f>IFERROR(VLOOKUP(A586,'مرتجع المبيعات '!$G$4:$H$3003,2,0),"")</f>
        <v/>
      </c>
      <c r="F586" s="40" t="str">
        <f>IFERROR(VLOOKUP(A586,'مرتجع المشتريات'!$G$4:$H$3003,2,0),"")</f>
        <v/>
      </c>
      <c r="G586" s="40" t="str">
        <f t="shared" ref="G586:G639" si="36">IFERROR(SUMPRODUCT(C586+E586-D586-F586),"")</f>
        <v/>
      </c>
      <c r="H586" s="40" t="str">
        <f>IFERROR(VLOOKUP(A586,المشتريات!$A$4:$B$3003,2,0),"")</f>
        <v/>
      </c>
      <c r="I586" s="42" t="e">
        <f>IFERROR(VLOOKUP(A586,المشتريات!$L$4:$M$4000,2,0),"")+IFERROR(VLOOKUP(A586,المشتريات!$O$4:$P$3003,2,0),"")</f>
        <v>#VALUE!</v>
      </c>
      <c r="J586" s="42" t="str">
        <f t="shared" ref="J586:J639" si="37">IFERROR(SUMPRODUCT(I586/H586),"")</f>
        <v/>
      </c>
      <c r="K586" s="42" t="str">
        <f t="shared" ref="K586:K639" si="38">IFERROR(SUMPRODUCT(J586*G586),"")</f>
        <v/>
      </c>
    </row>
    <row r="587" spans="1:11" ht="17.25">
      <c r="A587" s="40">
        <v>584</v>
      </c>
      <c r="B587" s="41" t="str">
        <f>IFERROR(VLOOKUP(A587,الاعدادات!$A$4:$B$5000,2,0),"")</f>
        <v/>
      </c>
      <c r="C587" s="40" t="str">
        <f>IFERROR(VLOOKUP(A587,المشتريات!$I$4:$J$5000,2,0),"")</f>
        <v/>
      </c>
      <c r="D587" s="42" t="str">
        <f>IFERROR(VLOOKUP(A587,المبيعات!$G$4:$H$3003,2,0),"")</f>
        <v/>
      </c>
      <c r="E587" s="42" t="str">
        <f>IFERROR(VLOOKUP(A587,'مرتجع المبيعات '!$G$4:$H$3003,2,0),"")</f>
        <v/>
      </c>
      <c r="F587" s="40" t="str">
        <f>IFERROR(VLOOKUP(A587,'مرتجع المشتريات'!$G$4:$H$3003,2,0),"")</f>
        <v/>
      </c>
      <c r="G587" s="40" t="str">
        <f t="shared" si="36"/>
        <v/>
      </c>
      <c r="H587" s="40" t="str">
        <f>IFERROR(VLOOKUP(A587,المشتريات!$A$4:$B$3003,2,0),"")</f>
        <v/>
      </c>
      <c r="I587" s="42" t="e">
        <f>IFERROR(VLOOKUP(A587,المشتريات!$L$4:$M$4000,2,0),"")+IFERROR(VLOOKUP(A587,المشتريات!$O$4:$P$3003,2,0),"")</f>
        <v>#VALUE!</v>
      </c>
      <c r="J587" s="42" t="str">
        <f t="shared" si="37"/>
        <v/>
      </c>
      <c r="K587" s="42" t="str">
        <f t="shared" si="38"/>
        <v/>
      </c>
    </row>
    <row r="588" spans="1:11" ht="17.25">
      <c r="A588" s="40">
        <v>585</v>
      </c>
      <c r="B588" s="41" t="str">
        <f>IFERROR(VLOOKUP(A588,الاعدادات!$A$4:$B$5000,2,0),"")</f>
        <v/>
      </c>
      <c r="C588" s="40" t="str">
        <f>IFERROR(VLOOKUP(A588,المشتريات!$I$4:$J$5000,2,0),"")</f>
        <v/>
      </c>
      <c r="D588" s="42" t="str">
        <f>IFERROR(VLOOKUP(A588,المبيعات!$G$4:$H$3003,2,0),"")</f>
        <v/>
      </c>
      <c r="E588" s="42" t="str">
        <f>IFERROR(VLOOKUP(A588,'مرتجع المبيعات '!$G$4:$H$3003,2,0),"")</f>
        <v/>
      </c>
      <c r="F588" s="40" t="str">
        <f>IFERROR(VLOOKUP(A588,'مرتجع المشتريات'!$G$4:$H$3003,2,0),"")</f>
        <v/>
      </c>
      <c r="G588" s="40" t="str">
        <f t="shared" si="36"/>
        <v/>
      </c>
      <c r="H588" s="40" t="str">
        <f>IFERROR(VLOOKUP(A588,المشتريات!$A$4:$B$3003,2,0),"")</f>
        <v/>
      </c>
      <c r="I588" s="42" t="e">
        <f>IFERROR(VLOOKUP(A588,المشتريات!$L$4:$M$4000,2,0),"")+IFERROR(VLOOKUP(A588,المشتريات!$O$4:$P$3003,2,0),"")</f>
        <v>#VALUE!</v>
      </c>
      <c r="J588" s="42" t="str">
        <f t="shared" si="37"/>
        <v/>
      </c>
      <c r="K588" s="42" t="str">
        <f t="shared" si="38"/>
        <v/>
      </c>
    </row>
    <row r="589" spans="1:11" ht="17.25">
      <c r="A589" s="40">
        <v>586</v>
      </c>
      <c r="B589" s="41" t="str">
        <f>IFERROR(VLOOKUP(A589,الاعدادات!$A$4:$B$5000,2,0),"")</f>
        <v/>
      </c>
      <c r="C589" s="40" t="str">
        <f>IFERROR(VLOOKUP(A589,المشتريات!$I$4:$J$5000,2,0),"")</f>
        <v/>
      </c>
      <c r="D589" s="42" t="str">
        <f>IFERROR(VLOOKUP(A589,المبيعات!$G$4:$H$3003,2,0),"")</f>
        <v/>
      </c>
      <c r="E589" s="42" t="str">
        <f>IFERROR(VLOOKUP(A589,'مرتجع المبيعات '!$G$4:$H$3003,2,0),"")</f>
        <v/>
      </c>
      <c r="F589" s="40" t="str">
        <f>IFERROR(VLOOKUP(A589,'مرتجع المشتريات'!$G$4:$H$3003,2,0),"")</f>
        <v/>
      </c>
      <c r="G589" s="40" t="str">
        <f t="shared" si="36"/>
        <v/>
      </c>
      <c r="H589" s="40" t="str">
        <f>IFERROR(VLOOKUP(A589,المشتريات!$A$4:$B$3003,2,0),"")</f>
        <v/>
      </c>
      <c r="I589" s="42" t="e">
        <f>IFERROR(VLOOKUP(A589,المشتريات!$L$4:$M$4000,2,0),"")+IFERROR(VLOOKUP(A589,المشتريات!$O$4:$P$3003,2,0),"")</f>
        <v>#VALUE!</v>
      </c>
      <c r="J589" s="42" t="str">
        <f t="shared" si="37"/>
        <v/>
      </c>
      <c r="K589" s="42" t="str">
        <f t="shared" si="38"/>
        <v/>
      </c>
    </row>
    <row r="590" spans="1:11" ht="17.25">
      <c r="A590" s="40">
        <v>587</v>
      </c>
      <c r="B590" s="41" t="str">
        <f>IFERROR(VLOOKUP(A590,الاعدادات!$A$4:$B$5000,2,0),"")</f>
        <v/>
      </c>
      <c r="C590" s="40" t="str">
        <f>IFERROR(VLOOKUP(A590,المشتريات!$I$4:$J$5000,2,0),"")</f>
        <v/>
      </c>
      <c r="D590" s="42" t="str">
        <f>IFERROR(VLOOKUP(A590,المبيعات!$G$4:$H$3003,2,0),"")</f>
        <v/>
      </c>
      <c r="E590" s="42" t="str">
        <f>IFERROR(VLOOKUP(A590,'مرتجع المبيعات '!$G$4:$H$3003,2,0),"")</f>
        <v/>
      </c>
      <c r="F590" s="40" t="str">
        <f>IFERROR(VLOOKUP(A590,'مرتجع المشتريات'!$G$4:$H$3003,2,0),"")</f>
        <v/>
      </c>
      <c r="G590" s="40" t="str">
        <f t="shared" si="36"/>
        <v/>
      </c>
      <c r="H590" s="40" t="str">
        <f>IFERROR(VLOOKUP(A590,المشتريات!$A$4:$B$3003,2,0),"")</f>
        <v/>
      </c>
      <c r="I590" s="42" t="e">
        <f>IFERROR(VLOOKUP(A590,المشتريات!$L$4:$M$4000,2,0),"")+IFERROR(VLOOKUP(A590,المشتريات!$O$4:$P$3003,2,0),"")</f>
        <v>#VALUE!</v>
      </c>
      <c r="J590" s="42" t="str">
        <f t="shared" si="37"/>
        <v/>
      </c>
      <c r="K590" s="42" t="str">
        <f t="shared" si="38"/>
        <v/>
      </c>
    </row>
    <row r="591" spans="1:11" ht="17.25">
      <c r="A591" s="40">
        <v>588</v>
      </c>
      <c r="B591" s="41" t="str">
        <f>IFERROR(VLOOKUP(A591,الاعدادات!$A$4:$B$5000,2,0),"")</f>
        <v/>
      </c>
      <c r="C591" s="40" t="str">
        <f>IFERROR(VLOOKUP(A591,المشتريات!$I$4:$J$5000,2,0),"")</f>
        <v/>
      </c>
      <c r="D591" s="42" t="str">
        <f>IFERROR(VLOOKUP(A591,المبيعات!$G$4:$H$3003,2,0),"")</f>
        <v/>
      </c>
      <c r="E591" s="42" t="str">
        <f>IFERROR(VLOOKUP(A591,'مرتجع المبيعات '!$G$4:$H$3003,2,0),"")</f>
        <v/>
      </c>
      <c r="F591" s="40" t="str">
        <f>IFERROR(VLOOKUP(A591,'مرتجع المشتريات'!$G$4:$H$3003,2,0),"")</f>
        <v/>
      </c>
      <c r="G591" s="40" t="str">
        <f t="shared" si="36"/>
        <v/>
      </c>
      <c r="H591" s="40" t="str">
        <f>IFERROR(VLOOKUP(A591,المشتريات!$A$4:$B$3003,2,0),"")</f>
        <v/>
      </c>
      <c r="I591" s="42" t="e">
        <f>IFERROR(VLOOKUP(A591,المشتريات!$L$4:$M$4000,2,0),"")+IFERROR(VLOOKUP(A591,المشتريات!$O$4:$P$3003,2,0),"")</f>
        <v>#VALUE!</v>
      </c>
      <c r="J591" s="42" t="str">
        <f t="shared" si="37"/>
        <v/>
      </c>
      <c r="K591" s="42" t="str">
        <f t="shared" si="38"/>
        <v/>
      </c>
    </row>
    <row r="592" spans="1:11" ht="17.25">
      <c r="A592" s="40">
        <v>589</v>
      </c>
      <c r="B592" s="41" t="str">
        <f>IFERROR(VLOOKUP(A592,الاعدادات!$A$4:$B$5000,2,0),"")</f>
        <v/>
      </c>
      <c r="C592" s="40" t="str">
        <f>IFERROR(VLOOKUP(A592,المشتريات!$I$4:$J$5000,2,0),"")</f>
        <v/>
      </c>
      <c r="D592" s="42" t="str">
        <f>IFERROR(VLOOKUP(A592,المبيعات!$G$4:$H$3003,2,0),"")</f>
        <v/>
      </c>
      <c r="E592" s="42" t="str">
        <f>IFERROR(VLOOKUP(A592,'مرتجع المبيعات '!$G$4:$H$3003,2,0),"")</f>
        <v/>
      </c>
      <c r="F592" s="40" t="str">
        <f>IFERROR(VLOOKUP(A592,'مرتجع المشتريات'!$G$4:$H$3003,2,0),"")</f>
        <v/>
      </c>
      <c r="G592" s="40" t="str">
        <f t="shared" si="36"/>
        <v/>
      </c>
      <c r="H592" s="40" t="str">
        <f>IFERROR(VLOOKUP(A592,المشتريات!$A$4:$B$3003,2,0),"")</f>
        <v/>
      </c>
      <c r="I592" s="42" t="e">
        <f>IFERROR(VLOOKUP(A592,المشتريات!$L$4:$M$4000,2,0),"")+IFERROR(VLOOKUP(A592,المشتريات!$O$4:$P$3003,2,0),"")</f>
        <v>#VALUE!</v>
      </c>
      <c r="J592" s="42" t="str">
        <f t="shared" si="37"/>
        <v/>
      </c>
      <c r="K592" s="42" t="str">
        <f t="shared" si="38"/>
        <v/>
      </c>
    </row>
    <row r="593" spans="1:11" ht="17.25">
      <c r="A593" s="40">
        <v>590</v>
      </c>
      <c r="B593" s="41" t="str">
        <f>IFERROR(VLOOKUP(A593,الاعدادات!$A$4:$B$5000,2,0),"")</f>
        <v/>
      </c>
      <c r="C593" s="40" t="str">
        <f>IFERROR(VLOOKUP(A593,المشتريات!$I$4:$J$5000,2,0),"")</f>
        <v/>
      </c>
      <c r="D593" s="42" t="str">
        <f>IFERROR(VLOOKUP(A593,المبيعات!$G$4:$H$3003,2,0),"")</f>
        <v/>
      </c>
      <c r="E593" s="42" t="str">
        <f>IFERROR(VLOOKUP(A593,'مرتجع المبيعات '!$G$4:$H$3003,2,0),"")</f>
        <v/>
      </c>
      <c r="F593" s="40" t="str">
        <f>IFERROR(VLOOKUP(A593,'مرتجع المشتريات'!$G$4:$H$3003,2,0),"")</f>
        <v/>
      </c>
      <c r="G593" s="40" t="str">
        <f t="shared" si="36"/>
        <v/>
      </c>
      <c r="H593" s="40" t="str">
        <f>IFERROR(VLOOKUP(A593,المشتريات!$A$4:$B$3003,2,0),"")</f>
        <v/>
      </c>
      <c r="I593" s="42" t="e">
        <f>IFERROR(VLOOKUP(A593,المشتريات!$L$4:$M$4000,2,0),"")+IFERROR(VLOOKUP(A593,المشتريات!$O$4:$P$3003,2,0),"")</f>
        <v>#VALUE!</v>
      </c>
      <c r="J593" s="42" t="str">
        <f t="shared" si="37"/>
        <v/>
      </c>
      <c r="K593" s="42" t="str">
        <f t="shared" si="38"/>
        <v/>
      </c>
    </row>
    <row r="594" spans="1:11" ht="17.25">
      <c r="A594" s="40">
        <v>591</v>
      </c>
      <c r="B594" s="41" t="str">
        <f>IFERROR(VLOOKUP(A594,الاعدادات!$A$4:$B$5000,2,0),"")</f>
        <v/>
      </c>
      <c r="C594" s="40" t="str">
        <f>IFERROR(VLOOKUP(A594,المشتريات!$I$4:$J$5000,2,0),"")</f>
        <v/>
      </c>
      <c r="D594" s="42" t="str">
        <f>IFERROR(VLOOKUP(A594,المبيعات!$G$4:$H$3003,2,0),"")</f>
        <v/>
      </c>
      <c r="E594" s="42" t="str">
        <f>IFERROR(VLOOKUP(A594,'مرتجع المبيعات '!$G$4:$H$3003,2,0),"")</f>
        <v/>
      </c>
      <c r="F594" s="40" t="str">
        <f>IFERROR(VLOOKUP(A594,'مرتجع المشتريات'!$G$4:$H$3003,2,0),"")</f>
        <v/>
      </c>
      <c r="G594" s="40" t="str">
        <f t="shared" si="36"/>
        <v/>
      </c>
      <c r="H594" s="40" t="str">
        <f>IFERROR(VLOOKUP(A594,المشتريات!$A$4:$B$3003,2,0),"")</f>
        <v/>
      </c>
      <c r="I594" s="42" t="e">
        <f>IFERROR(VLOOKUP(A594,المشتريات!$L$4:$M$4000,2,0),"")+IFERROR(VLOOKUP(A594,المشتريات!$O$4:$P$3003,2,0),"")</f>
        <v>#VALUE!</v>
      </c>
      <c r="J594" s="42" t="str">
        <f t="shared" si="37"/>
        <v/>
      </c>
      <c r="K594" s="42" t="str">
        <f t="shared" si="38"/>
        <v/>
      </c>
    </row>
    <row r="595" spans="1:11" ht="17.25">
      <c r="A595" s="40">
        <v>592</v>
      </c>
      <c r="B595" s="41" t="str">
        <f>IFERROR(VLOOKUP(A595,الاعدادات!$A$4:$B$5000,2,0),"")</f>
        <v/>
      </c>
      <c r="C595" s="40" t="str">
        <f>IFERROR(VLOOKUP(A595,المشتريات!$I$4:$J$5000,2,0),"")</f>
        <v/>
      </c>
      <c r="D595" s="42" t="str">
        <f>IFERROR(VLOOKUP(A595,المبيعات!$G$4:$H$3003,2,0),"")</f>
        <v/>
      </c>
      <c r="E595" s="42" t="str">
        <f>IFERROR(VLOOKUP(A595,'مرتجع المبيعات '!$G$4:$H$3003,2,0),"")</f>
        <v/>
      </c>
      <c r="F595" s="40" t="str">
        <f>IFERROR(VLOOKUP(A595,'مرتجع المشتريات'!$G$4:$H$3003,2,0),"")</f>
        <v/>
      </c>
      <c r="G595" s="40" t="str">
        <f t="shared" si="36"/>
        <v/>
      </c>
      <c r="H595" s="40" t="str">
        <f>IFERROR(VLOOKUP(A595,المشتريات!$A$4:$B$3003,2,0),"")</f>
        <v/>
      </c>
      <c r="I595" s="42" t="e">
        <f>IFERROR(VLOOKUP(A595,المشتريات!$L$4:$M$4000,2,0),"")+IFERROR(VLOOKUP(A595,المشتريات!$O$4:$P$3003,2,0),"")</f>
        <v>#VALUE!</v>
      </c>
      <c r="J595" s="42" t="str">
        <f t="shared" si="37"/>
        <v/>
      </c>
      <c r="K595" s="42" t="str">
        <f t="shared" si="38"/>
        <v/>
      </c>
    </row>
    <row r="596" spans="1:11" ht="17.25">
      <c r="A596" s="40">
        <v>593</v>
      </c>
      <c r="B596" s="41" t="str">
        <f>IFERROR(VLOOKUP(A596,الاعدادات!$A$4:$B$5000,2,0),"")</f>
        <v/>
      </c>
      <c r="C596" s="40" t="str">
        <f>IFERROR(VLOOKUP(A596,المشتريات!$I$4:$J$5000,2,0),"")</f>
        <v/>
      </c>
      <c r="D596" s="42" t="str">
        <f>IFERROR(VLOOKUP(A596,المبيعات!$G$4:$H$3003,2,0),"")</f>
        <v/>
      </c>
      <c r="E596" s="42" t="str">
        <f>IFERROR(VLOOKUP(A596,'مرتجع المبيعات '!$G$4:$H$3003,2,0),"")</f>
        <v/>
      </c>
      <c r="F596" s="40" t="str">
        <f>IFERROR(VLOOKUP(A596,'مرتجع المشتريات'!$G$4:$H$3003,2,0),"")</f>
        <v/>
      </c>
      <c r="G596" s="40" t="str">
        <f t="shared" si="36"/>
        <v/>
      </c>
      <c r="H596" s="40" t="str">
        <f>IFERROR(VLOOKUP(A596,المشتريات!$A$4:$B$3003,2,0),"")</f>
        <v/>
      </c>
      <c r="I596" s="42" t="e">
        <f>IFERROR(VLOOKUP(A596,المشتريات!$L$4:$M$4000,2,0),"")+IFERROR(VLOOKUP(A596,المشتريات!$O$4:$P$3003,2,0),"")</f>
        <v>#VALUE!</v>
      </c>
      <c r="J596" s="42" t="str">
        <f t="shared" si="37"/>
        <v/>
      </c>
      <c r="K596" s="42" t="str">
        <f t="shared" si="38"/>
        <v/>
      </c>
    </row>
    <row r="597" spans="1:11" ht="17.25">
      <c r="A597" s="40">
        <v>594</v>
      </c>
      <c r="B597" s="41" t="str">
        <f>IFERROR(VLOOKUP(A597,الاعدادات!$A$4:$B$5000,2,0),"")</f>
        <v/>
      </c>
      <c r="C597" s="40" t="str">
        <f>IFERROR(VLOOKUP(A597,المشتريات!$I$4:$J$5000,2,0),"")</f>
        <v/>
      </c>
      <c r="D597" s="42" t="str">
        <f>IFERROR(VLOOKUP(A597,المبيعات!$G$4:$H$3003,2,0),"")</f>
        <v/>
      </c>
      <c r="E597" s="42" t="str">
        <f>IFERROR(VLOOKUP(A597,'مرتجع المبيعات '!$G$4:$H$3003,2,0),"")</f>
        <v/>
      </c>
      <c r="F597" s="40" t="str">
        <f>IFERROR(VLOOKUP(A597,'مرتجع المشتريات'!$G$4:$H$3003,2,0),"")</f>
        <v/>
      </c>
      <c r="G597" s="40" t="str">
        <f t="shared" si="36"/>
        <v/>
      </c>
      <c r="H597" s="40" t="str">
        <f>IFERROR(VLOOKUP(A597,المشتريات!$A$4:$B$3003,2,0),"")</f>
        <v/>
      </c>
      <c r="I597" s="42" t="e">
        <f>IFERROR(VLOOKUP(A597,المشتريات!$L$4:$M$4000,2,0),"")+IFERROR(VLOOKUP(A597,المشتريات!$O$4:$P$3003,2,0),"")</f>
        <v>#VALUE!</v>
      </c>
      <c r="J597" s="42" t="str">
        <f t="shared" si="37"/>
        <v/>
      </c>
      <c r="K597" s="42" t="str">
        <f t="shared" si="38"/>
        <v/>
      </c>
    </row>
    <row r="598" spans="1:11" ht="17.25">
      <c r="A598" s="40">
        <v>595</v>
      </c>
      <c r="B598" s="41" t="str">
        <f>IFERROR(VLOOKUP(A598,الاعدادات!$A$4:$B$5000,2,0),"")</f>
        <v/>
      </c>
      <c r="C598" s="40" t="str">
        <f>IFERROR(VLOOKUP(A598,المشتريات!$I$4:$J$5000,2,0),"")</f>
        <v/>
      </c>
      <c r="D598" s="42" t="str">
        <f>IFERROR(VLOOKUP(A598,المبيعات!$G$4:$H$3003,2,0),"")</f>
        <v/>
      </c>
      <c r="E598" s="42" t="str">
        <f>IFERROR(VLOOKUP(A598,'مرتجع المبيعات '!$G$4:$H$3003,2,0),"")</f>
        <v/>
      </c>
      <c r="F598" s="40" t="str">
        <f>IFERROR(VLOOKUP(A598,'مرتجع المشتريات'!$G$4:$H$3003,2,0),"")</f>
        <v/>
      </c>
      <c r="G598" s="40" t="str">
        <f t="shared" si="36"/>
        <v/>
      </c>
      <c r="H598" s="40" t="str">
        <f>IFERROR(VLOOKUP(A598,المشتريات!$A$4:$B$3003,2,0),"")</f>
        <v/>
      </c>
      <c r="I598" s="42" t="e">
        <f>IFERROR(VLOOKUP(A598,المشتريات!$L$4:$M$4000,2,0),"")+IFERROR(VLOOKUP(A598,المشتريات!$O$4:$P$3003,2,0),"")</f>
        <v>#VALUE!</v>
      </c>
      <c r="J598" s="42" t="str">
        <f t="shared" si="37"/>
        <v/>
      </c>
      <c r="K598" s="42" t="str">
        <f t="shared" si="38"/>
        <v/>
      </c>
    </row>
    <row r="599" spans="1:11" ht="17.25">
      <c r="A599" s="40">
        <v>596</v>
      </c>
      <c r="B599" s="41" t="str">
        <f>IFERROR(VLOOKUP(A599,الاعدادات!$A$4:$B$5000,2,0),"")</f>
        <v/>
      </c>
      <c r="C599" s="40" t="str">
        <f>IFERROR(VLOOKUP(A599,المشتريات!$I$4:$J$5000,2,0),"")</f>
        <v/>
      </c>
      <c r="D599" s="42" t="str">
        <f>IFERROR(VLOOKUP(A599,المبيعات!$G$4:$H$3003,2,0),"")</f>
        <v/>
      </c>
      <c r="E599" s="42" t="str">
        <f>IFERROR(VLOOKUP(A599,'مرتجع المبيعات '!$G$4:$H$3003,2,0),"")</f>
        <v/>
      </c>
      <c r="F599" s="40" t="str">
        <f>IFERROR(VLOOKUP(A599,'مرتجع المشتريات'!$G$4:$H$3003,2,0),"")</f>
        <v/>
      </c>
      <c r="G599" s="40" t="str">
        <f t="shared" si="36"/>
        <v/>
      </c>
      <c r="H599" s="40" t="str">
        <f>IFERROR(VLOOKUP(A599,المشتريات!$A$4:$B$3003,2,0),"")</f>
        <v/>
      </c>
      <c r="I599" s="42" t="e">
        <f>IFERROR(VLOOKUP(A599,المشتريات!$L$4:$M$4000,2,0),"")+IFERROR(VLOOKUP(A599,المشتريات!$O$4:$P$3003,2,0),"")</f>
        <v>#VALUE!</v>
      </c>
      <c r="J599" s="42" t="str">
        <f t="shared" si="37"/>
        <v/>
      </c>
      <c r="K599" s="42" t="str">
        <f t="shared" si="38"/>
        <v/>
      </c>
    </row>
    <row r="600" spans="1:11" ht="17.25">
      <c r="A600" s="40">
        <v>597</v>
      </c>
      <c r="B600" s="41" t="str">
        <f>IFERROR(VLOOKUP(A600,الاعدادات!$A$4:$B$5000,2,0),"")</f>
        <v/>
      </c>
      <c r="C600" s="40" t="str">
        <f>IFERROR(VLOOKUP(A600,المشتريات!$I$4:$J$5000,2,0),"")</f>
        <v/>
      </c>
      <c r="D600" s="42" t="str">
        <f>IFERROR(VLOOKUP(A600,المبيعات!$G$4:$H$3003,2,0),"")</f>
        <v/>
      </c>
      <c r="E600" s="42" t="str">
        <f>IFERROR(VLOOKUP(A600,'مرتجع المبيعات '!$G$4:$H$3003,2,0),"")</f>
        <v/>
      </c>
      <c r="F600" s="40" t="str">
        <f>IFERROR(VLOOKUP(A600,'مرتجع المشتريات'!$G$4:$H$3003,2,0),"")</f>
        <v/>
      </c>
      <c r="G600" s="40" t="str">
        <f t="shared" si="36"/>
        <v/>
      </c>
      <c r="H600" s="40" t="str">
        <f>IFERROR(VLOOKUP(A600,المشتريات!$A$4:$B$3003,2,0),"")</f>
        <v/>
      </c>
      <c r="I600" s="42" t="e">
        <f>IFERROR(VLOOKUP(A600,المشتريات!$L$4:$M$4000,2,0),"")+IFERROR(VLOOKUP(A600,المشتريات!$O$4:$P$3003,2,0),"")</f>
        <v>#VALUE!</v>
      </c>
      <c r="J600" s="42" t="str">
        <f t="shared" si="37"/>
        <v/>
      </c>
      <c r="K600" s="42" t="str">
        <f t="shared" si="38"/>
        <v/>
      </c>
    </row>
    <row r="601" spans="1:11" ht="17.25">
      <c r="A601" s="40">
        <v>598</v>
      </c>
      <c r="B601" s="41" t="str">
        <f>IFERROR(VLOOKUP(A601,الاعدادات!$A$4:$B$5000,2,0),"")</f>
        <v/>
      </c>
      <c r="C601" s="40" t="str">
        <f>IFERROR(VLOOKUP(A601,المشتريات!$I$4:$J$5000,2,0),"")</f>
        <v/>
      </c>
      <c r="D601" s="42" t="str">
        <f>IFERROR(VLOOKUP(A601,المبيعات!$G$4:$H$3003,2,0),"")</f>
        <v/>
      </c>
      <c r="E601" s="42" t="str">
        <f>IFERROR(VLOOKUP(A601,'مرتجع المبيعات '!$G$4:$H$3003,2,0),"")</f>
        <v/>
      </c>
      <c r="F601" s="40" t="str">
        <f>IFERROR(VLOOKUP(A601,'مرتجع المشتريات'!$G$4:$H$3003,2,0),"")</f>
        <v/>
      </c>
      <c r="G601" s="40" t="str">
        <f t="shared" si="36"/>
        <v/>
      </c>
      <c r="H601" s="40" t="str">
        <f>IFERROR(VLOOKUP(A601,المشتريات!$A$4:$B$3003,2,0),"")</f>
        <v/>
      </c>
      <c r="I601" s="42" t="e">
        <f>IFERROR(VLOOKUP(A601,المشتريات!$L$4:$M$4000,2,0),"")+IFERROR(VLOOKUP(A601,المشتريات!$O$4:$P$3003,2,0),"")</f>
        <v>#VALUE!</v>
      </c>
      <c r="J601" s="42" t="str">
        <f t="shared" si="37"/>
        <v/>
      </c>
      <c r="K601" s="42" t="str">
        <f t="shared" si="38"/>
        <v/>
      </c>
    </row>
    <row r="602" spans="1:11" ht="17.25">
      <c r="A602" s="40">
        <v>599</v>
      </c>
      <c r="B602" s="41" t="str">
        <f>IFERROR(VLOOKUP(A602,الاعدادات!$A$4:$B$5000,2,0),"")</f>
        <v/>
      </c>
      <c r="C602" s="40" t="str">
        <f>IFERROR(VLOOKUP(A602,المشتريات!$I$4:$J$5000,2,0),"")</f>
        <v/>
      </c>
      <c r="D602" s="42" t="str">
        <f>IFERROR(VLOOKUP(A602,المبيعات!$G$4:$H$3003,2,0),"")</f>
        <v/>
      </c>
      <c r="E602" s="42" t="str">
        <f>IFERROR(VLOOKUP(A602,'مرتجع المبيعات '!$G$4:$H$3003,2,0),"")</f>
        <v/>
      </c>
      <c r="F602" s="40" t="str">
        <f>IFERROR(VLOOKUP(A602,'مرتجع المشتريات'!$G$4:$H$3003,2,0),"")</f>
        <v/>
      </c>
      <c r="G602" s="40" t="str">
        <f t="shared" si="36"/>
        <v/>
      </c>
      <c r="H602" s="40" t="str">
        <f>IFERROR(VLOOKUP(A602,المشتريات!$A$4:$B$3003,2,0),"")</f>
        <v/>
      </c>
      <c r="I602" s="42" t="e">
        <f>IFERROR(VLOOKUP(A602,المشتريات!$L$4:$M$4000,2,0),"")+IFERROR(VLOOKUP(A602,المشتريات!$O$4:$P$3003,2,0),"")</f>
        <v>#VALUE!</v>
      </c>
      <c r="J602" s="42" t="str">
        <f t="shared" si="37"/>
        <v/>
      </c>
      <c r="K602" s="42" t="str">
        <f t="shared" si="38"/>
        <v/>
      </c>
    </row>
    <row r="603" spans="1:11" ht="17.25">
      <c r="A603" s="40">
        <v>600</v>
      </c>
      <c r="B603" s="41" t="str">
        <f>IFERROR(VLOOKUP(A603,الاعدادات!$A$4:$B$5000,2,0),"")</f>
        <v/>
      </c>
      <c r="C603" s="40" t="str">
        <f>IFERROR(VLOOKUP(A603,المشتريات!$I$4:$J$5000,2,0),"")</f>
        <v/>
      </c>
      <c r="D603" s="42" t="str">
        <f>IFERROR(VLOOKUP(A603,المبيعات!$G$4:$H$3003,2,0),"")</f>
        <v/>
      </c>
      <c r="E603" s="42" t="str">
        <f>IFERROR(VLOOKUP(A603,'مرتجع المبيعات '!$G$4:$H$3003,2,0),"")</f>
        <v/>
      </c>
      <c r="F603" s="40" t="str">
        <f>IFERROR(VLOOKUP(A603,'مرتجع المشتريات'!$G$4:$H$3003,2,0),"")</f>
        <v/>
      </c>
      <c r="G603" s="40" t="str">
        <f t="shared" si="36"/>
        <v/>
      </c>
      <c r="H603" s="40" t="str">
        <f>IFERROR(VLOOKUP(A603,المشتريات!$A$4:$B$3003,2,0),"")</f>
        <v/>
      </c>
      <c r="I603" s="42" t="e">
        <f>IFERROR(VLOOKUP(A603,المشتريات!$L$4:$M$4000,2,0),"")+IFERROR(VLOOKUP(A603,المشتريات!$O$4:$P$3003,2,0),"")</f>
        <v>#VALUE!</v>
      </c>
      <c r="J603" s="42" t="str">
        <f t="shared" si="37"/>
        <v/>
      </c>
      <c r="K603" s="42" t="str">
        <f t="shared" si="38"/>
        <v/>
      </c>
    </row>
    <row r="604" spans="1:11" ht="17.25">
      <c r="A604" s="40">
        <v>601</v>
      </c>
      <c r="B604" s="41" t="str">
        <f>IFERROR(VLOOKUP(A604,الاعدادات!$A$4:$B$5000,2,0),"")</f>
        <v/>
      </c>
      <c r="C604" s="40" t="str">
        <f>IFERROR(VLOOKUP(A604,المشتريات!$I$4:$J$5000,2,0),"")</f>
        <v/>
      </c>
      <c r="D604" s="42" t="str">
        <f>IFERROR(VLOOKUP(A604,المبيعات!$G$4:$H$3003,2,0),"")</f>
        <v/>
      </c>
      <c r="E604" s="42" t="str">
        <f>IFERROR(VLOOKUP(A604,'مرتجع المبيعات '!$G$4:$H$3003,2,0),"")</f>
        <v/>
      </c>
      <c r="F604" s="40" t="str">
        <f>IFERROR(VLOOKUP(A604,'مرتجع المشتريات'!$G$4:$H$3003,2,0),"")</f>
        <v/>
      </c>
      <c r="G604" s="40" t="str">
        <f t="shared" si="36"/>
        <v/>
      </c>
      <c r="H604" s="40" t="str">
        <f>IFERROR(VLOOKUP(A604,المشتريات!$A$4:$B$3003,2,0),"")</f>
        <v/>
      </c>
      <c r="I604" s="42" t="e">
        <f>IFERROR(VLOOKUP(A604,المشتريات!$L$4:$M$4000,2,0),"")+IFERROR(VLOOKUP(A604,المشتريات!$O$4:$P$3003,2,0),"")</f>
        <v>#VALUE!</v>
      </c>
      <c r="J604" s="42" t="str">
        <f t="shared" si="37"/>
        <v/>
      </c>
      <c r="K604" s="42" t="str">
        <f t="shared" si="38"/>
        <v/>
      </c>
    </row>
    <row r="605" spans="1:11" ht="17.25">
      <c r="A605" s="40">
        <v>602</v>
      </c>
      <c r="B605" s="41" t="str">
        <f>IFERROR(VLOOKUP(A605,الاعدادات!$A$4:$B$5000,2,0),"")</f>
        <v/>
      </c>
      <c r="C605" s="40" t="str">
        <f>IFERROR(VLOOKUP(A605,المشتريات!$I$4:$J$5000,2,0),"")</f>
        <v/>
      </c>
      <c r="D605" s="42" t="str">
        <f>IFERROR(VLOOKUP(A605,المبيعات!$G$4:$H$3003,2,0),"")</f>
        <v/>
      </c>
      <c r="E605" s="42" t="str">
        <f>IFERROR(VLOOKUP(A605,'مرتجع المبيعات '!$G$4:$H$3003,2,0),"")</f>
        <v/>
      </c>
      <c r="F605" s="40" t="str">
        <f>IFERROR(VLOOKUP(A605,'مرتجع المشتريات'!$G$4:$H$3003,2,0),"")</f>
        <v/>
      </c>
      <c r="G605" s="40" t="str">
        <f t="shared" si="36"/>
        <v/>
      </c>
      <c r="H605" s="40" t="str">
        <f>IFERROR(VLOOKUP(A605,المشتريات!$A$4:$B$3003,2,0),"")</f>
        <v/>
      </c>
      <c r="I605" s="42" t="e">
        <f>IFERROR(VLOOKUP(A605,المشتريات!$L$4:$M$4000,2,0),"")+IFERROR(VLOOKUP(A605,المشتريات!$O$4:$P$3003,2,0),"")</f>
        <v>#VALUE!</v>
      </c>
      <c r="J605" s="42" t="str">
        <f t="shared" si="37"/>
        <v/>
      </c>
      <c r="K605" s="42" t="str">
        <f t="shared" si="38"/>
        <v/>
      </c>
    </row>
    <row r="606" spans="1:11" ht="17.25">
      <c r="A606" s="40">
        <v>603</v>
      </c>
      <c r="B606" s="41" t="str">
        <f>IFERROR(VLOOKUP(A606,الاعدادات!$A$4:$B$5000,2,0),"")</f>
        <v/>
      </c>
      <c r="C606" s="40" t="str">
        <f>IFERROR(VLOOKUP(A606,المشتريات!$I$4:$J$5000,2,0),"")</f>
        <v/>
      </c>
      <c r="D606" s="42" t="str">
        <f>IFERROR(VLOOKUP(A606,المبيعات!$G$4:$H$3003,2,0),"")</f>
        <v/>
      </c>
      <c r="E606" s="42" t="str">
        <f>IFERROR(VLOOKUP(A606,'مرتجع المبيعات '!$G$4:$H$3003,2,0),"")</f>
        <v/>
      </c>
      <c r="F606" s="40" t="str">
        <f>IFERROR(VLOOKUP(A606,'مرتجع المشتريات'!$G$4:$H$3003,2,0),"")</f>
        <v/>
      </c>
      <c r="G606" s="40" t="str">
        <f t="shared" si="36"/>
        <v/>
      </c>
      <c r="H606" s="40" t="str">
        <f>IFERROR(VLOOKUP(A606,المشتريات!$A$4:$B$3003,2,0),"")</f>
        <v/>
      </c>
      <c r="I606" s="42" t="e">
        <f>IFERROR(VLOOKUP(A606,المشتريات!$L$4:$M$4000,2,0),"")+IFERROR(VLOOKUP(A606,المشتريات!$O$4:$P$3003,2,0),"")</f>
        <v>#VALUE!</v>
      </c>
      <c r="J606" s="42" t="str">
        <f t="shared" si="37"/>
        <v/>
      </c>
      <c r="K606" s="42" t="str">
        <f t="shared" si="38"/>
        <v/>
      </c>
    </row>
    <row r="607" spans="1:11" ht="17.25">
      <c r="A607" s="40">
        <v>604</v>
      </c>
      <c r="B607" s="41" t="str">
        <f>IFERROR(VLOOKUP(A607,الاعدادات!$A$4:$B$5000,2,0),"")</f>
        <v/>
      </c>
      <c r="C607" s="40" t="str">
        <f>IFERROR(VLOOKUP(A607,المشتريات!$I$4:$J$5000,2,0),"")</f>
        <v/>
      </c>
      <c r="D607" s="42" t="str">
        <f>IFERROR(VLOOKUP(A607,المبيعات!$G$4:$H$3003,2,0),"")</f>
        <v/>
      </c>
      <c r="E607" s="42" t="str">
        <f>IFERROR(VLOOKUP(A607,'مرتجع المبيعات '!$G$4:$H$3003,2,0),"")</f>
        <v/>
      </c>
      <c r="F607" s="40" t="str">
        <f>IFERROR(VLOOKUP(A607,'مرتجع المشتريات'!$G$4:$H$3003,2,0),"")</f>
        <v/>
      </c>
      <c r="G607" s="40" t="str">
        <f t="shared" si="36"/>
        <v/>
      </c>
      <c r="H607" s="40" t="str">
        <f>IFERROR(VLOOKUP(A607,المشتريات!$A$4:$B$3003,2,0),"")</f>
        <v/>
      </c>
      <c r="I607" s="42" t="e">
        <f>IFERROR(VLOOKUP(A607,المشتريات!$L$4:$M$4000,2,0),"")+IFERROR(VLOOKUP(A607,المشتريات!$O$4:$P$3003,2,0),"")</f>
        <v>#VALUE!</v>
      </c>
      <c r="J607" s="42" t="str">
        <f t="shared" si="37"/>
        <v/>
      </c>
      <c r="K607" s="42" t="str">
        <f t="shared" si="38"/>
        <v/>
      </c>
    </row>
    <row r="608" spans="1:11" ht="17.25">
      <c r="A608" s="40">
        <v>605</v>
      </c>
      <c r="B608" s="41" t="str">
        <f>IFERROR(VLOOKUP(A608,الاعدادات!$A$4:$B$5000,2,0),"")</f>
        <v/>
      </c>
      <c r="C608" s="40" t="str">
        <f>IFERROR(VLOOKUP(A608,المشتريات!$I$4:$J$5000,2,0),"")</f>
        <v/>
      </c>
      <c r="D608" s="42" t="str">
        <f>IFERROR(VLOOKUP(A608,المبيعات!$G$4:$H$3003,2,0),"")</f>
        <v/>
      </c>
      <c r="E608" s="42" t="str">
        <f>IFERROR(VLOOKUP(A608,'مرتجع المبيعات '!$G$4:$H$3003,2,0),"")</f>
        <v/>
      </c>
      <c r="F608" s="40" t="str">
        <f>IFERROR(VLOOKUP(A608,'مرتجع المشتريات'!$G$4:$H$3003,2,0),"")</f>
        <v/>
      </c>
      <c r="G608" s="40" t="str">
        <f t="shared" si="36"/>
        <v/>
      </c>
      <c r="H608" s="40" t="str">
        <f>IFERROR(VLOOKUP(A608,المشتريات!$A$4:$B$3003,2,0),"")</f>
        <v/>
      </c>
      <c r="I608" s="42" t="e">
        <f>IFERROR(VLOOKUP(A608,المشتريات!$L$4:$M$4000,2,0),"")+IFERROR(VLOOKUP(A608,المشتريات!$O$4:$P$3003,2,0),"")</f>
        <v>#VALUE!</v>
      </c>
      <c r="J608" s="42" t="str">
        <f t="shared" si="37"/>
        <v/>
      </c>
      <c r="K608" s="42" t="str">
        <f t="shared" si="38"/>
        <v/>
      </c>
    </row>
    <row r="609" spans="1:11" ht="17.25">
      <c r="A609" s="40">
        <v>606</v>
      </c>
      <c r="B609" s="41" t="str">
        <f>IFERROR(VLOOKUP(A609,الاعدادات!$A$4:$B$5000,2,0),"")</f>
        <v/>
      </c>
      <c r="C609" s="40" t="str">
        <f>IFERROR(VLOOKUP(A609,المشتريات!$I$4:$J$5000,2,0),"")</f>
        <v/>
      </c>
      <c r="D609" s="42" t="str">
        <f>IFERROR(VLOOKUP(A609,المبيعات!$G$4:$H$3003,2,0),"")</f>
        <v/>
      </c>
      <c r="E609" s="42" t="str">
        <f>IFERROR(VLOOKUP(A609,'مرتجع المبيعات '!$G$4:$H$3003,2,0),"")</f>
        <v/>
      </c>
      <c r="F609" s="40" t="str">
        <f>IFERROR(VLOOKUP(A609,'مرتجع المشتريات'!$G$4:$H$3003,2,0),"")</f>
        <v/>
      </c>
      <c r="G609" s="40" t="str">
        <f t="shared" si="36"/>
        <v/>
      </c>
      <c r="H609" s="40" t="str">
        <f>IFERROR(VLOOKUP(A609,المشتريات!$A$4:$B$3003,2,0),"")</f>
        <v/>
      </c>
      <c r="I609" s="42" t="e">
        <f>IFERROR(VLOOKUP(A609,المشتريات!$L$4:$M$4000,2,0),"")+IFERROR(VLOOKUP(A609,المشتريات!$O$4:$P$3003,2,0),"")</f>
        <v>#VALUE!</v>
      </c>
      <c r="J609" s="42" t="str">
        <f t="shared" si="37"/>
        <v/>
      </c>
      <c r="K609" s="42" t="str">
        <f t="shared" si="38"/>
        <v/>
      </c>
    </row>
    <row r="610" spans="1:11" ht="17.25">
      <c r="A610" s="40">
        <v>607</v>
      </c>
      <c r="B610" s="41" t="str">
        <f>IFERROR(VLOOKUP(A610,الاعدادات!$A$4:$B$5000,2,0),"")</f>
        <v/>
      </c>
      <c r="C610" s="40" t="str">
        <f>IFERROR(VLOOKUP(A610,المشتريات!$I$4:$J$5000,2,0),"")</f>
        <v/>
      </c>
      <c r="D610" s="42" t="str">
        <f>IFERROR(VLOOKUP(A610,المبيعات!$G$4:$H$3003,2,0),"")</f>
        <v/>
      </c>
      <c r="E610" s="42" t="str">
        <f>IFERROR(VLOOKUP(A610,'مرتجع المبيعات '!$G$4:$H$3003,2,0),"")</f>
        <v/>
      </c>
      <c r="F610" s="40" t="str">
        <f>IFERROR(VLOOKUP(A610,'مرتجع المشتريات'!$G$4:$H$3003,2,0),"")</f>
        <v/>
      </c>
      <c r="G610" s="40" t="str">
        <f t="shared" si="36"/>
        <v/>
      </c>
      <c r="H610" s="40" t="str">
        <f>IFERROR(VLOOKUP(A610,المشتريات!$A$4:$B$3003,2,0),"")</f>
        <v/>
      </c>
      <c r="I610" s="42" t="e">
        <f>IFERROR(VLOOKUP(A610,المشتريات!$L$4:$M$4000,2,0),"")+IFERROR(VLOOKUP(A610,المشتريات!$O$4:$P$3003,2,0),"")</f>
        <v>#VALUE!</v>
      </c>
      <c r="J610" s="42" t="str">
        <f t="shared" si="37"/>
        <v/>
      </c>
      <c r="K610" s="42" t="str">
        <f t="shared" si="38"/>
        <v/>
      </c>
    </row>
    <row r="611" spans="1:11" ht="17.25">
      <c r="A611" s="40">
        <v>608</v>
      </c>
      <c r="B611" s="41" t="str">
        <f>IFERROR(VLOOKUP(A611,الاعدادات!$A$4:$B$5000,2,0),"")</f>
        <v/>
      </c>
      <c r="C611" s="40" t="str">
        <f>IFERROR(VLOOKUP(A611,المشتريات!$I$4:$J$5000,2,0),"")</f>
        <v/>
      </c>
      <c r="D611" s="42" t="str">
        <f>IFERROR(VLOOKUP(A611,المبيعات!$G$4:$H$3003,2,0),"")</f>
        <v/>
      </c>
      <c r="E611" s="42" t="str">
        <f>IFERROR(VLOOKUP(A611,'مرتجع المبيعات '!$G$4:$H$3003,2,0),"")</f>
        <v/>
      </c>
      <c r="F611" s="40" t="str">
        <f>IFERROR(VLOOKUP(A611,'مرتجع المشتريات'!$G$4:$H$3003,2,0),"")</f>
        <v/>
      </c>
      <c r="G611" s="40" t="str">
        <f t="shared" si="36"/>
        <v/>
      </c>
      <c r="H611" s="40" t="str">
        <f>IFERROR(VLOOKUP(A611,المشتريات!$A$4:$B$3003,2,0),"")</f>
        <v/>
      </c>
      <c r="I611" s="42" t="e">
        <f>IFERROR(VLOOKUP(A611,المشتريات!$L$4:$M$4000,2,0),"")+IFERROR(VLOOKUP(A611,المشتريات!$O$4:$P$3003,2,0),"")</f>
        <v>#VALUE!</v>
      </c>
      <c r="J611" s="42" t="str">
        <f t="shared" si="37"/>
        <v/>
      </c>
      <c r="K611" s="42" t="str">
        <f t="shared" si="38"/>
        <v/>
      </c>
    </row>
    <row r="612" spans="1:11" ht="17.25">
      <c r="A612" s="40">
        <v>609</v>
      </c>
      <c r="B612" s="41" t="str">
        <f>IFERROR(VLOOKUP(A612,الاعدادات!$A$4:$B$5000,2,0),"")</f>
        <v/>
      </c>
      <c r="C612" s="40" t="str">
        <f>IFERROR(VLOOKUP(A612,المشتريات!$I$4:$J$5000,2,0),"")</f>
        <v/>
      </c>
      <c r="D612" s="42" t="str">
        <f>IFERROR(VLOOKUP(A612,المبيعات!$G$4:$H$3003,2,0),"")</f>
        <v/>
      </c>
      <c r="E612" s="42" t="str">
        <f>IFERROR(VLOOKUP(A612,'مرتجع المبيعات '!$G$4:$H$3003,2,0),"")</f>
        <v/>
      </c>
      <c r="F612" s="40" t="str">
        <f>IFERROR(VLOOKUP(A612,'مرتجع المشتريات'!$G$4:$H$3003,2,0),"")</f>
        <v/>
      </c>
      <c r="G612" s="40" t="str">
        <f t="shared" si="36"/>
        <v/>
      </c>
      <c r="H612" s="40" t="str">
        <f>IFERROR(VLOOKUP(A612,المشتريات!$A$4:$B$3003,2,0),"")</f>
        <v/>
      </c>
      <c r="I612" s="42" t="e">
        <f>IFERROR(VLOOKUP(A612,المشتريات!$L$4:$M$4000,2,0),"")+IFERROR(VLOOKUP(A612,المشتريات!$O$4:$P$3003,2,0),"")</f>
        <v>#VALUE!</v>
      </c>
      <c r="J612" s="42" t="str">
        <f t="shared" si="37"/>
        <v/>
      </c>
      <c r="K612" s="42" t="str">
        <f t="shared" si="38"/>
        <v/>
      </c>
    </row>
    <row r="613" spans="1:11" ht="17.25">
      <c r="A613" s="40">
        <v>610</v>
      </c>
      <c r="B613" s="41" t="str">
        <f>IFERROR(VLOOKUP(A613,الاعدادات!$A$4:$B$5000,2,0),"")</f>
        <v/>
      </c>
      <c r="C613" s="40" t="str">
        <f>IFERROR(VLOOKUP(A613,المشتريات!$I$4:$J$5000,2,0),"")</f>
        <v/>
      </c>
      <c r="D613" s="42" t="str">
        <f>IFERROR(VLOOKUP(A613,المبيعات!$G$4:$H$3003,2,0),"")</f>
        <v/>
      </c>
      <c r="E613" s="42" t="str">
        <f>IFERROR(VLOOKUP(A613,'مرتجع المبيعات '!$G$4:$H$3003,2,0),"")</f>
        <v/>
      </c>
      <c r="F613" s="40" t="str">
        <f>IFERROR(VLOOKUP(A613,'مرتجع المشتريات'!$G$4:$H$3003,2,0),"")</f>
        <v/>
      </c>
      <c r="G613" s="40" t="str">
        <f t="shared" si="36"/>
        <v/>
      </c>
      <c r="H613" s="40" t="str">
        <f>IFERROR(VLOOKUP(A613,المشتريات!$A$4:$B$3003,2,0),"")</f>
        <v/>
      </c>
      <c r="I613" s="42" t="e">
        <f>IFERROR(VLOOKUP(A613,المشتريات!$L$4:$M$4000,2,0),"")+IFERROR(VLOOKUP(A613,المشتريات!$O$4:$P$3003,2,0),"")</f>
        <v>#VALUE!</v>
      </c>
      <c r="J613" s="42" t="str">
        <f t="shared" si="37"/>
        <v/>
      </c>
      <c r="K613" s="42" t="str">
        <f t="shared" si="38"/>
        <v/>
      </c>
    </row>
    <row r="614" spans="1:11" ht="17.25">
      <c r="A614" s="40">
        <v>611</v>
      </c>
      <c r="B614" s="41" t="str">
        <f>IFERROR(VLOOKUP(A614,الاعدادات!$A$4:$B$5000,2,0),"")</f>
        <v/>
      </c>
      <c r="C614" s="40" t="str">
        <f>IFERROR(VLOOKUP(A614,المشتريات!$I$4:$J$5000,2,0),"")</f>
        <v/>
      </c>
      <c r="D614" s="42" t="str">
        <f>IFERROR(VLOOKUP(A614,المبيعات!$G$4:$H$3003,2,0),"")</f>
        <v/>
      </c>
      <c r="E614" s="42" t="str">
        <f>IFERROR(VLOOKUP(A614,'مرتجع المبيعات '!$G$4:$H$3003,2,0),"")</f>
        <v/>
      </c>
      <c r="F614" s="40" t="str">
        <f>IFERROR(VLOOKUP(A614,'مرتجع المشتريات'!$G$4:$H$3003,2,0),"")</f>
        <v/>
      </c>
      <c r="G614" s="40" t="str">
        <f t="shared" si="36"/>
        <v/>
      </c>
      <c r="H614" s="40" t="str">
        <f>IFERROR(VLOOKUP(A614,المشتريات!$A$4:$B$3003,2,0),"")</f>
        <v/>
      </c>
      <c r="I614" s="42" t="e">
        <f>IFERROR(VLOOKUP(A614,المشتريات!$L$4:$M$4000,2,0),"")+IFERROR(VLOOKUP(A614,المشتريات!$O$4:$P$3003,2,0),"")</f>
        <v>#VALUE!</v>
      </c>
      <c r="J614" s="42" t="str">
        <f t="shared" si="37"/>
        <v/>
      </c>
      <c r="K614" s="42" t="str">
        <f t="shared" si="38"/>
        <v/>
      </c>
    </row>
    <row r="615" spans="1:11" ht="17.25">
      <c r="A615" s="40">
        <v>612</v>
      </c>
      <c r="B615" s="41" t="str">
        <f>IFERROR(VLOOKUP(A615,الاعدادات!$A$4:$B$5000,2,0),"")</f>
        <v/>
      </c>
      <c r="C615" s="40" t="str">
        <f>IFERROR(VLOOKUP(A615,المشتريات!$I$4:$J$5000,2,0),"")</f>
        <v/>
      </c>
      <c r="D615" s="42" t="str">
        <f>IFERROR(VLOOKUP(A615,المبيعات!$G$4:$H$3003,2,0),"")</f>
        <v/>
      </c>
      <c r="E615" s="42" t="str">
        <f>IFERROR(VLOOKUP(A615,'مرتجع المبيعات '!$G$4:$H$3003,2,0),"")</f>
        <v/>
      </c>
      <c r="F615" s="40" t="str">
        <f>IFERROR(VLOOKUP(A615,'مرتجع المشتريات'!$G$4:$H$3003,2,0),"")</f>
        <v/>
      </c>
      <c r="G615" s="40" t="str">
        <f t="shared" si="36"/>
        <v/>
      </c>
      <c r="H615" s="40" t="str">
        <f>IFERROR(VLOOKUP(A615,المشتريات!$A$4:$B$3003,2,0),"")</f>
        <v/>
      </c>
      <c r="I615" s="42" t="e">
        <f>IFERROR(VLOOKUP(A615,المشتريات!$L$4:$M$4000,2,0),"")+IFERROR(VLOOKUP(A615,المشتريات!$O$4:$P$3003,2,0),"")</f>
        <v>#VALUE!</v>
      </c>
      <c r="J615" s="42" t="str">
        <f t="shared" si="37"/>
        <v/>
      </c>
      <c r="K615" s="42" t="str">
        <f t="shared" si="38"/>
        <v/>
      </c>
    </row>
    <row r="616" spans="1:11" ht="17.25">
      <c r="A616" s="40">
        <v>613</v>
      </c>
      <c r="B616" s="41" t="str">
        <f>IFERROR(VLOOKUP(A616,الاعدادات!$A$4:$B$5000,2,0),"")</f>
        <v/>
      </c>
      <c r="C616" s="40" t="str">
        <f>IFERROR(VLOOKUP(A616,المشتريات!$I$4:$J$5000,2,0),"")</f>
        <v/>
      </c>
      <c r="D616" s="42" t="str">
        <f>IFERROR(VLOOKUP(A616,المبيعات!$G$4:$H$3003,2,0),"")</f>
        <v/>
      </c>
      <c r="E616" s="42" t="str">
        <f>IFERROR(VLOOKUP(A616,'مرتجع المبيعات '!$G$4:$H$3003,2,0),"")</f>
        <v/>
      </c>
      <c r="F616" s="40" t="str">
        <f>IFERROR(VLOOKUP(A616,'مرتجع المشتريات'!$G$4:$H$3003,2,0),"")</f>
        <v/>
      </c>
      <c r="G616" s="40" t="str">
        <f t="shared" si="36"/>
        <v/>
      </c>
      <c r="H616" s="40" t="str">
        <f>IFERROR(VLOOKUP(A616,المشتريات!$A$4:$B$3003,2,0),"")</f>
        <v/>
      </c>
      <c r="I616" s="42" t="e">
        <f>IFERROR(VLOOKUP(A616,المشتريات!$L$4:$M$4000,2,0),"")+IFERROR(VLOOKUP(A616,المشتريات!$O$4:$P$3003,2,0),"")</f>
        <v>#VALUE!</v>
      </c>
      <c r="J616" s="42" t="str">
        <f t="shared" si="37"/>
        <v/>
      </c>
      <c r="K616" s="42" t="str">
        <f t="shared" si="38"/>
        <v/>
      </c>
    </row>
    <row r="617" spans="1:11" ht="17.25">
      <c r="A617" s="40">
        <v>614</v>
      </c>
      <c r="B617" s="41" t="str">
        <f>IFERROR(VLOOKUP(A617,الاعدادات!$A$4:$B$5000,2,0),"")</f>
        <v/>
      </c>
      <c r="C617" s="40" t="str">
        <f>IFERROR(VLOOKUP(A617,المشتريات!$I$4:$J$5000,2,0),"")</f>
        <v/>
      </c>
      <c r="D617" s="42" t="str">
        <f>IFERROR(VLOOKUP(A617,المبيعات!$G$4:$H$3003,2,0),"")</f>
        <v/>
      </c>
      <c r="E617" s="42" t="str">
        <f>IFERROR(VLOOKUP(A617,'مرتجع المبيعات '!$G$4:$H$3003,2,0),"")</f>
        <v/>
      </c>
      <c r="F617" s="40" t="str">
        <f>IFERROR(VLOOKUP(A617,'مرتجع المشتريات'!$G$4:$H$3003,2,0),"")</f>
        <v/>
      </c>
      <c r="G617" s="40" t="str">
        <f t="shared" si="36"/>
        <v/>
      </c>
      <c r="H617" s="40" t="str">
        <f>IFERROR(VLOOKUP(A617,المشتريات!$A$4:$B$3003,2,0),"")</f>
        <v/>
      </c>
      <c r="I617" s="42" t="e">
        <f>IFERROR(VLOOKUP(A617,المشتريات!$L$4:$M$4000,2,0),"")+IFERROR(VLOOKUP(A617,المشتريات!$O$4:$P$3003,2,0),"")</f>
        <v>#VALUE!</v>
      </c>
      <c r="J617" s="42" t="str">
        <f t="shared" si="37"/>
        <v/>
      </c>
      <c r="K617" s="42" t="str">
        <f t="shared" si="38"/>
        <v/>
      </c>
    </row>
    <row r="618" spans="1:11" ht="17.25">
      <c r="A618" s="40">
        <v>615</v>
      </c>
      <c r="B618" s="41" t="str">
        <f>IFERROR(VLOOKUP(A618,الاعدادات!$A$4:$B$5000,2,0),"")</f>
        <v/>
      </c>
      <c r="C618" s="40" t="str">
        <f>IFERROR(VLOOKUP(A618,المشتريات!$I$4:$J$5000,2,0),"")</f>
        <v/>
      </c>
      <c r="D618" s="42" t="str">
        <f>IFERROR(VLOOKUP(A618,المبيعات!$G$4:$H$3003,2,0),"")</f>
        <v/>
      </c>
      <c r="E618" s="42" t="str">
        <f>IFERROR(VLOOKUP(A618,'مرتجع المبيعات '!$G$4:$H$3003,2,0),"")</f>
        <v/>
      </c>
      <c r="F618" s="40" t="str">
        <f>IFERROR(VLOOKUP(A618,'مرتجع المشتريات'!$G$4:$H$3003,2,0),"")</f>
        <v/>
      </c>
      <c r="G618" s="40" t="str">
        <f t="shared" si="36"/>
        <v/>
      </c>
      <c r="H618" s="40" t="str">
        <f>IFERROR(VLOOKUP(A618,المشتريات!$A$4:$B$3003,2,0),"")</f>
        <v/>
      </c>
      <c r="I618" s="42" t="e">
        <f>IFERROR(VLOOKUP(A618,المشتريات!$L$4:$M$4000,2,0),"")+IFERROR(VLOOKUP(A618,المشتريات!$O$4:$P$3003,2,0),"")</f>
        <v>#VALUE!</v>
      </c>
      <c r="J618" s="42" t="str">
        <f t="shared" si="37"/>
        <v/>
      </c>
      <c r="K618" s="42" t="str">
        <f t="shared" si="38"/>
        <v/>
      </c>
    </row>
    <row r="619" spans="1:11" ht="17.25">
      <c r="A619" s="40">
        <v>616</v>
      </c>
      <c r="B619" s="41" t="str">
        <f>IFERROR(VLOOKUP(A619,الاعدادات!$A$4:$B$5000,2,0),"")</f>
        <v/>
      </c>
      <c r="C619" s="40" t="str">
        <f>IFERROR(VLOOKUP(A619,المشتريات!$I$4:$J$5000,2,0),"")</f>
        <v/>
      </c>
      <c r="D619" s="42" t="str">
        <f>IFERROR(VLOOKUP(A619,المبيعات!$G$4:$H$3003,2,0),"")</f>
        <v/>
      </c>
      <c r="E619" s="42" t="str">
        <f>IFERROR(VLOOKUP(A619,'مرتجع المبيعات '!$G$4:$H$3003,2,0),"")</f>
        <v/>
      </c>
      <c r="F619" s="40" t="str">
        <f>IFERROR(VLOOKUP(A619,'مرتجع المشتريات'!$G$4:$H$3003,2,0),"")</f>
        <v/>
      </c>
      <c r="G619" s="40" t="str">
        <f t="shared" si="36"/>
        <v/>
      </c>
      <c r="H619" s="40" t="str">
        <f>IFERROR(VLOOKUP(A619,المشتريات!$A$4:$B$3003,2,0),"")</f>
        <v/>
      </c>
      <c r="I619" s="42" t="e">
        <f>IFERROR(VLOOKUP(A619,المشتريات!$L$4:$M$4000,2,0),"")+IFERROR(VLOOKUP(A619,المشتريات!$O$4:$P$3003,2,0),"")</f>
        <v>#VALUE!</v>
      </c>
      <c r="J619" s="42" t="str">
        <f t="shared" si="37"/>
        <v/>
      </c>
      <c r="K619" s="42" t="str">
        <f t="shared" si="38"/>
        <v/>
      </c>
    </row>
    <row r="620" spans="1:11" ht="17.25">
      <c r="A620" s="40">
        <v>617</v>
      </c>
      <c r="B620" s="41" t="str">
        <f>IFERROR(VLOOKUP(A620,الاعدادات!$A$4:$B$5000,2,0),"")</f>
        <v/>
      </c>
      <c r="C620" s="40" t="str">
        <f>IFERROR(VLOOKUP(A620,المشتريات!$I$4:$J$5000,2,0),"")</f>
        <v/>
      </c>
      <c r="D620" s="42" t="str">
        <f>IFERROR(VLOOKUP(A620,المبيعات!$G$4:$H$3003,2,0),"")</f>
        <v/>
      </c>
      <c r="E620" s="42" t="str">
        <f>IFERROR(VLOOKUP(A620,'مرتجع المبيعات '!$G$4:$H$3003,2,0),"")</f>
        <v/>
      </c>
      <c r="F620" s="40" t="str">
        <f>IFERROR(VLOOKUP(A620,'مرتجع المشتريات'!$G$4:$H$3003,2,0),"")</f>
        <v/>
      </c>
      <c r="G620" s="40" t="str">
        <f t="shared" si="36"/>
        <v/>
      </c>
      <c r="H620" s="40" t="str">
        <f>IFERROR(VLOOKUP(A620,المشتريات!$A$4:$B$3003,2,0),"")</f>
        <v/>
      </c>
      <c r="I620" s="42" t="e">
        <f>IFERROR(VLOOKUP(A620,المشتريات!$L$4:$M$4000,2,0),"")+IFERROR(VLOOKUP(A620,المشتريات!$O$4:$P$3003,2,0),"")</f>
        <v>#VALUE!</v>
      </c>
      <c r="J620" s="42" t="str">
        <f t="shared" si="37"/>
        <v/>
      </c>
      <c r="K620" s="42" t="str">
        <f t="shared" si="38"/>
        <v/>
      </c>
    </row>
    <row r="621" spans="1:11" ht="17.25">
      <c r="A621" s="40">
        <v>618</v>
      </c>
      <c r="B621" s="41" t="str">
        <f>IFERROR(VLOOKUP(A621,الاعدادات!$A$4:$B$5000,2,0),"")</f>
        <v/>
      </c>
      <c r="C621" s="40" t="str">
        <f>IFERROR(VLOOKUP(A621,المشتريات!$I$4:$J$5000,2,0),"")</f>
        <v/>
      </c>
      <c r="D621" s="42" t="str">
        <f>IFERROR(VLOOKUP(A621,المبيعات!$G$4:$H$3003,2,0),"")</f>
        <v/>
      </c>
      <c r="E621" s="42" t="str">
        <f>IFERROR(VLOOKUP(A621,'مرتجع المبيعات '!$G$4:$H$3003,2,0),"")</f>
        <v/>
      </c>
      <c r="F621" s="40" t="str">
        <f>IFERROR(VLOOKUP(A621,'مرتجع المشتريات'!$G$4:$H$3003,2,0),"")</f>
        <v/>
      </c>
      <c r="G621" s="40" t="str">
        <f t="shared" si="36"/>
        <v/>
      </c>
      <c r="H621" s="40" t="str">
        <f>IFERROR(VLOOKUP(A621,المشتريات!$A$4:$B$3003,2,0),"")</f>
        <v/>
      </c>
      <c r="I621" s="42" t="e">
        <f>IFERROR(VLOOKUP(A621,المشتريات!$L$4:$M$4000,2,0),"")+IFERROR(VLOOKUP(A621,المشتريات!$O$4:$P$3003,2,0),"")</f>
        <v>#VALUE!</v>
      </c>
      <c r="J621" s="42" t="str">
        <f t="shared" si="37"/>
        <v/>
      </c>
      <c r="K621" s="42" t="str">
        <f t="shared" si="38"/>
        <v/>
      </c>
    </row>
    <row r="622" spans="1:11" ht="17.25">
      <c r="A622" s="40">
        <v>619</v>
      </c>
      <c r="B622" s="41" t="str">
        <f>IFERROR(VLOOKUP(A622,الاعدادات!$A$4:$B$5000,2,0),"")</f>
        <v/>
      </c>
      <c r="C622" s="40" t="str">
        <f>IFERROR(VLOOKUP(A622,المشتريات!$I$4:$J$5000,2,0),"")</f>
        <v/>
      </c>
      <c r="D622" s="42" t="str">
        <f>IFERROR(VLOOKUP(A622,المبيعات!$G$4:$H$3003,2,0),"")</f>
        <v/>
      </c>
      <c r="E622" s="42" t="str">
        <f>IFERROR(VLOOKUP(A622,'مرتجع المبيعات '!$G$4:$H$3003,2,0),"")</f>
        <v/>
      </c>
      <c r="F622" s="40" t="str">
        <f>IFERROR(VLOOKUP(A622,'مرتجع المشتريات'!$G$4:$H$3003,2,0),"")</f>
        <v/>
      </c>
      <c r="G622" s="40" t="str">
        <f t="shared" si="36"/>
        <v/>
      </c>
      <c r="H622" s="40" t="str">
        <f>IFERROR(VLOOKUP(A622,المشتريات!$A$4:$B$3003,2,0),"")</f>
        <v/>
      </c>
      <c r="I622" s="42" t="e">
        <f>IFERROR(VLOOKUP(A622,المشتريات!$L$4:$M$4000,2,0),"")+IFERROR(VLOOKUP(A622,المشتريات!$O$4:$P$3003,2,0),"")</f>
        <v>#VALUE!</v>
      </c>
      <c r="J622" s="42" t="str">
        <f t="shared" si="37"/>
        <v/>
      </c>
      <c r="K622" s="42" t="str">
        <f t="shared" si="38"/>
        <v/>
      </c>
    </row>
    <row r="623" spans="1:11" ht="17.25">
      <c r="A623" s="40">
        <v>620</v>
      </c>
      <c r="B623" s="41" t="str">
        <f>IFERROR(VLOOKUP(A623,الاعدادات!$A$4:$B$5000,2,0),"")</f>
        <v/>
      </c>
      <c r="C623" s="40" t="str">
        <f>IFERROR(VLOOKUP(A623,المشتريات!$I$4:$J$5000,2,0),"")</f>
        <v/>
      </c>
      <c r="D623" s="42" t="str">
        <f>IFERROR(VLOOKUP(A623,المبيعات!$G$4:$H$3003,2,0),"")</f>
        <v/>
      </c>
      <c r="E623" s="42" t="str">
        <f>IFERROR(VLOOKUP(A623,'مرتجع المبيعات '!$G$4:$H$3003,2,0),"")</f>
        <v/>
      </c>
      <c r="F623" s="40" t="str">
        <f>IFERROR(VLOOKUP(A623,'مرتجع المشتريات'!$G$4:$H$3003,2,0),"")</f>
        <v/>
      </c>
      <c r="G623" s="40" t="str">
        <f t="shared" si="36"/>
        <v/>
      </c>
      <c r="H623" s="40" t="str">
        <f>IFERROR(VLOOKUP(A623,المشتريات!$A$4:$B$3003,2,0),"")</f>
        <v/>
      </c>
      <c r="I623" s="42" t="e">
        <f>IFERROR(VLOOKUP(A623,المشتريات!$L$4:$M$4000,2,0),"")+IFERROR(VLOOKUP(A623,المشتريات!$O$4:$P$3003,2,0),"")</f>
        <v>#VALUE!</v>
      </c>
      <c r="J623" s="42" t="str">
        <f t="shared" si="37"/>
        <v/>
      </c>
      <c r="K623" s="42" t="str">
        <f t="shared" si="38"/>
        <v/>
      </c>
    </row>
    <row r="624" spans="1:11" ht="17.25">
      <c r="A624" s="40">
        <v>621</v>
      </c>
      <c r="B624" s="41" t="str">
        <f>IFERROR(VLOOKUP(A624,الاعدادات!$A$4:$B$5000,2,0),"")</f>
        <v/>
      </c>
      <c r="C624" s="40" t="str">
        <f>IFERROR(VLOOKUP(A624,المشتريات!$I$4:$J$5000,2,0),"")</f>
        <v/>
      </c>
      <c r="D624" s="42" t="str">
        <f>IFERROR(VLOOKUP(A624,المبيعات!$G$4:$H$3003,2,0),"")</f>
        <v/>
      </c>
      <c r="E624" s="42" t="str">
        <f>IFERROR(VLOOKUP(A624,'مرتجع المبيعات '!$G$4:$H$3003,2,0),"")</f>
        <v/>
      </c>
      <c r="F624" s="40" t="str">
        <f>IFERROR(VLOOKUP(A624,'مرتجع المشتريات'!$G$4:$H$3003,2,0),"")</f>
        <v/>
      </c>
      <c r="G624" s="40" t="str">
        <f t="shared" si="36"/>
        <v/>
      </c>
      <c r="H624" s="40" t="str">
        <f>IFERROR(VLOOKUP(A624,المشتريات!$A$4:$B$3003,2,0),"")</f>
        <v/>
      </c>
      <c r="I624" s="42" t="e">
        <f>IFERROR(VLOOKUP(A624,المشتريات!$L$4:$M$4000,2,0),"")+IFERROR(VLOOKUP(A624,المشتريات!$O$4:$P$3003,2,0),"")</f>
        <v>#VALUE!</v>
      </c>
      <c r="J624" s="42" t="str">
        <f t="shared" si="37"/>
        <v/>
      </c>
      <c r="K624" s="42" t="str">
        <f t="shared" si="38"/>
        <v/>
      </c>
    </row>
    <row r="625" spans="1:11" ht="17.25">
      <c r="A625" s="40">
        <v>622</v>
      </c>
      <c r="B625" s="41" t="str">
        <f>IFERROR(VLOOKUP(A625,الاعدادات!$A$4:$B$5000,2,0),"")</f>
        <v/>
      </c>
      <c r="C625" s="40" t="str">
        <f>IFERROR(VLOOKUP(A625,المشتريات!$I$4:$J$5000,2,0),"")</f>
        <v/>
      </c>
      <c r="D625" s="42" t="str">
        <f>IFERROR(VLOOKUP(A625,المبيعات!$G$4:$H$3003,2,0),"")</f>
        <v/>
      </c>
      <c r="E625" s="42" t="str">
        <f>IFERROR(VLOOKUP(A625,'مرتجع المبيعات '!$G$4:$H$3003,2,0),"")</f>
        <v/>
      </c>
      <c r="F625" s="40" t="str">
        <f>IFERROR(VLOOKUP(A625,'مرتجع المشتريات'!$G$4:$H$3003,2,0),"")</f>
        <v/>
      </c>
      <c r="G625" s="40" t="str">
        <f t="shared" si="36"/>
        <v/>
      </c>
      <c r="H625" s="40" t="str">
        <f>IFERROR(VLOOKUP(A625,المشتريات!$A$4:$B$3003,2,0),"")</f>
        <v/>
      </c>
      <c r="I625" s="42" t="e">
        <f>IFERROR(VLOOKUP(A625,المشتريات!$L$4:$M$4000,2,0),"")+IFERROR(VLOOKUP(A625,المشتريات!$O$4:$P$3003,2,0),"")</f>
        <v>#VALUE!</v>
      </c>
      <c r="J625" s="42" t="str">
        <f t="shared" si="37"/>
        <v/>
      </c>
      <c r="K625" s="42" t="str">
        <f t="shared" si="38"/>
        <v/>
      </c>
    </row>
    <row r="626" spans="1:11" ht="17.25">
      <c r="A626" s="40">
        <v>623</v>
      </c>
      <c r="B626" s="41" t="str">
        <f>IFERROR(VLOOKUP(A626,الاعدادات!$A$4:$B$5000,2,0),"")</f>
        <v/>
      </c>
      <c r="C626" s="40" t="str">
        <f>IFERROR(VLOOKUP(A626,المشتريات!$I$4:$J$5000,2,0),"")</f>
        <v/>
      </c>
      <c r="D626" s="42" t="str">
        <f>IFERROR(VLOOKUP(A626,المبيعات!$G$4:$H$3003,2,0),"")</f>
        <v/>
      </c>
      <c r="E626" s="42" t="str">
        <f>IFERROR(VLOOKUP(A626,'مرتجع المبيعات '!$G$4:$H$3003,2,0),"")</f>
        <v/>
      </c>
      <c r="F626" s="40" t="str">
        <f>IFERROR(VLOOKUP(A626,'مرتجع المشتريات'!$G$4:$H$3003,2,0),"")</f>
        <v/>
      </c>
      <c r="G626" s="40" t="str">
        <f t="shared" si="36"/>
        <v/>
      </c>
      <c r="H626" s="40" t="str">
        <f>IFERROR(VLOOKUP(A626,المشتريات!$A$4:$B$3003,2,0),"")</f>
        <v/>
      </c>
      <c r="I626" s="42" t="e">
        <f>IFERROR(VLOOKUP(A626,المشتريات!$L$4:$M$4000,2,0),"")+IFERROR(VLOOKUP(A626,المشتريات!$O$4:$P$3003,2,0),"")</f>
        <v>#VALUE!</v>
      </c>
      <c r="J626" s="42" t="str">
        <f t="shared" si="37"/>
        <v/>
      </c>
      <c r="K626" s="42" t="str">
        <f t="shared" si="38"/>
        <v/>
      </c>
    </row>
    <row r="627" spans="1:11" ht="17.25">
      <c r="A627" s="40">
        <v>624</v>
      </c>
      <c r="B627" s="41" t="str">
        <f>IFERROR(VLOOKUP(A627,الاعدادات!$A$4:$B$5000,2,0),"")</f>
        <v/>
      </c>
      <c r="C627" s="40" t="str">
        <f>IFERROR(VLOOKUP(A627,المشتريات!$I$4:$J$5000,2,0),"")</f>
        <v/>
      </c>
      <c r="D627" s="42" t="str">
        <f>IFERROR(VLOOKUP(A627,المبيعات!$G$4:$H$3003,2,0),"")</f>
        <v/>
      </c>
      <c r="E627" s="42" t="str">
        <f>IFERROR(VLOOKUP(A627,'مرتجع المبيعات '!$G$4:$H$3003,2,0),"")</f>
        <v/>
      </c>
      <c r="F627" s="40" t="str">
        <f>IFERROR(VLOOKUP(A627,'مرتجع المشتريات'!$G$4:$H$3003,2,0),"")</f>
        <v/>
      </c>
      <c r="G627" s="40" t="str">
        <f t="shared" si="36"/>
        <v/>
      </c>
      <c r="H627" s="40" t="str">
        <f>IFERROR(VLOOKUP(A627,المشتريات!$A$4:$B$3003,2,0),"")</f>
        <v/>
      </c>
      <c r="I627" s="42" t="e">
        <f>IFERROR(VLOOKUP(A627,المشتريات!$L$4:$M$4000,2,0),"")+IFERROR(VLOOKUP(A627,المشتريات!$O$4:$P$3003,2,0),"")</f>
        <v>#VALUE!</v>
      </c>
      <c r="J627" s="42" t="str">
        <f t="shared" si="37"/>
        <v/>
      </c>
      <c r="K627" s="42" t="str">
        <f t="shared" si="38"/>
        <v/>
      </c>
    </row>
    <row r="628" spans="1:11" ht="17.25">
      <c r="A628" s="40">
        <v>625</v>
      </c>
      <c r="B628" s="41" t="str">
        <f>IFERROR(VLOOKUP(A628,الاعدادات!$A$4:$B$5000,2,0),"")</f>
        <v/>
      </c>
      <c r="C628" s="40" t="str">
        <f>IFERROR(VLOOKUP(A628,المشتريات!$I$4:$J$5000,2,0),"")</f>
        <v/>
      </c>
      <c r="D628" s="42" t="str">
        <f>IFERROR(VLOOKUP(A628,المبيعات!$G$4:$H$3003,2,0),"")</f>
        <v/>
      </c>
      <c r="E628" s="42" t="str">
        <f>IFERROR(VLOOKUP(A628,'مرتجع المبيعات '!$G$4:$H$3003,2,0),"")</f>
        <v/>
      </c>
      <c r="F628" s="40" t="str">
        <f>IFERROR(VLOOKUP(A628,'مرتجع المشتريات'!$G$4:$H$3003,2,0),"")</f>
        <v/>
      </c>
      <c r="G628" s="40" t="str">
        <f t="shared" si="36"/>
        <v/>
      </c>
      <c r="H628" s="40" t="str">
        <f>IFERROR(VLOOKUP(A628,المشتريات!$A$4:$B$3003,2,0),"")</f>
        <v/>
      </c>
      <c r="I628" s="42" t="e">
        <f>IFERROR(VLOOKUP(A628,المشتريات!$L$4:$M$4000,2,0),"")+IFERROR(VLOOKUP(A628,المشتريات!$O$4:$P$3003,2,0),"")</f>
        <v>#VALUE!</v>
      </c>
      <c r="J628" s="42" t="str">
        <f t="shared" si="37"/>
        <v/>
      </c>
      <c r="K628" s="42" t="str">
        <f t="shared" si="38"/>
        <v/>
      </c>
    </row>
    <row r="629" spans="1:11" ht="17.25">
      <c r="A629" s="40">
        <v>626</v>
      </c>
      <c r="B629" s="41" t="str">
        <f>IFERROR(VLOOKUP(A629,الاعدادات!$A$4:$B$5000,2,0),"")</f>
        <v/>
      </c>
      <c r="C629" s="40" t="str">
        <f>IFERROR(VLOOKUP(A629,المشتريات!$I$4:$J$5000,2,0),"")</f>
        <v/>
      </c>
      <c r="D629" s="42" t="str">
        <f>IFERROR(VLOOKUP(A629,المبيعات!$G$4:$H$3003,2,0),"")</f>
        <v/>
      </c>
      <c r="E629" s="42" t="str">
        <f>IFERROR(VLOOKUP(A629,'مرتجع المبيعات '!$G$4:$H$3003,2,0),"")</f>
        <v/>
      </c>
      <c r="F629" s="40" t="str">
        <f>IFERROR(VLOOKUP(A629,'مرتجع المشتريات'!$G$4:$H$3003,2,0),"")</f>
        <v/>
      </c>
      <c r="G629" s="40" t="str">
        <f t="shared" si="36"/>
        <v/>
      </c>
      <c r="H629" s="40" t="str">
        <f>IFERROR(VLOOKUP(A629,المشتريات!$A$4:$B$3003,2,0),"")</f>
        <v/>
      </c>
      <c r="I629" s="42" t="e">
        <f>IFERROR(VLOOKUP(A629,المشتريات!$L$4:$M$4000,2,0),"")+IFERROR(VLOOKUP(A629,المشتريات!$O$4:$P$3003,2,0),"")</f>
        <v>#VALUE!</v>
      </c>
      <c r="J629" s="42" t="str">
        <f t="shared" si="37"/>
        <v/>
      </c>
      <c r="K629" s="42" t="str">
        <f t="shared" si="38"/>
        <v/>
      </c>
    </row>
    <row r="630" spans="1:11" ht="17.25">
      <c r="A630" s="40">
        <v>627</v>
      </c>
      <c r="B630" s="41" t="str">
        <f>IFERROR(VLOOKUP(A630,الاعدادات!$A$4:$B$5000,2,0),"")</f>
        <v/>
      </c>
      <c r="C630" s="40" t="str">
        <f>IFERROR(VLOOKUP(A630,المشتريات!$I$4:$J$5000,2,0),"")</f>
        <v/>
      </c>
      <c r="D630" s="42" t="str">
        <f>IFERROR(VLOOKUP(A630,المبيعات!$G$4:$H$3003,2,0),"")</f>
        <v/>
      </c>
      <c r="E630" s="42" t="str">
        <f>IFERROR(VLOOKUP(A630,'مرتجع المبيعات '!$G$4:$H$3003,2,0),"")</f>
        <v/>
      </c>
      <c r="F630" s="40" t="str">
        <f>IFERROR(VLOOKUP(A630,'مرتجع المشتريات'!$G$4:$H$3003,2,0),"")</f>
        <v/>
      </c>
      <c r="G630" s="40" t="str">
        <f t="shared" si="36"/>
        <v/>
      </c>
      <c r="H630" s="40" t="str">
        <f>IFERROR(VLOOKUP(A630,المشتريات!$A$4:$B$3003,2,0),"")</f>
        <v/>
      </c>
      <c r="I630" s="42" t="e">
        <f>IFERROR(VLOOKUP(A630,المشتريات!$L$4:$M$4000,2,0),"")+IFERROR(VLOOKUP(A630,المشتريات!$O$4:$P$3003,2,0),"")</f>
        <v>#VALUE!</v>
      </c>
      <c r="J630" s="42" t="str">
        <f t="shared" si="37"/>
        <v/>
      </c>
      <c r="K630" s="42" t="str">
        <f t="shared" si="38"/>
        <v/>
      </c>
    </row>
    <row r="631" spans="1:11" ht="17.25">
      <c r="A631" s="40">
        <v>628</v>
      </c>
      <c r="B631" s="41" t="str">
        <f>IFERROR(VLOOKUP(A631,الاعدادات!$A$4:$B$5000,2,0),"")</f>
        <v/>
      </c>
      <c r="C631" s="40" t="str">
        <f>IFERROR(VLOOKUP(A631,المشتريات!$I$4:$J$5000,2,0),"")</f>
        <v/>
      </c>
      <c r="D631" s="42" t="str">
        <f>IFERROR(VLOOKUP(A631,المبيعات!$G$4:$H$3003,2,0),"")</f>
        <v/>
      </c>
      <c r="E631" s="42" t="str">
        <f>IFERROR(VLOOKUP(A631,'مرتجع المبيعات '!$G$4:$H$3003,2,0),"")</f>
        <v/>
      </c>
      <c r="F631" s="40" t="str">
        <f>IFERROR(VLOOKUP(A631,'مرتجع المشتريات'!$G$4:$H$3003,2,0),"")</f>
        <v/>
      </c>
      <c r="G631" s="40" t="str">
        <f t="shared" si="36"/>
        <v/>
      </c>
      <c r="H631" s="40" t="str">
        <f>IFERROR(VLOOKUP(A631,المشتريات!$A$4:$B$3003,2,0),"")</f>
        <v/>
      </c>
      <c r="I631" s="42" t="e">
        <f>IFERROR(VLOOKUP(A631,المشتريات!$L$4:$M$4000,2,0),"")+IFERROR(VLOOKUP(A631,المشتريات!$O$4:$P$3003,2,0),"")</f>
        <v>#VALUE!</v>
      </c>
      <c r="J631" s="42" t="str">
        <f t="shared" si="37"/>
        <v/>
      </c>
      <c r="K631" s="42" t="str">
        <f t="shared" si="38"/>
        <v/>
      </c>
    </row>
    <row r="632" spans="1:11" ht="17.25">
      <c r="A632" s="40">
        <v>629</v>
      </c>
      <c r="B632" s="41" t="str">
        <f>IFERROR(VLOOKUP(A632,الاعدادات!$A$4:$B$5000,2,0),"")</f>
        <v/>
      </c>
      <c r="C632" s="40" t="str">
        <f>IFERROR(VLOOKUP(A632,المشتريات!$I$4:$J$5000,2,0),"")</f>
        <v/>
      </c>
      <c r="D632" s="42" t="str">
        <f>IFERROR(VLOOKUP(A632,المبيعات!$G$4:$H$3003,2,0),"")</f>
        <v/>
      </c>
      <c r="E632" s="42" t="str">
        <f>IFERROR(VLOOKUP(A632,'مرتجع المبيعات '!$G$4:$H$3003,2,0),"")</f>
        <v/>
      </c>
      <c r="F632" s="40" t="str">
        <f>IFERROR(VLOOKUP(A632,'مرتجع المشتريات'!$G$4:$H$3003,2,0),"")</f>
        <v/>
      </c>
      <c r="G632" s="40" t="str">
        <f t="shared" si="36"/>
        <v/>
      </c>
      <c r="H632" s="40" t="str">
        <f>IFERROR(VLOOKUP(A632,المشتريات!$A$4:$B$3003,2,0),"")</f>
        <v/>
      </c>
      <c r="I632" s="42" t="e">
        <f>IFERROR(VLOOKUP(A632,المشتريات!$L$4:$M$4000,2,0),"")+IFERROR(VLOOKUP(A632,المشتريات!$O$4:$P$3003,2,0),"")</f>
        <v>#VALUE!</v>
      </c>
      <c r="J632" s="42" t="str">
        <f t="shared" si="37"/>
        <v/>
      </c>
      <c r="K632" s="42" t="str">
        <f t="shared" si="38"/>
        <v/>
      </c>
    </row>
    <row r="633" spans="1:11" ht="17.25">
      <c r="A633" s="40">
        <v>630</v>
      </c>
      <c r="B633" s="41" t="str">
        <f>IFERROR(VLOOKUP(A633,الاعدادات!$A$4:$B$5000,2,0),"")</f>
        <v/>
      </c>
      <c r="C633" s="40" t="str">
        <f>IFERROR(VLOOKUP(A633,المشتريات!$I$4:$J$5000,2,0),"")</f>
        <v/>
      </c>
      <c r="D633" s="42" t="str">
        <f>IFERROR(VLOOKUP(A633,المبيعات!$G$4:$H$3003,2,0),"")</f>
        <v/>
      </c>
      <c r="E633" s="42" t="str">
        <f>IFERROR(VLOOKUP(A633,'مرتجع المبيعات '!$G$4:$H$3003,2,0),"")</f>
        <v/>
      </c>
      <c r="F633" s="40" t="str">
        <f>IFERROR(VLOOKUP(A633,'مرتجع المشتريات'!$G$4:$H$3003,2,0),"")</f>
        <v/>
      </c>
      <c r="G633" s="40" t="str">
        <f t="shared" si="36"/>
        <v/>
      </c>
      <c r="H633" s="40" t="str">
        <f>IFERROR(VLOOKUP(A633,المشتريات!$A$4:$B$3003,2,0),"")</f>
        <v/>
      </c>
      <c r="I633" s="42" t="e">
        <f>IFERROR(VLOOKUP(A633,المشتريات!$L$4:$M$4000,2,0),"")+IFERROR(VLOOKUP(A633,المشتريات!$O$4:$P$3003,2,0),"")</f>
        <v>#VALUE!</v>
      </c>
      <c r="J633" s="42" t="str">
        <f t="shared" si="37"/>
        <v/>
      </c>
      <c r="K633" s="42" t="str">
        <f t="shared" si="38"/>
        <v/>
      </c>
    </row>
    <row r="634" spans="1:11" ht="17.25">
      <c r="A634" s="40">
        <v>631</v>
      </c>
      <c r="B634" s="41" t="str">
        <f>IFERROR(VLOOKUP(A634,الاعدادات!$A$4:$B$5000,2,0),"")</f>
        <v/>
      </c>
      <c r="C634" s="40" t="str">
        <f>IFERROR(VLOOKUP(A634,المشتريات!$I$4:$J$5000,2,0),"")</f>
        <v/>
      </c>
      <c r="D634" s="42" t="str">
        <f>IFERROR(VLOOKUP(A634,المبيعات!$G$4:$H$3003,2,0),"")</f>
        <v/>
      </c>
      <c r="E634" s="42" t="str">
        <f>IFERROR(VLOOKUP(A634,'مرتجع المبيعات '!$G$4:$H$3003,2,0),"")</f>
        <v/>
      </c>
      <c r="F634" s="40" t="str">
        <f>IFERROR(VLOOKUP(A634,'مرتجع المشتريات'!$G$4:$H$3003,2,0),"")</f>
        <v/>
      </c>
      <c r="G634" s="40" t="str">
        <f t="shared" si="36"/>
        <v/>
      </c>
      <c r="H634" s="40" t="str">
        <f>IFERROR(VLOOKUP(A634,المشتريات!$A$4:$B$3003,2,0),"")</f>
        <v/>
      </c>
      <c r="I634" s="42" t="e">
        <f>IFERROR(VLOOKUP(A634,المشتريات!$L$4:$M$4000,2,0),"")+IFERROR(VLOOKUP(A634,المشتريات!$O$4:$P$3003,2,0),"")</f>
        <v>#VALUE!</v>
      </c>
      <c r="J634" s="42" t="str">
        <f t="shared" si="37"/>
        <v/>
      </c>
      <c r="K634" s="42" t="str">
        <f t="shared" si="38"/>
        <v/>
      </c>
    </row>
    <row r="635" spans="1:11" ht="17.25">
      <c r="A635" s="40">
        <v>632</v>
      </c>
      <c r="B635" s="41" t="str">
        <f>IFERROR(VLOOKUP(A635,الاعدادات!$A$4:$B$5000,2,0),"")</f>
        <v/>
      </c>
      <c r="C635" s="40" t="str">
        <f>IFERROR(VLOOKUP(A635,المشتريات!$I$4:$J$5000,2,0),"")</f>
        <v/>
      </c>
      <c r="D635" s="42" t="str">
        <f>IFERROR(VLOOKUP(A635,المبيعات!$G$4:$H$3003,2,0),"")</f>
        <v/>
      </c>
      <c r="E635" s="42" t="str">
        <f>IFERROR(VLOOKUP(A635,'مرتجع المبيعات '!$G$4:$H$3003,2,0),"")</f>
        <v/>
      </c>
      <c r="F635" s="40" t="str">
        <f>IFERROR(VLOOKUP(A635,'مرتجع المشتريات'!$G$4:$H$3003,2,0),"")</f>
        <v/>
      </c>
      <c r="G635" s="40" t="str">
        <f t="shared" si="36"/>
        <v/>
      </c>
      <c r="H635" s="40" t="str">
        <f>IFERROR(VLOOKUP(A635,المشتريات!$A$4:$B$3003,2,0),"")</f>
        <v/>
      </c>
      <c r="I635" s="42" t="e">
        <f>IFERROR(VLOOKUP(A635,المشتريات!$L$4:$M$4000,2,0),"")+IFERROR(VLOOKUP(A635,المشتريات!$O$4:$P$3003,2,0),"")</f>
        <v>#VALUE!</v>
      </c>
      <c r="J635" s="42" t="str">
        <f t="shared" si="37"/>
        <v/>
      </c>
      <c r="K635" s="42" t="str">
        <f t="shared" si="38"/>
        <v/>
      </c>
    </row>
    <row r="636" spans="1:11" ht="17.25">
      <c r="A636" s="40">
        <v>633</v>
      </c>
      <c r="B636" s="41" t="str">
        <f>IFERROR(VLOOKUP(A636,الاعدادات!$A$4:$B$5000,2,0),"")</f>
        <v/>
      </c>
      <c r="C636" s="40" t="str">
        <f>IFERROR(VLOOKUP(A636,المشتريات!$I$4:$J$5000,2,0),"")</f>
        <v/>
      </c>
      <c r="D636" s="42" t="str">
        <f>IFERROR(VLOOKUP(A636,المبيعات!$G$4:$H$3003,2,0),"")</f>
        <v/>
      </c>
      <c r="E636" s="42" t="str">
        <f>IFERROR(VLOOKUP(A636,'مرتجع المبيعات '!$G$4:$H$3003,2,0),"")</f>
        <v/>
      </c>
      <c r="F636" s="40" t="str">
        <f>IFERROR(VLOOKUP(A636,'مرتجع المشتريات'!$G$4:$H$3003,2,0),"")</f>
        <v/>
      </c>
      <c r="G636" s="40" t="str">
        <f t="shared" si="36"/>
        <v/>
      </c>
      <c r="H636" s="40" t="str">
        <f>IFERROR(VLOOKUP(A636,المشتريات!$A$4:$B$3003,2,0),"")</f>
        <v/>
      </c>
      <c r="I636" s="42" t="e">
        <f>IFERROR(VLOOKUP(A636,المشتريات!$L$4:$M$4000,2,0),"")+IFERROR(VLOOKUP(A636,المشتريات!$O$4:$P$3003,2,0),"")</f>
        <v>#VALUE!</v>
      </c>
      <c r="J636" s="42" t="str">
        <f t="shared" si="37"/>
        <v/>
      </c>
      <c r="K636" s="42" t="str">
        <f t="shared" si="38"/>
        <v/>
      </c>
    </row>
    <row r="637" spans="1:11" ht="17.25">
      <c r="A637" s="40">
        <v>634</v>
      </c>
      <c r="B637" s="41" t="str">
        <f>IFERROR(VLOOKUP(A637,الاعدادات!$A$4:$B$5000,2,0),"")</f>
        <v/>
      </c>
      <c r="C637" s="40" t="str">
        <f>IFERROR(VLOOKUP(A637,المشتريات!$I$4:$J$5000,2,0),"")</f>
        <v/>
      </c>
      <c r="D637" s="42" t="str">
        <f>IFERROR(VLOOKUP(A637,المبيعات!$G$4:$H$3003,2,0),"")</f>
        <v/>
      </c>
      <c r="E637" s="42" t="str">
        <f>IFERROR(VLOOKUP(A637,'مرتجع المبيعات '!$G$4:$H$3003,2,0),"")</f>
        <v/>
      </c>
      <c r="F637" s="40" t="str">
        <f>IFERROR(VLOOKUP(A637,'مرتجع المشتريات'!$G$4:$H$3003,2,0),"")</f>
        <v/>
      </c>
      <c r="G637" s="40" t="str">
        <f t="shared" si="36"/>
        <v/>
      </c>
      <c r="H637" s="40" t="str">
        <f>IFERROR(VLOOKUP(A637,المشتريات!$A$4:$B$3003,2,0),"")</f>
        <v/>
      </c>
      <c r="I637" s="42" t="e">
        <f>IFERROR(VLOOKUP(A637,المشتريات!$L$4:$M$4000,2,0),"")+IFERROR(VLOOKUP(A637,المشتريات!$O$4:$P$3003,2,0),"")</f>
        <v>#VALUE!</v>
      </c>
      <c r="J637" s="42" t="str">
        <f t="shared" si="37"/>
        <v/>
      </c>
      <c r="K637" s="42" t="str">
        <f t="shared" si="38"/>
        <v/>
      </c>
    </row>
    <row r="638" spans="1:11" ht="17.25">
      <c r="A638" s="40">
        <v>635</v>
      </c>
      <c r="B638" s="41" t="str">
        <f>IFERROR(VLOOKUP(A638,الاعدادات!$A$4:$B$5000,2,0),"")</f>
        <v/>
      </c>
      <c r="C638" s="40" t="str">
        <f>IFERROR(VLOOKUP(A638,المشتريات!$I$4:$J$5000,2,0),"")</f>
        <v/>
      </c>
      <c r="D638" s="42" t="str">
        <f>IFERROR(VLOOKUP(A638,المبيعات!$G$4:$H$3003,2,0),"")</f>
        <v/>
      </c>
      <c r="E638" s="42" t="str">
        <f>IFERROR(VLOOKUP(A638,'مرتجع المبيعات '!$G$4:$H$3003,2,0),"")</f>
        <v/>
      </c>
      <c r="F638" s="40" t="str">
        <f>IFERROR(VLOOKUP(A638,'مرتجع المشتريات'!$G$4:$H$3003,2,0),"")</f>
        <v/>
      </c>
      <c r="G638" s="40" t="str">
        <f t="shared" si="36"/>
        <v/>
      </c>
      <c r="H638" s="40" t="str">
        <f>IFERROR(VLOOKUP(A638,المشتريات!$A$4:$B$3003,2,0),"")</f>
        <v/>
      </c>
      <c r="I638" s="42" t="e">
        <f>IFERROR(VLOOKUP(A638,المشتريات!$L$4:$M$4000,2,0),"")+IFERROR(VLOOKUP(A638,المشتريات!$O$4:$P$3003,2,0),"")</f>
        <v>#VALUE!</v>
      </c>
      <c r="J638" s="42" t="str">
        <f t="shared" si="37"/>
        <v/>
      </c>
      <c r="K638" s="42" t="str">
        <f t="shared" si="38"/>
        <v/>
      </c>
    </row>
    <row r="639" spans="1:11" ht="17.25">
      <c r="A639" s="40">
        <v>636</v>
      </c>
      <c r="B639" s="41" t="str">
        <f>IFERROR(VLOOKUP(A639,الاعدادات!$A$4:$B$5000,2,0),"")</f>
        <v/>
      </c>
      <c r="C639" s="40" t="str">
        <f>IFERROR(VLOOKUP(A639,المشتريات!$I$4:$J$5000,2,0),"")</f>
        <v/>
      </c>
      <c r="D639" s="42" t="str">
        <f>IFERROR(VLOOKUP(A639,المبيعات!$G$4:$H$3003,2,0),"")</f>
        <v/>
      </c>
      <c r="E639" s="42" t="str">
        <f>IFERROR(VLOOKUP(A639,'مرتجع المبيعات '!$G$4:$H$3003,2,0),"")</f>
        <v/>
      </c>
      <c r="F639" s="40" t="str">
        <f>IFERROR(VLOOKUP(A639,'مرتجع المشتريات'!$G$4:$H$3003,2,0),"")</f>
        <v/>
      </c>
      <c r="G639" s="40" t="str">
        <f t="shared" si="36"/>
        <v/>
      </c>
      <c r="H639" s="40" t="str">
        <f>IFERROR(VLOOKUP(A639,المشتريات!$A$4:$B$3003,2,0),"")</f>
        <v/>
      </c>
      <c r="I639" s="42" t="e">
        <f>IFERROR(VLOOKUP(A639,المشتريات!$L$4:$M$4000,2,0),"")+IFERROR(VLOOKUP(A639,المشتريات!$O$4:$P$3003,2,0),"")</f>
        <v>#VALUE!</v>
      </c>
      <c r="J639" s="42" t="str">
        <f t="shared" si="37"/>
        <v/>
      </c>
      <c r="K639" s="42" t="str">
        <f t="shared" si="38"/>
        <v/>
      </c>
    </row>
    <row r="640" spans="1:11" ht="28.5">
      <c r="A640" s="72" t="s">
        <v>58</v>
      </c>
      <c r="B640" s="72"/>
      <c r="C640" s="72"/>
      <c r="D640" s="72"/>
      <c r="E640" s="72"/>
      <c r="F640" s="72"/>
      <c r="G640" s="72"/>
      <c r="H640" s="73">
        <f>SUM(K4:K639)</f>
        <v>0</v>
      </c>
      <c r="I640" s="73"/>
      <c r="J640" s="73"/>
      <c r="K640" s="73"/>
    </row>
  </sheetData>
  <mergeCells count="3">
    <mergeCell ref="A1:K2"/>
    <mergeCell ref="A640:G640"/>
    <mergeCell ref="H640:K640"/>
  </mergeCell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473"/>
  <sheetViews>
    <sheetView rightToLeft="1" workbookViewId="0">
      <pane ySplit="7" topLeftCell="A419" activePane="bottomLeft" state="frozen"/>
      <selection pane="bottomLeft" activeCell="R11" sqref="R11"/>
    </sheetView>
  </sheetViews>
  <sheetFormatPr defaultRowHeight="15"/>
  <cols>
    <col min="2" max="2" width="29.28515625" customWidth="1"/>
    <col min="3" max="6" width="0" hidden="1" customWidth="1"/>
    <col min="13" max="16" width="0" hidden="1" customWidth="1"/>
  </cols>
  <sheetData>
    <row r="1" spans="1:18" ht="26.25" customHeight="1">
      <c r="A1" s="76" t="s">
        <v>35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 ht="26.25" customHeight="1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26.25" customHeight="1">
      <c r="A3" s="77" t="s">
        <v>59</v>
      </c>
      <c r="B3" s="77"/>
      <c r="C3" s="43"/>
      <c r="D3" s="43"/>
      <c r="E3" s="43"/>
      <c r="F3" s="43"/>
      <c r="G3" s="78">
        <f>G4-1</f>
        <v>42046</v>
      </c>
      <c r="H3" s="77"/>
      <c r="I3" s="77"/>
      <c r="J3" s="18"/>
      <c r="K3" s="18"/>
      <c r="L3" s="18"/>
      <c r="M3" s="18"/>
      <c r="N3" s="18"/>
      <c r="O3" s="18"/>
      <c r="P3" s="18"/>
      <c r="Q3" s="18"/>
      <c r="R3" s="18"/>
    </row>
    <row r="4" spans="1:18" ht="21">
      <c r="A4" s="74" t="s">
        <v>36</v>
      </c>
      <c r="B4" s="74"/>
      <c r="C4" s="19"/>
      <c r="D4" s="19"/>
      <c r="E4" s="19"/>
      <c r="F4" s="19"/>
      <c r="G4" s="75">
        <v>42047</v>
      </c>
      <c r="H4" s="75"/>
      <c r="I4" s="75"/>
    </row>
    <row r="5" spans="1:18" ht="21">
      <c r="A5" s="74" t="s">
        <v>37</v>
      </c>
      <c r="B5" s="74"/>
      <c r="C5" s="19"/>
      <c r="D5" s="19"/>
      <c r="E5" s="19"/>
      <c r="F5" s="19"/>
      <c r="G5" s="75">
        <v>42544</v>
      </c>
      <c r="H5" s="75"/>
      <c r="I5" s="75"/>
    </row>
    <row r="7" spans="1:18" ht="37.5">
      <c r="A7" s="14" t="s">
        <v>1</v>
      </c>
      <c r="B7" s="14" t="s">
        <v>2</v>
      </c>
      <c r="C7" s="31" t="s">
        <v>38</v>
      </c>
      <c r="D7" s="31" t="s">
        <v>39</v>
      </c>
      <c r="E7" s="45" t="s">
        <v>43</v>
      </c>
      <c r="F7" s="45" t="s">
        <v>44</v>
      </c>
      <c r="G7" s="15" t="s">
        <v>42</v>
      </c>
      <c r="H7" s="14" t="s">
        <v>38</v>
      </c>
      <c r="I7" s="14" t="s">
        <v>39</v>
      </c>
      <c r="J7" s="15" t="s">
        <v>43</v>
      </c>
      <c r="K7" s="15" t="s">
        <v>44</v>
      </c>
      <c r="L7" s="15" t="s">
        <v>45</v>
      </c>
      <c r="M7" s="45" t="s">
        <v>38</v>
      </c>
      <c r="N7" s="45" t="s">
        <v>39</v>
      </c>
      <c r="O7" s="45" t="s">
        <v>40</v>
      </c>
      <c r="P7" s="45" t="s">
        <v>41</v>
      </c>
      <c r="Q7" s="15" t="s">
        <v>14</v>
      </c>
      <c r="R7" s="15" t="s">
        <v>46</v>
      </c>
    </row>
    <row r="8" spans="1:18" ht="15.75">
      <c r="A8" s="21">
        <v>1</v>
      </c>
      <c r="B8" s="21" t="str">
        <f>IFERROR(VLOOKUP(A8,الاعدادات!$A$4:$B$5000,2,0),"")</f>
        <v xml:space="preserve">سبكتروبان </v>
      </c>
      <c r="C8" s="21">
        <f>SUMIFS(المشتريات!$H$4:$H$1000,المشتريات!$F$4:$F$1000,التقرير!A8,المشتريات!$C$4:$C$1000,"&lt;="&amp;التقرير!$G$3)</f>
        <v>0</v>
      </c>
      <c r="D8" s="21">
        <f>SUMIFS(المبيعات!$F$4:$F$5000,المبيعات!$D$4:$D$5000,التقرير!A8,المبيعات!$A$4:$A$5000,"&lt;="&amp;التقرير!$G$3)</f>
        <v>0</v>
      </c>
      <c r="E8" s="21">
        <f>SUMIFS('مرتجع المبيعات '!$F$4:$F$500,'مرتجع المبيعات '!$D$4:$D$500,التقرير!A8,'مرتجع المبيعات '!$A$4:$A$500,"&lt;="&amp;التقرير!$G$3)</f>
        <v>0</v>
      </c>
      <c r="F8" s="21">
        <f>SUMIFS('مرتجع المشتريات'!$F$4:$F$500,'مرتجع المشتريات'!$D$4:$D$500,التقرير!A8,'مرتجع المشتريات'!$A$4:$A$500,"&lt;="&amp;التقرير!$G$3)</f>
        <v>0</v>
      </c>
      <c r="G8" s="21">
        <f>C8+E8-D8-F8</f>
        <v>0</v>
      </c>
      <c r="H8" s="21">
        <f>SUMIFS(المشتريات!$H$4:$H$10000,المشتريات!$F$4:$F$10000,التقرير!A8,المشتريات!$C$4:$C$10000,"&gt;="&amp;التقرير!$G$4,المشتريات!$C$4:$C$10000,"&lt;="&amp;$G$5)</f>
        <v>0</v>
      </c>
      <c r="I8" s="21">
        <f>SUMIFS(المبيعات!$F$4:$F$5000,المبيعات!$D$4:$D$5000,التقرير!A8,المبيعات!$A$4:$A$5000,"&gt;="&amp;التقرير!$G$4,المبيعات!$A$4:$A$5000,"&lt;="&amp;التقرير!$G$5)</f>
        <v>0</v>
      </c>
      <c r="J8" s="21">
        <f>SUMIFS('مرتجع المبيعات '!$F$4:$F$5000,'مرتجع المبيعات '!$D$4:$D$5000,التقرير!A8,'مرتجع المبيعات '!$A$4:$A$5000,"&gt;="&amp;التقرير!$G$4,'مرتجع المبيعات '!$A$4:$A$5000,"&lt;="&amp;التقرير!$G$5)</f>
        <v>0</v>
      </c>
      <c r="K8" s="21">
        <f>SUMIFS('مرتجع المشتريات'!$F$4:$F$5000,'مرتجع المشتريات'!$D$4:$D$5000,التقرير!A8,'مرتجع المشتريات'!$A$4:$A$5000,"&gt;="&amp;التقرير!$G$4,'مرتجع المشتريات'!$A$4:$A$5000,"&lt;="&amp;التقرير!$G$5)</f>
        <v>0</v>
      </c>
      <c r="L8" s="21">
        <f>G8+H8+J8-I8-K8</f>
        <v>0</v>
      </c>
      <c r="M8" s="21">
        <f>الرصيد!C4</f>
        <v>0</v>
      </c>
      <c r="N8" s="21">
        <f>الرصيد!D4</f>
        <v>0</v>
      </c>
      <c r="O8" s="21">
        <f>الرصيد!E4</f>
        <v>0</v>
      </c>
      <c r="P8" s="21">
        <f>الرصيد!F4</f>
        <v>0</v>
      </c>
      <c r="Q8" s="21">
        <f>M8+O8-N8-P8</f>
        <v>0</v>
      </c>
      <c r="R8" s="21" t="str">
        <f>IF(Q8=L8,"صح","غلاط")</f>
        <v>صح</v>
      </c>
    </row>
    <row r="9" spans="1:18" ht="15.75">
      <c r="A9" s="21">
        <v>2</v>
      </c>
      <c r="B9" s="21" t="str">
        <f>IFERROR(VLOOKUP(A9,الاعدادات!$A$4:$B$5000,2,0),"")</f>
        <v>بان اوكسى 50</v>
      </c>
      <c r="C9" s="21">
        <f>SUMIFS(المشتريات!$H$4:$H$1000,المشتريات!$F$4:$F$1000,التقرير!A9,المشتريات!$C$4:$C$1000,"&lt;="&amp;التقرير!$G$3)</f>
        <v>0</v>
      </c>
      <c r="D9" s="21">
        <f>SUMIFS(المبيعات!$F$4:$F$5000,المبيعات!$D$4:$D$5000,التقرير!A9,المبيعات!$A$4:$A$5000,"&lt;="&amp;التقرير!$G$3)</f>
        <v>0</v>
      </c>
      <c r="E9" s="21">
        <f>SUMIFS('مرتجع المبيعات '!$F$4:$F$500,'مرتجع المبيعات '!$D$4:$D$500,التقرير!A9,'مرتجع المبيعات '!$A$4:$A$500,"&lt;="&amp;التقرير!$G$3)</f>
        <v>0</v>
      </c>
      <c r="F9" s="21">
        <f>SUMIFS('مرتجع المشتريات'!$F$4:$F$500,'مرتجع المشتريات'!$D$4:$D$500,التقرير!A9,'مرتجع المشتريات'!$A$4:$A$500,"&lt;="&amp;التقرير!$G$3)</f>
        <v>0</v>
      </c>
      <c r="G9" s="21">
        <f t="shared" ref="G9:G72" si="0">C9+E9-D9-F9</f>
        <v>0</v>
      </c>
      <c r="H9" s="21">
        <f>SUMIFS(المشتريات!$H$4:$H$10000,المشتريات!$F$4:$F$10000,التقرير!A9,المشتريات!$C$4:$C$10000,"&gt;="&amp;التقرير!$G$4,المشتريات!$C$4:$C$10000,"&lt;="&amp;$G$5)</f>
        <v>0</v>
      </c>
      <c r="I9" s="21">
        <f>SUMIFS(المبيعات!$F$4:$F$5000,المبيعات!$D$4:$D$5000,التقرير!A9,المبيعات!$A$4:$A$5000,"&gt;="&amp;التقرير!$G$4,المبيعات!$A$4:$A$5000,"&lt;="&amp;التقرير!$G$5)</f>
        <v>0</v>
      </c>
      <c r="J9" s="21">
        <f>SUMIFS('مرتجع المبيعات '!$F$4:$F$5000,'مرتجع المبيعات '!$D$4:$D$5000,التقرير!A9,'مرتجع المبيعات '!$A$4:$A$5000,"&gt;="&amp;التقرير!$G$4,'مرتجع المبيعات '!$A$4:$A$5000,"&lt;="&amp;التقرير!$G$5)</f>
        <v>0</v>
      </c>
      <c r="K9" s="21">
        <f>SUMIFS('مرتجع المشتريات'!$F$4:$F$5000,'مرتجع المشتريات'!$D$4:$D$5000,التقرير!A9,'مرتجع المشتريات'!$A$4:$A$5000,"&gt;="&amp;التقرير!$G$4,'مرتجع المشتريات'!$A$4:$A$5000,"&lt;="&amp;التقرير!$G$5)</f>
        <v>0</v>
      </c>
      <c r="L9" s="21">
        <f t="shared" ref="L9:L72" si="1">G9+H9+J9-I9-K9</f>
        <v>0</v>
      </c>
      <c r="M9" s="21">
        <f>الرصيد!C5</f>
        <v>0</v>
      </c>
      <c r="N9" s="21">
        <f>الرصيد!D5</f>
        <v>0</v>
      </c>
      <c r="O9" s="21" t="str">
        <f>الرصيد!E5</f>
        <v/>
      </c>
      <c r="P9" s="21">
        <f>الرصيد!F5</f>
        <v>0</v>
      </c>
      <c r="Q9" s="21" t="e">
        <f>M9+O9-N9-P9</f>
        <v>#VALUE!</v>
      </c>
      <c r="R9" s="21" t="e">
        <f>IF(Q9=L9,"صح","غلاط")</f>
        <v>#VALUE!</v>
      </c>
    </row>
    <row r="10" spans="1:18" ht="15.75">
      <c r="A10" s="21">
        <v>3</v>
      </c>
      <c r="B10" s="21" t="str">
        <f>IFERROR(VLOOKUP(A10,الاعدادات!$A$4:$B$5000,2,0),"")</f>
        <v>افى سيكلين</v>
      </c>
      <c r="C10" s="21">
        <f>SUMIFS(المشتريات!$H$4:$H$1000,المشتريات!$F$4:$F$1000,التقرير!A10,المشتريات!$C$4:$C$1000,"&lt;="&amp;التقرير!$G$3)</f>
        <v>0</v>
      </c>
      <c r="D10" s="21">
        <f>SUMIFS(المبيعات!$F$4:$F$5000,المبيعات!$D$4:$D$5000,التقرير!A10,المبيعات!$A$4:$A$5000,"&lt;="&amp;التقرير!$G$3)</f>
        <v>0</v>
      </c>
      <c r="E10" s="21">
        <f>SUMIFS('مرتجع المبيعات '!$F$4:$F$500,'مرتجع المبيعات '!$D$4:$D$500,التقرير!A10,'مرتجع المبيعات '!$A$4:$A$500,"&lt;="&amp;التقرير!$G$3)</f>
        <v>0</v>
      </c>
      <c r="F10" s="21">
        <f>SUMIFS('مرتجع المشتريات'!$F$4:$F$500,'مرتجع المشتريات'!$D$4:$D$500,التقرير!A10,'مرتجع المشتريات'!$A$4:$A$500,"&lt;="&amp;التقرير!$G$3)</f>
        <v>0</v>
      </c>
      <c r="G10" s="21">
        <f t="shared" si="0"/>
        <v>0</v>
      </c>
      <c r="H10" s="21">
        <f>SUMIFS(المشتريات!$H$4:$H$10000,المشتريات!$F$4:$F$10000,التقرير!A10,المشتريات!$C$4:$C$10000,"&gt;="&amp;التقرير!$G$4,المشتريات!$C$4:$C$10000,"&lt;="&amp;$G$5)</f>
        <v>0</v>
      </c>
      <c r="I10" s="21">
        <f>SUMIFS(المبيعات!$F$4:$F$5000,المبيعات!$D$4:$D$5000,التقرير!A10,المبيعات!$A$4:$A$5000,"&gt;="&amp;التقرير!$G$4,المبيعات!$A$4:$A$5000,"&lt;="&amp;التقرير!$G$5)</f>
        <v>0</v>
      </c>
      <c r="J10" s="21">
        <f>SUMIFS('مرتجع المبيعات '!$F$4:$F$5000,'مرتجع المبيعات '!$D$4:$D$5000,التقرير!A10,'مرتجع المبيعات '!$A$4:$A$5000,"&gt;="&amp;التقرير!$G$4,'مرتجع المبيعات '!$A$4:$A$5000,"&lt;="&amp;التقرير!$G$5)</f>
        <v>0</v>
      </c>
      <c r="K10" s="21">
        <f>SUMIFS('مرتجع المشتريات'!$F$4:$F$5000,'مرتجع المشتريات'!$D$4:$D$5000,التقرير!A10,'مرتجع المشتريات'!$A$4:$A$5000,"&gt;="&amp;التقرير!$G$4,'مرتجع المشتريات'!$A$4:$A$5000,"&lt;="&amp;التقرير!$G$5)</f>
        <v>0</v>
      </c>
      <c r="L10" s="21">
        <f t="shared" si="1"/>
        <v>0</v>
      </c>
      <c r="M10" s="21">
        <f>الرصيد!C6</f>
        <v>0</v>
      </c>
      <c r="N10" s="21">
        <f>الرصيد!D6</f>
        <v>0</v>
      </c>
      <c r="O10" s="21" t="str">
        <f>الرصيد!E6</f>
        <v/>
      </c>
      <c r="P10" s="21">
        <f>الرصيد!F6</f>
        <v>0</v>
      </c>
      <c r="Q10" s="21" t="e">
        <f t="shared" ref="Q10:Q72" si="2">M10+O10-N10-P10</f>
        <v>#VALUE!</v>
      </c>
      <c r="R10" s="21" t="e">
        <f t="shared" ref="R10:R72" si="3">IF(Q10=L10,"صح","غلاط")</f>
        <v>#VALUE!</v>
      </c>
    </row>
    <row r="11" spans="1:18" ht="15.75">
      <c r="A11" s="21">
        <v>4</v>
      </c>
      <c r="B11" s="21" t="str">
        <f>IFERROR(VLOOKUP(A11,الاعدادات!$A$4:$B$5000,2,0),"")</f>
        <v xml:space="preserve">اوكسى جيكت </v>
      </c>
      <c r="C11" s="21">
        <f>SUMIFS(المشتريات!$H$4:$H$1000,المشتريات!$F$4:$F$1000,التقرير!A11,المشتريات!$C$4:$C$1000,"&lt;="&amp;التقرير!$G$3)</f>
        <v>0</v>
      </c>
      <c r="D11" s="21">
        <f>SUMIFS(المبيعات!$F$4:$F$5000,المبيعات!$D$4:$D$5000,التقرير!A11,المبيعات!$A$4:$A$5000,"&lt;="&amp;التقرير!$G$3)</f>
        <v>0</v>
      </c>
      <c r="E11" s="21">
        <f>SUMIFS('مرتجع المبيعات '!$F$4:$F$500,'مرتجع المبيعات '!$D$4:$D$500,التقرير!A11,'مرتجع المبيعات '!$A$4:$A$500,"&lt;="&amp;التقرير!$G$3)</f>
        <v>0</v>
      </c>
      <c r="F11" s="21">
        <f>SUMIFS('مرتجع المشتريات'!$F$4:$F$500,'مرتجع المشتريات'!$D$4:$D$500,التقرير!A11,'مرتجع المشتريات'!$A$4:$A$500,"&lt;="&amp;التقرير!$G$3)</f>
        <v>0</v>
      </c>
      <c r="G11" s="21">
        <f t="shared" si="0"/>
        <v>0</v>
      </c>
      <c r="H11" s="21">
        <f>SUMIFS(المشتريات!$H$4:$H$10000,المشتريات!$F$4:$F$10000,التقرير!A11,المشتريات!$C$4:$C$10000,"&gt;="&amp;التقرير!$G$4,المشتريات!$C$4:$C$10000,"&lt;="&amp;$G$5)</f>
        <v>0</v>
      </c>
      <c r="I11" s="21">
        <f>SUMIFS(المبيعات!$F$4:$F$5000,المبيعات!$D$4:$D$5000,التقرير!A11,المبيعات!$A$4:$A$5000,"&gt;="&amp;التقرير!$G$4,المبيعات!$A$4:$A$5000,"&lt;="&amp;التقرير!$G$5)</f>
        <v>0</v>
      </c>
      <c r="J11" s="21">
        <f>SUMIFS('مرتجع المبيعات '!$F$4:$F$5000,'مرتجع المبيعات '!$D$4:$D$5000,التقرير!A11,'مرتجع المبيعات '!$A$4:$A$5000,"&gt;="&amp;التقرير!$G$4,'مرتجع المبيعات '!$A$4:$A$5000,"&lt;="&amp;التقرير!$G$5)</f>
        <v>0</v>
      </c>
      <c r="K11" s="21">
        <f>SUMIFS('مرتجع المشتريات'!$F$4:$F$5000,'مرتجع المشتريات'!$D$4:$D$5000,التقرير!A11,'مرتجع المشتريات'!$A$4:$A$5000,"&gt;="&amp;التقرير!$G$4,'مرتجع المشتريات'!$A$4:$A$5000,"&lt;="&amp;التقرير!$G$5)</f>
        <v>0</v>
      </c>
      <c r="L11" s="21">
        <f t="shared" si="1"/>
        <v>0</v>
      </c>
      <c r="M11" s="21">
        <f>الرصيد!C7</f>
        <v>0</v>
      </c>
      <c r="N11" s="21">
        <f>الرصيد!D7</f>
        <v>0</v>
      </c>
      <c r="O11" s="21" t="str">
        <f>الرصيد!E7</f>
        <v/>
      </c>
      <c r="P11" s="21">
        <f>الرصيد!F7</f>
        <v>0</v>
      </c>
      <c r="Q11" s="21" t="e">
        <f t="shared" si="2"/>
        <v>#VALUE!</v>
      </c>
      <c r="R11" s="21" t="e">
        <f t="shared" si="3"/>
        <v>#VALUE!</v>
      </c>
    </row>
    <row r="12" spans="1:18" ht="15.75">
      <c r="A12" s="21">
        <v>5</v>
      </c>
      <c r="B12" s="21" t="str">
        <f>IFERROR(VLOOKUP(A12,الاعدادات!$A$4:$B$5000,2,0),"")</f>
        <v xml:space="preserve">اوكسى 5%النصر </v>
      </c>
      <c r="C12" s="21">
        <f>SUMIFS(المشتريات!$H$4:$H$1000,المشتريات!$F$4:$F$1000,التقرير!A12,المشتريات!$C$4:$C$1000,"&lt;="&amp;التقرير!$G$3)</f>
        <v>0</v>
      </c>
      <c r="D12" s="21">
        <f>SUMIFS(المبيعات!$F$4:$F$5000,المبيعات!$D$4:$D$5000,التقرير!A12,المبيعات!$A$4:$A$5000,"&lt;="&amp;التقرير!$G$3)</f>
        <v>0</v>
      </c>
      <c r="E12" s="21">
        <f>SUMIFS('مرتجع المبيعات '!$F$4:$F$500,'مرتجع المبيعات '!$D$4:$D$500,التقرير!A12,'مرتجع المبيعات '!$A$4:$A$500,"&lt;="&amp;التقرير!$G$3)</f>
        <v>0</v>
      </c>
      <c r="F12" s="21">
        <f>SUMIFS('مرتجع المشتريات'!$F$4:$F$500,'مرتجع المشتريات'!$D$4:$D$500,التقرير!A12,'مرتجع المشتريات'!$A$4:$A$500,"&lt;="&amp;التقرير!$G$3)</f>
        <v>0</v>
      </c>
      <c r="G12" s="21">
        <f t="shared" si="0"/>
        <v>0</v>
      </c>
      <c r="H12" s="21">
        <f>SUMIFS(المشتريات!$H$4:$H$10000,المشتريات!$F$4:$F$10000,التقرير!A12,المشتريات!$C$4:$C$10000,"&gt;="&amp;التقرير!$G$4,المشتريات!$C$4:$C$10000,"&lt;="&amp;$G$5)</f>
        <v>0</v>
      </c>
      <c r="I12" s="21">
        <f>SUMIFS(المبيعات!$F$4:$F$5000,المبيعات!$D$4:$D$5000,التقرير!A12,المبيعات!$A$4:$A$5000,"&gt;="&amp;التقرير!$G$4,المبيعات!$A$4:$A$5000,"&lt;="&amp;التقرير!$G$5)</f>
        <v>0</v>
      </c>
      <c r="J12" s="21">
        <f>SUMIFS('مرتجع المبيعات '!$F$4:$F$5000,'مرتجع المبيعات '!$D$4:$D$5000,التقرير!A12,'مرتجع المبيعات '!$A$4:$A$5000,"&gt;="&amp;التقرير!$G$4,'مرتجع المبيعات '!$A$4:$A$5000,"&lt;="&amp;التقرير!$G$5)</f>
        <v>0</v>
      </c>
      <c r="K12" s="21">
        <f>SUMIFS('مرتجع المشتريات'!$F$4:$F$5000,'مرتجع المشتريات'!$D$4:$D$5000,التقرير!A12,'مرتجع المشتريات'!$A$4:$A$5000,"&gt;="&amp;التقرير!$G$4,'مرتجع المشتريات'!$A$4:$A$5000,"&lt;="&amp;التقرير!$G$5)</f>
        <v>0</v>
      </c>
      <c r="L12" s="21">
        <f t="shared" si="1"/>
        <v>0</v>
      </c>
      <c r="M12" s="21">
        <f>الرصيد!C8</f>
        <v>0</v>
      </c>
      <c r="N12" s="21">
        <f>الرصيد!D8</f>
        <v>0</v>
      </c>
      <c r="O12" s="21" t="str">
        <f>الرصيد!E8</f>
        <v/>
      </c>
      <c r="P12" s="21">
        <f>الرصيد!F8</f>
        <v>0</v>
      </c>
      <c r="Q12" s="21" t="e">
        <f t="shared" si="2"/>
        <v>#VALUE!</v>
      </c>
      <c r="R12" s="21" t="e">
        <f t="shared" si="3"/>
        <v>#VALUE!</v>
      </c>
    </row>
    <row r="13" spans="1:18" ht="15.75">
      <c r="A13" s="21">
        <v>6</v>
      </c>
      <c r="B13" s="21" t="str">
        <f>IFERROR(VLOOKUP(A13,الاعدادات!$A$4:$B$5000,2,0),"")</f>
        <v xml:space="preserve">اوكسى 5%النصر 50سم </v>
      </c>
      <c r="C13" s="21">
        <f>SUMIFS(المشتريات!$H$4:$H$1000,المشتريات!$F$4:$F$1000,التقرير!A13,المشتريات!$C$4:$C$1000,"&lt;="&amp;التقرير!$G$3)</f>
        <v>0</v>
      </c>
      <c r="D13" s="21">
        <f>SUMIFS(المبيعات!$F$4:$F$5000,المبيعات!$D$4:$D$5000,التقرير!A13,المبيعات!$A$4:$A$5000,"&lt;="&amp;التقرير!$G$3)</f>
        <v>0</v>
      </c>
      <c r="E13" s="21">
        <f>SUMIFS('مرتجع المبيعات '!$F$4:$F$500,'مرتجع المبيعات '!$D$4:$D$500,التقرير!A13,'مرتجع المبيعات '!$A$4:$A$500,"&lt;="&amp;التقرير!$G$3)</f>
        <v>0</v>
      </c>
      <c r="F13" s="21">
        <f>SUMIFS('مرتجع المشتريات'!$F$4:$F$500,'مرتجع المشتريات'!$D$4:$D$500,التقرير!A13,'مرتجع المشتريات'!$A$4:$A$500,"&lt;="&amp;التقرير!$G$3)</f>
        <v>0</v>
      </c>
      <c r="G13" s="21">
        <f t="shared" si="0"/>
        <v>0</v>
      </c>
      <c r="H13" s="21">
        <f>SUMIFS(المشتريات!$H$4:$H$10000,المشتريات!$F$4:$F$10000,التقرير!A13,المشتريات!$C$4:$C$10000,"&gt;="&amp;التقرير!$G$4,المشتريات!$C$4:$C$10000,"&lt;="&amp;$G$5)</f>
        <v>0</v>
      </c>
      <c r="I13" s="21">
        <f>SUMIFS(المبيعات!$F$4:$F$5000,المبيعات!$D$4:$D$5000,التقرير!A13,المبيعات!$A$4:$A$5000,"&gt;="&amp;التقرير!$G$4,المبيعات!$A$4:$A$5000,"&lt;="&amp;التقرير!$G$5)</f>
        <v>0</v>
      </c>
      <c r="J13" s="21">
        <f>SUMIFS('مرتجع المبيعات '!$F$4:$F$5000,'مرتجع المبيعات '!$D$4:$D$5000,التقرير!A13,'مرتجع المبيعات '!$A$4:$A$5000,"&gt;="&amp;التقرير!$G$4,'مرتجع المبيعات '!$A$4:$A$5000,"&lt;="&amp;التقرير!$G$5)</f>
        <v>0</v>
      </c>
      <c r="K13" s="21">
        <f>SUMIFS('مرتجع المشتريات'!$F$4:$F$5000,'مرتجع المشتريات'!$D$4:$D$5000,التقرير!A13,'مرتجع المشتريات'!$A$4:$A$5000,"&gt;="&amp;التقرير!$G$4,'مرتجع المشتريات'!$A$4:$A$5000,"&lt;="&amp;التقرير!$G$5)</f>
        <v>0</v>
      </c>
      <c r="L13" s="21">
        <f t="shared" si="1"/>
        <v>0</v>
      </c>
      <c r="M13" s="21">
        <f>الرصيد!C9</f>
        <v>0</v>
      </c>
      <c r="N13" s="21">
        <f>الرصيد!D9</f>
        <v>0</v>
      </c>
      <c r="O13" s="21" t="str">
        <f>الرصيد!E9</f>
        <v/>
      </c>
      <c r="P13" s="21">
        <f>الرصيد!F9</f>
        <v>0</v>
      </c>
      <c r="Q13" s="21" t="e">
        <f t="shared" si="2"/>
        <v>#VALUE!</v>
      </c>
      <c r="R13" s="21" t="e">
        <f t="shared" si="3"/>
        <v>#VALUE!</v>
      </c>
    </row>
    <row r="14" spans="1:18" ht="15.75">
      <c r="A14" s="21">
        <v>7</v>
      </c>
      <c r="B14" s="21" t="str">
        <f>IFERROR(VLOOKUP(A14,الاعدادات!$A$4:$B$5000,2,0),"")</f>
        <v xml:space="preserve">اوكسى تترا20 بلجيكى </v>
      </c>
      <c r="C14" s="21">
        <f>SUMIFS(المشتريات!$H$4:$H$1000,المشتريات!$F$4:$F$1000,التقرير!A14,المشتريات!$C$4:$C$1000,"&lt;="&amp;التقرير!$G$3)</f>
        <v>0</v>
      </c>
      <c r="D14" s="21">
        <f>SUMIFS(المبيعات!$F$4:$F$5000,المبيعات!$D$4:$D$5000,التقرير!A14,المبيعات!$A$4:$A$5000,"&lt;="&amp;التقرير!$G$3)</f>
        <v>0</v>
      </c>
      <c r="E14" s="21">
        <f>SUMIFS('مرتجع المبيعات '!$F$4:$F$500,'مرتجع المبيعات '!$D$4:$D$500,التقرير!A14,'مرتجع المبيعات '!$A$4:$A$500,"&lt;="&amp;التقرير!$G$3)</f>
        <v>0</v>
      </c>
      <c r="F14" s="21">
        <f>SUMIFS('مرتجع المشتريات'!$F$4:$F$500,'مرتجع المشتريات'!$D$4:$D$500,التقرير!A14,'مرتجع المشتريات'!$A$4:$A$500,"&lt;="&amp;التقرير!$G$3)</f>
        <v>0</v>
      </c>
      <c r="G14" s="21">
        <f t="shared" si="0"/>
        <v>0</v>
      </c>
      <c r="H14" s="21">
        <f>SUMIFS(المشتريات!$H$4:$H$10000,المشتريات!$F$4:$F$10000,التقرير!A14,المشتريات!$C$4:$C$10000,"&gt;="&amp;التقرير!$G$4,المشتريات!$C$4:$C$10000,"&lt;="&amp;$G$5)</f>
        <v>0</v>
      </c>
      <c r="I14" s="21">
        <f>SUMIFS(المبيعات!$F$4:$F$5000,المبيعات!$D$4:$D$5000,التقرير!A14,المبيعات!$A$4:$A$5000,"&gt;="&amp;التقرير!$G$4,المبيعات!$A$4:$A$5000,"&lt;="&amp;التقرير!$G$5)</f>
        <v>0</v>
      </c>
      <c r="J14" s="21">
        <f>SUMIFS('مرتجع المبيعات '!$F$4:$F$5000,'مرتجع المبيعات '!$D$4:$D$5000,التقرير!A14,'مرتجع المبيعات '!$A$4:$A$5000,"&gt;="&amp;التقرير!$G$4,'مرتجع المبيعات '!$A$4:$A$5000,"&lt;="&amp;التقرير!$G$5)</f>
        <v>0</v>
      </c>
      <c r="K14" s="21">
        <f>SUMIFS('مرتجع المشتريات'!$F$4:$F$5000,'مرتجع المشتريات'!$D$4:$D$5000,التقرير!A14,'مرتجع المشتريات'!$A$4:$A$5000,"&gt;="&amp;التقرير!$G$4,'مرتجع المشتريات'!$A$4:$A$5000,"&lt;="&amp;التقرير!$G$5)</f>
        <v>0</v>
      </c>
      <c r="L14" s="21">
        <f t="shared" si="1"/>
        <v>0</v>
      </c>
      <c r="M14" s="21">
        <f>الرصيد!C10</f>
        <v>0</v>
      </c>
      <c r="N14" s="21">
        <f>الرصيد!D10</f>
        <v>0</v>
      </c>
      <c r="O14" s="21" t="str">
        <f>الرصيد!E10</f>
        <v/>
      </c>
      <c r="P14" s="21">
        <f>الرصيد!F10</f>
        <v>0</v>
      </c>
      <c r="Q14" s="21" t="e">
        <f t="shared" si="2"/>
        <v>#VALUE!</v>
      </c>
      <c r="R14" s="21" t="e">
        <f t="shared" si="3"/>
        <v>#VALUE!</v>
      </c>
    </row>
    <row r="15" spans="1:18" ht="15.75">
      <c r="A15" s="21">
        <v>8</v>
      </c>
      <c r="B15" s="21" t="str">
        <f>IFERROR(VLOOKUP(A15,الاعدادات!$A$4:$B$5000,2,0),"")</f>
        <v xml:space="preserve">انتروسلين </v>
      </c>
      <c r="C15" s="21">
        <f>SUMIFS(المشتريات!$H$4:$H$1000,المشتريات!$F$4:$F$1000,التقرير!A15,المشتريات!$C$4:$C$1000,"&lt;="&amp;التقرير!$G$3)</f>
        <v>0</v>
      </c>
      <c r="D15" s="21">
        <f>SUMIFS(المبيعات!$F$4:$F$5000,المبيعات!$D$4:$D$5000,التقرير!A15,المبيعات!$A$4:$A$5000,"&lt;="&amp;التقرير!$G$3)</f>
        <v>0</v>
      </c>
      <c r="E15" s="21">
        <f>SUMIFS('مرتجع المبيعات '!$F$4:$F$500,'مرتجع المبيعات '!$D$4:$D$500,التقرير!A15,'مرتجع المبيعات '!$A$4:$A$500,"&lt;="&amp;التقرير!$G$3)</f>
        <v>0</v>
      </c>
      <c r="F15" s="21">
        <f>SUMIFS('مرتجع المشتريات'!$F$4:$F$500,'مرتجع المشتريات'!$D$4:$D$500,التقرير!A15,'مرتجع المشتريات'!$A$4:$A$500,"&lt;="&amp;التقرير!$G$3)</f>
        <v>0</v>
      </c>
      <c r="G15" s="21">
        <f t="shared" si="0"/>
        <v>0</v>
      </c>
      <c r="H15" s="21">
        <f>SUMIFS(المشتريات!$H$4:$H$10000,المشتريات!$F$4:$F$10000,التقرير!A15,المشتريات!$C$4:$C$10000,"&gt;="&amp;التقرير!$G$4,المشتريات!$C$4:$C$10000,"&lt;="&amp;$G$5)</f>
        <v>0</v>
      </c>
      <c r="I15" s="21">
        <f>SUMIFS(المبيعات!$F$4:$F$5000,المبيعات!$D$4:$D$5000,التقرير!A15,المبيعات!$A$4:$A$5000,"&gt;="&amp;التقرير!$G$4,المبيعات!$A$4:$A$5000,"&lt;="&amp;التقرير!$G$5)</f>
        <v>0</v>
      </c>
      <c r="J15" s="21">
        <f>SUMIFS('مرتجع المبيعات '!$F$4:$F$5000,'مرتجع المبيعات '!$D$4:$D$5000,التقرير!A15,'مرتجع المبيعات '!$A$4:$A$5000,"&gt;="&amp;التقرير!$G$4,'مرتجع المبيعات '!$A$4:$A$5000,"&lt;="&amp;التقرير!$G$5)</f>
        <v>0</v>
      </c>
      <c r="K15" s="21">
        <f>SUMIFS('مرتجع المشتريات'!$F$4:$F$5000,'مرتجع المشتريات'!$D$4:$D$5000,التقرير!A15,'مرتجع المشتريات'!$A$4:$A$5000,"&gt;="&amp;التقرير!$G$4,'مرتجع المشتريات'!$A$4:$A$5000,"&lt;="&amp;التقرير!$G$5)</f>
        <v>0</v>
      </c>
      <c r="L15" s="21">
        <f t="shared" si="1"/>
        <v>0</v>
      </c>
      <c r="M15" s="21">
        <f>الرصيد!C11</f>
        <v>0</v>
      </c>
      <c r="N15" s="21">
        <f>الرصيد!D11</f>
        <v>0</v>
      </c>
      <c r="O15" s="21" t="str">
        <f>الرصيد!E11</f>
        <v/>
      </c>
      <c r="P15" s="21">
        <f>الرصيد!F11</f>
        <v>0</v>
      </c>
      <c r="Q15" s="21" t="e">
        <f t="shared" si="2"/>
        <v>#VALUE!</v>
      </c>
      <c r="R15" s="21" t="e">
        <f t="shared" si="3"/>
        <v>#VALUE!</v>
      </c>
    </row>
    <row r="16" spans="1:18" ht="15.75">
      <c r="A16" s="21">
        <v>9</v>
      </c>
      <c r="B16" s="21" t="str">
        <f>IFERROR(VLOOKUP(A16,الاعدادات!$A$4:$B$5000,2,0),"")</f>
        <v xml:space="preserve">اوكسى نكس </v>
      </c>
      <c r="C16" s="21">
        <f>SUMIFS(المشتريات!$H$4:$H$1000,المشتريات!$F$4:$F$1000,التقرير!A16,المشتريات!$C$4:$C$1000,"&lt;="&amp;التقرير!$G$3)</f>
        <v>0</v>
      </c>
      <c r="D16" s="21">
        <f>SUMIFS(المبيعات!$F$4:$F$5000,المبيعات!$D$4:$D$5000,التقرير!A16,المبيعات!$A$4:$A$5000,"&lt;="&amp;التقرير!$G$3)</f>
        <v>0</v>
      </c>
      <c r="E16" s="21">
        <f>SUMIFS('مرتجع المبيعات '!$F$4:$F$500,'مرتجع المبيعات '!$D$4:$D$500,التقرير!A16,'مرتجع المبيعات '!$A$4:$A$500,"&lt;="&amp;التقرير!$G$3)</f>
        <v>0</v>
      </c>
      <c r="F16" s="21">
        <f>SUMIFS('مرتجع المشتريات'!$F$4:$F$500,'مرتجع المشتريات'!$D$4:$D$500,التقرير!A16,'مرتجع المشتريات'!$A$4:$A$500,"&lt;="&amp;التقرير!$G$3)</f>
        <v>0</v>
      </c>
      <c r="G16" s="21">
        <f t="shared" si="0"/>
        <v>0</v>
      </c>
      <c r="H16" s="21">
        <f>SUMIFS(المشتريات!$H$4:$H$10000,المشتريات!$F$4:$F$10000,التقرير!A16,المشتريات!$C$4:$C$10000,"&gt;="&amp;التقرير!$G$4,المشتريات!$C$4:$C$10000,"&lt;="&amp;$G$5)</f>
        <v>0</v>
      </c>
      <c r="I16" s="21">
        <f>SUMIFS(المبيعات!$F$4:$F$5000,المبيعات!$D$4:$D$5000,التقرير!A16,المبيعات!$A$4:$A$5000,"&gt;="&amp;التقرير!$G$4,المبيعات!$A$4:$A$5000,"&lt;="&amp;التقرير!$G$5)</f>
        <v>0</v>
      </c>
      <c r="J16" s="21">
        <f>SUMIFS('مرتجع المبيعات '!$F$4:$F$5000,'مرتجع المبيعات '!$D$4:$D$5000,التقرير!A16,'مرتجع المبيعات '!$A$4:$A$5000,"&gt;="&amp;التقرير!$G$4,'مرتجع المبيعات '!$A$4:$A$5000,"&lt;="&amp;التقرير!$G$5)</f>
        <v>0</v>
      </c>
      <c r="K16" s="21">
        <f>SUMIFS('مرتجع المشتريات'!$F$4:$F$5000,'مرتجع المشتريات'!$D$4:$D$5000,التقرير!A16,'مرتجع المشتريات'!$A$4:$A$5000,"&gt;="&amp;التقرير!$G$4,'مرتجع المشتريات'!$A$4:$A$5000,"&lt;="&amp;التقرير!$G$5)</f>
        <v>0</v>
      </c>
      <c r="L16" s="21">
        <f t="shared" si="1"/>
        <v>0</v>
      </c>
      <c r="M16" s="21">
        <f>الرصيد!C12</f>
        <v>0</v>
      </c>
      <c r="N16" s="21">
        <f>الرصيد!D12</f>
        <v>0</v>
      </c>
      <c r="O16" s="21" t="str">
        <f>الرصيد!E12</f>
        <v/>
      </c>
      <c r="P16" s="21">
        <f>الرصيد!F12</f>
        <v>0</v>
      </c>
      <c r="Q16" s="21" t="e">
        <f t="shared" si="2"/>
        <v>#VALUE!</v>
      </c>
      <c r="R16" s="21" t="e">
        <f t="shared" si="3"/>
        <v>#VALUE!</v>
      </c>
    </row>
    <row r="17" spans="1:18" ht="15.75">
      <c r="A17" s="21">
        <v>10</v>
      </c>
      <c r="B17" s="21" t="str">
        <f>IFERROR(VLOOKUP(A17,الاعدادات!$A$4:$B$5000,2,0),"")</f>
        <v xml:space="preserve">اوكسى كلير </v>
      </c>
      <c r="C17" s="21">
        <f>SUMIFS(المشتريات!$H$4:$H$1000,المشتريات!$F$4:$F$1000,التقرير!A17,المشتريات!$C$4:$C$1000,"&lt;="&amp;التقرير!$G$3)</f>
        <v>0</v>
      </c>
      <c r="D17" s="21">
        <f>SUMIFS(المبيعات!$F$4:$F$5000,المبيعات!$D$4:$D$5000,التقرير!A17,المبيعات!$A$4:$A$5000,"&lt;="&amp;التقرير!$G$3)</f>
        <v>0</v>
      </c>
      <c r="E17" s="21">
        <f>SUMIFS('مرتجع المبيعات '!$F$4:$F$500,'مرتجع المبيعات '!$D$4:$D$500,التقرير!A17,'مرتجع المبيعات '!$A$4:$A$500,"&lt;="&amp;التقرير!$G$3)</f>
        <v>0</v>
      </c>
      <c r="F17" s="21">
        <f>SUMIFS('مرتجع المشتريات'!$F$4:$F$500,'مرتجع المشتريات'!$D$4:$D$500,التقرير!A17,'مرتجع المشتريات'!$A$4:$A$500,"&lt;="&amp;التقرير!$G$3)</f>
        <v>0</v>
      </c>
      <c r="G17" s="21">
        <f t="shared" si="0"/>
        <v>0</v>
      </c>
      <c r="H17" s="21">
        <f>SUMIFS(المشتريات!$H$4:$H$10000,المشتريات!$F$4:$F$10000,التقرير!A17,المشتريات!$C$4:$C$10000,"&gt;="&amp;التقرير!$G$4,المشتريات!$C$4:$C$10000,"&lt;="&amp;$G$5)</f>
        <v>0</v>
      </c>
      <c r="I17" s="21">
        <f>SUMIFS(المبيعات!$F$4:$F$5000,المبيعات!$D$4:$D$5000,التقرير!A17,المبيعات!$A$4:$A$5000,"&gt;="&amp;التقرير!$G$4,المبيعات!$A$4:$A$5000,"&lt;="&amp;التقرير!$G$5)</f>
        <v>0</v>
      </c>
      <c r="J17" s="21">
        <f>SUMIFS('مرتجع المبيعات '!$F$4:$F$5000,'مرتجع المبيعات '!$D$4:$D$5000,التقرير!A17,'مرتجع المبيعات '!$A$4:$A$5000,"&gt;="&amp;التقرير!$G$4,'مرتجع المبيعات '!$A$4:$A$5000,"&lt;="&amp;التقرير!$G$5)</f>
        <v>0</v>
      </c>
      <c r="K17" s="21">
        <f>SUMIFS('مرتجع المشتريات'!$F$4:$F$5000,'مرتجع المشتريات'!$D$4:$D$5000,التقرير!A17,'مرتجع المشتريات'!$A$4:$A$5000,"&gt;="&amp;التقرير!$G$4,'مرتجع المشتريات'!$A$4:$A$5000,"&lt;="&amp;التقرير!$G$5)</f>
        <v>0</v>
      </c>
      <c r="L17" s="21">
        <f t="shared" si="1"/>
        <v>0</v>
      </c>
      <c r="M17" s="21">
        <f>الرصيد!C13</f>
        <v>0</v>
      </c>
      <c r="N17" s="21">
        <f>الرصيد!D13</f>
        <v>0</v>
      </c>
      <c r="O17" s="21" t="str">
        <f>الرصيد!E13</f>
        <v/>
      </c>
      <c r="P17" s="21">
        <f>الرصيد!F13</f>
        <v>0</v>
      </c>
      <c r="Q17" s="21" t="e">
        <f t="shared" si="2"/>
        <v>#VALUE!</v>
      </c>
      <c r="R17" s="21" t="e">
        <f t="shared" si="3"/>
        <v>#VALUE!</v>
      </c>
    </row>
    <row r="18" spans="1:18" ht="15.75">
      <c r="A18" s="21">
        <v>11</v>
      </c>
      <c r="B18" s="21" t="str">
        <f>IFERROR(VLOOKUP(A18,الاعدادات!$A$4:$B$5000,2,0),"")</f>
        <v xml:space="preserve">بلوتريل </v>
      </c>
      <c r="C18" s="21">
        <f>SUMIFS(المشتريات!$H$4:$H$1000,المشتريات!$F$4:$F$1000,التقرير!A18,المشتريات!$C$4:$C$1000,"&lt;="&amp;التقرير!$G$3)</f>
        <v>0</v>
      </c>
      <c r="D18" s="21">
        <f>SUMIFS(المبيعات!$F$4:$F$5000,المبيعات!$D$4:$D$5000,التقرير!A18,المبيعات!$A$4:$A$5000,"&lt;="&amp;التقرير!$G$3)</f>
        <v>0</v>
      </c>
      <c r="E18" s="21">
        <f>SUMIFS('مرتجع المبيعات '!$F$4:$F$500,'مرتجع المبيعات '!$D$4:$D$500,التقرير!A18,'مرتجع المبيعات '!$A$4:$A$500,"&lt;="&amp;التقرير!$G$3)</f>
        <v>0</v>
      </c>
      <c r="F18" s="21">
        <f>SUMIFS('مرتجع المشتريات'!$F$4:$F$500,'مرتجع المشتريات'!$D$4:$D$500,التقرير!A18,'مرتجع المشتريات'!$A$4:$A$500,"&lt;="&amp;التقرير!$G$3)</f>
        <v>0</v>
      </c>
      <c r="G18" s="21">
        <f t="shared" si="0"/>
        <v>0</v>
      </c>
      <c r="H18" s="21">
        <f>SUMIFS(المشتريات!$H$4:$H$10000,المشتريات!$F$4:$F$10000,التقرير!A18,المشتريات!$C$4:$C$10000,"&gt;="&amp;التقرير!$G$4,المشتريات!$C$4:$C$10000,"&lt;="&amp;$G$5)</f>
        <v>0</v>
      </c>
      <c r="I18" s="21">
        <f>SUMIFS(المبيعات!$F$4:$F$5000,المبيعات!$D$4:$D$5000,التقرير!A18,المبيعات!$A$4:$A$5000,"&gt;="&amp;التقرير!$G$4,المبيعات!$A$4:$A$5000,"&lt;="&amp;التقرير!$G$5)</f>
        <v>0</v>
      </c>
      <c r="J18" s="21">
        <f>SUMIFS('مرتجع المبيعات '!$F$4:$F$5000,'مرتجع المبيعات '!$D$4:$D$5000,التقرير!A18,'مرتجع المبيعات '!$A$4:$A$5000,"&gt;="&amp;التقرير!$G$4,'مرتجع المبيعات '!$A$4:$A$5000,"&lt;="&amp;التقرير!$G$5)</f>
        <v>0</v>
      </c>
      <c r="K18" s="21">
        <f>SUMIFS('مرتجع المشتريات'!$F$4:$F$5000,'مرتجع المشتريات'!$D$4:$D$5000,التقرير!A18,'مرتجع المشتريات'!$A$4:$A$5000,"&gt;="&amp;التقرير!$G$4,'مرتجع المشتريات'!$A$4:$A$5000,"&lt;="&amp;التقرير!$G$5)</f>
        <v>0</v>
      </c>
      <c r="L18" s="21">
        <f t="shared" si="1"/>
        <v>0</v>
      </c>
      <c r="M18" s="21">
        <f>الرصيد!C14</f>
        <v>0</v>
      </c>
      <c r="N18" s="21">
        <f>الرصيد!D14</f>
        <v>0</v>
      </c>
      <c r="O18" s="21" t="str">
        <f>الرصيد!E14</f>
        <v/>
      </c>
      <c r="P18" s="21">
        <f>الرصيد!F14</f>
        <v>0</v>
      </c>
      <c r="Q18" s="21" t="e">
        <f t="shared" si="2"/>
        <v>#VALUE!</v>
      </c>
      <c r="R18" s="21" t="e">
        <f t="shared" si="3"/>
        <v>#VALUE!</v>
      </c>
    </row>
    <row r="19" spans="1:18" ht="15.75">
      <c r="A19" s="21">
        <v>12</v>
      </c>
      <c r="B19" s="21" t="str">
        <f>IFERROR(VLOOKUP(A19,الاعدادات!$A$4:$B$5000,2,0),"")</f>
        <v xml:space="preserve">سبكتروبان ط م 30سم </v>
      </c>
      <c r="C19" s="21">
        <f>SUMIFS(المشتريات!$H$4:$H$1000,المشتريات!$F$4:$F$1000,التقرير!A19,المشتريات!$C$4:$C$1000,"&lt;="&amp;التقرير!$G$3)</f>
        <v>0</v>
      </c>
      <c r="D19" s="21">
        <f>SUMIFS(المبيعات!$F$4:$F$5000,المبيعات!$D$4:$D$5000,التقرير!A19,المبيعات!$A$4:$A$5000,"&lt;="&amp;التقرير!$G$3)</f>
        <v>0</v>
      </c>
      <c r="E19" s="21">
        <f>SUMIFS('مرتجع المبيعات '!$F$4:$F$500,'مرتجع المبيعات '!$D$4:$D$500,التقرير!A19,'مرتجع المبيعات '!$A$4:$A$500,"&lt;="&amp;التقرير!$G$3)</f>
        <v>0</v>
      </c>
      <c r="F19" s="21">
        <f>SUMIFS('مرتجع المشتريات'!$F$4:$F$500,'مرتجع المشتريات'!$D$4:$D$500,التقرير!A19,'مرتجع المشتريات'!$A$4:$A$500,"&lt;="&amp;التقرير!$G$3)</f>
        <v>0</v>
      </c>
      <c r="G19" s="21">
        <f t="shared" si="0"/>
        <v>0</v>
      </c>
      <c r="H19" s="21">
        <f>SUMIFS(المشتريات!$H$4:$H$10000,المشتريات!$F$4:$F$10000,التقرير!A19,المشتريات!$C$4:$C$10000,"&gt;="&amp;التقرير!$G$4,المشتريات!$C$4:$C$10000,"&lt;="&amp;$G$5)</f>
        <v>0</v>
      </c>
      <c r="I19" s="21">
        <f>SUMIFS(المبيعات!$F$4:$F$5000,المبيعات!$D$4:$D$5000,التقرير!A19,المبيعات!$A$4:$A$5000,"&gt;="&amp;التقرير!$G$4,المبيعات!$A$4:$A$5000,"&lt;="&amp;التقرير!$G$5)</f>
        <v>0</v>
      </c>
      <c r="J19" s="21">
        <f>SUMIFS('مرتجع المبيعات '!$F$4:$F$5000,'مرتجع المبيعات '!$D$4:$D$5000,التقرير!A19,'مرتجع المبيعات '!$A$4:$A$5000,"&gt;="&amp;التقرير!$G$4,'مرتجع المبيعات '!$A$4:$A$5000,"&lt;="&amp;التقرير!$G$5)</f>
        <v>0</v>
      </c>
      <c r="K19" s="21">
        <f>SUMIFS('مرتجع المشتريات'!$F$4:$F$5000,'مرتجع المشتريات'!$D$4:$D$5000,التقرير!A19,'مرتجع المشتريات'!$A$4:$A$5000,"&gt;="&amp;التقرير!$G$4,'مرتجع المشتريات'!$A$4:$A$5000,"&lt;="&amp;التقرير!$G$5)</f>
        <v>0</v>
      </c>
      <c r="L19" s="21">
        <f t="shared" si="1"/>
        <v>0</v>
      </c>
      <c r="M19" s="21">
        <f>الرصيد!C15</f>
        <v>0</v>
      </c>
      <c r="N19" s="21">
        <f>الرصيد!D15</f>
        <v>0</v>
      </c>
      <c r="O19" s="21" t="str">
        <f>الرصيد!E15</f>
        <v/>
      </c>
      <c r="P19" s="21">
        <f>الرصيد!F15</f>
        <v>0</v>
      </c>
      <c r="Q19" s="21" t="e">
        <f t="shared" si="2"/>
        <v>#VALUE!</v>
      </c>
      <c r="R19" s="21" t="e">
        <f t="shared" si="3"/>
        <v>#VALUE!</v>
      </c>
    </row>
    <row r="20" spans="1:18" ht="15.75">
      <c r="A20" s="21">
        <v>13</v>
      </c>
      <c r="B20" s="21" t="str">
        <f>IFERROR(VLOOKUP(A20,الاعدادات!$A$4:$B$5000,2,0),"")</f>
        <v xml:space="preserve">كولى بريم </v>
      </c>
      <c r="C20" s="21">
        <f>SUMIFS(المشتريات!$H$4:$H$1000,المشتريات!$F$4:$F$1000,التقرير!A20,المشتريات!$C$4:$C$1000,"&lt;="&amp;التقرير!$G$3)</f>
        <v>0</v>
      </c>
      <c r="D20" s="21">
        <f>SUMIFS(المبيعات!$F$4:$F$5000,المبيعات!$D$4:$D$5000,التقرير!A20,المبيعات!$A$4:$A$5000,"&lt;="&amp;التقرير!$G$3)</f>
        <v>0</v>
      </c>
      <c r="E20" s="21">
        <f>SUMIFS('مرتجع المبيعات '!$F$4:$F$500,'مرتجع المبيعات '!$D$4:$D$500,التقرير!A20,'مرتجع المبيعات '!$A$4:$A$500,"&lt;="&amp;التقرير!$G$3)</f>
        <v>0</v>
      </c>
      <c r="F20" s="21">
        <f>SUMIFS('مرتجع المشتريات'!$F$4:$F$500,'مرتجع المشتريات'!$D$4:$D$500,التقرير!A20,'مرتجع المشتريات'!$A$4:$A$500,"&lt;="&amp;التقرير!$G$3)</f>
        <v>0</v>
      </c>
      <c r="G20" s="21">
        <f t="shared" si="0"/>
        <v>0</v>
      </c>
      <c r="H20" s="21">
        <f>SUMIFS(المشتريات!$H$4:$H$10000,المشتريات!$F$4:$F$10000,التقرير!A20,المشتريات!$C$4:$C$10000,"&gt;="&amp;التقرير!$G$4,المشتريات!$C$4:$C$10000,"&lt;="&amp;$G$5)</f>
        <v>0</v>
      </c>
      <c r="I20" s="21">
        <f>SUMIFS(المبيعات!$F$4:$F$5000,المبيعات!$D$4:$D$5000,التقرير!A20,المبيعات!$A$4:$A$5000,"&gt;="&amp;التقرير!$G$4,المبيعات!$A$4:$A$5000,"&lt;="&amp;التقرير!$G$5)</f>
        <v>0</v>
      </c>
      <c r="J20" s="21">
        <f>SUMIFS('مرتجع المبيعات '!$F$4:$F$5000,'مرتجع المبيعات '!$D$4:$D$5000,التقرير!A20,'مرتجع المبيعات '!$A$4:$A$5000,"&gt;="&amp;التقرير!$G$4,'مرتجع المبيعات '!$A$4:$A$5000,"&lt;="&amp;التقرير!$G$5)</f>
        <v>0</v>
      </c>
      <c r="K20" s="21">
        <f>SUMIFS('مرتجع المشتريات'!$F$4:$F$5000,'مرتجع المشتريات'!$D$4:$D$5000,التقرير!A20,'مرتجع المشتريات'!$A$4:$A$5000,"&gt;="&amp;التقرير!$G$4,'مرتجع المشتريات'!$A$4:$A$5000,"&lt;="&amp;التقرير!$G$5)</f>
        <v>0</v>
      </c>
      <c r="L20" s="21">
        <f t="shared" si="1"/>
        <v>0</v>
      </c>
      <c r="M20" s="21">
        <f>الرصيد!C16</f>
        <v>0</v>
      </c>
      <c r="N20" s="21">
        <f>الرصيد!D16</f>
        <v>0</v>
      </c>
      <c r="O20" s="21" t="str">
        <f>الرصيد!E16</f>
        <v/>
      </c>
      <c r="P20" s="21">
        <f>الرصيد!F16</f>
        <v>0</v>
      </c>
      <c r="Q20" s="21" t="e">
        <f t="shared" si="2"/>
        <v>#VALUE!</v>
      </c>
      <c r="R20" s="21" t="e">
        <f t="shared" si="3"/>
        <v>#VALUE!</v>
      </c>
    </row>
    <row r="21" spans="1:18" ht="15.75">
      <c r="A21" s="21">
        <v>14</v>
      </c>
      <c r="B21" s="21" t="str">
        <f>IFERROR(VLOOKUP(A21,الاعدادات!$A$4:$B$5000,2,0),"")</f>
        <v xml:space="preserve">كولى تريم شراب </v>
      </c>
      <c r="C21" s="21">
        <f>SUMIFS(المشتريات!$H$4:$H$1000,المشتريات!$F$4:$F$1000,التقرير!A21,المشتريات!$C$4:$C$1000,"&lt;="&amp;التقرير!$G$3)</f>
        <v>0</v>
      </c>
      <c r="D21" s="21">
        <f>SUMIFS(المبيعات!$F$4:$F$5000,المبيعات!$D$4:$D$5000,التقرير!A21,المبيعات!$A$4:$A$5000,"&lt;="&amp;التقرير!$G$3)</f>
        <v>0</v>
      </c>
      <c r="E21" s="21">
        <f>SUMIFS('مرتجع المبيعات '!$F$4:$F$500,'مرتجع المبيعات '!$D$4:$D$500,التقرير!A21,'مرتجع المبيعات '!$A$4:$A$500,"&lt;="&amp;التقرير!$G$3)</f>
        <v>0</v>
      </c>
      <c r="F21" s="21">
        <f>SUMIFS('مرتجع المشتريات'!$F$4:$F$500,'مرتجع المشتريات'!$D$4:$D$500,التقرير!A21,'مرتجع المشتريات'!$A$4:$A$500,"&lt;="&amp;التقرير!$G$3)</f>
        <v>0</v>
      </c>
      <c r="G21" s="21">
        <f t="shared" si="0"/>
        <v>0</v>
      </c>
      <c r="H21" s="21">
        <f>SUMIFS(المشتريات!$H$4:$H$10000,المشتريات!$F$4:$F$10000,التقرير!A21,المشتريات!$C$4:$C$10000,"&gt;="&amp;التقرير!$G$4,المشتريات!$C$4:$C$10000,"&lt;="&amp;$G$5)</f>
        <v>0</v>
      </c>
      <c r="I21" s="21">
        <f>SUMIFS(المبيعات!$F$4:$F$5000,المبيعات!$D$4:$D$5000,التقرير!A21,المبيعات!$A$4:$A$5000,"&gt;="&amp;التقرير!$G$4,المبيعات!$A$4:$A$5000,"&lt;="&amp;التقرير!$G$5)</f>
        <v>0</v>
      </c>
      <c r="J21" s="21">
        <f>SUMIFS('مرتجع المبيعات '!$F$4:$F$5000,'مرتجع المبيعات '!$D$4:$D$5000,التقرير!A21,'مرتجع المبيعات '!$A$4:$A$5000,"&gt;="&amp;التقرير!$G$4,'مرتجع المبيعات '!$A$4:$A$5000,"&lt;="&amp;التقرير!$G$5)</f>
        <v>0</v>
      </c>
      <c r="K21" s="21">
        <f>SUMIFS('مرتجع المشتريات'!$F$4:$F$5000,'مرتجع المشتريات'!$D$4:$D$5000,التقرير!A21,'مرتجع المشتريات'!$A$4:$A$5000,"&gt;="&amp;التقرير!$G$4,'مرتجع المشتريات'!$A$4:$A$5000,"&lt;="&amp;التقرير!$G$5)</f>
        <v>0</v>
      </c>
      <c r="L21" s="21">
        <f t="shared" si="1"/>
        <v>0</v>
      </c>
      <c r="M21" s="21">
        <f>الرصيد!C17</f>
        <v>0</v>
      </c>
      <c r="N21" s="21">
        <f>الرصيد!D17</f>
        <v>0</v>
      </c>
      <c r="O21" s="21" t="str">
        <f>الرصيد!E17</f>
        <v/>
      </c>
      <c r="P21" s="21">
        <f>الرصيد!F17</f>
        <v>0</v>
      </c>
      <c r="Q21" s="21" t="e">
        <f t="shared" si="2"/>
        <v>#VALUE!</v>
      </c>
      <c r="R21" s="21" t="e">
        <f t="shared" si="3"/>
        <v>#VALUE!</v>
      </c>
    </row>
    <row r="22" spans="1:18" ht="15.75">
      <c r="A22" s="21">
        <v>15</v>
      </c>
      <c r="B22" s="21" t="str">
        <f>IFERROR(VLOOKUP(A22,الاعدادات!$A$4:$B$5000,2,0),"")</f>
        <v xml:space="preserve">كولى تريم حقن </v>
      </c>
      <c r="C22" s="21">
        <f>SUMIFS(المشتريات!$H$4:$H$1000,المشتريات!$F$4:$F$1000,التقرير!A22,المشتريات!$C$4:$C$1000,"&lt;="&amp;التقرير!$G$3)</f>
        <v>0</v>
      </c>
      <c r="D22" s="21">
        <f>SUMIFS(المبيعات!$F$4:$F$5000,المبيعات!$D$4:$D$5000,التقرير!A22,المبيعات!$A$4:$A$5000,"&lt;="&amp;التقرير!$G$3)</f>
        <v>0</v>
      </c>
      <c r="E22" s="21">
        <f>SUMIFS('مرتجع المبيعات '!$F$4:$F$500,'مرتجع المبيعات '!$D$4:$D$500,التقرير!A22,'مرتجع المبيعات '!$A$4:$A$500,"&lt;="&amp;التقرير!$G$3)</f>
        <v>0</v>
      </c>
      <c r="F22" s="21">
        <f>SUMIFS('مرتجع المشتريات'!$F$4:$F$500,'مرتجع المشتريات'!$D$4:$D$500,التقرير!A22,'مرتجع المشتريات'!$A$4:$A$500,"&lt;="&amp;التقرير!$G$3)</f>
        <v>0</v>
      </c>
      <c r="G22" s="21">
        <f t="shared" si="0"/>
        <v>0</v>
      </c>
      <c r="H22" s="21">
        <f>SUMIFS(المشتريات!$H$4:$H$10000,المشتريات!$F$4:$F$10000,التقرير!A22,المشتريات!$C$4:$C$10000,"&gt;="&amp;التقرير!$G$4,المشتريات!$C$4:$C$10000,"&lt;="&amp;$G$5)</f>
        <v>0</v>
      </c>
      <c r="I22" s="21">
        <f>SUMIFS(المبيعات!$F$4:$F$5000,المبيعات!$D$4:$D$5000,التقرير!A22,المبيعات!$A$4:$A$5000,"&gt;="&amp;التقرير!$G$4,المبيعات!$A$4:$A$5000,"&lt;="&amp;التقرير!$G$5)</f>
        <v>0</v>
      </c>
      <c r="J22" s="21">
        <f>SUMIFS('مرتجع المبيعات '!$F$4:$F$5000,'مرتجع المبيعات '!$D$4:$D$5000,التقرير!A22,'مرتجع المبيعات '!$A$4:$A$5000,"&gt;="&amp;التقرير!$G$4,'مرتجع المبيعات '!$A$4:$A$5000,"&lt;="&amp;التقرير!$G$5)</f>
        <v>0</v>
      </c>
      <c r="K22" s="21">
        <f>SUMIFS('مرتجع المشتريات'!$F$4:$F$5000,'مرتجع المشتريات'!$D$4:$D$5000,التقرير!A22,'مرتجع المشتريات'!$A$4:$A$5000,"&gt;="&amp;التقرير!$G$4,'مرتجع المشتريات'!$A$4:$A$5000,"&lt;="&amp;التقرير!$G$5)</f>
        <v>0</v>
      </c>
      <c r="L22" s="21">
        <f t="shared" si="1"/>
        <v>0</v>
      </c>
      <c r="M22" s="21">
        <f>الرصيد!C18</f>
        <v>0</v>
      </c>
      <c r="N22" s="21">
        <f>الرصيد!D18</f>
        <v>0</v>
      </c>
      <c r="O22" s="21" t="str">
        <f>الرصيد!E18</f>
        <v/>
      </c>
      <c r="P22" s="21">
        <f>الرصيد!F18</f>
        <v>0</v>
      </c>
      <c r="Q22" s="21" t="e">
        <f t="shared" si="2"/>
        <v>#VALUE!</v>
      </c>
      <c r="R22" s="21" t="e">
        <f t="shared" si="3"/>
        <v>#VALUE!</v>
      </c>
    </row>
    <row r="23" spans="1:18" ht="15.75">
      <c r="A23" s="21">
        <v>16</v>
      </c>
      <c r="B23" s="21" t="str">
        <f>IFERROR(VLOOKUP(A23,الاعدادات!$A$4:$B$5000,2,0),"")</f>
        <v xml:space="preserve">انالجين النصر </v>
      </c>
      <c r="C23" s="21">
        <f>SUMIFS(المشتريات!$H$4:$H$1000,المشتريات!$F$4:$F$1000,التقرير!A23,المشتريات!$C$4:$C$1000,"&lt;="&amp;التقرير!$G$3)</f>
        <v>0</v>
      </c>
      <c r="D23" s="21">
        <f>SUMIFS(المبيعات!$F$4:$F$5000,المبيعات!$D$4:$D$5000,التقرير!A23,المبيعات!$A$4:$A$5000,"&lt;="&amp;التقرير!$G$3)</f>
        <v>0</v>
      </c>
      <c r="E23" s="21">
        <f>SUMIFS('مرتجع المبيعات '!$F$4:$F$500,'مرتجع المبيعات '!$D$4:$D$500,التقرير!A23,'مرتجع المبيعات '!$A$4:$A$500,"&lt;="&amp;التقرير!$G$3)</f>
        <v>0</v>
      </c>
      <c r="F23" s="21">
        <f>SUMIFS('مرتجع المشتريات'!$F$4:$F$500,'مرتجع المشتريات'!$D$4:$D$500,التقرير!A23,'مرتجع المشتريات'!$A$4:$A$500,"&lt;="&amp;التقرير!$G$3)</f>
        <v>0</v>
      </c>
      <c r="G23" s="21">
        <f t="shared" si="0"/>
        <v>0</v>
      </c>
      <c r="H23" s="21">
        <f>SUMIFS(المشتريات!$H$4:$H$10000,المشتريات!$F$4:$F$10000,التقرير!A23,المشتريات!$C$4:$C$10000,"&gt;="&amp;التقرير!$G$4,المشتريات!$C$4:$C$10000,"&lt;="&amp;$G$5)</f>
        <v>0</v>
      </c>
      <c r="I23" s="21">
        <f>SUMIFS(المبيعات!$F$4:$F$5000,المبيعات!$D$4:$D$5000,التقرير!A23,المبيعات!$A$4:$A$5000,"&gt;="&amp;التقرير!$G$4,المبيعات!$A$4:$A$5000,"&lt;="&amp;التقرير!$G$5)</f>
        <v>0</v>
      </c>
      <c r="J23" s="21">
        <f>SUMIFS('مرتجع المبيعات '!$F$4:$F$5000,'مرتجع المبيعات '!$D$4:$D$5000,التقرير!A23,'مرتجع المبيعات '!$A$4:$A$5000,"&gt;="&amp;التقرير!$G$4,'مرتجع المبيعات '!$A$4:$A$5000,"&lt;="&amp;التقرير!$G$5)</f>
        <v>0</v>
      </c>
      <c r="K23" s="21">
        <f>SUMIFS('مرتجع المشتريات'!$F$4:$F$5000,'مرتجع المشتريات'!$D$4:$D$5000,التقرير!A23,'مرتجع المشتريات'!$A$4:$A$5000,"&gt;="&amp;التقرير!$G$4,'مرتجع المشتريات'!$A$4:$A$5000,"&lt;="&amp;التقرير!$G$5)</f>
        <v>0</v>
      </c>
      <c r="L23" s="21">
        <f t="shared" si="1"/>
        <v>0</v>
      </c>
      <c r="M23" s="21">
        <f>الرصيد!C19</f>
        <v>0</v>
      </c>
      <c r="N23" s="21">
        <f>الرصيد!D19</f>
        <v>0</v>
      </c>
      <c r="O23" s="21" t="str">
        <f>الرصيد!E19</f>
        <v/>
      </c>
      <c r="P23" s="21">
        <f>الرصيد!F19</f>
        <v>0</v>
      </c>
      <c r="Q23" s="21" t="e">
        <f t="shared" si="2"/>
        <v>#VALUE!</v>
      </c>
      <c r="R23" s="21" t="e">
        <f t="shared" si="3"/>
        <v>#VALUE!</v>
      </c>
    </row>
    <row r="24" spans="1:18" ht="15.75">
      <c r="A24" s="21">
        <v>17</v>
      </c>
      <c r="B24" s="21" t="str">
        <f>IFERROR(VLOOKUP(A24,الاعدادات!$A$4:$B$5000,2,0),"")</f>
        <v xml:space="preserve">انالجين اكما </v>
      </c>
      <c r="C24" s="21">
        <f>SUMIFS(المشتريات!$H$4:$H$1000,المشتريات!$F$4:$F$1000,التقرير!A24,المشتريات!$C$4:$C$1000,"&lt;="&amp;التقرير!$G$3)</f>
        <v>0</v>
      </c>
      <c r="D24" s="21">
        <f>SUMIFS(المبيعات!$F$4:$F$5000,المبيعات!$D$4:$D$5000,التقرير!A24,المبيعات!$A$4:$A$5000,"&lt;="&amp;التقرير!$G$3)</f>
        <v>0</v>
      </c>
      <c r="E24" s="21">
        <f>SUMIFS('مرتجع المبيعات '!$F$4:$F$500,'مرتجع المبيعات '!$D$4:$D$500,التقرير!A24,'مرتجع المبيعات '!$A$4:$A$500,"&lt;="&amp;التقرير!$G$3)</f>
        <v>0</v>
      </c>
      <c r="F24" s="21">
        <f>SUMIFS('مرتجع المشتريات'!$F$4:$F$500,'مرتجع المشتريات'!$D$4:$D$500,التقرير!A24,'مرتجع المشتريات'!$A$4:$A$500,"&lt;="&amp;التقرير!$G$3)</f>
        <v>0</v>
      </c>
      <c r="G24" s="21">
        <f t="shared" si="0"/>
        <v>0</v>
      </c>
      <c r="H24" s="21">
        <f>SUMIFS(المشتريات!$H$4:$H$10000,المشتريات!$F$4:$F$10000,التقرير!A24,المشتريات!$C$4:$C$10000,"&gt;="&amp;التقرير!$G$4,المشتريات!$C$4:$C$10000,"&lt;="&amp;$G$5)</f>
        <v>0</v>
      </c>
      <c r="I24" s="21">
        <f>SUMIFS(المبيعات!$F$4:$F$5000,المبيعات!$D$4:$D$5000,التقرير!A24,المبيعات!$A$4:$A$5000,"&gt;="&amp;التقرير!$G$4,المبيعات!$A$4:$A$5000,"&lt;="&amp;التقرير!$G$5)</f>
        <v>0</v>
      </c>
      <c r="J24" s="21">
        <f>SUMIFS('مرتجع المبيعات '!$F$4:$F$5000,'مرتجع المبيعات '!$D$4:$D$5000,التقرير!A24,'مرتجع المبيعات '!$A$4:$A$5000,"&gt;="&amp;التقرير!$G$4,'مرتجع المبيعات '!$A$4:$A$5000,"&lt;="&amp;التقرير!$G$5)</f>
        <v>0</v>
      </c>
      <c r="K24" s="21">
        <f>SUMIFS('مرتجع المشتريات'!$F$4:$F$5000,'مرتجع المشتريات'!$D$4:$D$5000,التقرير!A24,'مرتجع المشتريات'!$A$4:$A$5000,"&gt;="&amp;التقرير!$G$4,'مرتجع المشتريات'!$A$4:$A$5000,"&lt;="&amp;التقرير!$G$5)</f>
        <v>0</v>
      </c>
      <c r="L24" s="21">
        <f t="shared" si="1"/>
        <v>0</v>
      </c>
      <c r="M24" s="21">
        <f>الرصيد!C20</f>
        <v>0</v>
      </c>
      <c r="N24" s="21">
        <f>الرصيد!D20</f>
        <v>0</v>
      </c>
      <c r="O24" s="21" t="str">
        <f>الرصيد!E20</f>
        <v/>
      </c>
      <c r="P24" s="21">
        <f>الرصيد!F20</f>
        <v>0</v>
      </c>
      <c r="Q24" s="21" t="e">
        <f t="shared" si="2"/>
        <v>#VALUE!</v>
      </c>
      <c r="R24" s="21" t="e">
        <f t="shared" si="3"/>
        <v>#VALUE!</v>
      </c>
    </row>
    <row r="25" spans="1:18" ht="15.75">
      <c r="A25" s="21">
        <v>18</v>
      </c>
      <c r="B25" s="21" t="str">
        <f>IFERROR(VLOOKUP(A25,الاعدادات!$A$4:$B$5000,2,0),"")</f>
        <v xml:space="preserve">انالجين ممفيس </v>
      </c>
      <c r="C25" s="21">
        <f>SUMIFS(المشتريات!$H$4:$H$1000,المشتريات!$F$4:$F$1000,التقرير!A25,المشتريات!$C$4:$C$1000,"&lt;="&amp;التقرير!$G$3)</f>
        <v>0</v>
      </c>
      <c r="D25" s="21">
        <f>SUMIFS(المبيعات!$F$4:$F$5000,المبيعات!$D$4:$D$5000,التقرير!A25,المبيعات!$A$4:$A$5000,"&lt;="&amp;التقرير!$G$3)</f>
        <v>0</v>
      </c>
      <c r="E25" s="21">
        <f>SUMIFS('مرتجع المبيعات '!$F$4:$F$500,'مرتجع المبيعات '!$D$4:$D$500,التقرير!A25,'مرتجع المبيعات '!$A$4:$A$500,"&lt;="&amp;التقرير!$G$3)</f>
        <v>0</v>
      </c>
      <c r="F25" s="21">
        <f>SUMIFS('مرتجع المشتريات'!$F$4:$F$500,'مرتجع المشتريات'!$D$4:$D$500,التقرير!A25,'مرتجع المشتريات'!$A$4:$A$500,"&lt;="&amp;التقرير!$G$3)</f>
        <v>0</v>
      </c>
      <c r="G25" s="21">
        <f t="shared" si="0"/>
        <v>0</v>
      </c>
      <c r="H25" s="21">
        <f>SUMIFS(المشتريات!$H$4:$H$10000,المشتريات!$F$4:$F$10000,التقرير!A25,المشتريات!$C$4:$C$10000,"&gt;="&amp;التقرير!$G$4,المشتريات!$C$4:$C$10000,"&lt;="&amp;$G$5)</f>
        <v>0</v>
      </c>
      <c r="I25" s="21">
        <f>SUMIFS(المبيعات!$F$4:$F$5000,المبيعات!$D$4:$D$5000,التقرير!A25,المبيعات!$A$4:$A$5000,"&gt;="&amp;التقرير!$G$4,المبيعات!$A$4:$A$5000,"&lt;="&amp;التقرير!$G$5)</f>
        <v>0</v>
      </c>
      <c r="J25" s="21">
        <f>SUMIFS('مرتجع المبيعات '!$F$4:$F$5000,'مرتجع المبيعات '!$D$4:$D$5000,التقرير!A25,'مرتجع المبيعات '!$A$4:$A$5000,"&gt;="&amp;التقرير!$G$4,'مرتجع المبيعات '!$A$4:$A$5000,"&lt;="&amp;التقرير!$G$5)</f>
        <v>0</v>
      </c>
      <c r="K25" s="21">
        <f>SUMIFS('مرتجع المشتريات'!$F$4:$F$5000,'مرتجع المشتريات'!$D$4:$D$5000,التقرير!A25,'مرتجع المشتريات'!$A$4:$A$5000,"&gt;="&amp;التقرير!$G$4,'مرتجع المشتريات'!$A$4:$A$5000,"&lt;="&amp;التقرير!$G$5)</f>
        <v>0</v>
      </c>
      <c r="L25" s="21">
        <f t="shared" si="1"/>
        <v>0</v>
      </c>
      <c r="M25" s="21">
        <f>الرصيد!C21</f>
        <v>0</v>
      </c>
      <c r="N25" s="21">
        <f>الرصيد!D21</f>
        <v>0</v>
      </c>
      <c r="O25" s="21" t="str">
        <f>الرصيد!E21</f>
        <v/>
      </c>
      <c r="P25" s="21">
        <f>الرصيد!F21</f>
        <v>0</v>
      </c>
      <c r="Q25" s="21" t="e">
        <f t="shared" si="2"/>
        <v>#VALUE!</v>
      </c>
      <c r="R25" s="21" t="e">
        <f t="shared" si="3"/>
        <v>#VALUE!</v>
      </c>
    </row>
    <row r="26" spans="1:18" ht="15.75">
      <c r="A26" s="21">
        <v>19</v>
      </c>
      <c r="B26" s="21" t="str">
        <f>IFERROR(VLOOKUP(A26,الاعدادات!$A$4:$B$5000,2,0),"")</f>
        <v xml:space="preserve">انالجين ارابكو </v>
      </c>
      <c r="C26" s="21">
        <f>SUMIFS(المشتريات!$H$4:$H$1000,المشتريات!$F$4:$F$1000,التقرير!A26,المشتريات!$C$4:$C$1000,"&lt;="&amp;التقرير!$G$3)</f>
        <v>0</v>
      </c>
      <c r="D26" s="21">
        <f>SUMIFS(المبيعات!$F$4:$F$5000,المبيعات!$D$4:$D$5000,التقرير!A26,المبيعات!$A$4:$A$5000,"&lt;="&amp;التقرير!$G$3)</f>
        <v>0</v>
      </c>
      <c r="E26" s="21">
        <f>SUMIFS('مرتجع المبيعات '!$F$4:$F$500,'مرتجع المبيعات '!$D$4:$D$500,التقرير!A26,'مرتجع المبيعات '!$A$4:$A$500,"&lt;="&amp;التقرير!$G$3)</f>
        <v>0</v>
      </c>
      <c r="F26" s="21">
        <f>SUMIFS('مرتجع المشتريات'!$F$4:$F$500,'مرتجع المشتريات'!$D$4:$D$500,التقرير!A26,'مرتجع المشتريات'!$A$4:$A$500,"&lt;="&amp;التقرير!$G$3)</f>
        <v>0</v>
      </c>
      <c r="G26" s="21">
        <f t="shared" si="0"/>
        <v>0</v>
      </c>
      <c r="H26" s="21">
        <f>SUMIFS(المشتريات!$H$4:$H$10000,المشتريات!$F$4:$F$10000,التقرير!A26,المشتريات!$C$4:$C$10000,"&gt;="&amp;التقرير!$G$4,المشتريات!$C$4:$C$10000,"&lt;="&amp;$G$5)</f>
        <v>0</v>
      </c>
      <c r="I26" s="21">
        <f>SUMIFS(المبيعات!$F$4:$F$5000,المبيعات!$D$4:$D$5000,التقرير!A26,المبيعات!$A$4:$A$5000,"&gt;="&amp;التقرير!$G$4,المبيعات!$A$4:$A$5000,"&lt;="&amp;التقرير!$G$5)</f>
        <v>0</v>
      </c>
      <c r="J26" s="21">
        <f>SUMIFS('مرتجع المبيعات '!$F$4:$F$5000,'مرتجع المبيعات '!$D$4:$D$5000,التقرير!A26,'مرتجع المبيعات '!$A$4:$A$5000,"&gt;="&amp;التقرير!$G$4,'مرتجع المبيعات '!$A$4:$A$5000,"&lt;="&amp;التقرير!$G$5)</f>
        <v>0</v>
      </c>
      <c r="K26" s="21">
        <f>SUMIFS('مرتجع المشتريات'!$F$4:$F$5000,'مرتجع المشتريات'!$D$4:$D$5000,التقرير!A26,'مرتجع المشتريات'!$A$4:$A$5000,"&gt;="&amp;التقرير!$G$4,'مرتجع المشتريات'!$A$4:$A$5000,"&lt;="&amp;التقرير!$G$5)</f>
        <v>0</v>
      </c>
      <c r="L26" s="21">
        <f t="shared" si="1"/>
        <v>0</v>
      </c>
      <c r="M26" s="21">
        <f>الرصيد!C22</f>
        <v>0</v>
      </c>
      <c r="N26" s="21">
        <f>الرصيد!D22</f>
        <v>0</v>
      </c>
      <c r="O26" s="21" t="str">
        <f>الرصيد!E22</f>
        <v/>
      </c>
      <c r="P26" s="21">
        <f>الرصيد!F22</f>
        <v>0</v>
      </c>
      <c r="Q26" s="21" t="e">
        <f t="shared" si="2"/>
        <v>#VALUE!</v>
      </c>
      <c r="R26" s="21" t="e">
        <f t="shared" si="3"/>
        <v>#VALUE!</v>
      </c>
    </row>
    <row r="27" spans="1:18" ht="15.75">
      <c r="A27" s="21">
        <v>20</v>
      </c>
      <c r="B27" s="21" t="str">
        <f>IFERROR(VLOOKUP(A27,الاعدادات!$A$4:$B$5000,2,0),"")</f>
        <v xml:space="preserve">ميتافوسفان </v>
      </c>
      <c r="C27" s="21">
        <f>SUMIFS(المشتريات!$H$4:$H$1000,المشتريات!$F$4:$F$1000,التقرير!A27,المشتريات!$C$4:$C$1000,"&lt;="&amp;التقرير!$G$3)</f>
        <v>0</v>
      </c>
      <c r="D27" s="21">
        <f>SUMIFS(المبيعات!$F$4:$F$5000,المبيعات!$D$4:$D$5000,التقرير!A27,المبيعات!$A$4:$A$5000,"&lt;="&amp;التقرير!$G$3)</f>
        <v>0</v>
      </c>
      <c r="E27" s="21">
        <f>SUMIFS('مرتجع المبيعات '!$F$4:$F$500,'مرتجع المبيعات '!$D$4:$D$500,التقرير!A27,'مرتجع المبيعات '!$A$4:$A$500,"&lt;="&amp;التقرير!$G$3)</f>
        <v>0</v>
      </c>
      <c r="F27" s="21">
        <f>SUMIFS('مرتجع المشتريات'!$F$4:$F$500,'مرتجع المشتريات'!$D$4:$D$500,التقرير!A27,'مرتجع المشتريات'!$A$4:$A$500,"&lt;="&amp;التقرير!$G$3)</f>
        <v>0</v>
      </c>
      <c r="G27" s="21">
        <f t="shared" si="0"/>
        <v>0</v>
      </c>
      <c r="H27" s="21">
        <f>SUMIFS(المشتريات!$H$4:$H$10000,المشتريات!$F$4:$F$10000,التقرير!A27,المشتريات!$C$4:$C$10000,"&gt;="&amp;التقرير!$G$4,المشتريات!$C$4:$C$10000,"&lt;="&amp;$G$5)</f>
        <v>0</v>
      </c>
      <c r="I27" s="21">
        <f>SUMIFS(المبيعات!$F$4:$F$5000,المبيعات!$D$4:$D$5000,التقرير!A27,المبيعات!$A$4:$A$5000,"&gt;="&amp;التقرير!$G$4,المبيعات!$A$4:$A$5000,"&lt;="&amp;التقرير!$G$5)</f>
        <v>0</v>
      </c>
      <c r="J27" s="21">
        <f>SUMIFS('مرتجع المبيعات '!$F$4:$F$5000,'مرتجع المبيعات '!$D$4:$D$5000,التقرير!A27,'مرتجع المبيعات '!$A$4:$A$5000,"&gt;="&amp;التقرير!$G$4,'مرتجع المبيعات '!$A$4:$A$5000,"&lt;="&amp;التقرير!$G$5)</f>
        <v>0</v>
      </c>
      <c r="K27" s="21">
        <f>SUMIFS('مرتجع المشتريات'!$F$4:$F$5000,'مرتجع المشتريات'!$D$4:$D$5000,التقرير!A27,'مرتجع المشتريات'!$A$4:$A$5000,"&gt;="&amp;التقرير!$G$4,'مرتجع المشتريات'!$A$4:$A$5000,"&lt;="&amp;التقرير!$G$5)</f>
        <v>0</v>
      </c>
      <c r="L27" s="21">
        <f t="shared" si="1"/>
        <v>0</v>
      </c>
      <c r="M27" s="21">
        <f>الرصيد!C23</f>
        <v>0</v>
      </c>
      <c r="N27" s="21">
        <f>الرصيد!D23</f>
        <v>0</v>
      </c>
      <c r="O27" s="21" t="str">
        <f>الرصيد!E23</f>
        <v/>
      </c>
      <c r="P27" s="21">
        <f>الرصيد!F23</f>
        <v>0</v>
      </c>
      <c r="Q27" s="21" t="e">
        <f t="shared" si="2"/>
        <v>#VALUE!</v>
      </c>
      <c r="R27" s="21" t="e">
        <f t="shared" si="3"/>
        <v>#VALUE!</v>
      </c>
    </row>
    <row r="28" spans="1:18" ht="15.75">
      <c r="A28" s="21">
        <v>21</v>
      </c>
      <c r="B28" s="21" t="str">
        <f>IFERROR(VLOOKUP(A28,الاعدادات!$A$4:$B$5000,2,0),"")</f>
        <v xml:space="preserve">كوبوزال ارابكو </v>
      </c>
      <c r="C28" s="21">
        <f>SUMIFS(المشتريات!$H$4:$H$1000,المشتريات!$F$4:$F$1000,التقرير!A28,المشتريات!$C$4:$C$1000,"&lt;="&amp;التقرير!$G$3)</f>
        <v>0</v>
      </c>
      <c r="D28" s="21">
        <f>SUMIFS(المبيعات!$F$4:$F$5000,المبيعات!$D$4:$D$5000,التقرير!A28,المبيعات!$A$4:$A$5000,"&lt;="&amp;التقرير!$G$3)</f>
        <v>0</v>
      </c>
      <c r="E28" s="21">
        <f>SUMIFS('مرتجع المبيعات '!$F$4:$F$500,'مرتجع المبيعات '!$D$4:$D$500,التقرير!A28,'مرتجع المبيعات '!$A$4:$A$500,"&lt;="&amp;التقرير!$G$3)</f>
        <v>0</v>
      </c>
      <c r="F28" s="21">
        <f>SUMIFS('مرتجع المشتريات'!$F$4:$F$500,'مرتجع المشتريات'!$D$4:$D$500,التقرير!A28,'مرتجع المشتريات'!$A$4:$A$500,"&lt;="&amp;التقرير!$G$3)</f>
        <v>0</v>
      </c>
      <c r="G28" s="21">
        <f t="shared" si="0"/>
        <v>0</v>
      </c>
      <c r="H28" s="21">
        <f>SUMIFS(المشتريات!$H$4:$H$10000,المشتريات!$F$4:$F$10000,التقرير!A28,المشتريات!$C$4:$C$10000,"&gt;="&amp;التقرير!$G$4,المشتريات!$C$4:$C$10000,"&lt;="&amp;$G$5)</f>
        <v>0</v>
      </c>
      <c r="I28" s="21">
        <f>SUMIFS(المبيعات!$F$4:$F$5000,المبيعات!$D$4:$D$5000,التقرير!A28,المبيعات!$A$4:$A$5000,"&gt;="&amp;التقرير!$G$4,المبيعات!$A$4:$A$5000,"&lt;="&amp;التقرير!$G$5)</f>
        <v>0</v>
      </c>
      <c r="J28" s="21">
        <f>SUMIFS('مرتجع المبيعات '!$F$4:$F$5000,'مرتجع المبيعات '!$D$4:$D$5000,التقرير!A28,'مرتجع المبيعات '!$A$4:$A$5000,"&gt;="&amp;التقرير!$G$4,'مرتجع المبيعات '!$A$4:$A$5000,"&lt;="&amp;التقرير!$G$5)</f>
        <v>0</v>
      </c>
      <c r="K28" s="21">
        <f>SUMIFS('مرتجع المشتريات'!$F$4:$F$5000,'مرتجع المشتريات'!$D$4:$D$5000,التقرير!A28,'مرتجع المشتريات'!$A$4:$A$5000,"&gt;="&amp;التقرير!$G$4,'مرتجع المشتريات'!$A$4:$A$5000,"&lt;="&amp;التقرير!$G$5)</f>
        <v>0</v>
      </c>
      <c r="L28" s="21">
        <f t="shared" si="1"/>
        <v>0</v>
      </c>
      <c r="M28" s="21">
        <f>الرصيد!C24</f>
        <v>0</v>
      </c>
      <c r="N28" s="21">
        <f>الرصيد!D24</f>
        <v>0</v>
      </c>
      <c r="O28" s="21" t="str">
        <f>الرصيد!E24</f>
        <v/>
      </c>
      <c r="P28" s="21">
        <f>الرصيد!F24</f>
        <v>0</v>
      </c>
      <c r="Q28" s="21" t="e">
        <f t="shared" si="2"/>
        <v>#VALUE!</v>
      </c>
      <c r="R28" s="21" t="e">
        <f t="shared" si="3"/>
        <v>#VALUE!</v>
      </c>
    </row>
    <row r="29" spans="1:18" ht="15.75">
      <c r="A29" s="21">
        <v>22</v>
      </c>
      <c r="B29" s="21" t="str">
        <f>IFERROR(VLOOKUP(A29,الاعدادات!$A$4:$B$5000,2,0),"")</f>
        <v xml:space="preserve">فسفوزال </v>
      </c>
      <c r="C29" s="21">
        <f>SUMIFS(المشتريات!$H$4:$H$1000,المشتريات!$F$4:$F$1000,التقرير!A29,المشتريات!$C$4:$C$1000,"&lt;="&amp;التقرير!$G$3)</f>
        <v>0</v>
      </c>
      <c r="D29" s="21">
        <f>SUMIFS(المبيعات!$F$4:$F$5000,المبيعات!$D$4:$D$5000,التقرير!A29,المبيعات!$A$4:$A$5000,"&lt;="&amp;التقرير!$G$3)</f>
        <v>0</v>
      </c>
      <c r="E29" s="21">
        <f>SUMIFS('مرتجع المبيعات '!$F$4:$F$500,'مرتجع المبيعات '!$D$4:$D$500,التقرير!A29,'مرتجع المبيعات '!$A$4:$A$500,"&lt;="&amp;التقرير!$G$3)</f>
        <v>0</v>
      </c>
      <c r="F29" s="21">
        <f>SUMIFS('مرتجع المشتريات'!$F$4:$F$500,'مرتجع المشتريات'!$D$4:$D$500,التقرير!A29,'مرتجع المشتريات'!$A$4:$A$500,"&lt;="&amp;التقرير!$G$3)</f>
        <v>0</v>
      </c>
      <c r="G29" s="21">
        <f t="shared" si="0"/>
        <v>0</v>
      </c>
      <c r="H29" s="21">
        <f>SUMIFS(المشتريات!$H$4:$H$10000,المشتريات!$F$4:$F$10000,التقرير!A29,المشتريات!$C$4:$C$10000,"&gt;="&amp;التقرير!$G$4,المشتريات!$C$4:$C$10000,"&lt;="&amp;$G$5)</f>
        <v>0</v>
      </c>
      <c r="I29" s="21">
        <f>SUMIFS(المبيعات!$F$4:$F$5000,المبيعات!$D$4:$D$5000,التقرير!A29,المبيعات!$A$4:$A$5000,"&gt;="&amp;التقرير!$G$4,المبيعات!$A$4:$A$5000,"&lt;="&amp;التقرير!$G$5)</f>
        <v>0</v>
      </c>
      <c r="J29" s="21">
        <f>SUMIFS('مرتجع المبيعات '!$F$4:$F$5000,'مرتجع المبيعات '!$D$4:$D$5000,التقرير!A29,'مرتجع المبيعات '!$A$4:$A$5000,"&gt;="&amp;التقرير!$G$4,'مرتجع المبيعات '!$A$4:$A$5000,"&lt;="&amp;التقرير!$G$5)</f>
        <v>0</v>
      </c>
      <c r="K29" s="21">
        <f>SUMIFS('مرتجع المشتريات'!$F$4:$F$5000,'مرتجع المشتريات'!$D$4:$D$5000,التقرير!A29,'مرتجع المشتريات'!$A$4:$A$5000,"&gt;="&amp;التقرير!$G$4,'مرتجع المشتريات'!$A$4:$A$5000,"&lt;="&amp;التقرير!$G$5)</f>
        <v>0</v>
      </c>
      <c r="L29" s="21">
        <f t="shared" si="1"/>
        <v>0</v>
      </c>
      <c r="M29" s="21">
        <f>الرصيد!C25</f>
        <v>0</v>
      </c>
      <c r="N29" s="21">
        <f>الرصيد!D25</f>
        <v>0</v>
      </c>
      <c r="O29" s="21" t="str">
        <f>الرصيد!E25</f>
        <v/>
      </c>
      <c r="P29" s="21">
        <f>الرصيد!F25</f>
        <v>0</v>
      </c>
      <c r="Q29" s="21" t="e">
        <f t="shared" si="2"/>
        <v>#VALUE!</v>
      </c>
      <c r="R29" s="21" t="e">
        <f t="shared" si="3"/>
        <v>#VALUE!</v>
      </c>
    </row>
    <row r="30" spans="1:18" ht="15.75">
      <c r="A30" s="21">
        <v>23</v>
      </c>
      <c r="B30" s="21" t="str">
        <f>IFERROR(VLOOKUP(A30,الاعدادات!$A$4:$B$5000,2,0),"")</f>
        <v xml:space="preserve">كاتفسفوزال </v>
      </c>
      <c r="C30" s="21">
        <f>SUMIFS(المشتريات!$H$4:$H$1000,المشتريات!$F$4:$F$1000,التقرير!A30,المشتريات!$C$4:$C$1000,"&lt;="&amp;التقرير!$G$3)</f>
        <v>0</v>
      </c>
      <c r="D30" s="21">
        <f>SUMIFS(المبيعات!$F$4:$F$5000,المبيعات!$D$4:$D$5000,التقرير!A30,المبيعات!$A$4:$A$5000,"&lt;="&amp;التقرير!$G$3)</f>
        <v>0</v>
      </c>
      <c r="E30" s="21">
        <f>SUMIFS('مرتجع المبيعات '!$F$4:$F$500,'مرتجع المبيعات '!$D$4:$D$500,التقرير!A30,'مرتجع المبيعات '!$A$4:$A$500,"&lt;="&amp;التقرير!$G$3)</f>
        <v>0</v>
      </c>
      <c r="F30" s="21">
        <f>SUMIFS('مرتجع المشتريات'!$F$4:$F$500,'مرتجع المشتريات'!$D$4:$D$500,التقرير!A30,'مرتجع المشتريات'!$A$4:$A$500,"&lt;="&amp;التقرير!$G$3)</f>
        <v>0</v>
      </c>
      <c r="G30" s="21">
        <f t="shared" si="0"/>
        <v>0</v>
      </c>
      <c r="H30" s="21">
        <f>SUMIFS(المشتريات!$H$4:$H$10000,المشتريات!$F$4:$F$10000,التقرير!A30,المشتريات!$C$4:$C$10000,"&gt;="&amp;التقرير!$G$4,المشتريات!$C$4:$C$10000,"&lt;="&amp;$G$5)</f>
        <v>0</v>
      </c>
      <c r="I30" s="21">
        <f>SUMIFS(المبيعات!$F$4:$F$5000,المبيعات!$D$4:$D$5000,التقرير!A30,المبيعات!$A$4:$A$5000,"&gt;="&amp;التقرير!$G$4,المبيعات!$A$4:$A$5000,"&lt;="&amp;التقرير!$G$5)</f>
        <v>0</v>
      </c>
      <c r="J30" s="21">
        <f>SUMIFS('مرتجع المبيعات '!$F$4:$F$5000,'مرتجع المبيعات '!$D$4:$D$5000,التقرير!A30,'مرتجع المبيعات '!$A$4:$A$5000,"&gt;="&amp;التقرير!$G$4,'مرتجع المبيعات '!$A$4:$A$5000,"&lt;="&amp;التقرير!$G$5)</f>
        <v>0</v>
      </c>
      <c r="K30" s="21">
        <f>SUMIFS('مرتجع المشتريات'!$F$4:$F$5000,'مرتجع المشتريات'!$D$4:$D$5000,التقرير!A30,'مرتجع المشتريات'!$A$4:$A$5000,"&gt;="&amp;التقرير!$G$4,'مرتجع المشتريات'!$A$4:$A$5000,"&lt;="&amp;التقرير!$G$5)</f>
        <v>0</v>
      </c>
      <c r="L30" s="21">
        <f t="shared" si="1"/>
        <v>0</v>
      </c>
      <c r="M30" s="21">
        <f>الرصيد!C26</f>
        <v>0</v>
      </c>
      <c r="N30" s="21">
        <f>الرصيد!D26</f>
        <v>0</v>
      </c>
      <c r="O30" s="21" t="str">
        <f>الرصيد!E26</f>
        <v/>
      </c>
      <c r="P30" s="21">
        <f>الرصيد!F26</f>
        <v>0</v>
      </c>
      <c r="Q30" s="21" t="e">
        <f t="shared" si="2"/>
        <v>#VALUE!</v>
      </c>
      <c r="R30" s="21" t="e">
        <f t="shared" si="3"/>
        <v>#VALUE!</v>
      </c>
    </row>
    <row r="31" spans="1:18" ht="15.75">
      <c r="A31" s="21">
        <v>24</v>
      </c>
      <c r="B31" s="21" t="str">
        <f>IFERROR(VLOOKUP(A31,الاعدادات!$A$4:$B$5000,2,0),"")</f>
        <v>كافوزال</v>
      </c>
      <c r="C31" s="21">
        <f>SUMIFS(المشتريات!$H$4:$H$1000,المشتريات!$F$4:$F$1000,التقرير!A31,المشتريات!$C$4:$C$1000,"&lt;="&amp;التقرير!$G$3)</f>
        <v>0</v>
      </c>
      <c r="D31" s="21">
        <f>SUMIFS(المبيعات!$F$4:$F$5000,المبيعات!$D$4:$D$5000,التقرير!A31,المبيعات!$A$4:$A$5000,"&lt;="&amp;التقرير!$G$3)</f>
        <v>0</v>
      </c>
      <c r="E31" s="21">
        <f>SUMIFS('مرتجع المبيعات '!$F$4:$F$500,'مرتجع المبيعات '!$D$4:$D$500,التقرير!A31,'مرتجع المبيعات '!$A$4:$A$500,"&lt;="&amp;التقرير!$G$3)</f>
        <v>0</v>
      </c>
      <c r="F31" s="21">
        <f>SUMIFS('مرتجع المشتريات'!$F$4:$F$500,'مرتجع المشتريات'!$D$4:$D$500,التقرير!A31,'مرتجع المشتريات'!$A$4:$A$500,"&lt;="&amp;التقرير!$G$3)</f>
        <v>0</v>
      </c>
      <c r="G31" s="21">
        <f t="shared" si="0"/>
        <v>0</v>
      </c>
      <c r="H31" s="21">
        <f>SUMIFS(المشتريات!$H$4:$H$10000,المشتريات!$F$4:$F$10000,التقرير!A31,المشتريات!$C$4:$C$10000,"&gt;="&amp;التقرير!$G$4,المشتريات!$C$4:$C$10000,"&lt;="&amp;$G$5)</f>
        <v>0</v>
      </c>
      <c r="I31" s="21">
        <f>SUMIFS(المبيعات!$F$4:$F$5000,المبيعات!$D$4:$D$5000,التقرير!A31,المبيعات!$A$4:$A$5000,"&gt;="&amp;التقرير!$G$4,المبيعات!$A$4:$A$5000,"&lt;="&amp;التقرير!$G$5)</f>
        <v>0</v>
      </c>
      <c r="J31" s="21">
        <f>SUMIFS('مرتجع المبيعات '!$F$4:$F$5000,'مرتجع المبيعات '!$D$4:$D$5000,التقرير!A31,'مرتجع المبيعات '!$A$4:$A$5000,"&gt;="&amp;التقرير!$G$4,'مرتجع المبيعات '!$A$4:$A$5000,"&lt;="&amp;التقرير!$G$5)</f>
        <v>0</v>
      </c>
      <c r="K31" s="21">
        <f>SUMIFS('مرتجع المشتريات'!$F$4:$F$5000,'مرتجع المشتريات'!$D$4:$D$5000,التقرير!A31,'مرتجع المشتريات'!$A$4:$A$5000,"&gt;="&amp;التقرير!$G$4,'مرتجع المشتريات'!$A$4:$A$5000,"&lt;="&amp;التقرير!$G$5)</f>
        <v>0</v>
      </c>
      <c r="L31" s="21">
        <f t="shared" si="1"/>
        <v>0</v>
      </c>
      <c r="M31" s="21">
        <f>الرصيد!C27</f>
        <v>0</v>
      </c>
      <c r="N31" s="21">
        <f>الرصيد!D27</f>
        <v>0</v>
      </c>
      <c r="O31" s="21" t="str">
        <f>الرصيد!E27</f>
        <v/>
      </c>
      <c r="P31" s="21">
        <f>الرصيد!F27</f>
        <v>0</v>
      </c>
      <c r="Q31" s="21" t="e">
        <f t="shared" si="2"/>
        <v>#VALUE!</v>
      </c>
      <c r="R31" s="21" t="e">
        <f t="shared" si="3"/>
        <v>#VALUE!</v>
      </c>
    </row>
    <row r="32" spans="1:18" ht="15.75">
      <c r="A32" s="21">
        <v>25</v>
      </c>
      <c r="B32" s="21" t="str">
        <f>IFERROR(VLOOKUP(A32,الاعدادات!$A$4:$B$5000,2,0),"")</f>
        <v xml:space="preserve">بايو ا د 3ه حقن </v>
      </c>
      <c r="C32" s="21">
        <f>SUMIFS(المشتريات!$H$4:$H$1000,المشتريات!$F$4:$F$1000,التقرير!A32,المشتريات!$C$4:$C$1000,"&lt;="&amp;التقرير!$G$3)</f>
        <v>0</v>
      </c>
      <c r="D32" s="21">
        <f>SUMIFS(المبيعات!$F$4:$F$5000,المبيعات!$D$4:$D$5000,التقرير!A32,المبيعات!$A$4:$A$5000,"&lt;="&amp;التقرير!$G$3)</f>
        <v>0</v>
      </c>
      <c r="E32" s="21">
        <f>SUMIFS('مرتجع المبيعات '!$F$4:$F$500,'مرتجع المبيعات '!$D$4:$D$500,التقرير!A32,'مرتجع المبيعات '!$A$4:$A$500,"&lt;="&amp;التقرير!$G$3)</f>
        <v>0</v>
      </c>
      <c r="F32" s="21">
        <f>SUMIFS('مرتجع المشتريات'!$F$4:$F$500,'مرتجع المشتريات'!$D$4:$D$500,التقرير!A32,'مرتجع المشتريات'!$A$4:$A$500,"&lt;="&amp;التقرير!$G$3)</f>
        <v>0</v>
      </c>
      <c r="G32" s="21">
        <f t="shared" si="0"/>
        <v>0</v>
      </c>
      <c r="H32" s="21">
        <f>SUMIFS(المشتريات!$H$4:$H$10000,المشتريات!$F$4:$F$10000,التقرير!A32,المشتريات!$C$4:$C$10000,"&gt;="&amp;التقرير!$G$4,المشتريات!$C$4:$C$10000,"&lt;="&amp;$G$5)</f>
        <v>0</v>
      </c>
      <c r="I32" s="21">
        <f>SUMIFS(المبيعات!$F$4:$F$5000,المبيعات!$D$4:$D$5000,التقرير!A32,المبيعات!$A$4:$A$5000,"&gt;="&amp;التقرير!$G$4,المبيعات!$A$4:$A$5000,"&lt;="&amp;التقرير!$G$5)</f>
        <v>0</v>
      </c>
      <c r="J32" s="21">
        <f>SUMIFS('مرتجع المبيعات '!$F$4:$F$5000,'مرتجع المبيعات '!$D$4:$D$5000,التقرير!A32,'مرتجع المبيعات '!$A$4:$A$5000,"&gt;="&amp;التقرير!$G$4,'مرتجع المبيعات '!$A$4:$A$5000,"&lt;="&amp;التقرير!$G$5)</f>
        <v>0</v>
      </c>
      <c r="K32" s="21">
        <f>SUMIFS('مرتجع المشتريات'!$F$4:$F$5000,'مرتجع المشتريات'!$D$4:$D$5000,التقرير!A32,'مرتجع المشتريات'!$A$4:$A$5000,"&gt;="&amp;التقرير!$G$4,'مرتجع المشتريات'!$A$4:$A$5000,"&lt;="&amp;التقرير!$G$5)</f>
        <v>0</v>
      </c>
      <c r="L32" s="21">
        <f t="shared" si="1"/>
        <v>0</v>
      </c>
      <c r="M32" s="21">
        <f>الرصيد!C28</f>
        <v>0</v>
      </c>
      <c r="N32" s="21">
        <f>الرصيد!D28</f>
        <v>0</v>
      </c>
      <c r="O32" s="21" t="str">
        <f>الرصيد!E28</f>
        <v/>
      </c>
      <c r="P32" s="21">
        <f>الرصيد!F28</f>
        <v>0</v>
      </c>
      <c r="Q32" s="21" t="e">
        <f t="shared" si="2"/>
        <v>#VALUE!</v>
      </c>
      <c r="R32" s="21" t="e">
        <f t="shared" si="3"/>
        <v>#VALUE!</v>
      </c>
    </row>
    <row r="33" spans="1:18" ht="15.75">
      <c r="A33" s="21">
        <v>26</v>
      </c>
      <c r="B33" s="21" t="str">
        <f>IFERROR(VLOOKUP(A33,الاعدادات!$A$4:$B$5000,2,0),"")</f>
        <v>نصرو ماكتين</v>
      </c>
      <c r="C33" s="21">
        <f>SUMIFS(المشتريات!$H$4:$H$1000,المشتريات!$F$4:$F$1000,التقرير!A33,المشتريات!$C$4:$C$1000,"&lt;="&amp;التقرير!$G$3)</f>
        <v>0</v>
      </c>
      <c r="D33" s="21">
        <f>SUMIFS(المبيعات!$F$4:$F$5000,المبيعات!$D$4:$D$5000,التقرير!A33,المبيعات!$A$4:$A$5000,"&lt;="&amp;التقرير!$G$3)</f>
        <v>0</v>
      </c>
      <c r="E33" s="21">
        <f>SUMIFS('مرتجع المبيعات '!$F$4:$F$500,'مرتجع المبيعات '!$D$4:$D$500,التقرير!A33,'مرتجع المبيعات '!$A$4:$A$500,"&lt;="&amp;التقرير!$G$3)</f>
        <v>0</v>
      </c>
      <c r="F33" s="21">
        <f>SUMIFS('مرتجع المشتريات'!$F$4:$F$500,'مرتجع المشتريات'!$D$4:$D$500,التقرير!A33,'مرتجع المشتريات'!$A$4:$A$500,"&lt;="&amp;التقرير!$G$3)</f>
        <v>0</v>
      </c>
      <c r="G33" s="21">
        <f t="shared" si="0"/>
        <v>0</v>
      </c>
      <c r="H33" s="21">
        <f>SUMIFS(المشتريات!$H$4:$H$10000,المشتريات!$F$4:$F$10000,التقرير!A33,المشتريات!$C$4:$C$10000,"&gt;="&amp;التقرير!$G$4,المشتريات!$C$4:$C$10000,"&lt;="&amp;$G$5)</f>
        <v>0</v>
      </c>
      <c r="I33" s="21">
        <f>SUMIFS(المبيعات!$F$4:$F$5000,المبيعات!$D$4:$D$5000,التقرير!A33,المبيعات!$A$4:$A$5000,"&gt;="&amp;التقرير!$G$4,المبيعات!$A$4:$A$5000,"&lt;="&amp;التقرير!$G$5)</f>
        <v>0</v>
      </c>
      <c r="J33" s="21">
        <f>SUMIFS('مرتجع المبيعات '!$F$4:$F$5000,'مرتجع المبيعات '!$D$4:$D$5000,التقرير!A33,'مرتجع المبيعات '!$A$4:$A$5000,"&gt;="&amp;التقرير!$G$4,'مرتجع المبيعات '!$A$4:$A$5000,"&lt;="&amp;التقرير!$G$5)</f>
        <v>0</v>
      </c>
      <c r="K33" s="21">
        <f>SUMIFS('مرتجع المشتريات'!$F$4:$F$5000,'مرتجع المشتريات'!$D$4:$D$5000,التقرير!A33,'مرتجع المشتريات'!$A$4:$A$5000,"&gt;="&amp;التقرير!$G$4,'مرتجع المشتريات'!$A$4:$A$5000,"&lt;="&amp;التقرير!$G$5)</f>
        <v>0</v>
      </c>
      <c r="L33" s="21">
        <f t="shared" si="1"/>
        <v>0</v>
      </c>
      <c r="M33" s="21">
        <f>الرصيد!C29</f>
        <v>0</v>
      </c>
      <c r="N33" s="21">
        <f>الرصيد!D29</f>
        <v>0</v>
      </c>
      <c r="O33" s="21" t="str">
        <f>الرصيد!E29</f>
        <v/>
      </c>
      <c r="P33" s="21">
        <f>الرصيد!F29</f>
        <v>0</v>
      </c>
      <c r="Q33" s="21" t="e">
        <f t="shared" si="2"/>
        <v>#VALUE!</v>
      </c>
      <c r="R33" s="21" t="e">
        <f t="shared" si="3"/>
        <v>#VALUE!</v>
      </c>
    </row>
    <row r="34" spans="1:18" ht="15.75">
      <c r="A34" s="21">
        <v>27</v>
      </c>
      <c r="B34" s="21" t="str">
        <f>IFERROR(VLOOKUP(A34,الاعدادات!$A$4:$B$5000,2,0),"")</f>
        <v xml:space="preserve">ايفرتن اسبانى </v>
      </c>
      <c r="C34" s="21">
        <f>SUMIFS(المشتريات!$H$4:$H$1000,المشتريات!$F$4:$F$1000,التقرير!A34,المشتريات!$C$4:$C$1000,"&lt;="&amp;التقرير!$G$3)</f>
        <v>0</v>
      </c>
      <c r="D34" s="21">
        <f>SUMIFS(المبيعات!$F$4:$F$5000,المبيعات!$D$4:$D$5000,التقرير!A34,المبيعات!$A$4:$A$5000,"&lt;="&amp;التقرير!$G$3)</f>
        <v>0</v>
      </c>
      <c r="E34" s="21">
        <f>SUMIFS('مرتجع المبيعات '!$F$4:$F$500,'مرتجع المبيعات '!$D$4:$D$500,التقرير!A34,'مرتجع المبيعات '!$A$4:$A$500,"&lt;="&amp;التقرير!$G$3)</f>
        <v>0</v>
      </c>
      <c r="F34" s="21">
        <f>SUMIFS('مرتجع المشتريات'!$F$4:$F$500,'مرتجع المشتريات'!$D$4:$D$500,التقرير!A34,'مرتجع المشتريات'!$A$4:$A$500,"&lt;="&amp;التقرير!$G$3)</f>
        <v>0</v>
      </c>
      <c r="G34" s="21">
        <f t="shared" si="0"/>
        <v>0</v>
      </c>
      <c r="H34" s="21">
        <f>SUMIFS(المشتريات!$H$4:$H$10000,المشتريات!$F$4:$F$10000,التقرير!A34,المشتريات!$C$4:$C$10000,"&gt;="&amp;التقرير!$G$4,المشتريات!$C$4:$C$10000,"&lt;="&amp;$G$5)</f>
        <v>0</v>
      </c>
      <c r="I34" s="21">
        <f>SUMIFS(المبيعات!$F$4:$F$5000,المبيعات!$D$4:$D$5000,التقرير!A34,المبيعات!$A$4:$A$5000,"&gt;="&amp;التقرير!$G$4,المبيعات!$A$4:$A$5000,"&lt;="&amp;التقرير!$G$5)</f>
        <v>0</v>
      </c>
      <c r="J34" s="21">
        <f>SUMIFS('مرتجع المبيعات '!$F$4:$F$5000,'مرتجع المبيعات '!$D$4:$D$5000,التقرير!A34,'مرتجع المبيعات '!$A$4:$A$5000,"&gt;="&amp;التقرير!$G$4,'مرتجع المبيعات '!$A$4:$A$5000,"&lt;="&amp;التقرير!$G$5)</f>
        <v>0</v>
      </c>
      <c r="K34" s="21">
        <f>SUMIFS('مرتجع المشتريات'!$F$4:$F$5000,'مرتجع المشتريات'!$D$4:$D$5000,التقرير!A34,'مرتجع المشتريات'!$A$4:$A$5000,"&gt;="&amp;التقرير!$G$4,'مرتجع المشتريات'!$A$4:$A$5000,"&lt;="&amp;التقرير!$G$5)</f>
        <v>0</v>
      </c>
      <c r="L34" s="21">
        <f t="shared" si="1"/>
        <v>0</v>
      </c>
      <c r="M34" s="21">
        <f>الرصيد!C30</f>
        <v>0</v>
      </c>
      <c r="N34" s="21">
        <f>الرصيد!D30</f>
        <v>0</v>
      </c>
      <c r="O34" s="21" t="str">
        <f>الرصيد!E30</f>
        <v/>
      </c>
      <c r="P34" s="21">
        <f>الرصيد!F30</f>
        <v>0</v>
      </c>
      <c r="Q34" s="21" t="e">
        <f t="shared" si="2"/>
        <v>#VALUE!</v>
      </c>
      <c r="R34" s="21" t="e">
        <f t="shared" si="3"/>
        <v>#VALUE!</v>
      </c>
    </row>
    <row r="35" spans="1:18" ht="15.75">
      <c r="A35" s="21">
        <v>28</v>
      </c>
      <c r="B35" s="21" t="str">
        <f>IFERROR(VLOOKUP(A35,الاعدادات!$A$4:$B$5000,2,0),"")</f>
        <v>ايفين 100سم</v>
      </c>
      <c r="C35" s="21">
        <f>SUMIFS(المشتريات!$H$4:$H$1000,المشتريات!$F$4:$F$1000,التقرير!A35,المشتريات!$C$4:$C$1000,"&lt;="&amp;التقرير!$G$3)</f>
        <v>0</v>
      </c>
      <c r="D35" s="21">
        <f>SUMIFS(المبيعات!$F$4:$F$5000,المبيعات!$D$4:$D$5000,التقرير!A35,المبيعات!$A$4:$A$5000,"&lt;="&amp;التقرير!$G$3)</f>
        <v>0</v>
      </c>
      <c r="E35" s="21">
        <f>SUMIFS('مرتجع المبيعات '!$F$4:$F$500,'مرتجع المبيعات '!$D$4:$D$500,التقرير!A35,'مرتجع المبيعات '!$A$4:$A$500,"&lt;="&amp;التقرير!$G$3)</f>
        <v>0</v>
      </c>
      <c r="F35" s="21">
        <f>SUMIFS('مرتجع المشتريات'!$F$4:$F$500,'مرتجع المشتريات'!$D$4:$D$500,التقرير!A35,'مرتجع المشتريات'!$A$4:$A$500,"&lt;="&amp;التقرير!$G$3)</f>
        <v>0</v>
      </c>
      <c r="G35" s="21">
        <f t="shared" si="0"/>
        <v>0</v>
      </c>
      <c r="H35" s="21">
        <f>SUMIFS(المشتريات!$H$4:$H$10000,المشتريات!$F$4:$F$10000,التقرير!A35,المشتريات!$C$4:$C$10000,"&gt;="&amp;التقرير!$G$4,المشتريات!$C$4:$C$10000,"&lt;="&amp;$G$5)</f>
        <v>0</v>
      </c>
      <c r="I35" s="21">
        <f>SUMIFS(المبيعات!$F$4:$F$5000,المبيعات!$D$4:$D$5000,التقرير!A35,المبيعات!$A$4:$A$5000,"&gt;="&amp;التقرير!$G$4,المبيعات!$A$4:$A$5000,"&lt;="&amp;التقرير!$G$5)</f>
        <v>0</v>
      </c>
      <c r="J35" s="21">
        <f>SUMIFS('مرتجع المبيعات '!$F$4:$F$5000,'مرتجع المبيعات '!$D$4:$D$5000,التقرير!A35,'مرتجع المبيعات '!$A$4:$A$5000,"&gt;="&amp;التقرير!$G$4,'مرتجع المبيعات '!$A$4:$A$5000,"&lt;="&amp;التقرير!$G$5)</f>
        <v>0</v>
      </c>
      <c r="K35" s="21">
        <f>SUMIFS('مرتجع المشتريات'!$F$4:$F$5000,'مرتجع المشتريات'!$D$4:$D$5000,التقرير!A35,'مرتجع المشتريات'!$A$4:$A$5000,"&gt;="&amp;التقرير!$G$4,'مرتجع المشتريات'!$A$4:$A$5000,"&lt;="&amp;التقرير!$G$5)</f>
        <v>0</v>
      </c>
      <c r="L35" s="21">
        <f t="shared" si="1"/>
        <v>0</v>
      </c>
      <c r="M35" s="21">
        <f>الرصيد!C31</f>
        <v>0</v>
      </c>
      <c r="N35" s="21">
        <f>الرصيد!D31</f>
        <v>0</v>
      </c>
      <c r="O35" s="21" t="str">
        <f>الرصيد!E31</f>
        <v/>
      </c>
      <c r="P35" s="21">
        <f>الرصيد!F31</f>
        <v>0</v>
      </c>
      <c r="Q35" s="21" t="e">
        <f t="shared" si="2"/>
        <v>#VALUE!</v>
      </c>
      <c r="R35" s="21" t="e">
        <f t="shared" si="3"/>
        <v>#VALUE!</v>
      </c>
    </row>
    <row r="36" spans="1:18" ht="15.75">
      <c r="A36" s="21">
        <v>29</v>
      </c>
      <c r="B36" s="21" t="str">
        <f>IFERROR(VLOOKUP(A36,الاعدادات!$A$4:$B$5000,2,0),"")</f>
        <v xml:space="preserve">يفوميك اردنى عادى </v>
      </c>
      <c r="C36" s="21">
        <f>SUMIFS(المشتريات!$H$4:$H$1000,المشتريات!$F$4:$F$1000,التقرير!A36,المشتريات!$C$4:$C$1000,"&lt;="&amp;التقرير!$G$3)</f>
        <v>0</v>
      </c>
      <c r="D36" s="21">
        <f>SUMIFS(المبيعات!$F$4:$F$5000,المبيعات!$D$4:$D$5000,التقرير!A36,المبيعات!$A$4:$A$5000,"&lt;="&amp;التقرير!$G$3)</f>
        <v>0</v>
      </c>
      <c r="E36" s="21">
        <f>SUMIFS('مرتجع المبيعات '!$F$4:$F$500,'مرتجع المبيعات '!$D$4:$D$500,التقرير!A36,'مرتجع المبيعات '!$A$4:$A$500,"&lt;="&amp;التقرير!$G$3)</f>
        <v>0</v>
      </c>
      <c r="F36" s="21">
        <f>SUMIFS('مرتجع المشتريات'!$F$4:$F$500,'مرتجع المشتريات'!$D$4:$D$500,التقرير!A36,'مرتجع المشتريات'!$A$4:$A$500,"&lt;="&amp;التقرير!$G$3)</f>
        <v>0</v>
      </c>
      <c r="G36" s="21">
        <f t="shared" si="0"/>
        <v>0</v>
      </c>
      <c r="H36" s="21">
        <f>SUMIFS(المشتريات!$H$4:$H$10000,المشتريات!$F$4:$F$10000,التقرير!A36,المشتريات!$C$4:$C$10000,"&gt;="&amp;التقرير!$G$4,المشتريات!$C$4:$C$10000,"&lt;="&amp;$G$5)</f>
        <v>0</v>
      </c>
      <c r="I36" s="21">
        <f>SUMIFS(المبيعات!$F$4:$F$5000,المبيعات!$D$4:$D$5000,التقرير!A36,المبيعات!$A$4:$A$5000,"&gt;="&amp;التقرير!$G$4,المبيعات!$A$4:$A$5000,"&lt;="&amp;التقرير!$G$5)</f>
        <v>0</v>
      </c>
      <c r="J36" s="21">
        <f>SUMIFS('مرتجع المبيعات '!$F$4:$F$5000,'مرتجع المبيعات '!$D$4:$D$5000,التقرير!A36,'مرتجع المبيعات '!$A$4:$A$5000,"&gt;="&amp;التقرير!$G$4,'مرتجع المبيعات '!$A$4:$A$5000,"&lt;="&amp;التقرير!$G$5)</f>
        <v>0</v>
      </c>
      <c r="K36" s="21">
        <f>SUMIFS('مرتجع المشتريات'!$F$4:$F$5000,'مرتجع المشتريات'!$D$4:$D$5000,التقرير!A36,'مرتجع المشتريات'!$A$4:$A$5000,"&gt;="&amp;التقرير!$G$4,'مرتجع المشتريات'!$A$4:$A$5000,"&lt;="&amp;التقرير!$G$5)</f>
        <v>0</v>
      </c>
      <c r="L36" s="21">
        <f t="shared" si="1"/>
        <v>0</v>
      </c>
      <c r="M36" s="21">
        <f>الرصيد!C32</f>
        <v>0</v>
      </c>
      <c r="N36" s="21">
        <f>الرصيد!D32</f>
        <v>0</v>
      </c>
      <c r="O36" s="21" t="str">
        <f>الرصيد!E32</f>
        <v/>
      </c>
      <c r="P36" s="21">
        <f>الرصيد!F32</f>
        <v>0</v>
      </c>
      <c r="Q36" s="21" t="e">
        <f t="shared" si="2"/>
        <v>#VALUE!</v>
      </c>
      <c r="R36" s="21" t="e">
        <f t="shared" si="3"/>
        <v>#VALUE!</v>
      </c>
    </row>
    <row r="37" spans="1:18" ht="15.75">
      <c r="A37" s="21">
        <v>30</v>
      </c>
      <c r="B37" s="21" t="str">
        <f>IFERROR(VLOOKUP(A37,الاعدادات!$A$4:$B$5000,2,0),"")</f>
        <v xml:space="preserve">فينوماكتين فرنساوى </v>
      </c>
      <c r="C37" s="21">
        <f>SUMIFS(المشتريات!$H$4:$H$1000,المشتريات!$F$4:$F$1000,التقرير!A37,المشتريات!$C$4:$C$1000,"&lt;="&amp;التقرير!$G$3)</f>
        <v>0</v>
      </c>
      <c r="D37" s="21">
        <f>SUMIFS(المبيعات!$F$4:$F$5000,المبيعات!$D$4:$D$5000,التقرير!A37,المبيعات!$A$4:$A$5000,"&lt;="&amp;التقرير!$G$3)</f>
        <v>0</v>
      </c>
      <c r="E37" s="21">
        <f>SUMIFS('مرتجع المبيعات '!$F$4:$F$500,'مرتجع المبيعات '!$D$4:$D$500,التقرير!A37,'مرتجع المبيعات '!$A$4:$A$500,"&lt;="&amp;التقرير!$G$3)</f>
        <v>0</v>
      </c>
      <c r="F37" s="21">
        <f>SUMIFS('مرتجع المشتريات'!$F$4:$F$500,'مرتجع المشتريات'!$D$4:$D$500,التقرير!A37,'مرتجع المشتريات'!$A$4:$A$500,"&lt;="&amp;التقرير!$G$3)</f>
        <v>0</v>
      </c>
      <c r="G37" s="21">
        <f t="shared" si="0"/>
        <v>0</v>
      </c>
      <c r="H37" s="21">
        <f>SUMIFS(المشتريات!$H$4:$H$10000,المشتريات!$F$4:$F$10000,التقرير!A37,المشتريات!$C$4:$C$10000,"&gt;="&amp;التقرير!$G$4,المشتريات!$C$4:$C$10000,"&lt;="&amp;$G$5)</f>
        <v>0</v>
      </c>
      <c r="I37" s="21">
        <f>SUMIFS(المبيعات!$F$4:$F$5000,المبيعات!$D$4:$D$5000,التقرير!A37,المبيعات!$A$4:$A$5000,"&gt;="&amp;التقرير!$G$4,المبيعات!$A$4:$A$5000,"&lt;="&amp;التقرير!$G$5)</f>
        <v>0</v>
      </c>
      <c r="J37" s="21">
        <f>SUMIFS('مرتجع المبيعات '!$F$4:$F$5000,'مرتجع المبيعات '!$D$4:$D$5000,التقرير!A37,'مرتجع المبيعات '!$A$4:$A$5000,"&gt;="&amp;التقرير!$G$4,'مرتجع المبيعات '!$A$4:$A$5000,"&lt;="&amp;التقرير!$G$5)</f>
        <v>0</v>
      </c>
      <c r="K37" s="21">
        <f>SUMIFS('مرتجع المشتريات'!$F$4:$F$5000,'مرتجع المشتريات'!$D$4:$D$5000,التقرير!A37,'مرتجع المشتريات'!$A$4:$A$5000,"&gt;="&amp;التقرير!$G$4,'مرتجع المشتريات'!$A$4:$A$5000,"&lt;="&amp;التقرير!$G$5)</f>
        <v>0</v>
      </c>
      <c r="L37" s="21">
        <f t="shared" si="1"/>
        <v>0</v>
      </c>
      <c r="M37" s="21">
        <f>الرصيد!C33</f>
        <v>0</v>
      </c>
      <c r="N37" s="21">
        <f>الرصيد!D33</f>
        <v>0</v>
      </c>
      <c r="O37" s="21" t="str">
        <f>الرصيد!E33</f>
        <v/>
      </c>
      <c r="P37" s="21">
        <f>الرصيد!F33</f>
        <v>0</v>
      </c>
      <c r="Q37" s="21" t="e">
        <f t="shared" si="2"/>
        <v>#VALUE!</v>
      </c>
      <c r="R37" s="21" t="e">
        <f t="shared" si="3"/>
        <v>#VALUE!</v>
      </c>
    </row>
    <row r="38" spans="1:18" ht="15.75">
      <c r="A38" s="21">
        <v>31</v>
      </c>
      <c r="B38" s="21" t="str">
        <f>IFERROR(VLOOKUP(A38,الاعدادات!$A$4:$B$5000,2,0),"")</f>
        <v xml:space="preserve">ايفين 50سم </v>
      </c>
      <c r="C38" s="21">
        <f>SUMIFS(المشتريات!$H$4:$H$1000,المشتريات!$F$4:$F$1000,التقرير!A38,المشتريات!$C$4:$C$1000,"&lt;="&amp;التقرير!$G$3)</f>
        <v>0</v>
      </c>
      <c r="D38" s="21">
        <f>SUMIFS(المبيعات!$F$4:$F$5000,المبيعات!$D$4:$D$5000,التقرير!A38,المبيعات!$A$4:$A$5000,"&lt;="&amp;التقرير!$G$3)</f>
        <v>0</v>
      </c>
      <c r="E38" s="21">
        <f>SUMIFS('مرتجع المبيعات '!$F$4:$F$500,'مرتجع المبيعات '!$D$4:$D$500,التقرير!A38,'مرتجع المبيعات '!$A$4:$A$500,"&lt;="&amp;التقرير!$G$3)</f>
        <v>0</v>
      </c>
      <c r="F38" s="21">
        <f>SUMIFS('مرتجع المشتريات'!$F$4:$F$500,'مرتجع المشتريات'!$D$4:$D$500,التقرير!A38,'مرتجع المشتريات'!$A$4:$A$500,"&lt;="&amp;التقرير!$G$3)</f>
        <v>0</v>
      </c>
      <c r="G38" s="21">
        <f t="shared" si="0"/>
        <v>0</v>
      </c>
      <c r="H38" s="21">
        <f>SUMIFS(المشتريات!$H$4:$H$10000,المشتريات!$F$4:$F$10000,التقرير!A38,المشتريات!$C$4:$C$10000,"&gt;="&amp;التقرير!$G$4,المشتريات!$C$4:$C$10000,"&lt;="&amp;$G$5)</f>
        <v>0</v>
      </c>
      <c r="I38" s="21">
        <f>SUMIFS(المبيعات!$F$4:$F$5000,المبيعات!$D$4:$D$5000,التقرير!A38,المبيعات!$A$4:$A$5000,"&gt;="&amp;التقرير!$G$4,المبيعات!$A$4:$A$5000,"&lt;="&amp;التقرير!$G$5)</f>
        <v>0</v>
      </c>
      <c r="J38" s="21">
        <f>SUMIFS('مرتجع المبيعات '!$F$4:$F$5000,'مرتجع المبيعات '!$D$4:$D$5000,التقرير!A38,'مرتجع المبيعات '!$A$4:$A$5000,"&gt;="&amp;التقرير!$G$4,'مرتجع المبيعات '!$A$4:$A$5000,"&lt;="&amp;التقرير!$G$5)</f>
        <v>0</v>
      </c>
      <c r="K38" s="21">
        <f>SUMIFS('مرتجع المشتريات'!$F$4:$F$5000,'مرتجع المشتريات'!$D$4:$D$5000,التقرير!A38,'مرتجع المشتريات'!$A$4:$A$5000,"&gt;="&amp;التقرير!$G$4,'مرتجع المشتريات'!$A$4:$A$5000,"&lt;="&amp;التقرير!$G$5)</f>
        <v>0</v>
      </c>
      <c r="L38" s="21">
        <f t="shared" si="1"/>
        <v>0</v>
      </c>
      <c r="M38" s="21">
        <f>الرصيد!C34</f>
        <v>0</v>
      </c>
      <c r="N38" s="21">
        <f>الرصيد!D34</f>
        <v>0</v>
      </c>
      <c r="O38" s="21" t="str">
        <f>الرصيد!E34</f>
        <v/>
      </c>
      <c r="P38" s="21">
        <f>الرصيد!F34</f>
        <v>0</v>
      </c>
      <c r="Q38" s="21" t="e">
        <f t="shared" si="2"/>
        <v>#VALUE!</v>
      </c>
      <c r="R38" s="21" t="e">
        <f t="shared" si="3"/>
        <v>#VALUE!</v>
      </c>
    </row>
    <row r="39" spans="1:18" ht="15.75">
      <c r="A39" s="21">
        <v>32</v>
      </c>
      <c r="B39" s="21" t="str">
        <f>IFERROR(VLOOKUP(A39,الاعدادات!$A$4:$B$5000,2,0),"")</f>
        <v xml:space="preserve">ديكتوميك سوبر </v>
      </c>
      <c r="C39" s="21">
        <f>SUMIFS(المشتريات!$H$4:$H$1000,المشتريات!$F$4:$F$1000,التقرير!A39,المشتريات!$C$4:$C$1000,"&lt;="&amp;التقرير!$G$3)</f>
        <v>0</v>
      </c>
      <c r="D39" s="21">
        <f>SUMIFS(المبيعات!$F$4:$F$5000,المبيعات!$D$4:$D$5000,التقرير!A39,المبيعات!$A$4:$A$5000,"&lt;="&amp;التقرير!$G$3)</f>
        <v>0</v>
      </c>
      <c r="E39" s="21">
        <f>SUMIFS('مرتجع المبيعات '!$F$4:$F$500,'مرتجع المبيعات '!$D$4:$D$500,التقرير!A39,'مرتجع المبيعات '!$A$4:$A$500,"&lt;="&amp;التقرير!$G$3)</f>
        <v>0</v>
      </c>
      <c r="F39" s="21">
        <f>SUMIFS('مرتجع المشتريات'!$F$4:$F$500,'مرتجع المشتريات'!$D$4:$D$500,التقرير!A39,'مرتجع المشتريات'!$A$4:$A$500,"&lt;="&amp;التقرير!$G$3)</f>
        <v>0</v>
      </c>
      <c r="G39" s="21">
        <f t="shared" si="0"/>
        <v>0</v>
      </c>
      <c r="H39" s="21">
        <f>SUMIFS(المشتريات!$H$4:$H$10000,المشتريات!$F$4:$F$10000,التقرير!A39,المشتريات!$C$4:$C$10000,"&gt;="&amp;التقرير!$G$4,المشتريات!$C$4:$C$10000,"&lt;="&amp;$G$5)</f>
        <v>0</v>
      </c>
      <c r="I39" s="21">
        <f>SUMIFS(المبيعات!$F$4:$F$5000,المبيعات!$D$4:$D$5000,التقرير!A39,المبيعات!$A$4:$A$5000,"&gt;="&amp;التقرير!$G$4,المبيعات!$A$4:$A$5000,"&lt;="&amp;التقرير!$G$5)</f>
        <v>0</v>
      </c>
      <c r="J39" s="21">
        <f>SUMIFS('مرتجع المبيعات '!$F$4:$F$5000,'مرتجع المبيعات '!$D$4:$D$5000,التقرير!A39,'مرتجع المبيعات '!$A$4:$A$5000,"&gt;="&amp;التقرير!$G$4,'مرتجع المبيعات '!$A$4:$A$5000,"&lt;="&amp;التقرير!$G$5)</f>
        <v>0</v>
      </c>
      <c r="K39" s="21">
        <f>SUMIFS('مرتجع المشتريات'!$F$4:$F$5000,'مرتجع المشتريات'!$D$4:$D$5000,التقرير!A39,'مرتجع المشتريات'!$A$4:$A$5000,"&gt;="&amp;التقرير!$G$4,'مرتجع المشتريات'!$A$4:$A$5000,"&lt;="&amp;التقرير!$G$5)</f>
        <v>0</v>
      </c>
      <c r="L39" s="21">
        <f t="shared" si="1"/>
        <v>0</v>
      </c>
      <c r="M39" s="21">
        <f>الرصيد!C35</f>
        <v>0</v>
      </c>
      <c r="N39" s="21">
        <f>الرصيد!D35</f>
        <v>0</v>
      </c>
      <c r="O39" s="21" t="str">
        <f>الرصيد!E35</f>
        <v/>
      </c>
      <c r="P39" s="21">
        <f>الرصيد!F35</f>
        <v>0</v>
      </c>
      <c r="Q39" s="21" t="e">
        <f t="shared" si="2"/>
        <v>#VALUE!</v>
      </c>
      <c r="R39" s="21" t="e">
        <f t="shared" si="3"/>
        <v>#VALUE!</v>
      </c>
    </row>
    <row r="40" spans="1:18" ht="15.75">
      <c r="A40" s="21">
        <v>33</v>
      </c>
      <c r="B40" s="21" t="str">
        <f>IFERROR(VLOOKUP(A40,الاعدادات!$A$4:$B$5000,2,0),"")</f>
        <v xml:space="preserve">ديبوماكتين </v>
      </c>
      <c r="C40" s="21">
        <f>SUMIFS(المشتريات!$H$4:$H$1000,المشتريات!$F$4:$F$1000,التقرير!A40,المشتريات!$C$4:$C$1000,"&lt;="&amp;التقرير!$G$3)</f>
        <v>0</v>
      </c>
      <c r="D40" s="21">
        <f>SUMIFS(المبيعات!$F$4:$F$5000,المبيعات!$D$4:$D$5000,التقرير!A40,المبيعات!$A$4:$A$5000,"&lt;="&amp;التقرير!$G$3)</f>
        <v>0</v>
      </c>
      <c r="E40" s="21">
        <f>SUMIFS('مرتجع المبيعات '!$F$4:$F$500,'مرتجع المبيعات '!$D$4:$D$500,التقرير!A40,'مرتجع المبيعات '!$A$4:$A$500,"&lt;="&amp;التقرير!$G$3)</f>
        <v>0</v>
      </c>
      <c r="F40" s="21">
        <f>SUMIFS('مرتجع المشتريات'!$F$4:$F$500,'مرتجع المشتريات'!$D$4:$D$500,التقرير!A40,'مرتجع المشتريات'!$A$4:$A$500,"&lt;="&amp;التقرير!$G$3)</f>
        <v>0</v>
      </c>
      <c r="G40" s="21">
        <f t="shared" si="0"/>
        <v>0</v>
      </c>
      <c r="H40" s="21">
        <f>SUMIFS(المشتريات!$H$4:$H$10000,المشتريات!$F$4:$F$10000,التقرير!A40,المشتريات!$C$4:$C$10000,"&gt;="&amp;التقرير!$G$4,المشتريات!$C$4:$C$10000,"&lt;="&amp;$G$5)</f>
        <v>0</v>
      </c>
      <c r="I40" s="21">
        <f>SUMIFS(المبيعات!$F$4:$F$5000,المبيعات!$D$4:$D$5000,التقرير!A40,المبيعات!$A$4:$A$5000,"&gt;="&amp;التقرير!$G$4,المبيعات!$A$4:$A$5000,"&lt;="&amp;التقرير!$G$5)</f>
        <v>0</v>
      </c>
      <c r="J40" s="21">
        <f>SUMIFS('مرتجع المبيعات '!$F$4:$F$5000,'مرتجع المبيعات '!$D$4:$D$5000,التقرير!A40,'مرتجع المبيعات '!$A$4:$A$5000,"&gt;="&amp;التقرير!$G$4,'مرتجع المبيعات '!$A$4:$A$5000,"&lt;="&amp;التقرير!$G$5)</f>
        <v>0</v>
      </c>
      <c r="K40" s="21">
        <f>SUMIFS('مرتجع المشتريات'!$F$4:$F$5000,'مرتجع المشتريات'!$D$4:$D$5000,التقرير!A40,'مرتجع المشتريات'!$A$4:$A$5000,"&gt;="&amp;التقرير!$G$4,'مرتجع المشتريات'!$A$4:$A$5000,"&lt;="&amp;التقرير!$G$5)</f>
        <v>0</v>
      </c>
      <c r="L40" s="21">
        <f t="shared" si="1"/>
        <v>0</v>
      </c>
      <c r="M40" s="21">
        <f>الرصيد!C36</f>
        <v>0</v>
      </c>
      <c r="N40" s="21">
        <f>الرصيد!D36</f>
        <v>0</v>
      </c>
      <c r="O40" s="21" t="str">
        <f>الرصيد!E36</f>
        <v/>
      </c>
      <c r="P40" s="21">
        <f>الرصيد!F36</f>
        <v>0</v>
      </c>
      <c r="Q40" s="21" t="e">
        <f t="shared" si="2"/>
        <v>#VALUE!</v>
      </c>
      <c r="R40" s="21" t="e">
        <f t="shared" si="3"/>
        <v>#VALUE!</v>
      </c>
    </row>
    <row r="41" spans="1:18" ht="15.75">
      <c r="A41" s="21">
        <v>34</v>
      </c>
      <c r="B41" s="21" t="str">
        <f>IFERROR(VLOOKUP(A41,الاعدادات!$A$4:$B$5000,2,0),"")</f>
        <v xml:space="preserve">مورامكتين </v>
      </c>
      <c r="C41" s="21">
        <f>SUMIFS(المشتريات!$H$4:$H$1000,المشتريات!$F$4:$F$1000,التقرير!A41,المشتريات!$C$4:$C$1000,"&lt;="&amp;التقرير!$G$3)</f>
        <v>0</v>
      </c>
      <c r="D41" s="21">
        <f>SUMIFS(المبيعات!$F$4:$F$5000,المبيعات!$D$4:$D$5000,التقرير!A41,المبيعات!$A$4:$A$5000,"&lt;="&amp;التقرير!$G$3)</f>
        <v>0</v>
      </c>
      <c r="E41" s="21">
        <f>SUMIFS('مرتجع المبيعات '!$F$4:$F$500,'مرتجع المبيعات '!$D$4:$D$500,التقرير!A41,'مرتجع المبيعات '!$A$4:$A$500,"&lt;="&amp;التقرير!$G$3)</f>
        <v>0</v>
      </c>
      <c r="F41" s="21">
        <f>SUMIFS('مرتجع المشتريات'!$F$4:$F$500,'مرتجع المشتريات'!$D$4:$D$500,التقرير!A41,'مرتجع المشتريات'!$A$4:$A$500,"&lt;="&amp;التقرير!$G$3)</f>
        <v>0</v>
      </c>
      <c r="G41" s="21">
        <f t="shared" si="0"/>
        <v>0</v>
      </c>
      <c r="H41" s="21">
        <f>SUMIFS(المشتريات!$H$4:$H$10000,المشتريات!$F$4:$F$10000,التقرير!A41,المشتريات!$C$4:$C$10000,"&gt;="&amp;التقرير!$G$4,المشتريات!$C$4:$C$10000,"&lt;="&amp;$G$5)</f>
        <v>0</v>
      </c>
      <c r="I41" s="21">
        <f>SUMIFS(المبيعات!$F$4:$F$5000,المبيعات!$D$4:$D$5000,التقرير!A41,المبيعات!$A$4:$A$5000,"&gt;="&amp;التقرير!$G$4,المبيعات!$A$4:$A$5000,"&lt;="&amp;التقرير!$G$5)</f>
        <v>0</v>
      </c>
      <c r="J41" s="21">
        <f>SUMIFS('مرتجع المبيعات '!$F$4:$F$5000,'مرتجع المبيعات '!$D$4:$D$5000,التقرير!A41,'مرتجع المبيعات '!$A$4:$A$5000,"&gt;="&amp;التقرير!$G$4,'مرتجع المبيعات '!$A$4:$A$5000,"&lt;="&amp;التقرير!$G$5)</f>
        <v>0</v>
      </c>
      <c r="K41" s="21">
        <f>SUMIFS('مرتجع المشتريات'!$F$4:$F$5000,'مرتجع المشتريات'!$D$4:$D$5000,التقرير!A41,'مرتجع المشتريات'!$A$4:$A$5000,"&gt;="&amp;التقرير!$G$4,'مرتجع المشتريات'!$A$4:$A$5000,"&lt;="&amp;التقرير!$G$5)</f>
        <v>0</v>
      </c>
      <c r="L41" s="21">
        <f t="shared" si="1"/>
        <v>0</v>
      </c>
      <c r="M41" s="21">
        <f>الرصيد!C37</f>
        <v>0</v>
      </c>
      <c r="N41" s="21">
        <f>الرصيد!D37</f>
        <v>0</v>
      </c>
      <c r="O41" s="21" t="str">
        <f>الرصيد!E37</f>
        <v/>
      </c>
      <c r="P41" s="21">
        <f>الرصيد!F37</f>
        <v>0</v>
      </c>
      <c r="Q41" s="21" t="e">
        <f t="shared" si="2"/>
        <v>#VALUE!</v>
      </c>
      <c r="R41" s="21" t="e">
        <f t="shared" si="3"/>
        <v>#VALUE!</v>
      </c>
    </row>
    <row r="42" spans="1:18" ht="15.75">
      <c r="A42" s="21">
        <v>35</v>
      </c>
      <c r="B42" s="21" t="str">
        <f>IFERROR(VLOOKUP(A42,الاعدادات!$A$4:$B$5000,2,0),"")</f>
        <v xml:space="preserve">جرافيت </v>
      </c>
      <c r="C42" s="21">
        <f>SUMIFS(المشتريات!$H$4:$H$1000,المشتريات!$F$4:$F$1000,التقرير!A42,المشتريات!$C$4:$C$1000,"&lt;="&amp;التقرير!$G$3)</f>
        <v>0</v>
      </c>
      <c r="D42" s="21">
        <f>SUMIFS(المبيعات!$F$4:$F$5000,المبيعات!$D$4:$D$5000,التقرير!A42,المبيعات!$A$4:$A$5000,"&lt;="&amp;التقرير!$G$3)</f>
        <v>0</v>
      </c>
      <c r="E42" s="21">
        <f>SUMIFS('مرتجع المبيعات '!$F$4:$F$500,'مرتجع المبيعات '!$D$4:$D$500,التقرير!A42,'مرتجع المبيعات '!$A$4:$A$500,"&lt;="&amp;التقرير!$G$3)</f>
        <v>0</v>
      </c>
      <c r="F42" s="21">
        <f>SUMIFS('مرتجع المشتريات'!$F$4:$F$500,'مرتجع المشتريات'!$D$4:$D$500,التقرير!A42,'مرتجع المشتريات'!$A$4:$A$500,"&lt;="&amp;التقرير!$G$3)</f>
        <v>0</v>
      </c>
      <c r="G42" s="21">
        <f t="shared" si="0"/>
        <v>0</v>
      </c>
      <c r="H42" s="21">
        <f>SUMIFS(المشتريات!$H$4:$H$10000,المشتريات!$F$4:$F$10000,التقرير!A42,المشتريات!$C$4:$C$10000,"&gt;="&amp;التقرير!$G$4,المشتريات!$C$4:$C$10000,"&lt;="&amp;$G$5)</f>
        <v>0</v>
      </c>
      <c r="I42" s="21">
        <f>SUMIFS(المبيعات!$F$4:$F$5000,المبيعات!$D$4:$D$5000,التقرير!A42,المبيعات!$A$4:$A$5000,"&gt;="&amp;التقرير!$G$4,المبيعات!$A$4:$A$5000,"&lt;="&amp;التقرير!$G$5)</f>
        <v>0</v>
      </c>
      <c r="J42" s="21">
        <f>SUMIFS('مرتجع المبيعات '!$F$4:$F$5000,'مرتجع المبيعات '!$D$4:$D$5000,التقرير!A42,'مرتجع المبيعات '!$A$4:$A$5000,"&gt;="&amp;التقرير!$G$4,'مرتجع المبيعات '!$A$4:$A$5000,"&lt;="&amp;التقرير!$G$5)</f>
        <v>0</v>
      </c>
      <c r="K42" s="21">
        <f>SUMIFS('مرتجع المشتريات'!$F$4:$F$5000,'مرتجع المشتريات'!$D$4:$D$5000,التقرير!A42,'مرتجع المشتريات'!$A$4:$A$5000,"&gt;="&amp;التقرير!$G$4,'مرتجع المشتريات'!$A$4:$A$5000,"&lt;="&amp;التقرير!$G$5)</f>
        <v>0</v>
      </c>
      <c r="L42" s="21">
        <f t="shared" si="1"/>
        <v>0</v>
      </c>
      <c r="M42" s="21">
        <f>الرصيد!C38</f>
        <v>0</v>
      </c>
      <c r="N42" s="21">
        <f>الرصيد!D38</f>
        <v>0</v>
      </c>
      <c r="O42" s="21" t="str">
        <f>الرصيد!E38</f>
        <v/>
      </c>
      <c r="P42" s="21">
        <f>الرصيد!F38</f>
        <v>0</v>
      </c>
      <c r="Q42" s="21" t="e">
        <f t="shared" si="2"/>
        <v>#VALUE!</v>
      </c>
      <c r="R42" s="21" t="e">
        <f t="shared" si="3"/>
        <v>#VALUE!</v>
      </c>
    </row>
    <row r="43" spans="1:18" ht="15.75">
      <c r="A43" s="21">
        <v>36</v>
      </c>
      <c r="B43" s="21" t="str">
        <f>IFERROR(VLOOKUP(A43,الاعدادات!$A$4:$B$5000,2,0),"")</f>
        <v xml:space="preserve">ليفابان </v>
      </c>
      <c r="C43" s="21">
        <f>SUMIFS(المشتريات!$H$4:$H$1000,المشتريات!$F$4:$F$1000,التقرير!A43,المشتريات!$C$4:$C$1000,"&lt;="&amp;التقرير!$G$3)</f>
        <v>0</v>
      </c>
      <c r="D43" s="21">
        <f>SUMIFS(المبيعات!$F$4:$F$5000,المبيعات!$D$4:$D$5000,التقرير!A43,المبيعات!$A$4:$A$5000,"&lt;="&amp;التقرير!$G$3)</f>
        <v>0</v>
      </c>
      <c r="E43" s="21">
        <f>SUMIFS('مرتجع المبيعات '!$F$4:$F$500,'مرتجع المبيعات '!$D$4:$D$500,التقرير!A43,'مرتجع المبيعات '!$A$4:$A$500,"&lt;="&amp;التقرير!$G$3)</f>
        <v>0</v>
      </c>
      <c r="F43" s="21">
        <f>SUMIFS('مرتجع المشتريات'!$F$4:$F$500,'مرتجع المشتريات'!$D$4:$D$500,التقرير!A43,'مرتجع المشتريات'!$A$4:$A$500,"&lt;="&amp;التقرير!$G$3)</f>
        <v>0</v>
      </c>
      <c r="G43" s="21">
        <f t="shared" si="0"/>
        <v>0</v>
      </c>
      <c r="H43" s="21">
        <f>SUMIFS(المشتريات!$H$4:$H$10000,المشتريات!$F$4:$F$10000,التقرير!A43,المشتريات!$C$4:$C$10000,"&gt;="&amp;التقرير!$G$4,المشتريات!$C$4:$C$10000,"&lt;="&amp;$G$5)</f>
        <v>0</v>
      </c>
      <c r="I43" s="21">
        <f>SUMIFS(المبيعات!$F$4:$F$5000,المبيعات!$D$4:$D$5000,التقرير!A43,المبيعات!$A$4:$A$5000,"&gt;="&amp;التقرير!$G$4,المبيعات!$A$4:$A$5000,"&lt;="&amp;التقرير!$G$5)</f>
        <v>0</v>
      </c>
      <c r="J43" s="21">
        <f>SUMIFS('مرتجع المبيعات '!$F$4:$F$5000,'مرتجع المبيعات '!$D$4:$D$5000,التقرير!A43,'مرتجع المبيعات '!$A$4:$A$5000,"&gt;="&amp;التقرير!$G$4,'مرتجع المبيعات '!$A$4:$A$5000,"&lt;="&amp;التقرير!$G$5)</f>
        <v>0</v>
      </c>
      <c r="K43" s="21">
        <f>SUMIFS('مرتجع المشتريات'!$F$4:$F$5000,'مرتجع المشتريات'!$D$4:$D$5000,التقرير!A43,'مرتجع المشتريات'!$A$4:$A$5000,"&gt;="&amp;التقرير!$G$4,'مرتجع المشتريات'!$A$4:$A$5000,"&lt;="&amp;التقرير!$G$5)</f>
        <v>0</v>
      </c>
      <c r="L43" s="21">
        <f t="shared" si="1"/>
        <v>0</v>
      </c>
      <c r="M43" s="21">
        <f>الرصيد!C39</f>
        <v>0</v>
      </c>
      <c r="N43" s="21">
        <f>الرصيد!D39</f>
        <v>0</v>
      </c>
      <c r="O43" s="21" t="str">
        <f>الرصيد!E39</f>
        <v/>
      </c>
      <c r="P43" s="21">
        <f>الرصيد!F39</f>
        <v>0</v>
      </c>
      <c r="Q43" s="21" t="e">
        <f t="shared" si="2"/>
        <v>#VALUE!</v>
      </c>
      <c r="R43" s="21" t="e">
        <f t="shared" si="3"/>
        <v>#VALUE!</v>
      </c>
    </row>
    <row r="44" spans="1:18" ht="15.75">
      <c r="A44" s="21">
        <v>37</v>
      </c>
      <c r="B44" s="21" t="str">
        <f>IFERROR(VLOOKUP(A44,الاعدادات!$A$4:$B$5000,2,0),"")</f>
        <v xml:space="preserve">ديكلوبريما </v>
      </c>
      <c r="C44" s="21">
        <f>SUMIFS(المشتريات!$H$4:$H$1000,المشتريات!$F$4:$F$1000,التقرير!A44,المشتريات!$C$4:$C$1000,"&lt;="&amp;التقرير!$G$3)</f>
        <v>0</v>
      </c>
      <c r="D44" s="21">
        <f>SUMIFS(المبيعات!$F$4:$F$5000,المبيعات!$D$4:$D$5000,التقرير!A44,المبيعات!$A$4:$A$5000,"&lt;="&amp;التقرير!$G$3)</f>
        <v>0</v>
      </c>
      <c r="E44" s="21">
        <f>SUMIFS('مرتجع المبيعات '!$F$4:$F$500,'مرتجع المبيعات '!$D$4:$D$500,التقرير!A44,'مرتجع المبيعات '!$A$4:$A$500,"&lt;="&amp;التقرير!$G$3)</f>
        <v>0</v>
      </c>
      <c r="F44" s="21">
        <f>SUMIFS('مرتجع المشتريات'!$F$4:$F$500,'مرتجع المشتريات'!$D$4:$D$500,التقرير!A44,'مرتجع المشتريات'!$A$4:$A$500,"&lt;="&amp;التقرير!$G$3)</f>
        <v>0</v>
      </c>
      <c r="G44" s="21">
        <f t="shared" si="0"/>
        <v>0</v>
      </c>
      <c r="H44" s="21">
        <f>SUMIFS(المشتريات!$H$4:$H$10000,المشتريات!$F$4:$F$10000,التقرير!A44,المشتريات!$C$4:$C$10000,"&gt;="&amp;التقرير!$G$4,المشتريات!$C$4:$C$10000,"&lt;="&amp;$G$5)</f>
        <v>0</v>
      </c>
      <c r="I44" s="21">
        <f>SUMIFS(المبيعات!$F$4:$F$5000,المبيعات!$D$4:$D$5000,التقرير!A44,المبيعات!$A$4:$A$5000,"&gt;="&amp;التقرير!$G$4,المبيعات!$A$4:$A$5000,"&lt;="&amp;التقرير!$G$5)</f>
        <v>0</v>
      </c>
      <c r="J44" s="21">
        <f>SUMIFS('مرتجع المبيعات '!$F$4:$F$5000,'مرتجع المبيعات '!$D$4:$D$5000,التقرير!A44,'مرتجع المبيعات '!$A$4:$A$5000,"&gt;="&amp;التقرير!$G$4,'مرتجع المبيعات '!$A$4:$A$5000,"&lt;="&amp;التقرير!$G$5)</f>
        <v>0</v>
      </c>
      <c r="K44" s="21">
        <f>SUMIFS('مرتجع المشتريات'!$F$4:$F$5000,'مرتجع المشتريات'!$D$4:$D$5000,التقرير!A44,'مرتجع المشتريات'!$A$4:$A$5000,"&gt;="&amp;التقرير!$G$4,'مرتجع المشتريات'!$A$4:$A$5000,"&lt;="&amp;التقرير!$G$5)</f>
        <v>0</v>
      </c>
      <c r="L44" s="21">
        <f t="shared" si="1"/>
        <v>0</v>
      </c>
      <c r="M44" s="21">
        <f>الرصيد!C40</f>
        <v>0</v>
      </c>
      <c r="N44" s="21">
        <f>الرصيد!D40</f>
        <v>0</v>
      </c>
      <c r="O44" s="21" t="str">
        <f>الرصيد!E40</f>
        <v/>
      </c>
      <c r="P44" s="21">
        <f>الرصيد!F40</f>
        <v>0</v>
      </c>
      <c r="Q44" s="21" t="e">
        <f t="shared" si="2"/>
        <v>#VALUE!</v>
      </c>
      <c r="R44" s="21" t="e">
        <f t="shared" si="3"/>
        <v>#VALUE!</v>
      </c>
    </row>
    <row r="45" spans="1:18" ht="15.75">
      <c r="A45" s="21">
        <v>38</v>
      </c>
      <c r="B45" s="21" t="str">
        <f>IFERROR(VLOOKUP(A45,الاعدادات!$A$4:$B$5000,2,0),"")</f>
        <v>دونكس</v>
      </c>
      <c r="C45" s="21">
        <f>SUMIFS(المشتريات!$H$4:$H$1000,المشتريات!$F$4:$F$1000,التقرير!A45,المشتريات!$C$4:$C$1000,"&lt;="&amp;التقرير!$G$3)</f>
        <v>0</v>
      </c>
      <c r="D45" s="21">
        <f>SUMIFS(المبيعات!$F$4:$F$5000,المبيعات!$D$4:$D$5000,التقرير!A45,المبيعات!$A$4:$A$5000,"&lt;="&amp;التقرير!$G$3)</f>
        <v>0</v>
      </c>
      <c r="E45" s="21">
        <f>SUMIFS('مرتجع المبيعات '!$F$4:$F$500,'مرتجع المبيعات '!$D$4:$D$500,التقرير!A45,'مرتجع المبيعات '!$A$4:$A$500,"&lt;="&amp;التقرير!$G$3)</f>
        <v>0</v>
      </c>
      <c r="F45" s="21">
        <f>SUMIFS('مرتجع المشتريات'!$F$4:$F$500,'مرتجع المشتريات'!$D$4:$D$500,التقرير!A45,'مرتجع المشتريات'!$A$4:$A$500,"&lt;="&amp;التقرير!$G$3)</f>
        <v>0</v>
      </c>
      <c r="G45" s="21">
        <f t="shared" si="0"/>
        <v>0</v>
      </c>
      <c r="H45" s="21">
        <f>SUMIFS(المشتريات!$H$4:$H$10000,المشتريات!$F$4:$F$10000,التقرير!A45,المشتريات!$C$4:$C$10000,"&gt;="&amp;التقرير!$G$4,المشتريات!$C$4:$C$10000,"&lt;="&amp;$G$5)</f>
        <v>0</v>
      </c>
      <c r="I45" s="21">
        <f>SUMIFS(المبيعات!$F$4:$F$5000,المبيعات!$D$4:$D$5000,التقرير!A45,المبيعات!$A$4:$A$5000,"&gt;="&amp;التقرير!$G$4,المبيعات!$A$4:$A$5000,"&lt;="&amp;التقرير!$G$5)</f>
        <v>0</v>
      </c>
      <c r="J45" s="21">
        <f>SUMIFS('مرتجع المبيعات '!$F$4:$F$5000,'مرتجع المبيعات '!$D$4:$D$5000,التقرير!A45,'مرتجع المبيعات '!$A$4:$A$5000,"&gt;="&amp;التقرير!$G$4,'مرتجع المبيعات '!$A$4:$A$5000,"&lt;="&amp;التقرير!$G$5)</f>
        <v>0</v>
      </c>
      <c r="K45" s="21">
        <f>SUMIFS('مرتجع المشتريات'!$F$4:$F$5000,'مرتجع المشتريات'!$D$4:$D$5000,التقرير!A45,'مرتجع المشتريات'!$A$4:$A$5000,"&gt;="&amp;التقرير!$G$4,'مرتجع المشتريات'!$A$4:$A$5000,"&lt;="&amp;التقرير!$G$5)</f>
        <v>0</v>
      </c>
      <c r="L45" s="21">
        <f t="shared" si="1"/>
        <v>0</v>
      </c>
      <c r="M45" s="21">
        <f>الرصيد!C41</f>
        <v>0</v>
      </c>
      <c r="N45" s="21">
        <f>الرصيد!D41</f>
        <v>0</v>
      </c>
      <c r="O45" s="21" t="str">
        <f>الرصيد!E41</f>
        <v/>
      </c>
      <c r="P45" s="21">
        <f>الرصيد!F41</f>
        <v>0</v>
      </c>
      <c r="Q45" s="21" t="e">
        <f t="shared" si="2"/>
        <v>#VALUE!</v>
      </c>
      <c r="R45" s="21" t="e">
        <f t="shared" si="3"/>
        <v>#VALUE!</v>
      </c>
    </row>
    <row r="46" spans="1:18" ht="15.75">
      <c r="A46" s="21">
        <v>39</v>
      </c>
      <c r="B46" s="21" t="str">
        <f>IFERROR(VLOOKUP(A46,الاعدادات!$A$4:$B$5000,2,0),"")</f>
        <v xml:space="preserve">انروسين </v>
      </c>
      <c r="C46" s="21">
        <f>SUMIFS(المشتريات!$H$4:$H$1000,المشتريات!$F$4:$F$1000,التقرير!A46,المشتريات!$C$4:$C$1000,"&lt;="&amp;التقرير!$G$3)</f>
        <v>0</v>
      </c>
      <c r="D46" s="21">
        <f>SUMIFS(المبيعات!$F$4:$F$5000,المبيعات!$D$4:$D$5000,التقرير!A46,المبيعات!$A$4:$A$5000,"&lt;="&amp;التقرير!$G$3)</f>
        <v>0</v>
      </c>
      <c r="E46" s="21">
        <f>SUMIFS('مرتجع المبيعات '!$F$4:$F$500,'مرتجع المبيعات '!$D$4:$D$500,التقرير!A46,'مرتجع المبيعات '!$A$4:$A$500,"&lt;="&amp;التقرير!$G$3)</f>
        <v>0</v>
      </c>
      <c r="F46" s="21">
        <f>SUMIFS('مرتجع المشتريات'!$F$4:$F$500,'مرتجع المشتريات'!$D$4:$D$500,التقرير!A46,'مرتجع المشتريات'!$A$4:$A$500,"&lt;="&amp;التقرير!$G$3)</f>
        <v>0</v>
      </c>
      <c r="G46" s="21">
        <f t="shared" si="0"/>
        <v>0</v>
      </c>
      <c r="H46" s="21">
        <f>SUMIFS(المشتريات!$H$4:$H$10000,المشتريات!$F$4:$F$10000,التقرير!A46,المشتريات!$C$4:$C$10000,"&gt;="&amp;التقرير!$G$4,المشتريات!$C$4:$C$10000,"&lt;="&amp;$G$5)</f>
        <v>0</v>
      </c>
      <c r="I46" s="21">
        <f>SUMIFS(المبيعات!$F$4:$F$5000,المبيعات!$D$4:$D$5000,التقرير!A46,المبيعات!$A$4:$A$5000,"&gt;="&amp;التقرير!$G$4,المبيعات!$A$4:$A$5000,"&lt;="&amp;التقرير!$G$5)</f>
        <v>0</v>
      </c>
      <c r="J46" s="21">
        <f>SUMIFS('مرتجع المبيعات '!$F$4:$F$5000,'مرتجع المبيعات '!$D$4:$D$5000,التقرير!A46,'مرتجع المبيعات '!$A$4:$A$5000,"&gt;="&amp;التقرير!$G$4,'مرتجع المبيعات '!$A$4:$A$5000,"&lt;="&amp;التقرير!$G$5)</f>
        <v>0</v>
      </c>
      <c r="K46" s="21">
        <f>SUMIFS('مرتجع المشتريات'!$F$4:$F$5000,'مرتجع المشتريات'!$D$4:$D$5000,التقرير!A46,'مرتجع المشتريات'!$A$4:$A$5000,"&gt;="&amp;التقرير!$G$4,'مرتجع المشتريات'!$A$4:$A$5000,"&lt;="&amp;التقرير!$G$5)</f>
        <v>0</v>
      </c>
      <c r="L46" s="21">
        <f t="shared" si="1"/>
        <v>0</v>
      </c>
      <c r="M46" s="21">
        <f>الرصيد!C42</f>
        <v>0</v>
      </c>
      <c r="N46" s="21">
        <f>الرصيد!D42</f>
        <v>0</v>
      </c>
      <c r="O46" s="21" t="str">
        <f>الرصيد!E42</f>
        <v/>
      </c>
      <c r="P46" s="21">
        <f>الرصيد!F42</f>
        <v>0</v>
      </c>
      <c r="Q46" s="21" t="e">
        <f t="shared" si="2"/>
        <v>#VALUE!</v>
      </c>
      <c r="R46" s="21" t="e">
        <f t="shared" si="3"/>
        <v>#VALUE!</v>
      </c>
    </row>
    <row r="47" spans="1:18" ht="15.75">
      <c r="A47" s="21">
        <v>40</v>
      </c>
      <c r="B47" s="21" t="str">
        <f>IFERROR(VLOOKUP(A47,الاعدادات!$A$4:$B$5000,2,0),"")</f>
        <v xml:space="preserve">فنيلوجيكت </v>
      </c>
      <c r="C47" s="21">
        <f>SUMIFS(المشتريات!$H$4:$H$1000,المشتريات!$F$4:$F$1000,التقرير!A47,المشتريات!$C$4:$C$1000,"&lt;="&amp;التقرير!$G$3)</f>
        <v>0</v>
      </c>
      <c r="D47" s="21">
        <f>SUMIFS(المبيعات!$F$4:$F$5000,المبيعات!$D$4:$D$5000,التقرير!A47,المبيعات!$A$4:$A$5000,"&lt;="&amp;التقرير!$G$3)</f>
        <v>0</v>
      </c>
      <c r="E47" s="21">
        <f>SUMIFS('مرتجع المبيعات '!$F$4:$F$500,'مرتجع المبيعات '!$D$4:$D$500,التقرير!A47,'مرتجع المبيعات '!$A$4:$A$500,"&lt;="&amp;التقرير!$G$3)</f>
        <v>0</v>
      </c>
      <c r="F47" s="21">
        <f>SUMIFS('مرتجع المشتريات'!$F$4:$F$500,'مرتجع المشتريات'!$D$4:$D$500,التقرير!A47,'مرتجع المشتريات'!$A$4:$A$500,"&lt;="&amp;التقرير!$G$3)</f>
        <v>0</v>
      </c>
      <c r="G47" s="21">
        <f t="shared" si="0"/>
        <v>0</v>
      </c>
      <c r="H47" s="21">
        <f>SUMIFS(المشتريات!$H$4:$H$10000,المشتريات!$F$4:$F$10000,التقرير!A47,المشتريات!$C$4:$C$10000,"&gt;="&amp;التقرير!$G$4,المشتريات!$C$4:$C$10000,"&lt;="&amp;$G$5)</f>
        <v>0</v>
      </c>
      <c r="I47" s="21">
        <f>SUMIFS(المبيعات!$F$4:$F$5000,المبيعات!$D$4:$D$5000,التقرير!A47,المبيعات!$A$4:$A$5000,"&gt;="&amp;التقرير!$G$4,المبيعات!$A$4:$A$5000,"&lt;="&amp;التقرير!$G$5)</f>
        <v>0</v>
      </c>
      <c r="J47" s="21">
        <f>SUMIFS('مرتجع المبيعات '!$F$4:$F$5000,'مرتجع المبيعات '!$D$4:$D$5000,التقرير!A47,'مرتجع المبيعات '!$A$4:$A$5000,"&gt;="&amp;التقرير!$G$4,'مرتجع المبيعات '!$A$4:$A$5000,"&lt;="&amp;التقرير!$G$5)</f>
        <v>0</v>
      </c>
      <c r="K47" s="21">
        <f>SUMIFS('مرتجع المشتريات'!$F$4:$F$5000,'مرتجع المشتريات'!$D$4:$D$5000,التقرير!A47,'مرتجع المشتريات'!$A$4:$A$5000,"&gt;="&amp;التقرير!$G$4,'مرتجع المشتريات'!$A$4:$A$5000,"&lt;="&amp;التقرير!$G$5)</f>
        <v>0</v>
      </c>
      <c r="L47" s="21">
        <f t="shared" si="1"/>
        <v>0</v>
      </c>
      <c r="M47" s="21">
        <f>الرصيد!C43</f>
        <v>0</v>
      </c>
      <c r="N47" s="21">
        <f>الرصيد!D43</f>
        <v>0</v>
      </c>
      <c r="O47" s="21" t="str">
        <f>الرصيد!E43</f>
        <v/>
      </c>
      <c r="P47" s="21">
        <f>الرصيد!F43</f>
        <v>0</v>
      </c>
      <c r="Q47" s="21" t="e">
        <f t="shared" si="2"/>
        <v>#VALUE!</v>
      </c>
      <c r="R47" s="21" t="e">
        <f t="shared" si="3"/>
        <v>#VALUE!</v>
      </c>
    </row>
    <row r="48" spans="1:18" ht="15.75">
      <c r="A48" s="21">
        <v>41</v>
      </c>
      <c r="B48" s="21" t="str">
        <f>IFERROR(VLOOKUP(A48,الاعدادات!$A$4:$B$5000,2,0),"")</f>
        <v xml:space="preserve">فلوكسن </v>
      </c>
      <c r="C48" s="21">
        <f>SUMIFS(المشتريات!$H$4:$H$1000,المشتريات!$F$4:$F$1000,التقرير!A48,المشتريات!$C$4:$C$1000,"&lt;="&amp;التقرير!$G$3)</f>
        <v>0</v>
      </c>
      <c r="D48" s="21">
        <f>SUMIFS(المبيعات!$F$4:$F$5000,المبيعات!$D$4:$D$5000,التقرير!A48,المبيعات!$A$4:$A$5000,"&lt;="&amp;التقرير!$G$3)</f>
        <v>0</v>
      </c>
      <c r="E48" s="21">
        <f>SUMIFS('مرتجع المبيعات '!$F$4:$F$500,'مرتجع المبيعات '!$D$4:$D$500,التقرير!A48,'مرتجع المبيعات '!$A$4:$A$500,"&lt;="&amp;التقرير!$G$3)</f>
        <v>0</v>
      </c>
      <c r="F48" s="21">
        <f>SUMIFS('مرتجع المشتريات'!$F$4:$F$500,'مرتجع المشتريات'!$D$4:$D$500,التقرير!A48,'مرتجع المشتريات'!$A$4:$A$500,"&lt;="&amp;التقرير!$G$3)</f>
        <v>0</v>
      </c>
      <c r="G48" s="21">
        <f t="shared" si="0"/>
        <v>0</v>
      </c>
      <c r="H48" s="21">
        <f>SUMIFS(المشتريات!$H$4:$H$10000,المشتريات!$F$4:$F$10000,التقرير!A48,المشتريات!$C$4:$C$10000,"&gt;="&amp;التقرير!$G$4,المشتريات!$C$4:$C$10000,"&lt;="&amp;$G$5)</f>
        <v>0</v>
      </c>
      <c r="I48" s="21">
        <f>SUMIFS(المبيعات!$F$4:$F$5000,المبيعات!$D$4:$D$5000,التقرير!A48,المبيعات!$A$4:$A$5000,"&gt;="&amp;التقرير!$G$4,المبيعات!$A$4:$A$5000,"&lt;="&amp;التقرير!$G$5)</f>
        <v>0</v>
      </c>
      <c r="J48" s="21">
        <f>SUMIFS('مرتجع المبيعات '!$F$4:$F$5000,'مرتجع المبيعات '!$D$4:$D$5000,التقرير!A48,'مرتجع المبيعات '!$A$4:$A$5000,"&gt;="&amp;التقرير!$G$4,'مرتجع المبيعات '!$A$4:$A$5000,"&lt;="&amp;التقرير!$G$5)</f>
        <v>0</v>
      </c>
      <c r="K48" s="21">
        <f>SUMIFS('مرتجع المشتريات'!$F$4:$F$5000,'مرتجع المشتريات'!$D$4:$D$5000,التقرير!A48,'مرتجع المشتريات'!$A$4:$A$5000,"&gt;="&amp;التقرير!$G$4,'مرتجع المشتريات'!$A$4:$A$5000,"&lt;="&amp;التقرير!$G$5)</f>
        <v>0</v>
      </c>
      <c r="L48" s="21">
        <f t="shared" si="1"/>
        <v>0</v>
      </c>
      <c r="M48" s="21">
        <f>الرصيد!C44</f>
        <v>0</v>
      </c>
      <c r="N48" s="21">
        <f>الرصيد!D44</f>
        <v>0</v>
      </c>
      <c r="O48" s="21" t="str">
        <f>الرصيد!E44</f>
        <v/>
      </c>
      <c r="P48" s="21">
        <f>الرصيد!F44</f>
        <v>0</v>
      </c>
      <c r="Q48" s="21" t="e">
        <f t="shared" si="2"/>
        <v>#VALUE!</v>
      </c>
      <c r="R48" s="21" t="e">
        <f t="shared" si="3"/>
        <v>#VALUE!</v>
      </c>
    </row>
    <row r="49" spans="1:18" ht="15.75">
      <c r="A49" s="21">
        <v>42</v>
      </c>
      <c r="B49" s="21" t="str">
        <f>IFERROR(VLOOKUP(A49,الاعدادات!$A$4:$B$5000,2,0),"")</f>
        <v xml:space="preserve">فيتروفين </v>
      </c>
      <c r="C49" s="21">
        <f>SUMIFS(المشتريات!$H$4:$H$1000,المشتريات!$F$4:$F$1000,التقرير!A49,المشتريات!$C$4:$C$1000,"&lt;="&amp;التقرير!$G$3)</f>
        <v>0</v>
      </c>
      <c r="D49" s="21">
        <f>SUMIFS(المبيعات!$F$4:$F$5000,المبيعات!$D$4:$D$5000,التقرير!A49,المبيعات!$A$4:$A$5000,"&lt;="&amp;التقرير!$G$3)</f>
        <v>0</v>
      </c>
      <c r="E49" s="21">
        <f>SUMIFS('مرتجع المبيعات '!$F$4:$F$500,'مرتجع المبيعات '!$D$4:$D$500,التقرير!A49,'مرتجع المبيعات '!$A$4:$A$500,"&lt;="&amp;التقرير!$G$3)</f>
        <v>0</v>
      </c>
      <c r="F49" s="21">
        <f>SUMIFS('مرتجع المشتريات'!$F$4:$F$500,'مرتجع المشتريات'!$D$4:$D$500,التقرير!A49,'مرتجع المشتريات'!$A$4:$A$500,"&lt;="&amp;التقرير!$G$3)</f>
        <v>0</v>
      </c>
      <c r="G49" s="21">
        <f t="shared" si="0"/>
        <v>0</v>
      </c>
      <c r="H49" s="21">
        <f>SUMIFS(المشتريات!$H$4:$H$10000,المشتريات!$F$4:$F$10000,التقرير!A49,المشتريات!$C$4:$C$10000,"&gt;="&amp;التقرير!$G$4,المشتريات!$C$4:$C$10000,"&lt;="&amp;$G$5)</f>
        <v>0</v>
      </c>
      <c r="I49" s="21">
        <f>SUMIFS(المبيعات!$F$4:$F$5000,المبيعات!$D$4:$D$5000,التقرير!A49,المبيعات!$A$4:$A$5000,"&gt;="&amp;التقرير!$G$4,المبيعات!$A$4:$A$5000,"&lt;="&amp;التقرير!$G$5)</f>
        <v>0</v>
      </c>
      <c r="J49" s="21">
        <f>SUMIFS('مرتجع المبيعات '!$F$4:$F$5000,'مرتجع المبيعات '!$D$4:$D$5000,التقرير!A49,'مرتجع المبيعات '!$A$4:$A$5000,"&gt;="&amp;التقرير!$G$4,'مرتجع المبيعات '!$A$4:$A$5000,"&lt;="&amp;التقرير!$G$5)</f>
        <v>0</v>
      </c>
      <c r="K49" s="21">
        <f>SUMIFS('مرتجع المشتريات'!$F$4:$F$5000,'مرتجع المشتريات'!$D$4:$D$5000,التقرير!A49,'مرتجع المشتريات'!$A$4:$A$5000,"&gt;="&amp;التقرير!$G$4,'مرتجع المشتريات'!$A$4:$A$5000,"&lt;="&amp;التقرير!$G$5)</f>
        <v>0</v>
      </c>
      <c r="L49" s="21">
        <f t="shared" si="1"/>
        <v>0</v>
      </c>
      <c r="M49" s="21">
        <f>الرصيد!C45</f>
        <v>0</v>
      </c>
      <c r="N49" s="21">
        <f>الرصيد!D45</f>
        <v>0</v>
      </c>
      <c r="O49" s="21" t="str">
        <f>الرصيد!E45</f>
        <v/>
      </c>
      <c r="P49" s="21">
        <f>الرصيد!F45</f>
        <v>0</v>
      </c>
      <c r="Q49" s="21" t="e">
        <f t="shared" si="2"/>
        <v>#VALUE!</v>
      </c>
      <c r="R49" s="21" t="e">
        <f t="shared" si="3"/>
        <v>#VALUE!</v>
      </c>
    </row>
    <row r="50" spans="1:18" ht="15.75">
      <c r="A50" s="21">
        <v>43</v>
      </c>
      <c r="B50" s="21" t="str">
        <f>IFERROR(VLOOKUP(A50,الاعدادات!$A$4:$B$5000,2,0),"")</f>
        <v>ديكلو5</v>
      </c>
      <c r="C50" s="21">
        <f>SUMIFS(المشتريات!$H$4:$H$1000,المشتريات!$F$4:$F$1000,التقرير!A50,المشتريات!$C$4:$C$1000,"&lt;="&amp;التقرير!$G$3)</f>
        <v>0</v>
      </c>
      <c r="D50" s="21">
        <f>SUMIFS(المبيعات!$F$4:$F$5000,المبيعات!$D$4:$D$5000,التقرير!A50,المبيعات!$A$4:$A$5000,"&lt;="&amp;التقرير!$G$3)</f>
        <v>0</v>
      </c>
      <c r="E50" s="21">
        <f>SUMIFS('مرتجع المبيعات '!$F$4:$F$500,'مرتجع المبيعات '!$D$4:$D$500,التقرير!A50,'مرتجع المبيعات '!$A$4:$A$500,"&lt;="&amp;التقرير!$G$3)</f>
        <v>0</v>
      </c>
      <c r="F50" s="21">
        <f>SUMIFS('مرتجع المشتريات'!$F$4:$F$500,'مرتجع المشتريات'!$D$4:$D$500,التقرير!A50,'مرتجع المشتريات'!$A$4:$A$500,"&lt;="&amp;التقرير!$G$3)</f>
        <v>0</v>
      </c>
      <c r="G50" s="21">
        <f t="shared" si="0"/>
        <v>0</v>
      </c>
      <c r="H50" s="21">
        <f>SUMIFS(المشتريات!$H$4:$H$10000,المشتريات!$F$4:$F$10000,التقرير!A50,المشتريات!$C$4:$C$10000,"&gt;="&amp;التقرير!$G$4,المشتريات!$C$4:$C$10000,"&lt;="&amp;$G$5)</f>
        <v>0</v>
      </c>
      <c r="I50" s="21">
        <f>SUMIFS(المبيعات!$F$4:$F$5000,المبيعات!$D$4:$D$5000,التقرير!A50,المبيعات!$A$4:$A$5000,"&gt;="&amp;التقرير!$G$4,المبيعات!$A$4:$A$5000,"&lt;="&amp;التقرير!$G$5)</f>
        <v>0</v>
      </c>
      <c r="J50" s="21">
        <f>SUMIFS('مرتجع المبيعات '!$F$4:$F$5000,'مرتجع المبيعات '!$D$4:$D$5000,التقرير!A50,'مرتجع المبيعات '!$A$4:$A$5000,"&gt;="&amp;التقرير!$G$4,'مرتجع المبيعات '!$A$4:$A$5000,"&lt;="&amp;التقرير!$G$5)</f>
        <v>0</v>
      </c>
      <c r="K50" s="21">
        <f>SUMIFS('مرتجع المشتريات'!$F$4:$F$5000,'مرتجع المشتريات'!$D$4:$D$5000,التقرير!A50,'مرتجع المشتريات'!$A$4:$A$5000,"&gt;="&amp;التقرير!$G$4,'مرتجع المشتريات'!$A$4:$A$5000,"&lt;="&amp;التقرير!$G$5)</f>
        <v>0</v>
      </c>
      <c r="L50" s="21">
        <f t="shared" si="1"/>
        <v>0</v>
      </c>
      <c r="M50" s="21">
        <f>الرصيد!C46</f>
        <v>0</v>
      </c>
      <c r="N50" s="21">
        <f>الرصيد!D46</f>
        <v>0</v>
      </c>
      <c r="O50" s="21" t="str">
        <f>الرصيد!E46</f>
        <v/>
      </c>
      <c r="P50" s="21">
        <f>الرصيد!F46</f>
        <v>0</v>
      </c>
      <c r="Q50" s="21" t="e">
        <f t="shared" si="2"/>
        <v>#VALUE!</v>
      </c>
      <c r="R50" s="21" t="e">
        <f t="shared" si="3"/>
        <v>#VALUE!</v>
      </c>
    </row>
    <row r="51" spans="1:18" ht="15.75">
      <c r="A51" s="21">
        <v>44</v>
      </c>
      <c r="B51" s="21" t="str">
        <f>IFERROR(VLOOKUP(A51,الاعدادات!$A$4:$B$5000,2,0),"")</f>
        <v xml:space="preserve">ديفلام </v>
      </c>
      <c r="C51" s="21">
        <f>SUMIFS(المشتريات!$H$4:$H$1000,المشتريات!$F$4:$F$1000,التقرير!A51,المشتريات!$C$4:$C$1000,"&lt;="&amp;التقرير!$G$3)</f>
        <v>0</v>
      </c>
      <c r="D51" s="21">
        <f>SUMIFS(المبيعات!$F$4:$F$5000,المبيعات!$D$4:$D$5000,التقرير!A51,المبيعات!$A$4:$A$5000,"&lt;="&amp;التقرير!$G$3)</f>
        <v>0</v>
      </c>
      <c r="E51" s="21">
        <f>SUMIFS('مرتجع المبيعات '!$F$4:$F$500,'مرتجع المبيعات '!$D$4:$D$500,التقرير!A51,'مرتجع المبيعات '!$A$4:$A$500,"&lt;="&amp;التقرير!$G$3)</f>
        <v>0</v>
      </c>
      <c r="F51" s="21">
        <f>SUMIFS('مرتجع المشتريات'!$F$4:$F$500,'مرتجع المشتريات'!$D$4:$D$500,التقرير!A51,'مرتجع المشتريات'!$A$4:$A$500,"&lt;="&amp;التقرير!$G$3)</f>
        <v>0</v>
      </c>
      <c r="G51" s="21">
        <f t="shared" si="0"/>
        <v>0</v>
      </c>
      <c r="H51" s="21">
        <f>SUMIFS(المشتريات!$H$4:$H$10000,المشتريات!$F$4:$F$10000,التقرير!A51,المشتريات!$C$4:$C$10000,"&gt;="&amp;التقرير!$G$4,المشتريات!$C$4:$C$10000,"&lt;="&amp;$G$5)</f>
        <v>0</v>
      </c>
      <c r="I51" s="21">
        <f>SUMIFS(المبيعات!$F$4:$F$5000,المبيعات!$D$4:$D$5000,التقرير!A51,المبيعات!$A$4:$A$5000,"&gt;="&amp;التقرير!$G$4,المبيعات!$A$4:$A$5000,"&lt;="&amp;التقرير!$G$5)</f>
        <v>0</v>
      </c>
      <c r="J51" s="21">
        <f>SUMIFS('مرتجع المبيعات '!$F$4:$F$5000,'مرتجع المبيعات '!$D$4:$D$5000,التقرير!A51,'مرتجع المبيعات '!$A$4:$A$5000,"&gt;="&amp;التقرير!$G$4,'مرتجع المبيعات '!$A$4:$A$5000,"&lt;="&amp;التقرير!$G$5)</f>
        <v>0</v>
      </c>
      <c r="K51" s="21">
        <f>SUMIFS('مرتجع المشتريات'!$F$4:$F$5000,'مرتجع المشتريات'!$D$4:$D$5000,التقرير!A51,'مرتجع المشتريات'!$A$4:$A$5000,"&gt;="&amp;التقرير!$G$4,'مرتجع المشتريات'!$A$4:$A$5000,"&lt;="&amp;التقرير!$G$5)</f>
        <v>0</v>
      </c>
      <c r="L51" s="21">
        <f t="shared" si="1"/>
        <v>0</v>
      </c>
      <c r="M51" s="21">
        <f>الرصيد!C47</f>
        <v>0</v>
      </c>
      <c r="N51" s="21">
        <f>الرصيد!D47</f>
        <v>0</v>
      </c>
      <c r="O51" s="21" t="str">
        <f>الرصيد!E47</f>
        <v/>
      </c>
      <c r="P51" s="21">
        <f>الرصيد!F47</f>
        <v>0</v>
      </c>
      <c r="Q51" s="21" t="e">
        <f t="shared" si="2"/>
        <v>#VALUE!</v>
      </c>
      <c r="R51" s="21" t="e">
        <f t="shared" si="3"/>
        <v>#VALUE!</v>
      </c>
    </row>
    <row r="52" spans="1:18" ht="15.75">
      <c r="A52" s="21">
        <v>45</v>
      </c>
      <c r="B52" s="21" t="str">
        <f>IFERROR(VLOOKUP(A52,الاعدادات!$A$4:$B$5000,2,0),"")</f>
        <v xml:space="preserve">فولتامون </v>
      </c>
      <c r="C52" s="21">
        <f>SUMIFS(المشتريات!$H$4:$H$1000,المشتريات!$F$4:$F$1000,التقرير!A52,المشتريات!$C$4:$C$1000,"&lt;="&amp;التقرير!$G$3)</f>
        <v>0</v>
      </c>
      <c r="D52" s="21">
        <f>SUMIFS(المبيعات!$F$4:$F$5000,المبيعات!$D$4:$D$5000,التقرير!A52,المبيعات!$A$4:$A$5000,"&lt;="&amp;التقرير!$G$3)</f>
        <v>0</v>
      </c>
      <c r="E52" s="21">
        <f>SUMIFS('مرتجع المبيعات '!$F$4:$F$500,'مرتجع المبيعات '!$D$4:$D$500,التقرير!A52,'مرتجع المبيعات '!$A$4:$A$500,"&lt;="&amp;التقرير!$G$3)</f>
        <v>0</v>
      </c>
      <c r="F52" s="21">
        <f>SUMIFS('مرتجع المشتريات'!$F$4:$F$500,'مرتجع المشتريات'!$D$4:$D$500,التقرير!A52,'مرتجع المشتريات'!$A$4:$A$500,"&lt;="&amp;التقرير!$G$3)</f>
        <v>0</v>
      </c>
      <c r="G52" s="21">
        <f t="shared" si="0"/>
        <v>0</v>
      </c>
      <c r="H52" s="21">
        <f>SUMIFS(المشتريات!$H$4:$H$10000,المشتريات!$F$4:$F$10000,التقرير!A52,المشتريات!$C$4:$C$10000,"&gt;="&amp;التقرير!$G$4,المشتريات!$C$4:$C$10000,"&lt;="&amp;$G$5)</f>
        <v>0</v>
      </c>
      <c r="I52" s="21">
        <f>SUMIFS(المبيعات!$F$4:$F$5000,المبيعات!$D$4:$D$5000,التقرير!A52,المبيعات!$A$4:$A$5000,"&gt;="&amp;التقرير!$G$4,المبيعات!$A$4:$A$5000,"&lt;="&amp;التقرير!$G$5)</f>
        <v>0</v>
      </c>
      <c r="J52" s="21">
        <f>SUMIFS('مرتجع المبيعات '!$F$4:$F$5000,'مرتجع المبيعات '!$D$4:$D$5000,التقرير!A52,'مرتجع المبيعات '!$A$4:$A$5000,"&gt;="&amp;التقرير!$G$4,'مرتجع المبيعات '!$A$4:$A$5000,"&lt;="&amp;التقرير!$G$5)</f>
        <v>0</v>
      </c>
      <c r="K52" s="21">
        <f>SUMIFS('مرتجع المشتريات'!$F$4:$F$5000,'مرتجع المشتريات'!$D$4:$D$5000,التقرير!A52,'مرتجع المشتريات'!$A$4:$A$5000,"&gt;="&amp;التقرير!$G$4,'مرتجع المشتريات'!$A$4:$A$5000,"&lt;="&amp;التقرير!$G$5)</f>
        <v>0</v>
      </c>
      <c r="L52" s="21">
        <f t="shared" si="1"/>
        <v>0</v>
      </c>
      <c r="M52" s="21">
        <f>الرصيد!C48</f>
        <v>0</v>
      </c>
      <c r="N52" s="21">
        <f>الرصيد!D48</f>
        <v>0</v>
      </c>
      <c r="O52" s="21" t="str">
        <f>الرصيد!E48</f>
        <v/>
      </c>
      <c r="P52" s="21">
        <f>الرصيد!F48</f>
        <v>0</v>
      </c>
      <c r="Q52" s="21" t="e">
        <f t="shared" si="2"/>
        <v>#VALUE!</v>
      </c>
      <c r="R52" s="21" t="e">
        <f t="shared" si="3"/>
        <v>#VALUE!</v>
      </c>
    </row>
    <row r="53" spans="1:18" ht="15.75">
      <c r="A53" s="21">
        <v>46</v>
      </c>
      <c r="B53" s="21" t="str">
        <f>IFERROR(VLOOKUP(A53,الاعدادات!$A$4:$B$5000,2,0),"")</f>
        <v xml:space="preserve">كبريتات اتروبين </v>
      </c>
      <c r="C53" s="21">
        <f>SUMIFS(المشتريات!$H$4:$H$1000,المشتريات!$F$4:$F$1000,التقرير!A53,المشتريات!$C$4:$C$1000,"&lt;="&amp;التقرير!$G$3)</f>
        <v>0</v>
      </c>
      <c r="D53" s="21">
        <f>SUMIFS(المبيعات!$F$4:$F$5000,المبيعات!$D$4:$D$5000,التقرير!A53,المبيعات!$A$4:$A$5000,"&lt;="&amp;التقرير!$G$3)</f>
        <v>0</v>
      </c>
      <c r="E53" s="21">
        <f>SUMIFS('مرتجع المبيعات '!$F$4:$F$500,'مرتجع المبيعات '!$D$4:$D$500,التقرير!A53,'مرتجع المبيعات '!$A$4:$A$500,"&lt;="&amp;التقرير!$G$3)</f>
        <v>0</v>
      </c>
      <c r="F53" s="21">
        <f>SUMIFS('مرتجع المشتريات'!$F$4:$F$500,'مرتجع المشتريات'!$D$4:$D$500,التقرير!A53,'مرتجع المشتريات'!$A$4:$A$500,"&lt;="&amp;التقرير!$G$3)</f>
        <v>0</v>
      </c>
      <c r="G53" s="21">
        <f t="shared" si="0"/>
        <v>0</v>
      </c>
      <c r="H53" s="21">
        <f>SUMIFS(المشتريات!$H$4:$H$10000,المشتريات!$F$4:$F$10000,التقرير!A53,المشتريات!$C$4:$C$10000,"&gt;="&amp;التقرير!$G$4,المشتريات!$C$4:$C$10000,"&lt;="&amp;$G$5)</f>
        <v>0</v>
      </c>
      <c r="I53" s="21">
        <f>SUMIFS(المبيعات!$F$4:$F$5000,المبيعات!$D$4:$D$5000,التقرير!A53,المبيعات!$A$4:$A$5000,"&gt;="&amp;التقرير!$G$4,المبيعات!$A$4:$A$5000,"&lt;="&amp;التقرير!$G$5)</f>
        <v>0</v>
      </c>
      <c r="J53" s="21">
        <f>SUMIFS('مرتجع المبيعات '!$F$4:$F$5000,'مرتجع المبيعات '!$D$4:$D$5000,التقرير!A53,'مرتجع المبيعات '!$A$4:$A$5000,"&gt;="&amp;التقرير!$G$4,'مرتجع المبيعات '!$A$4:$A$5000,"&lt;="&amp;التقرير!$G$5)</f>
        <v>0</v>
      </c>
      <c r="K53" s="21">
        <f>SUMIFS('مرتجع المشتريات'!$F$4:$F$5000,'مرتجع المشتريات'!$D$4:$D$5000,التقرير!A53,'مرتجع المشتريات'!$A$4:$A$5000,"&gt;="&amp;التقرير!$G$4,'مرتجع المشتريات'!$A$4:$A$5000,"&lt;="&amp;التقرير!$G$5)</f>
        <v>0</v>
      </c>
      <c r="L53" s="21">
        <f t="shared" si="1"/>
        <v>0</v>
      </c>
      <c r="M53" s="21">
        <f>الرصيد!C49</f>
        <v>0</v>
      </c>
      <c r="N53" s="21">
        <f>الرصيد!D49</f>
        <v>0</v>
      </c>
      <c r="O53" s="21" t="str">
        <f>الرصيد!E49</f>
        <v/>
      </c>
      <c r="P53" s="21">
        <f>الرصيد!F49</f>
        <v>0</v>
      </c>
      <c r="Q53" s="21" t="e">
        <f t="shared" si="2"/>
        <v>#VALUE!</v>
      </c>
      <c r="R53" s="21" t="e">
        <f t="shared" si="3"/>
        <v>#VALUE!</v>
      </c>
    </row>
    <row r="54" spans="1:18" ht="15.75">
      <c r="A54" s="21">
        <v>47</v>
      </c>
      <c r="B54" s="21" t="str">
        <f>IFERROR(VLOOKUP(A54,الاعدادات!$A$4:$B$5000,2,0),"")</f>
        <v xml:space="preserve">تيلوفيت </v>
      </c>
      <c r="C54" s="21">
        <f>SUMIFS(المشتريات!$H$4:$H$1000,المشتريات!$F$4:$F$1000,التقرير!A54,المشتريات!$C$4:$C$1000,"&lt;="&amp;التقرير!$G$3)</f>
        <v>0</v>
      </c>
      <c r="D54" s="21">
        <f>SUMIFS(المبيعات!$F$4:$F$5000,المبيعات!$D$4:$D$5000,التقرير!A54,المبيعات!$A$4:$A$5000,"&lt;="&amp;التقرير!$G$3)</f>
        <v>0</v>
      </c>
      <c r="E54" s="21">
        <f>SUMIFS('مرتجع المبيعات '!$F$4:$F$500,'مرتجع المبيعات '!$D$4:$D$500,التقرير!A54,'مرتجع المبيعات '!$A$4:$A$500,"&lt;="&amp;التقرير!$G$3)</f>
        <v>0</v>
      </c>
      <c r="F54" s="21">
        <f>SUMIFS('مرتجع المشتريات'!$F$4:$F$500,'مرتجع المشتريات'!$D$4:$D$500,التقرير!A54,'مرتجع المشتريات'!$A$4:$A$500,"&lt;="&amp;التقرير!$G$3)</f>
        <v>0</v>
      </c>
      <c r="G54" s="21">
        <f t="shared" si="0"/>
        <v>0</v>
      </c>
      <c r="H54" s="21">
        <f>SUMIFS(المشتريات!$H$4:$H$10000,المشتريات!$F$4:$F$10000,التقرير!A54,المشتريات!$C$4:$C$10000,"&gt;="&amp;التقرير!$G$4,المشتريات!$C$4:$C$10000,"&lt;="&amp;$G$5)</f>
        <v>0</v>
      </c>
      <c r="I54" s="21">
        <f>SUMIFS(المبيعات!$F$4:$F$5000,المبيعات!$D$4:$D$5000,التقرير!A54,المبيعات!$A$4:$A$5000,"&gt;="&amp;التقرير!$G$4,المبيعات!$A$4:$A$5000,"&lt;="&amp;التقرير!$G$5)</f>
        <v>0</v>
      </c>
      <c r="J54" s="21">
        <f>SUMIFS('مرتجع المبيعات '!$F$4:$F$5000,'مرتجع المبيعات '!$D$4:$D$5000,التقرير!A54,'مرتجع المبيعات '!$A$4:$A$5000,"&gt;="&amp;التقرير!$G$4,'مرتجع المبيعات '!$A$4:$A$5000,"&lt;="&amp;التقرير!$G$5)</f>
        <v>0</v>
      </c>
      <c r="K54" s="21">
        <f>SUMIFS('مرتجع المشتريات'!$F$4:$F$5000,'مرتجع المشتريات'!$D$4:$D$5000,التقرير!A54,'مرتجع المشتريات'!$A$4:$A$5000,"&gt;="&amp;التقرير!$G$4,'مرتجع المشتريات'!$A$4:$A$5000,"&lt;="&amp;التقرير!$G$5)</f>
        <v>0</v>
      </c>
      <c r="L54" s="21">
        <f t="shared" si="1"/>
        <v>0</v>
      </c>
      <c r="M54" s="21">
        <f>الرصيد!C50</f>
        <v>0</v>
      </c>
      <c r="N54" s="21">
        <f>الرصيد!D50</f>
        <v>0</v>
      </c>
      <c r="O54" s="21" t="str">
        <f>الرصيد!E50</f>
        <v/>
      </c>
      <c r="P54" s="21">
        <f>الرصيد!F50</f>
        <v>0</v>
      </c>
      <c r="Q54" s="21" t="e">
        <f t="shared" si="2"/>
        <v>#VALUE!</v>
      </c>
      <c r="R54" s="21" t="e">
        <f t="shared" si="3"/>
        <v>#VALUE!</v>
      </c>
    </row>
    <row r="55" spans="1:18" ht="15.75">
      <c r="A55" s="21">
        <v>48</v>
      </c>
      <c r="B55" s="21" t="str">
        <f>IFERROR(VLOOKUP(A55,الاعدادات!$A$4:$B$5000,2,0),"")</f>
        <v xml:space="preserve">ديكساميثازوم ادويا </v>
      </c>
      <c r="C55" s="21">
        <f>SUMIFS(المشتريات!$H$4:$H$1000,المشتريات!$F$4:$F$1000,التقرير!A55,المشتريات!$C$4:$C$1000,"&lt;="&amp;التقرير!$G$3)</f>
        <v>0</v>
      </c>
      <c r="D55" s="21">
        <f>SUMIFS(المبيعات!$F$4:$F$5000,المبيعات!$D$4:$D$5000,التقرير!A55,المبيعات!$A$4:$A$5000,"&lt;="&amp;التقرير!$G$3)</f>
        <v>0</v>
      </c>
      <c r="E55" s="21">
        <f>SUMIFS('مرتجع المبيعات '!$F$4:$F$500,'مرتجع المبيعات '!$D$4:$D$500,التقرير!A55,'مرتجع المبيعات '!$A$4:$A$500,"&lt;="&amp;التقرير!$G$3)</f>
        <v>0</v>
      </c>
      <c r="F55" s="21">
        <f>SUMIFS('مرتجع المشتريات'!$F$4:$F$500,'مرتجع المشتريات'!$D$4:$D$500,التقرير!A55,'مرتجع المشتريات'!$A$4:$A$500,"&lt;="&amp;التقرير!$G$3)</f>
        <v>0</v>
      </c>
      <c r="G55" s="21">
        <f t="shared" si="0"/>
        <v>0</v>
      </c>
      <c r="H55" s="21">
        <f>SUMIFS(المشتريات!$H$4:$H$10000,المشتريات!$F$4:$F$10000,التقرير!A55,المشتريات!$C$4:$C$10000,"&gt;="&amp;التقرير!$G$4,المشتريات!$C$4:$C$10000,"&lt;="&amp;$G$5)</f>
        <v>0</v>
      </c>
      <c r="I55" s="21">
        <f>SUMIFS(المبيعات!$F$4:$F$5000,المبيعات!$D$4:$D$5000,التقرير!A55,المبيعات!$A$4:$A$5000,"&gt;="&amp;التقرير!$G$4,المبيعات!$A$4:$A$5000,"&lt;="&amp;التقرير!$G$5)</f>
        <v>0</v>
      </c>
      <c r="J55" s="21">
        <f>SUMIFS('مرتجع المبيعات '!$F$4:$F$5000,'مرتجع المبيعات '!$D$4:$D$5000,التقرير!A55,'مرتجع المبيعات '!$A$4:$A$5000,"&gt;="&amp;التقرير!$G$4,'مرتجع المبيعات '!$A$4:$A$5000,"&lt;="&amp;التقرير!$G$5)</f>
        <v>0</v>
      </c>
      <c r="K55" s="21">
        <f>SUMIFS('مرتجع المشتريات'!$F$4:$F$5000,'مرتجع المشتريات'!$D$4:$D$5000,التقرير!A55,'مرتجع المشتريات'!$A$4:$A$5000,"&gt;="&amp;التقرير!$G$4,'مرتجع المشتريات'!$A$4:$A$5000,"&lt;="&amp;التقرير!$G$5)</f>
        <v>0</v>
      </c>
      <c r="L55" s="21">
        <f t="shared" si="1"/>
        <v>0</v>
      </c>
      <c r="M55" s="21">
        <f>الرصيد!C51</f>
        <v>0</v>
      </c>
      <c r="N55" s="21">
        <f>الرصيد!D51</f>
        <v>0</v>
      </c>
      <c r="O55" s="21" t="str">
        <f>الرصيد!E51</f>
        <v/>
      </c>
      <c r="P55" s="21">
        <f>الرصيد!F51</f>
        <v>0</v>
      </c>
      <c r="Q55" s="21" t="e">
        <f t="shared" si="2"/>
        <v>#VALUE!</v>
      </c>
      <c r="R55" s="21" t="e">
        <f t="shared" si="3"/>
        <v>#VALUE!</v>
      </c>
    </row>
    <row r="56" spans="1:18" ht="15.75">
      <c r="A56" s="21">
        <v>49</v>
      </c>
      <c r="B56" s="21" t="str">
        <f>IFERROR(VLOOKUP(A56,الاعدادات!$A$4:$B$5000,2,0),"")</f>
        <v xml:space="preserve">ارزينال </v>
      </c>
      <c r="C56" s="21">
        <f>SUMIFS(المشتريات!$H$4:$H$1000,المشتريات!$F$4:$F$1000,التقرير!A56,المشتريات!$C$4:$C$1000,"&lt;="&amp;التقرير!$G$3)</f>
        <v>0</v>
      </c>
      <c r="D56" s="21">
        <f>SUMIFS(المبيعات!$F$4:$F$5000,المبيعات!$D$4:$D$5000,التقرير!A56,المبيعات!$A$4:$A$5000,"&lt;="&amp;التقرير!$G$3)</f>
        <v>0</v>
      </c>
      <c r="E56" s="21">
        <f>SUMIFS('مرتجع المبيعات '!$F$4:$F$500,'مرتجع المبيعات '!$D$4:$D$500,التقرير!A56,'مرتجع المبيعات '!$A$4:$A$500,"&lt;="&amp;التقرير!$G$3)</f>
        <v>0</v>
      </c>
      <c r="F56" s="21">
        <f>SUMIFS('مرتجع المشتريات'!$F$4:$F$500,'مرتجع المشتريات'!$D$4:$D$500,التقرير!A56,'مرتجع المشتريات'!$A$4:$A$500,"&lt;="&amp;التقرير!$G$3)</f>
        <v>0</v>
      </c>
      <c r="G56" s="21">
        <f t="shared" si="0"/>
        <v>0</v>
      </c>
      <c r="H56" s="21">
        <f>SUMIFS(المشتريات!$H$4:$H$10000,المشتريات!$F$4:$F$10000,التقرير!A56,المشتريات!$C$4:$C$10000,"&gt;="&amp;التقرير!$G$4,المشتريات!$C$4:$C$10000,"&lt;="&amp;$G$5)</f>
        <v>0</v>
      </c>
      <c r="I56" s="21">
        <f>SUMIFS(المبيعات!$F$4:$F$5000,المبيعات!$D$4:$D$5000,التقرير!A56,المبيعات!$A$4:$A$5000,"&gt;="&amp;التقرير!$G$4,المبيعات!$A$4:$A$5000,"&lt;="&amp;التقرير!$G$5)</f>
        <v>0</v>
      </c>
      <c r="J56" s="21">
        <f>SUMIFS('مرتجع المبيعات '!$F$4:$F$5000,'مرتجع المبيعات '!$D$4:$D$5000,التقرير!A56,'مرتجع المبيعات '!$A$4:$A$5000,"&gt;="&amp;التقرير!$G$4,'مرتجع المبيعات '!$A$4:$A$5000,"&lt;="&amp;التقرير!$G$5)</f>
        <v>0</v>
      </c>
      <c r="K56" s="21">
        <f>SUMIFS('مرتجع المشتريات'!$F$4:$F$5000,'مرتجع المشتريات'!$D$4:$D$5000,التقرير!A56,'مرتجع المشتريات'!$A$4:$A$5000,"&gt;="&amp;التقرير!$G$4,'مرتجع المشتريات'!$A$4:$A$5000,"&lt;="&amp;التقرير!$G$5)</f>
        <v>0</v>
      </c>
      <c r="L56" s="21">
        <f t="shared" si="1"/>
        <v>0</v>
      </c>
      <c r="M56" s="21">
        <f>الرصيد!C52</f>
        <v>0</v>
      </c>
      <c r="N56" s="21">
        <f>الرصيد!D52</f>
        <v>0</v>
      </c>
      <c r="O56" s="21" t="str">
        <f>الرصيد!E52</f>
        <v/>
      </c>
      <c r="P56" s="21">
        <f>الرصيد!F52</f>
        <v>0</v>
      </c>
      <c r="Q56" s="21" t="e">
        <f t="shared" si="2"/>
        <v>#VALUE!</v>
      </c>
      <c r="R56" s="21" t="e">
        <f t="shared" si="3"/>
        <v>#VALUE!</v>
      </c>
    </row>
    <row r="57" spans="1:18" ht="15.75">
      <c r="A57" s="21">
        <v>50</v>
      </c>
      <c r="B57" s="21" t="str">
        <f>IFERROR(VLOOKUP(A57,الاعدادات!$A$4:$B$5000,2,0),"")</f>
        <v xml:space="preserve">انجكتال </v>
      </c>
      <c r="C57" s="21">
        <f>SUMIFS(المشتريات!$H$4:$H$1000,المشتريات!$F$4:$F$1000,التقرير!A57,المشتريات!$C$4:$C$1000,"&lt;="&amp;التقرير!$G$3)</f>
        <v>0</v>
      </c>
      <c r="D57" s="21">
        <f>SUMIFS(المبيعات!$F$4:$F$5000,المبيعات!$D$4:$D$5000,التقرير!A57,المبيعات!$A$4:$A$5000,"&lt;="&amp;التقرير!$G$3)</f>
        <v>0</v>
      </c>
      <c r="E57" s="21">
        <f>SUMIFS('مرتجع المبيعات '!$F$4:$F$500,'مرتجع المبيعات '!$D$4:$D$500,التقرير!A57,'مرتجع المبيعات '!$A$4:$A$500,"&lt;="&amp;التقرير!$G$3)</f>
        <v>0</v>
      </c>
      <c r="F57" s="21">
        <f>SUMIFS('مرتجع المشتريات'!$F$4:$F$500,'مرتجع المشتريات'!$D$4:$D$500,التقرير!A57,'مرتجع المشتريات'!$A$4:$A$500,"&lt;="&amp;التقرير!$G$3)</f>
        <v>0</v>
      </c>
      <c r="G57" s="21">
        <f t="shared" si="0"/>
        <v>0</v>
      </c>
      <c r="H57" s="21">
        <f>SUMIFS(المشتريات!$H$4:$H$10000,المشتريات!$F$4:$F$10000,التقرير!A57,المشتريات!$C$4:$C$10000,"&gt;="&amp;التقرير!$G$4,المشتريات!$C$4:$C$10000,"&lt;="&amp;$G$5)</f>
        <v>0</v>
      </c>
      <c r="I57" s="21">
        <f>SUMIFS(المبيعات!$F$4:$F$5000,المبيعات!$D$4:$D$5000,التقرير!A57,المبيعات!$A$4:$A$5000,"&gt;="&amp;التقرير!$G$4,المبيعات!$A$4:$A$5000,"&lt;="&amp;التقرير!$G$5)</f>
        <v>0</v>
      </c>
      <c r="J57" s="21">
        <f>SUMIFS('مرتجع المبيعات '!$F$4:$F$5000,'مرتجع المبيعات '!$D$4:$D$5000,التقرير!A57,'مرتجع المبيعات '!$A$4:$A$5000,"&gt;="&amp;التقرير!$G$4,'مرتجع المبيعات '!$A$4:$A$5000,"&lt;="&amp;التقرير!$G$5)</f>
        <v>0</v>
      </c>
      <c r="K57" s="21">
        <f>SUMIFS('مرتجع المشتريات'!$F$4:$F$5000,'مرتجع المشتريات'!$D$4:$D$5000,التقرير!A57,'مرتجع المشتريات'!$A$4:$A$5000,"&gt;="&amp;التقرير!$G$4,'مرتجع المشتريات'!$A$4:$A$5000,"&lt;="&amp;التقرير!$G$5)</f>
        <v>0</v>
      </c>
      <c r="L57" s="21">
        <f t="shared" si="1"/>
        <v>0</v>
      </c>
      <c r="M57" s="21">
        <f>الرصيد!C53</f>
        <v>0</v>
      </c>
      <c r="N57" s="21">
        <f>الرصيد!D53</f>
        <v>0</v>
      </c>
      <c r="O57" s="21" t="str">
        <f>الرصيد!E53</f>
        <v/>
      </c>
      <c r="P57" s="21">
        <f>الرصيد!F53</f>
        <v>0</v>
      </c>
      <c r="Q57" s="21" t="e">
        <f t="shared" si="2"/>
        <v>#VALUE!</v>
      </c>
      <c r="R57" s="21" t="e">
        <f t="shared" si="3"/>
        <v>#VALUE!</v>
      </c>
    </row>
    <row r="58" spans="1:18" ht="15.75">
      <c r="A58" s="21">
        <v>51</v>
      </c>
      <c r="B58" s="21" t="str">
        <f>IFERROR(VLOOKUP(A58,الاعدادات!$A$4:$B$5000,2,0),"")</f>
        <v xml:space="preserve">سلفاديميدين ادويا </v>
      </c>
      <c r="C58" s="21">
        <f>SUMIFS(المشتريات!$H$4:$H$1000,المشتريات!$F$4:$F$1000,التقرير!A58,المشتريات!$C$4:$C$1000,"&lt;="&amp;التقرير!$G$3)</f>
        <v>0</v>
      </c>
      <c r="D58" s="21">
        <f>SUMIFS(المبيعات!$F$4:$F$5000,المبيعات!$D$4:$D$5000,التقرير!A58,المبيعات!$A$4:$A$5000,"&lt;="&amp;التقرير!$G$3)</f>
        <v>0</v>
      </c>
      <c r="E58" s="21">
        <f>SUMIFS('مرتجع المبيعات '!$F$4:$F$500,'مرتجع المبيعات '!$D$4:$D$500,التقرير!A58,'مرتجع المبيعات '!$A$4:$A$500,"&lt;="&amp;التقرير!$G$3)</f>
        <v>0</v>
      </c>
      <c r="F58" s="21">
        <f>SUMIFS('مرتجع المشتريات'!$F$4:$F$500,'مرتجع المشتريات'!$D$4:$D$500,التقرير!A58,'مرتجع المشتريات'!$A$4:$A$500,"&lt;="&amp;التقرير!$G$3)</f>
        <v>0</v>
      </c>
      <c r="G58" s="21">
        <f t="shared" si="0"/>
        <v>0</v>
      </c>
      <c r="H58" s="21">
        <f>SUMIFS(المشتريات!$H$4:$H$10000,المشتريات!$F$4:$F$10000,التقرير!A58,المشتريات!$C$4:$C$10000,"&gt;="&amp;التقرير!$G$4,المشتريات!$C$4:$C$10000,"&lt;="&amp;$G$5)</f>
        <v>0</v>
      </c>
      <c r="I58" s="21">
        <f>SUMIFS(المبيعات!$F$4:$F$5000,المبيعات!$D$4:$D$5000,التقرير!A58,المبيعات!$A$4:$A$5000,"&gt;="&amp;التقرير!$G$4,المبيعات!$A$4:$A$5000,"&lt;="&amp;التقرير!$G$5)</f>
        <v>0</v>
      </c>
      <c r="J58" s="21">
        <f>SUMIFS('مرتجع المبيعات '!$F$4:$F$5000,'مرتجع المبيعات '!$D$4:$D$5000,التقرير!A58,'مرتجع المبيعات '!$A$4:$A$5000,"&gt;="&amp;التقرير!$G$4,'مرتجع المبيعات '!$A$4:$A$5000,"&lt;="&amp;التقرير!$G$5)</f>
        <v>0</v>
      </c>
      <c r="K58" s="21">
        <f>SUMIFS('مرتجع المشتريات'!$F$4:$F$5000,'مرتجع المشتريات'!$D$4:$D$5000,التقرير!A58,'مرتجع المشتريات'!$A$4:$A$5000,"&gt;="&amp;التقرير!$G$4,'مرتجع المشتريات'!$A$4:$A$5000,"&lt;="&amp;التقرير!$G$5)</f>
        <v>0</v>
      </c>
      <c r="L58" s="21">
        <f t="shared" si="1"/>
        <v>0</v>
      </c>
      <c r="M58" s="21">
        <f>الرصيد!C54</f>
        <v>0</v>
      </c>
      <c r="N58" s="21">
        <f>الرصيد!D54</f>
        <v>0</v>
      </c>
      <c r="O58" s="21" t="str">
        <f>الرصيد!E54</f>
        <v/>
      </c>
      <c r="P58" s="21">
        <f>الرصيد!F54</f>
        <v>0</v>
      </c>
      <c r="Q58" s="21" t="e">
        <f t="shared" si="2"/>
        <v>#VALUE!</v>
      </c>
      <c r="R58" s="21" t="e">
        <f t="shared" si="3"/>
        <v>#VALUE!</v>
      </c>
    </row>
    <row r="59" spans="1:18" ht="15.75">
      <c r="A59" s="21">
        <v>52</v>
      </c>
      <c r="B59" s="21" t="str">
        <f>IFERROR(VLOOKUP(A59,الاعدادات!$A$4:$B$5000,2,0),"")</f>
        <v xml:space="preserve">ديكسافان </v>
      </c>
      <c r="C59" s="21">
        <f>SUMIFS(المشتريات!$H$4:$H$1000,المشتريات!$F$4:$F$1000,التقرير!A59,المشتريات!$C$4:$C$1000,"&lt;="&amp;التقرير!$G$3)</f>
        <v>0</v>
      </c>
      <c r="D59" s="21">
        <f>SUMIFS(المبيعات!$F$4:$F$5000,المبيعات!$D$4:$D$5000,التقرير!A59,المبيعات!$A$4:$A$5000,"&lt;="&amp;التقرير!$G$3)</f>
        <v>0</v>
      </c>
      <c r="E59" s="21">
        <f>SUMIFS('مرتجع المبيعات '!$F$4:$F$500,'مرتجع المبيعات '!$D$4:$D$500,التقرير!A59,'مرتجع المبيعات '!$A$4:$A$500,"&lt;="&amp;التقرير!$G$3)</f>
        <v>0</v>
      </c>
      <c r="F59" s="21">
        <f>SUMIFS('مرتجع المشتريات'!$F$4:$F$500,'مرتجع المشتريات'!$D$4:$D$500,التقرير!A59,'مرتجع المشتريات'!$A$4:$A$500,"&lt;="&amp;التقرير!$G$3)</f>
        <v>0</v>
      </c>
      <c r="G59" s="21">
        <f t="shared" si="0"/>
        <v>0</v>
      </c>
      <c r="H59" s="21">
        <f>SUMIFS(المشتريات!$H$4:$H$10000,المشتريات!$F$4:$F$10000,التقرير!A59,المشتريات!$C$4:$C$10000,"&gt;="&amp;التقرير!$G$4,المشتريات!$C$4:$C$10000,"&lt;="&amp;$G$5)</f>
        <v>0</v>
      </c>
      <c r="I59" s="21">
        <f>SUMIFS(المبيعات!$F$4:$F$5000,المبيعات!$D$4:$D$5000,التقرير!A59,المبيعات!$A$4:$A$5000,"&gt;="&amp;التقرير!$G$4,المبيعات!$A$4:$A$5000,"&lt;="&amp;التقرير!$G$5)</f>
        <v>0</v>
      </c>
      <c r="J59" s="21">
        <f>SUMIFS('مرتجع المبيعات '!$F$4:$F$5000,'مرتجع المبيعات '!$D$4:$D$5000,التقرير!A59,'مرتجع المبيعات '!$A$4:$A$5000,"&gt;="&amp;التقرير!$G$4,'مرتجع المبيعات '!$A$4:$A$5000,"&lt;="&amp;التقرير!$G$5)</f>
        <v>0</v>
      </c>
      <c r="K59" s="21">
        <f>SUMIFS('مرتجع المشتريات'!$F$4:$F$5000,'مرتجع المشتريات'!$D$4:$D$5000,التقرير!A59,'مرتجع المشتريات'!$A$4:$A$5000,"&gt;="&amp;التقرير!$G$4,'مرتجع المشتريات'!$A$4:$A$5000,"&lt;="&amp;التقرير!$G$5)</f>
        <v>0</v>
      </c>
      <c r="L59" s="21">
        <f t="shared" si="1"/>
        <v>0</v>
      </c>
      <c r="M59" s="21">
        <f>الرصيد!C55</f>
        <v>0</v>
      </c>
      <c r="N59" s="21">
        <f>الرصيد!D55</f>
        <v>0</v>
      </c>
      <c r="O59" s="21" t="str">
        <f>الرصيد!E55</f>
        <v/>
      </c>
      <c r="P59" s="21">
        <f>الرصيد!F55</f>
        <v>0</v>
      </c>
      <c r="Q59" s="21" t="e">
        <f t="shared" si="2"/>
        <v>#VALUE!</v>
      </c>
      <c r="R59" s="21" t="e">
        <f t="shared" si="3"/>
        <v>#VALUE!</v>
      </c>
    </row>
    <row r="60" spans="1:18" ht="15.75">
      <c r="A60" s="21">
        <v>53</v>
      </c>
      <c r="B60" s="21" t="str">
        <f>IFERROR(VLOOKUP(A60,الاعدادات!$A$4:$B$5000,2,0),"")</f>
        <v xml:space="preserve">ديكساميثازون ارابكو </v>
      </c>
      <c r="C60" s="21">
        <f>SUMIFS(المشتريات!$H$4:$H$1000,المشتريات!$F$4:$F$1000,التقرير!A60,المشتريات!$C$4:$C$1000,"&lt;="&amp;التقرير!$G$3)</f>
        <v>0</v>
      </c>
      <c r="D60" s="21">
        <f>SUMIFS(المبيعات!$F$4:$F$5000,المبيعات!$D$4:$D$5000,التقرير!A60,المبيعات!$A$4:$A$5000,"&lt;="&amp;التقرير!$G$3)</f>
        <v>0</v>
      </c>
      <c r="E60" s="21">
        <f>SUMIFS('مرتجع المبيعات '!$F$4:$F$500,'مرتجع المبيعات '!$D$4:$D$500,التقرير!A60,'مرتجع المبيعات '!$A$4:$A$500,"&lt;="&amp;التقرير!$G$3)</f>
        <v>0</v>
      </c>
      <c r="F60" s="21">
        <f>SUMIFS('مرتجع المشتريات'!$F$4:$F$500,'مرتجع المشتريات'!$D$4:$D$500,التقرير!A60,'مرتجع المشتريات'!$A$4:$A$500,"&lt;="&amp;التقرير!$G$3)</f>
        <v>0</v>
      </c>
      <c r="G60" s="21">
        <f t="shared" si="0"/>
        <v>0</v>
      </c>
      <c r="H60" s="21">
        <f>SUMIFS(المشتريات!$H$4:$H$10000,المشتريات!$F$4:$F$10000,التقرير!A60,المشتريات!$C$4:$C$10000,"&gt;="&amp;التقرير!$G$4,المشتريات!$C$4:$C$10000,"&lt;="&amp;$G$5)</f>
        <v>0</v>
      </c>
      <c r="I60" s="21">
        <f>SUMIFS(المبيعات!$F$4:$F$5000,المبيعات!$D$4:$D$5000,التقرير!A60,المبيعات!$A$4:$A$5000,"&gt;="&amp;التقرير!$G$4,المبيعات!$A$4:$A$5000,"&lt;="&amp;التقرير!$G$5)</f>
        <v>0</v>
      </c>
      <c r="J60" s="21">
        <f>SUMIFS('مرتجع المبيعات '!$F$4:$F$5000,'مرتجع المبيعات '!$D$4:$D$5000,التقرير!A60,'مرتجع المبيعات '!$A$4:$A$5000,"&gt;="&amp;التقرير!$G$4,'مرتجع المبيعات '!$A$4:$A$5000,"&lt;="&amp;التقرير!$G$5)</f>
        <v>0</v>
      </c>
      <c r="K60" s="21">
        <f>SUMIFS('مرتجع المشتريات'!$F$4:$F$5000,'مرتجع المشتريات'!$D$4:$D$5000,التقرير!A60,'مرتجع المشتريات'!$A$4:$A$5000,"&gt;="&amp;التقرير!$G$4,'مرتجع المشتريات'!$A$4:$A$5000,"&lt;="&amp;التقرير!$G$5)</f>
        <v>0</v>
      </c>
      <c r="L60" s="21">
        <f t="shared" si="1"/>
        <v>0</v>
      </c>
      <c r="M60" s="21">
        <f>الرصيد!C56</f>
        <v>0</v>
      </c>
      <c r="N60" s="21">
        <f>الرصيد!D56</f>
        <v>0</v>
      </c>
      <c r="O60" s="21" t="str">
        <f>الرصيد!E56</f>
        <v/>
      </c>
      <c r="P60" s="21">
        <f>الرصيد!F56</f>
        <v>0</v>
      </c>
      <c r="Q60" s="21" t="e">
        <f t="shared" si="2"/>
        <v>#VALUE!</v>
      </c>
      <c r="R60" s="21" t="e">
        <f t="shared" si="3"/>
        <v>#VALUE!</v>
      </c>
    </row>
    <row r="61" spans="1:18" ht="15.75">
      <c r="A61" s="21">
        <v>54</v>
      </c>
      <c r="B61" s="21" t="str">
        <f>IFERROR(VLOOKUP(A61,الاعدادات!$A$4:$B$5000,2,0),"")</f>
        <v xml:space="preserve">اوكسى تتراسيكلين ط م النصر </v>
      </c>
      <c r="C61" s="21">
        <f>SUMIFS(المشتريات!$H$4:$H$1000,المشتريات!$F$4:$F$1000,التقرير!A61,المشتريات!$C$4:$C$1000,"&lt;="&amp;التقرير!$G$3)</f>
        <v>0</v>
      </c>
      <c r="D61" s="21">
        <f>SUMIFS(المبيعات!$F$4:$F$5000,المبيعات!$D$4:$D$5000,التقرير!A61,المبيعات!$A$4:$A$5000,"&lt;="&amp;التقرير!$G$3)</f>
        <v>0</v>
      </c>
      <c r="E61" s="21">
        <f>SUMIFS('مرتجع المبيعات '!$F$4:$F$500,'مرتجع المبيعات '!$D$4:$D$500,التقرير!A61,'مرتجع المبيعات '!$A$4:$A$500,"&lt;="&amp;التقرير!$G$3)</f>
        <v>0</v>
      </c>
      <c r="F61" s="21">
        <f>SUMIFS('مرتجع المشتريات'!$F$4:$F$500,'مرتجع المشتريات'!$D$4:$D$500,التقرير!A61,'مرتجع المشتريات'!$A$4:$A$500,"&lt;="&amp;التقرير!$G$3)</f>
        <v>0</v>
      </c>
      <c r="G61" s="21">
        <f t="shared" si="0"/>
        <v>0</v>
      </c>
      <c r="H61" s="21">
        <f>SUMIFS(المشتريات!$H$4:$H$10000,المشتريات!$F$4:$F$10000,التقرير!A61,المشتريات!$C$4:$C$10000,"&gt;="&amp;التقرير!$G$4,المشتريات!$C$4:$C$10000,"&lt;="&amp;$G$5)</f>
        <v>0</v>
      </c>
      <c r="I61" s="21">
        <f>SUMIFS(المبيعات!$F$4:$F$5000,المبيعات!$D$4:$D$5000,التقرير!A61,المبيعات!$A$4:$A$5000,"&gt;="&amp;التقرير!$G$4,المبيعات!$A$4:$A$5000,"&lt;="&amp;التقرير!$G$5)</f>
        <v>0</v>
      </c>
      <c r="J61" s="21">
        <f>SUMIFS('مرتجع المبيعات '!$F$4:$F$5000,'مرتجع المبيعات '!$D$4:$D$5000,التقرير!A61,'مرتجع المبيعات '!$A$4:$A$5000,"&gt;="&amp;التقرير!$G$4,'مرتجع المبيعات '!$A$4:$A$5000,"&lt;="&amp;التقرير!$G$5)</f>
        <v>0</v>
      </c>
      <c r="K61" s="21">
        <f>SUMIFS('مرتجع المشتريات'!$F$4:$F$5000,'مرتجع المشتريات'!$D$4:$D$5000,التقرير!A61,'مرتجع المشتريات'!$A$4:$A$5000,"&gt;="&amp;التقرير!$G$4,'مرتجع المشتريات'!$A$4:$A$5000,"&lt;="&amp;التقرير!$G$5)</f>
        <v>0</v>
      </c>
      <c r="L61" s="21">
        <f t="shared" si="1"/>
        <v>0</v>
      </c>
      <c r="M61" s="21">
        <f>الرصيد!C57</f>
        <v>0</v>
      </c>
      <c r="N61" s="21">
        <f>الرصيد!D57</f>
        <v>0</v>
      </c>
      <c r="O61" s="21" t="str">
        <f>الرصيد!E57</f>
        <v/>
      </c>
      <c r="P61" s="21">
        <f>الرصيد!F57</f>
        <v>0</v>
      </c>
      <c r="Q61" s="21" t="e">
        <f t="shared" si="2"/>
        <v>#VALUE!</v>
      </c>
      <c r="R61" s="21" t="e">
        <f t="shared" si="3"/>
        <v>#VALUE!</v>
      </c>
    </row>
    <row r="62" spans="1:18" ht="15.75">
      <c r="A62" s="21">
        <v>55</v>
      </c>
      <c r="B62" s="21" t="str">
        <f>IFERROR(VLOOKUP(A62,الاعدادات!$A$4:$B$5000,2,0),"")</f>
        <v>فيتروسين</v>
      </c>
      <c r="C62" s="21">
        <f>SUMIFS(المشتريات!$H$4:$H$1000,المشتريات!$F$4:$F$1000,التقرير!A62,المشتريات!$C$4:$C$1000,"&lt;="&amp;التقرير!$G$3)</f>
        <v>0</v>
      </c>
      <c r="D62" s="21">
        <f>SUMIFS(المبيعات!$F$4:$F$5000,المبيعات!$D$4:$D$5000,التقرير!A62,المبيعات!$A$4:$A$5000,"&lt;="&amp;التقرير!$G$3)</f>
        <v>0</v>
      </c>
      <c r="E62" s="21">
        <f>SUMIFS('مرتجع المبيعات '!$F$4:$F$500,'مرتجع المبيعات '!$D$4:$D$500,التقرير!A62,'مرتجع المبيعات '!$A$4:$A$500,"&lt;="&amp;التقرير!$G$3)</f>
        <v>0</v>
      </c>
      <c r="F62" s="21">
        <f>SUMIFS('مرتجع المشتريات'!$F$4:$F$500,'مرتجع المشتريات'!$D$4:$D$500,التقرير!A62,'مرتجع المشتريات'!$A$4:$A$500,"&lt;="&amp;التقرير!$G$3)</f>
        <v>0</v>
      </c>
      <c r="G62" s="21">
        <f t="shared" si="0"/>
        <v>0</v>
      </c>
      <c r="H62" s="21">
        <f>SUMIFS(المشتريات!$H$4:$H$10000,المشتريات!$F$4:$F$10000,التقرير!A62,المشتريات!$C$4:$C$10000,"&gt;="&amp;التقرير!$G$4,المشتريات!$C$4:$C$10000,"&lt;="&amp;$G$5)</f>
        <v>0</v>
      </c>
      <c r="I62" s="21">
        <f>SUMIFS(المبيعات!$F$4:$F$5000,المبيعات!$D$4:$D$5000,التقرير!A62,المبيعات!$A$4:$A$5000,"&gt;="&amp;التقرير!$G$4,المبيعات!$A$4:$A$5000,"&lt;="&amp;التقرير!$G$5)</f>
        <v>0</v>
      </c>
      <c r="J62" s="21">
        <f>SUMIFS('مرتجع المبيعات '!$F$4:$F$5000,'مرتجع المبيعات '!$D$4:$D$5000,التقرير!A62,'مرتجع المبيعات '!$A$4:$A$5000,"&gt;="&amp;التقرير!$G$4,'مرتجع المبيعات '!$A$4:$A$5000,"&lt;="&amp;التقرير!$G$5)</f>
        <v>0</v>
      </c>
      <c r="K62" s="21">
        <f>SUMIFS('مرتجع المشتريات'!$F$4:$F$5000,'مرتجع المشتريات'!$D$4:$D$5000,التقرير!A62,'مرتجع المشتريات'!$A$4:$A$5000,"&gt;="&amp;التقرير!$G$4,'مرتجع المشتريات'!$A$4:$A$5000,"&lt;="&amp;التقرير!$G$5)</f>
        <v>0</v>
      </c>
      <c r="L62" s="21">
        <f t="shared" si="1"/>
        <v>0</v>
      </c>
      <c r="M62" s="21">
        <f>الرصيد!C58</f>
        <v>0</v>
      </c>
      <c r="N62" s="21">
        <f>الرصيد!D58</f>
        <v>0</v>
      </c>
      <c r="O62" s="21" t="str">
        <f>الرصيد!E58</f>
        <v/>
      </c>
      <c r="P62" s="21">
        <f>الرصيد!F58</f>
        <v>0</v>
      </c>
      <c r="Q62" s="21" t="e">
        <f t="shared" si="2"/>
        <v>#VALUE!</v>
      </c>
      <c r="R62" s="21" t="e">
        <f t="shared" si="3"/>
        <v>#VALUE!</v>
      </c>
    </row>
    <row r="63" spans="1:18" ht="15.75">
      <c r="A63" s="21">
        <v>56</v>
      </c>
      <c r="B63" s="21" t="str">
        <f>IFERROR(VLOOKUP(A63,الاعدادات!$A$4:$B$5000,2,0),"")</f>
        <v>بن سترب50</v>
      </c>
      <c r="C63" s="21">
        <f>SUMIFS(المشتريات!$H$4:$H$1000,المشتريات!$F$4:$F$1000,التقرير!A63,المشتريات!$C$4:$C$1000,"&lt;="&amp;التقرير!$G$3)</f>
        <v>0</v>
      </c>
      <c r="D63" s="21">
        <f>SUMIFS(المبيعات!$F$4:$F$5000,المبيعات!$D$4:$D$5000,التقرير!A63,المبيعات!$A$4:$A$5000,"&lt;="&amp;التقرير!$G$3)</f>
        <v>0</v>
      </c>
      <c r="E63" s="21">
        <f>SUMIFS('مرتجع المبيعات '!$F$4:$F$500,'مرتجع المبيعات '!$D$4:$D$500,التقرير!A63,'مرتجع المبيعات '!$A$4:$A$500,"&lt;="&amp;التقرير!$G$3)</f>
        <v>0</v>
      </c>
      <c r="F63" s="21">
        <f>SUMIFS('مرتجع المشتريات'!$F$4:$F$500,'مرتجع المشتريات'!$D$4:$D$500,التقرير!A63,'مرتجع المشتريات'!$A$4:$A$500,"&lt;="&amp;التقرير!$G$3)</f>
        <v>0</v>
      </c>
      <c r="G63" s="21">
        <f t="shared" si="0"/>
        <v>0</v>
      </c>
      <c r="H63" s="21">
        <f>SUMIFS(المشتريات!$H$4:$H$10000,المشتريات!$F$4:$F$10000,التقرير!A63,المشتريات!$C$4:$C$10000,"&gt;="&amp;التقرير!$G$4,المشتريات!$C$4:$C$10000,"&lt;="&amp;$G$5)</f>
        <v>0</v>
      </c>
      <c r="I63" s="21">
        <f>SUMIFS(المبيعات!$F$4:$F$5000,المبيعات!$D$4:$D$5000,التقرير!A63,المبيعات!$A$4:$A$5000,"&gt;="&amp;التقرير!$G$4,المبيعات!$A$4:$A$5000,"&lt;="&amp;التقرير!$G$5)</f>
        <v>0</v>
      </c>
      <c r="J63" s="21">
        <f>SUMIFS('مرتجع المبيعات '!$F$4:$F$5000,'مرتجع المبيعات '!$D$4:$D$5000,التقرير!A63,'مرتجع المبيعات '!$A$4:$A$5000,"&gt;="&amp;التقرير!$G$4,'مرتجع المبيعات '!$A$4:$A$5000,"&lt;="&amp;التقرير!$G$5)</f>
        <v>0</v>
      </c>
      <c r="K63" s="21">
        <f>SUMIFS('مرتجع المشتريات'!$F$4:$F$5000,'مرتجع المشتريات'!$D$4:$D$5000,التقرير!A63,'مرتجع المشتريات'!$A$4:$A$5000,"&gt;="&amp;التقرير!$G$4,'مرتجع المشتريات'!$A$4:$A$5000,"&lt;="&amp;التقرير!$G$5)</f>
        <v>0</v>
      </c>
      <c r="L63" s="21">
        <f t="shared" si="1"/>
        <v>0</v>
      </c>
      <c r="M63" s="21">
        <f>الرصيد!C59</f>
        <v>0</v>
      </c>
      <c r="N63" s="21">
        <f>الرصيد!D59</f>
        <v>0</v>
      </c>
      <c r="O63" s="21" t="str">
        <f>الرصيد!E59</f>
        <v/>
      </c>
      <c r="P63" s="21">
        <f>الرصيد!F59</f>
        <v>0</v>
      </c>
      <c r="Q63" s="21" t="e">
        <f t="shared" si="2"/>
        <v>#VALUE!</v>
      </c>
      <c r="R63" s="21" t="e">
        <f t="shared" si="3"/>
        <v>#VALUE!</v>
      </c>
    </row>
    <row r="64" spans="1:18" ht="15.75">
      <c r="A64" s="21">
        <v>57</v>
      </c>
      <c r="B64" s="21" t="str">
        <f>IFERROR(VLOOKUP(A64,الاعدادات!$A$4:$B$5000,2,0),"")</f>
        <v>بن سترب 100</v>
      </c>
      <c r="C64" s="21">
        <f>SUMIFS(المشتريات!$H$4:$H$1000,المشتريات!$F$4:$F$1000,التقرير!A64,المشتريات!$C$4:$C$1000,"&lt;="&amp;التقرير!$G$3)</f>
        <v>0</v>
      </c>
      <c r="D64" s="21">
        <f>SUMIFS(المبيعات!$F$4:$F$5000,المبيعات!$D$4:$D$5000,التقرير!A64,المبيعات!$A$4:$A$5000,"&lt;="&amp;التقرير!$G$3)</f>
        <v>0</v>
      </c>
      <c r="E64" s="21">
        <f>SUMIFS('مرتجع المبيعات '!$F$4:$F$500,'مرتجع المبيعات '!$D$4:$D$500,التقرير!A64,'مرتجع المبيعات '!$A$4:$A$500,"&lt;="&amp;التقرير!$G$3)</f>
        <v>0</v>
      </c>
      <c r="F64" s="21">
        <f>SUMIFS('مرتجع المشتريات'!$F$4:$F$500,'مرتجع المشتريات'!$D$4:$D$500,التقرير!A64,'مرتجع المشتريات'!$A$4:$A$500,"&lt;="&amp;التقرير!$G$3)</f>
        <v>0</v>
      </c>
      <c r="G64" s="21">
        <f t="shared" si="0"/>
        <v>0</v>
      </c>
      <c r="H64" s="21">
        <f>SUMIFS(المشتريات!$H$4:$H$10000,المشتريات!$F$4:$F$10000,التقرير!A64,المشتريات!$C$4:$C$10000,"&gt;="&amp;التقرير!$G$4,المشتريات!$C$4:$C$10000,"&lt;="&amp;$G$5)</f>
        <v>0</v>
      </c>
      <c r="I64" s="21">
        <f>SUMIFS(المبيعات!$F$4:$F$5000,المبيعات!$D$4:$D$5000,التقرير!A64,المبيعات!$A$4:$A$5000,"&gt;="&amp;التقرير!$G$4,المبيعات!$A$4:$A$5000,"&lt;="&amp;التقرير!$G$5)</f>
        <v>0</v>
      </c>
      <c r="J64" s="21">
        <f>SUMIFS('مرتجع المبيعات '!$F$4:$F$5000,'مرتجع المبيعات '!$D$4:$D$5000,التقرير!A64,'مرتجع المبيعات '!$A$4:$A$5000,"&gt;="&amp;التقرير!$G$4,'مرتجع المبيعات '!$A$4:$A$5000,"&lt;="&amp;التقرير!$G$5)</f>
        <v>0</v>
      </c>
      <c r="K64" s="21">
        <f>SUMIFS('مرتجع المشتريات'!$F$4:$F$5000,'مرتجع المشتريات'!$D$4:$D$5000,التقرير!A64,'مرتجع المشتريات'!$A$4:$A$5000,"&gt;="&amp;التقرير!$G$4,'مرتجع المشتريات'!$A$4:$A$5000,"&lt;="&amp;التقرير!$G$5)</f>
        <v>0</v>
      </c>
      <c r="L64" s="21">
        <f t="shared" si="1"/>
        <v>0</v>
      </c>
      <c r="M64" s="21">
        <f>الرصيد!C60</f>
        <v>0</v>
      </c>
      <c r="N64" s="21">
        <f>الرصيد!D60</f>
        <v>0</v>
      </c>
      <c r="O64" s="21" t="str">
        <f>الرصيد!E60</f>
        <v/>
      </c>
      <c r="P64" s="21">
        <f>الرصيد!F60</f>
        <v>0</v>
      </c>
      <c r="Q64" s="21" t="e">
        <f t="shared" si="2"/>
        <v>#VALUE!</v>
      </c>
      <c r="R64" s="21" t="e">
        <f t="shared" si="3"/>
        <v>#VALUE!</v>
      </c>
    </row>
    <row r="65" spans="1:18" ht="15.75">
      <c r="A65" s="21">
        <v>58</v>
      </c>
      <c r="B65" s="21" t="str">
        <f>IFERROR(VLOOKUP(A65,الاعدادات!$A$4:$B$5000,2,0),"")</f>
        <v>مينازين بلس</v>
      </c>
      <c r="C65" s="21">
        <f>SUMIFS(المشتريات!$H$4:$H$1000,المشتريات!$F$4:$F$1000,التقرير!A65,المشتريات!$C$4:$C$1000,"&lt;="&amp;التقرير!$G$3)</f>
        <v>0</v>
      </c>
      <c r="D65" s="21">
        <f>SUMIFS(المبيعات!$F$4:$F$5000,المبيعات!$D$4:$D$5000,التقرير!A65,المبيعات!$A$4:$A$5000,"&lt;="&amp;التقرير!$G$3)</f>
        <v>0</v>
      </c>
      <c r="E65" s="21">
        <f>SUMIFS('مرتجع المبيعات '!$F$4:$F$500,'مرتجع المبيعات '!$D$4:$D$500,التقرير!A65,'مرتجع المبيعات '!$A$4:$A$500,"&lt;="&amp;التقرير!$G$3)</f>
        <v>0</v>
      </c>
      <c r="F65" s="21">
        <f>SUMIFS('مرتجع المشتريات'!$F$4:$F$500,'مرتجع المشتريات'!$D$4:$D$500,التقرير!A65,'مرتجع المشتريات'!$A$4:$A$500,"&lt;="&amp;التقرير!$G$3)</f>
        <v>0</v>
      </c>
      <c r="G65" s="21">
        <f t="shared" si="0"/>
        <v>0</v>
      </c>
      <c r="H65" s="21">
        <f>SUMIFS(المشتريات!$H$4:$H$10000,المشتريات!$F$4:$F$10000,التقرير!A65,المشتريات!$C$4:$C$10000,"&gt;="&amp;التقرير!$G$4,المشتريات!$C$4:$C$10000,"&lt;="&amp;$G$5)</f>
        <v>0</v>
      </c>
      <c r="I65" s="21">
        <f>SUMIFS(المبيعات!$F$4:$F$5000,المبيعات!$D$4:$D$5000,التقرير!A65,المبيعات!$A$4:$A$5000,"&gt;="&amp;التقرير!$G$4,المبيعات!$A$4:$A$5000,"&lt;="&amp;التقرير!$G$5)</f>
        <v>0</v>
      </c>
      <c r="J65" s="21">
        <f>SUMIFS('مرتجع المبيعات '!$F$4:$F$5000,'مرتجع المبيعات '!$D$4:$D$5000,التقرير!A65,'مرتجع المبيعات '!$A$4:$A$5000,"&gt;="&amp;التقرير!$G$4,'مرتجع المبيعات '!$A$4:$A$5000,"&lt;="&amp;التقرير!$G$5)</f>
        <v>0</v>
      </c>
      <c r="K65" s="21">
        <f>SUMIFS('مرتجع المشتريات'!$F$4:$F$5000,'مرتجع المشتريات'!$D$4:$D$5000,التقرير!A65,'مرتجع المشتريات'!$A$4:$A$5000,"&gt;="&amp;التقرير!$G$4,'مرتجع المشتريات'!$A$4:$A$5000,"&lt;="&amp;التقرير!$G$5)</f>
        <v>0</v>
      </c>
      <c r="L65" s="21">
        <f t="shared" si="1"/>
        <v>0</v>
      </c>
      <c r="M65" s="21">
        <f>الرصيد!C61</f>
        <v>0</v>
      </c>
      <c r="N65" s="21">
        <f>الرصيد!D61</f>
        <v>0</v>
      </c>
      <c r="O65" s="21" t="str">
        <f>الرصيد!E61</f>
        <v/>
      </c>
      <c r="P65" s="21">
        <f>الرصيد!F61</f>
        <v>0</v>
      </c>
      <c r="Q65" s="21" t="e">
        <f t="shared" si="2"/>
        <v>#VALUE!</v>
      </c>
      <c r="R65" s="21" t="e">
        <f t="shared" si="3"/>
        <v>#VALUE!</v>
      </c>
    </row>
    <row r="66" spans="1:18" ht="15.75">
      <c r="A66" s="21">
        <v>59</v>
      </c>
      <c r="B66" s="21" t="str">
        <f>IFERROR(VLOOKUP(A66,الاعدادات!$A$4:$B$5000,2,0),"")</f>
        <v>جينتاميسين</v>
      </c>
      <c r="C66" s="21">
        <f>SUMIFS(المشتريات!$H$4:$H$1000,المشتريات!$F$4:$F$1000,التقرير!A66,المشتريات!$C$4:$C$1000,"&lt;="&amp;التقرير!$G$3)</f>
        <v>0</v>
      </c>
      <c r="D66" s="21">
        <f>SUMIFS(المبيعات!$F$4:$F$5000,المبيعات!$D$4:$D$5000,التقرير!A66,المبيعات!$A$4:$A$5000,"&lt;="&amp;التقرير!$G$3)</f>
        <v>0</v>
      </c>
      <c r="E66" s="21">
        <f>SUMIFS('مرتجع المبيعات '!$F$4:$F$500,'مرتجع المبيعات '!$D$4:$D$500,التقرير!A66,'مرتجع المبيعات '!$A$4:$A$500,"&lt;="&amp;التقرير!$G$3)</f>
        <v>0</v>
      </c>
      <c r="F66" s="21">
        <f>SUMIFS('مرتجع المشتريات'!$F$4:$F$500,'مرتجع المشتريات'!$D$4:$D$500,التقرير!A66,'مرتجع المشتريات'!$A$4:$A$500,"&lt;="&amp;التقرير!$G$3)</f>
        <v>0</v>
      </c>
      <c r="G66" s="21">
        <f t="shared" si="0"/>
        <v>0</v>
      </c>
      <c r="H66" s="21">
        <f>SUMIFS(المشتريات!$H$4:$H$10000,المشتريات!$F$4:$F$10000,التقرير!A66,المشتريات!$C$4:$C$10000,"&gt;="&amp;التقرير!$G$4,المشتريات!$C$4:$C$10000,"&lt;="&amp;$G$5)</f>
        <v>0</v>
      </c>
      <c r="I66" s="21">
        <f>SUMIFS(المبيعات!$F$4:$F$5000,المبيعات!$D$4:$D$5000,التقرير!A66,المبيعات!$A$4:$A$5000,"&gt;="&amp;التقرير!$G$4,المبيعات!$A$4:$A$5000,"&lt;="&amp;التقرير!$G$5)</f>
        <v>0</v>
      </c>
      <c r="J66" s="21">
        <f>SUMIFS('مرتجع المبيعات '!$F$4:$F$5000,'مرتجع المبيعات '!$D$4:$D$5000,التقرير!A66,'مرتجع المبيعات '!$A$4:$A$5000,"&gt;="&amp;التقرير!$G$4,'مرتجع المبيعات '!$A$4:$A$5000,"&lt;="&amp;التقرير!$G$5)</f>
        <v>0</v>
      </c>
      <c r="K66" s="21">
        <f>SUMIFS('مرتجع المشتريات'!$F$4:$F$5000,'مرتجع المشتريات'!$D$4:$D$5000,التقرير!A66,'مرتجع المشتريات'!$A$4:$A$5000,"&gt;="&amp;التقرير!$G$4,'مرتجع المشتريات'!$A$4:$A$5000,"&lt;="&amp;التقرير!$G$5)</f>
        <v>0</v>
      </c>
      <c r="L66" s="21">
        <f t="shared" si="1"/>
        <v>0</v>
      </c>
      <c r="M66" s="21">
        <f>الرصيد!C62</f>
        <v>0</v>
      </c>
      <c r="N66" s="21">
        <f>الرصيد!D62</f>
        <v>0</v>
      </c>
      <c r="O66" s="21" t="str">
        <f>الرصيد!E62</f>
        <v/>
      </c>
      <c r="P66" s="21">
        <f>الرصيد!F62</f>
        <v>0</v>
      </c>
      <c r="Q66" s="21" t="e">
        <f t="shared" si="2"/>
        <v>#VALUE!</v>
      </c>
      <c r="R66" s="21" t="e">
        <f t="shared" si="3"/>
        <v>#VALUE!</v>
      </c>
    </row>
    <row r="67" spans="1:18" ht="15.75">
      <c r="A67" s="21">
        <v>60</v>
      </c>
      <c r="B67" s="21" t="str">
        <f>IFERROR(VLOOKUP(A67,الاعدادات!$A$4:$B$5000,2,0),"")</f>
        <v>دايمثكون</v>
      </c>
      <c r="C67" s="21">
        <f>SUMIFS(المشتريات!$H$4:$H$1000,المشتريات!$F$4:$F$1000,التقرير!A67,المشتريات!$C$4:$C$1000,"&lt;="&amp;التقرير!$G$3)</f>
        <v>0</v>
      </c>
      <c r="D67" s="21">
        <f>SUMIFS(المبيعات!$F$4:$F$5000,المبيعات!$D$4:$D$5000,التقرير!A67,المبيعات!$A$4:$A$5000,"&lt;="&amp;التقرير!$G$3)</f>
        <v>0</v>
      </c>
      <c r="E67" s="21">
        <f>SUMIFS('مرتجع المبيعات '!$F$4:$F$500,'مرتجع المبيعات '!$D$4:$D$500,التقرير!A67,'مرتجع المبيعات '!$A$4:$A$500,"&lt;="&amp;التقرير!$G$3)</f>
        <v>0</v>
      </c>
      <c r="F67" s="21">
        <f>SUMIFS('مرتجع المشتريات'!$F$4:$F$500,'مرتجع المشتريات'!$D$4:$D$500,التقرير!A67,'مرتجع المشتريات'!$A$4:$A$500,"&lt;="&amp;التقرير!$G$3)</f>
        <v>0</v>
      </c>
      <c r="G67" s="21">
        <f t="shared" si="0"/>
        <v>0</v>
      </c>
      <c r="H67" s="21">
        <f>SUMIFS(المشتريات!$H$4:$H$10000,المشتريات!$F$4:$F$10000,التقرير!A67,المشتريات!$C$4:$C$10000,"&gt;="&amp;التقرير!$G$4,المشتريات!$C$4:$C$10000,"&lt;="&amp;$G$5)</f>
        <v>0</v>
      </c>
      <c r="I67" s="21">
        <f>SUMIFS(المبيعات!$F$4:$F$5000,المبيعات!$D$4:$D$5000,التقرير!A67,المبيعات!$A$4:$A$5000,"&gt;="&amp;التقرير!$G$4,المبيعات!$A$4:$A$5000,"&lt;="&amp;التقرير!$G$5)</f>
        <v>0</v>
      </c>
      <c r="J67" s="21">
        <f>SUMIFS('مرتجع المبيعات '!$F$4:$F$5000,'مرتجع المبيعات '!$D$4:$D$5000,التقرير!A67,'مرتجع المبيعات '!$A$4:$A$5000,"&gt;="&amp;التقرير!$G$4,'مرتجع المبيعات '!$A$4:$A$5000,"&lt;="&amp;التقرير!$G$5)</f>
        <v>0</v>
      </c>
      <c r="K67" s="21">
        <f>SUMIFS('مرتجع المشتريات'!$F$4:$F$5000,'مرتجع المشتريات'!$D$4:$D$5000,التقرير!A67,'مرتجع المشتريات'!$A$4:$A$5000,"&gt;="&amp;التقرير!$G$4,'مرتجع المشتريات'!$A$4:$A$5000,"&lt;="&amp;التقرير!$G$5)</f>
        <v>0</v>
      </c>
      <c r="L67" s="21">
        <f t="shared" si="1"/>
        <v>0</v>
      </c>
      <c r="M67" s="21">
        <f>الرصيد!C63</f>
        <v>0</v>
      </c>
      <c r="N67" s="21">
        <f>الرصيد!D63</f>
        <v>0</v>
      </c>
      <c r="O67" s="21" t="str">
        <f>الرصيد!E63</f>
        <v/>
      </c>
      <c r="P67" s="21">
        <f>الرصيد!F63</f>
        <v>0</v>
      </c>
      <c r="Q67" s="21" t="e">
        <f t="shared" si="2"/>
        <v>#VALUE!</v>
      </c>
      <c r="R67" s="21" t="e">
        <f t="shared" si="3"/>
        <v>#VALUE!</v>
      </c>
    </row>
    <row r="68" spans="1:18" ht="15.75">
      <c r="A68" s="21">
        <v>61</v>
      </c>
      <c r="B68" s="21" t="str">
        <f>IFERROR(VLOOKUP(A68,الاعدادات!$A$4:$B$5000,2,0),"")</f>
        <v>كال ما ديكس</v>
      </c>
      <c r="C68" s="21">
        <f>SUMIFS(المشتريات!$H$4:$H$1000,المشتريات!$F$4:$F$1000,التقرير!A68,المشتريات!$C$4:$C$1000,"&lt;="&amp;التقرير!$G$3)</f>
        <v>0</v>
      </c>
      <c r="D68" s="21">
        <f>SUMIFS(المبيعات!$F$4:$F$5000,المبيعات!$D$4:$D$5000,التقرير!A68,المبيعات!$A$4:$A$5000,"&lt;="&amp;التقرير!$G$3)</f>
        <v>0</v>
      </c>
      <c r="E68" s="21">
        <f>SUMIFS('مرتجع المبيعات '!$F$4:$F$500,'مرتجع المبيعات '!$D$4:$D$500,التقرير!A68,'مرتجع المبيعات '!$A$4:$A$500,"&lt;="&amp;التقرير!$G$3)</f>
        <v>0</v>
      </c>
      <c r="F68" s="21">
        <f>SUMIFS('مرتجع المشتريات'!$F$4:$F$500,'مرتجع المشتريات'!$D$4:$D$500,التقرير!A68,'مرتجع المشتريات'!$A$4:$A$500,"&lt;="&amp;التقرير!$G$3)</f>
        <v>0</v>
      </c>
      <c r="G68" s="21">
        <f t="shared" si="0"/>
        <v>0</v>
      </c>
      <c r="H68" s="21">
        <f>SUMIFS(المشتريات!$H$4:$H$10000,المشتريات!$F$4:$F$10000,التقرير!A68,المشتريات!$C$4:$C$10000,"&gt;="&amp;التقرير!$G$4,المشتريات!$C$4:$C$10000,"&lt;="&amp;$G$5)</f>
        <v>0</v>
      </c>
      <c r="I68" s="21">
        <f>SUMIFS(المبيعات!$F$4:$F$5000,المبيعات!$D$4:$D$5000,التقرير!A68,المبيعات!$A$4:$A$5000,"&gt;="&amp;التقرير!$G$4,المبيعات!$A$4:$A$5000,"&lt;="&amp;التقرير!$G$5)</f>
        <v>0</v>
      </c>
      <c r="J68" s="21">
        <f>SUMIFS('مرتجع المبيعات '!$F$4:$F$5000,'مرتجع المبيعات '!$D$4:$D$5000,التقرير!A68,'مرتجع المبيعات '!$A$4:$A$5000,"&gt;="&amp;التقرير!$G$4,'مرتجع المبيعات '!$A$4:$A$5000,"&lt;="&amp;التقرير!$G$5)</f>
        <v>0</v>
      </c>
      <c r="K68" s="21">
        <f>SUMIFS('مرتجع المشتريات'!$F$4:$F$5000,'مرتجع المشتريات'!$D$4:$D$5000,التقرير!A68,'مرتجع المشتريات'!$A$4:$A$5000,"&gt;="&amp;التقرير!$G$4,'مرتجع المشتريات'!$A$4:$A$5000,"&lt;="&amp;التقرير!$G$5)</f>
        <v>0</v>
      </c>
      <c r="L68" s="21">
        <f t="shared" si="1"/>
        <v>0</v>
      </c>
      <c r="M68" s="21">
        <f>الرصيد!C64</f>
        <v>0</v>
      </c>
      <c r="N68" s="21">
        <f>الرصيد!D64</f>
        <v>0</v>
      </c>
      <c r="O68" s="21" t="str">
        <f>الرصيد!E64</f>
        <v/>
      </c>
      <c r="P68" s="21">
        <f>الرصيد!F64</f>
        <v>0</v>
      </c>
      <c r="Q68" s="21" t="e">
        <f t="shared" si="2"/>
        <v>#VALUE!</v>
      </c>
      <c r="R68" s="21" t="e">
        <f t="shared" si="3"/>
        <v>#VALUE!</v>
      </c>
    </row>
    <row r="69" spans="1:18" ht="15.75">
      <c r="A69" s="21">
        <v>62</v>
      </c>
      <c r="B69" s="21" t="str">
        <f>IFERROR(VLOOKUP(A69,الاعدادات!$A$4:$B$5000,2,0),"")</f>
        <v>كال بور ماج</v>
      </c>
      <c r="C69" s="21">
        <f>SUMIFS(المشتريات!$H$4:$H$1000,المشتريات!$F$4:$F$1000,التقرير!A69,المشتريات!$C$4:$C$1000,"&lt;="&amp;التقرير!$G$3)</f>
        <v>0</v>
      </c>
      <c r="D69" s="21">
        <f>SUMIFS(المبيعات!$F$4:$F$5000,المبيعات!$D$4:$D$5000,التقرير!A69,المبيعات!$A$4:$A$5000,"&lt;="&amp;التقرير!$G$3)</f>
        <v>0</v>
      </c>
      <c r="E69" s="21">
        <f>SUMIFS('مرتجع المبيعات '!$F$4:$F$500,'مرتجع المبيعات '!$D$4:$D$500,التقرير!A69,'مرتجع المبيعات '!$A$4:$A$500,"&lt;="&amp;التقرير!$G$3)</f>
        <v>0</v>
      </c>
      <c r="F69" s="21">
        <f>SUMIFS('مرتجع المشتريات'!$F$4:$F$500,'مرتجع المشتريات'!$D$4:$D$500,التقرير!A69,'مرتجع المشتريات'!$A$4:$A$500,"&lt;="&amp;التقرير!$G$3)</f>
        <v>0</v>
      </c>
      <c r="G69" s="21">
        <f t="shared" si="0"/>
        <v>0</v>
      </c>
      <c r="H69" s="21">
        <f>SUMIFS(المشتريات!$H$4:$H$10000,المشتريات!$F$4:$F$10000,التقرير!A69,المشتريات!$C$4:$C$10000,"&gt;="&amp;التقرير!$G$4,المشتريات!$C$4:$C$10000,"&lt;="&amp;$G$5)</f>
        <v>0</v>
      </c>
      <c r="I69" s="21">
        <f>SUMIFS(المبيعات!$F$4:$F$5000,المبيعات!$D$4:$D$5000,التقرير!A69,المبيعات!$A$4:$A$5000,"&gt;="&amp;التقرير!$G$4,المبيعات!$A$4:$A$5000,"&lt;="&amp;التقرير!$G$5)</f>
        <v>0</v>
      </c>
      <c r="J69" s="21">
        <f>SUMIFS('مرتجع المبيعات '!$F$4:$F$5000,'مرتجع المبيعات '!$D$4:$D$5000,التقرير!A69,'مرتجع المبيعات '!$A$4:$A$5000,"&gt;="&amp;التقرير!$G$4,'مرتجع المبيعات '!$A$4:$A$5000,"&lt;="&amp;التقرير!$G$5)</f>
        <v>0</v>
      </c>
      <c r="K69" s="21">
        <f>SUMIFS('مرتجع المشتريات'!$F$4:$F$5000,'مرتجع المشتريات'!$D$4:$D$5000,التقرير!A69,'مرتجع المشتريات'!$A$4:$A$5000,"&gt;="&amp;التقرير!$G$4,'مرتجع المشتريات'!$A$4:$A$5000,"&lt;="&amp;التقرير!$G$5)</f>
        <v>0</v>
      </c>
      <c r="L69" s="21">
        <f t="shared" si="1"/>
        <v>0</v>
      </c>
      <c r="M69" s="21">
        <f>الرصيد!C65</f>
        <v>0</v>
      </c>
      <c r="N69" s="21">
        <f>الرصيد!D65</f>
        <v>0</v>
      </c>
      <c r="O69" s="21" t="str">
        <f>الرصيد!E65</f>
        <v/>
      </c>
      <c r="P69" s="21">
        <f>الرصيد!F65</f>
        <v>0</v>
      </c>
      <c r="Q69" s="21" t="e">
        <f t="shared" si="2"/>
        <v>#VALUE!</v>
      </c>
      <c r="R69" s="21" t="e">
        <f t="shared" si="3"/>
        <v>#VALUE!</v>
      </c>
    </row>
    <row r="70" spans="1:18" ht="15.75">
      <c r="A70" s="21">
        <v>63</v>
      </c>
      <c r="B70" s="21" t="str">
        <f>IFERROR(VLOOKUP(A70,الاعدادات!$A$4:$B$5000,2,0),"")</f>
        <v>فيتاسيلين</v>
      </c>
      <c r="C70" s="21">
        <f>SUMIFS(المشتريات!$H$4:$H$1000,المشتريات!$F$4:$F$1000,التقرير!A70,المشتريات!$C$4:$C$1000,"&lt;="&amp;التقرير!$G$3)</f>
        <v>0</v>
      </c>
      <c r="D70" s="21">
        <f>SUMIFS(المبيعات!$F$4:$F$5000,المبيعات!$D$4:$D$5000,التقرير!A70,المبيعات!$A$4:$A$5000,"&lt;="&amp;التقرير!$G$3)</f>
        <v>0</v>
      </c>
      <c r="E70" s="21">
        <f>SUMIFS('مرتجع المبيعات '!$F$4:$F$500,'مرتجع المبيعات '!$D$4:$D$500,التقرير!A70,'مرتجع المبيعات '!$A$4:$A$500,"&lt;="&amp;التقرير!$G$3)</f>
        <v>0</v>
      </c>
      <c r="F70" s="21">
        <f>SUMIFS('مرتجع المشتريات'!$F$4:$F$500,'مرتجع المشتريات'!$D$4:$D$500,التقرير!A70,'مرتجع المشتريات'!$A$4:$A$500,"&lt;="&amp;التقرير!$G$3)</f>
        <v>0</v>
      </c>
      <c r="G70" s="21">
        <f t="shared" si="0"/>
        <v>0</v>
      </c>
      <c r="H70" s="21">
        <f>SUMIFS(المشتريات!$H$4:$H$10000,المشتريات!$F$4:$F$10000,التقرير!A70,المشتريات!$C$4:$C$10000,"&gt;="&amp;التقرير!$G$4,المشتريات!$C$4:$C$10000,"&lt;="&amp;$G$5)</f>
        <v>0</v>
      </c>
      <c r="I70" s="21">
        <f>SUMIFS(المبيعات!$F$4:$F$5000,المبيعات!$D$4:$D$5000,التقرير!A70,المبيعات!$A$4:$A$5000,"&gt;="&amp;التقرير!$G$4,المبيعات!$A$4:$A$5000,"&lt;="&amp;التقرير!$G$5)</f>
        <v>0</v>
      </c>
      <c r="J70" s="21">
        <f>SUMIFS('مرتجع المبيعات '!$F$4:$F$5000,'مرتجع المبيعات '!$D$4:$D$5000,التقرير!A70,'مرتجع المبيعات '!$A$4:$A$5000,"&gt;="&amp;التقرير!$G$4,'مرتجع المبيعات '!$A$4:$A$5000,"&lt;="&amp;التقرير!$G$5)</f>
        <v>0</v>
      </c>
      <c r="K70" s="21">
        <f>SUMIFS('مرتجع المشتريات'!$F$4:$F$5000,'مرتجع المشتريات'!$D$4:$D$5000,التقرير!A70,'مرتجع المشتريات'!$A$4:$A$5000,"&gt;="&amp;التقرير!$G$4,'مرتجع المشتريات'!$A$4:$A$5000,"&lt;="&amp;التقرير!$G$5)</f>
        <v>0</v>
      </c>
      <c r="L70" s="21">
        <f t="shared" si="1"/>
        <v>0</v>
      </c>
      <c r="M70" s="21">
        <f>الرصيد!C66</f>
        <v>0</v>
      </c>
      <c r="N70" s="21">
        <f>الرصيد!D66</f>
        <v>0</v>
      </c>
      <c r="O70" s="21" t="str">
        <f>الرصيد!E66</f>
        <v/>
      </c>
      <c r="P70" s="21">
        <f>الرصيد!F66</f>
        <v>0</v>
      </c>
      <c r="Q70" s="21" t="e">
        <f t="shared" si="2"/>
        <v>#VALUE!</v>
      </c>
      <c r="R70" s="21" t="e">
        <f t="shared" si="3"/>
        <v>#VALUE!</v>
      </c>
    </row>
    <row r="71" spans="1:18" ht="15.75">
      <c r="A71" s="21">
        <v>64</v>
      </c>
      <c r="B71" s="21" t="str">
        <f>IFERROR(VLOOKUP(A71,الاعدادات!$A$4:$B$5000,2,0),"")</f>
        <v>اوكسيتوسون</v>
      </c>
      <c r="C71" s="21">
        <f>SUMIFS(المشتريات!$H$4:$H$1000,المشتريات!$F$4:$F$1000,التقرير!A71,المشتريات!$C$4:$C$1000,"&lt;="&amp;التقرير!$G$3)</f>
        <v>0</v>
      </c>
      <c r="D71" s="21">
        <f>SUMIFS(المبيعات!$F$4:$F$5000,المبيعات!$D$4:$D$5000,التقرير!A71,المبيعات!$A$4:$A$5000,"&lt;="&amp;التقرير!$G$3)</f>
        <v>0</v>
      </c>
      <c r="E71" s="21">
        <f>SUMIFS('مرتجع المبيعات '!$F$4:$F$500,'مرتجع المبيعات '!$D$4:$D$500,التقرير!A71,'مرتجع المبيعات '!$A$4:$A$500,"&lt;="&amp;التقرير!$G$3)</f>
        <v>0</v>
      </c>
      <c r="F71" s="21">
        <f>SUMIFS('مرتجع المشتريات'!$F$4:$F$500,'مرتجع المشتريات'!$D$4:$D$500,التقرير!A71,'مرتجع المشتريات'!$A$4:$A$500,"&lt;="&amp;التقرير!$G$3)</f>
        <v>0</v>
      </c>
      <c r="G71" s="21">
        <f t="shared" si="0"/>
        <v>0</v>
      </c>
      <c r="H71" s="21">
        <f>SUMIFS(المشتريات!$H$4:$H$10000,المشتريات!$F$4:$F$10000,التقرير!A71,المشتريات!$C$4:$C$10000,"&gt;="&amp;التقرير!$G$4,المشتريات!$C$4:$C$10000,"&lt;="&amp;$G$5)</f>
        <v>0</v>
      </c>
      <c r="I71" s="21">
        <f>SUMIFS(المبيعات!$F$4:$F$5000,المبيعات!$D$4:$D$5000,التقرير!A71,المبيعات!$A$4:$A$5000,"&gt;="&amp;التقرير!$G$4,المبيعات!$A$4:$A$5000,"&lt;="&amp;التقرير!$G$5)</f>
        <v>0</v>
      </c>
      <c r="J71" s="21">
        <f>SUMIFS('مرتجع المبيعات '!$F$4:$F$5000,'مرتجع المبيعات '!$D$4:$D$5000,التقرير!A71,'مرتجع المبيعات '!$A$4:$A$5000,"&gt;="&amp;التقرير!$G$4,'مرتجع المبيعات '!$A$4:$A$5000,"&lt;="&amp;التقرير!$G$5)</f>
        <v>0</v>
      </c>
      <c r="K71" s="21">
        <f>SUMIFS('مرتجع المشتريات'!$F$4:$F$5000,'مرتجع المشتريات'!$D$4:$D$5000,التقرير!A71,'مرتجع المشتريات'!$A$4:$A$5000,"&gt;="&amp;التقرير!$G$4,'مرتجع المشتريات'!$A$4:$A$5000,"&lt;="&amp;التقرير!$G$5)</f>
        <v>0</v>
      </c>
      <c r="L71" s="21">
        <f t="shared" si="1"/>
        <v>0</v>
      </c>
      <c r="M71" s="21">
        <f>الرصيد!C67</f>
        <v>0</v>
      </c>
      <c r="N71" s="21">
        <f>الرصيد!D67</f>
        <v>0</v>
      </c>
      <c r="O71" s="21" t="str">
        <f>الرصيد!E67</f>
        <v/>
      </c>
      <c r="P71" s="21">
        <f>الرصيد!F67</f>
        <v>0</v>
      </c>
      <c r="Q71" s="21" t="e">
        <f t="shared" si="2"/>
        <v>#VALUE!</v>
      </c>
      <c r="R71" s="21" t="e">
        <f t="shared" si="3"/>
        <v>#VALUE!</v>
      </c>
    </row>
    <row r="72" spans="1:18" ht="15.75">
      <c r="A72" s="21">
        <v>65</v>
      </c>
      <c r="B72" s="21" t="str">
        <f>IFERROR(VLOOKUP(A72,الاعدادات!$A$4:$B$5000,2,0),"")</f>
        <v>كولستين سلفات ادويا</v>
      </c>
      <c r="C72" s="21">
        <f>SUMIFS(المشتريات!$H$4:$H$1000,المشتريات!$F$4:$F$1000,التقرير!A72,المشتريات!$C$4:$C$1000,"&lt;="&amp;التقرير!$G$3)</f>
        <v>0</v>
      </c>
      <c r="D72" s="21">
        <f>SUMIFS(المبيعات!$F$4:$F$5000,المبيعات!$D$4:$D$5000,التقرير!A72,المبيعات!$A$4:$A$5000,"&lt;="&amp;التقرير!$G$3)</f>
        <v>0</v>
      </c>
      <c r="E72" s="21">
        <f>SUMIFS('مرتجع المبيعات '!$F$4:$F$500,'مرتجع المبيعات '!$D$4:$D$500,التقرير!A72,'مرتجع المبيعات '!$A$4:$A$500,"&lt;="&amp;التقرير!$G$3)</f>
        <v>0</v>
      </c>
      <c r="F72" s="21">
        <f>SUMIFS('مرتجع المشتريات'!$F$4:$F$500,'مرتجع المشتريات'!$D$4:$D$500,التقرير!A72,'مرتجع المشتريات'!$A$4:$A$500,"&lt;="&amp;التقرير!$G$3)</f>
        <v>0</v>
      </c>
      <c r="G72" s="21">
        <f t="shared" si="0"/>
        <v>0</v>
      </c>
      <c r="H72" s="21">
        <f>SUMIFS(المشتريات!$H$4:$H$10000,المشتريات!$F$4:$F$10000,التقرير!A72,المشتريات!$C$4:$C$10000,"&gt;="&amp;التقرير!$G$4,المشتريات!$C$4:$C$10000,"&lt;="&amp;$G$5)</f>
        <v>0</v>
      </c>
      <c r="I72" s="21">
        <f>SUMIFS(المبيعات!$F$4:$F$5000,المبيعات!$D$4:$D$5000,التقرير!A72,المبيعات!$A$4:$A$5000,"&gt;="&amp;التقرير!$G$4,المبيعات!$A$4:$A$5000,"&lt;="&amp;التقرير!$G$5)</f>
        <v>0</v>
      </c>
      <c r="J72" s="21">
        <f>SUMIFS('مرتجع المبيعات '!$F$4:$F$5000,'مرتجع المبيعات '!$D$4:$D$5000,التقرير!A72,'مرتجع المبيعات '!$A$4:$A$5000,"&gt;="&amp;التقرير!$G$4,'مرتجع المبيعات '!$A$4:$A$5000,"&lt;="&amp;التقرير!$G$5)</f>
        <v>0</v>
      </c>
      <c r="K72" s="21">
        <f>SUMIFS('مرتجع المشتريات'!$F$4:$F$5000,'مرتجع المشتريات'!$D$4:$D$5000,التقرير!A72,'مرتجع المشتريات'!$A$4:$A$5000,"&gt;="&amp;التقرير!$G$4,'مرتجع المشتريات'!$A$4:$A$5000,"&lt;="&amp;التقرير!$G$5)</f>
        <v>0</v>
      </c>
      <c r="L72" s="21">
        <f t="shared" si="1"/>
        <v>0</v>
      </c>
      <c r="M72" s="21">
        <f>الرصيد!C68</f>
        <v>0</v>
      </c>
      <c r="N72" s="21">
        <f>الرصيد!D68</f>
        <v>0</v>
      </c>
      <c r="O72" s="21" t="str">
        <f>الرصيد!E68</f>
        <v/>
      </c>
      <c r="P72" s="21">
        <f>الرصيد!F68</f>
        <v>0</v>
      </c>
      <c r="Q72" s="21" t="e">
        <f t="shared" si="2"/>
        <v>#VALUE!</v>
      </c>
      <c r="R72" s="21" t="e">
        <f t="shared" si="3"/>
        <v>#VALUE!</v>
      </c>
    </row>
    <row r="73" spans="1:18" ht="15.75">
      <c r="A73" s="21">
        <v>66</v>
      </c>
      <c r="B73" s="21" t="str">
        <f>IFERROR(VLOOKUP(A73,الاعدادات!$A$4:$B$5000,2,0),"")</f>
        <v>فلوريكول</v>
      </c>
      <c r="C73" s="21">
        <f>SUMIFS(المشتريات!$H$4:$H$1000,المشتريات!$F$4:$F$1000,التقرير!A73,المشتريات!$C$4:$C$1000,"&lt;="&amp;التقرير!$G$3)</f>
        <v>0</v>
      </c>
      <c r="D73" s="21">
        <f>SUMIFS(المبيعات!$F$4:$F$5000,المبيعات!$D$4:$D$5000,التقرير!A73,المبيعات!$A$4:$A$5000,"&lt;="&amp;التقرير!$G$3)</f>
        <v>0</v>
      </c>
      <c r="E73" s="21">
        <f>SUMIFS('مرتجع المبيعات '!$F$4:$F$500,'مرتجع المبيعات '!$D$4:$D$500,التقرير!A73,'مرتجع المبيعات '!$A$4:$A$500,"&lt;="&amp;التقرير!$G$3)</f>
        <v>0</v>
      </c>
      <c r="F73" s="21">
        <f>SUMIFS('مرتجع المشتريات'!$F$4:$F$500,'مرتجع المشتريات'!$D$4:$D$500,التقرير!A73,'مرتجع المشتريات'!$A$4:$A$500,"&lt;="&amp;التقرير!$G$3)</f>
        <v>0</v>
      </c>
      <c r="G73" s="21">
        <f t="shared" ref="G73:G136" si="4">C73+E73-D73-F73</f>
        <v>0</v>
      </c>
      <c r="H73" s="21">
        <f>SUMIFS(المشتريات!$H$4:$H$10000,المشتريات!$F$4:$F$10000,التقرير!A73,المشتريات!$C$4:$C$10000,"&gt;="&amp;التقرير!$G$4,المشتريات!$C$4:$C$10000,"&lt;="&amp;$G$5)</f>
        <v>0</v>
      </c>
      <c r="I73" s="21">
        <f>SUMIFS(المبيعات!$F$4:$F$5000,المبيعات!$D$4:$D$5000,التقرير!A73,المبيعات!$A$4:$A$5000,"&gt;="&amp;التقرير!$G$4,المبيعات!$A$4:$A$5000,"&lt;="&amp;التقرير!$G$5)</f>
        <v>0</v>
      </c>
      <c r="J73" s="21">
        <f>SUMIFS('مرتجع المبيعات '!$F$4:$F$5000,'مرتجع المبيعات '!$D$4:$D$5000,التقرير!A73,'مرتجع المبيعات '!$A$4:$A$5000,"&gt;="&amp;التقرير!$G$4,'مرتجع المبيعات '!$A$4:$A$5000,"&lt;="&amp;التقرير!$G$5)</f>
        <v>0</v>
      </c>
      <c r="K73" s="21">
        <f>SUMIFS('مرتجع المشتريات'!$F$4:$F$5000,'مرتجع المشتريات'!$D$4:$D$5000,التقرير!A73,'مرتجع المشتريات'!$A$4:$A$5000,"&gt;="&amp;التقرير!$G$4,'مرتجع المشتريات'!$A$4:$A$5000,"&lt;="&amp;التقرير!$G$5)</f>
        <v>0</v>
      </c>
      <c r="L73" s="21">
        <f t="shared" ref="L73:L136" si="5">G73+H73+J73-I73-K73</f>
        <v>0</v>
      </c>
      <c r="M73" s="21">
        <f>الرصيد!C69</f>
        <v>0</v>
      </c>
      <c r="N73" s="21">
        <f>الرصيد!D69</f>
        <v>0</v>
      </c>
      <c r="O73" s="21" t="str">
        <f>الرصيد!E69</f>
        <v/>
      </c>
      <c r="P73" s="21">
        <f>الرصيد!F69</f>
        <v>0</v>
      </c>
      <c r="Q73" s="21" t="e">
        <f t="shared" ref="Q73:Q136" si="6">M73+O73-N73-P73</f>
        <v>#VALUE!</v>
      </c>
      <c r="R73" s="21" t="e">
        <f t="shared" ref="R73:R136" si="7">IF(Q73=L73,"صح","غلاط")</f>
        <v>#VALUE!</v>
      </c>
    </row>
    <row r="74" spans="1:18" ht="15.75">
      <c r="A74" s="21">
        <v>67</v>
      </c>
      <c r="B74" s="21" t="str">
        <f>IFERROR(VLOOKUP(A74,الاعدادات!$A$4:$B$5000,2,0),"")</f>
        <v>ديكلوسول</v>
      </c>
      <c r="C74" s="21">
        <f>SUMIFS(المشتريات!$H$4:$H$1000,المشتريات!$F$4:$F$1000,التقرير!A74,المشتريات!$C$4:$C$1000,"&lt;="&amp;التقرير!$G$3)</f>
        <v>0</v>
      </c>
      <c r="D74" s="21">
        <f>SUMIFS(المبيعات!$F$4:$F$5000,المبيعات!$D$4:$D$5000,التقرير!A74,المبيعات!$A$4:$A$5000,"&lt;="&amp;التقرير!$G$3)</f>
        <v>0</v>
      </c>
      <c r="E74" s="21">
        <f>SUMIFS('مرتجع المبيعات '!$F$4:$F$500,'مرتجع المبيعات '!$D$4:$D$500,التقرير!A74,'مرتجع المبيعات '!$A$4:$A$500,"&lt;="&amp;التقرير!$G$3)</f>
        <v>0</v>
      </c>
      <c r="F74" s="21">
        <f>SUMIFS('مرتجع المشتريات'!$F$4:$F$500,'مرتجع المشتريات'!$D$4:$D$500,التقرير!A74,'مرتجع المشتريات'!$A$4:$A$500,"&lt;="&amp;التقرير!$G$3)</f>
        <v>0</v>
      </c>
      <c r="G74" s="21">
        <f t="shared" si="4"/>
        <v>0</v>
      </c>
      <c r="H74" s="21">
        <f>SUMIFS(المشتريات!$H$4:$H$10000,المشتريات!$F$4:$F$10000,التقرير!A74,المشتريات!$C$4:$C$10000,"&gt;="&amp;التقرير!$G$4,المشتريات!$C$4:$C$10000,"&lt;="&amp;$G$5)</f>
        <v>0</v>
      </c>
      <c r="I74" s="21">
        <f>SUMIFS(المبيعات!$F$4:$F$5000,المبيعات!$D$4:$D$5000,التقرير!A74,المبيعات!$A$4:$A$5000,"&gt;="&amp;التقرير!$G$4,المبيعات!$A$4:$A$5000,"&lt;="&amp;التقرير!$G$5)</f>
        <v>0</v>
      </c>
      <c r="J74" s="21">
        <f>SUMIFS('مرتجع المبيعات '!$F$4:$F$5000,'مرتجع المبيعات '!$D$4:$D$5000,التقرير!A74,'مرتجع المبيعات '!$A$4:$A$5000,"&gt;="&amp;التقرير!$G$4,'مرتجع المبيعات '!$A$4:$A$5000,"&lt;="&amp;التقرير!$G$5)</f>
        <v>0</v>
      </c>
      <c r="K74" s="21">
        <f>SUMIFS('مرتجع المشتريات'!$F$4:$F$5000,'مرتجع المشتريات'!$D$4:$D$5000,التقرير!A74,'مرتجع المشتريات'!$A$4:$A$5000,"&gt;="&amp;التقرير!$G$4,'مرتجع المشتريات'!$A$4:$A$5000,"&lt;="&amp;التقرير!$G$5)</f>
        <v>0</v>
      </c>
      <c r="L74" s="21">
        <f t="shared" si="5"/>
        <v>0</v>
      </c>
      <c r="M74" s="21">
        <f>الرصيد!C70</f>
        <v>0</v>
      </c>
      <c r="N74" s="21">
        <f>الرصيد!D70</f>
        <v>0</v>
      </c>
      <c r="O74" s="21" t="str">
        <f>الرصيد!E70</f>
        <v/>
      </c>
      <c r="P74" s="21">
        <f>الرصيد!F70</f>
        <v>0</v>
      </c>
      <c r="Q74" s="21" t="e">
        <f t="shared" si="6"/>
        <v>#VALUE!</v>
      </c>
      <c r="R74" s="21" t="e">
        <f t="shared" si="7"/>
        <v>#VALUE!</v>
      </c>
    </row>
    <row r="75" spans="1:18" ht="15.75">
      <c r="A75" s="21">
        <v>68</v>
      </c>
      <c r="B75" s="21" t="str">
        <f>IFERROR(VLOOKUP(A75,الاعدادات!$A$4:$B$5000,2,0),"")</f>
        <v>فلوميكوين ادويا</v>
      </c>
      <c r="C75" s="21">
        <f>SUMIFS(المشتريات!$H$4:$H$1000,المشتريات!$F$4:$F$1000,التقرير!A75,المشتريات!$C$4:$C$1000,"&lt;="&amp;التقرير!$G$3)</f>
        <v>0</v>
      </c>
      <c r="D75" s="21">
        <f>SUMIFS(المبيعات!$F$4:$F$5000,المبيعات!$D$4:$D$5000,التقرير!A75,المبيعات!$A$4:$A$5000,"&lt;="&amp;التقرير!$G$3)</f>
        <v>0</v>
      </c>
      <c r="E75" s="21">
        <f>SUMIFS('مرتجع المبيعات '!$F$4:$F$500,'مرتجع المبيعات '!$D$4:$D$500,التقرير!A75,'مرتجع المبيعات '!$A$4:$A$500,"&lt;="&amp;التقرير!$G$3)</f>
        <v>0</v>
      </c>
      <c r="F75" s="21">
        <f>SUMIFS('مرتجع المشتريات'!$F$4:$F$500,'مرتجع المشتريات'!$D$4:$D$500,التقرير!A75,'مرتجع المشتريات'!$A$4:$A$500,"&lt;="&amp;التقرير!$G$3)</f>
        <v>0</v>
      </c>
      <c r="G75" s="21">
        <f t="shared" si="4"/>
        <v>0</v>
      </c>
      <c r="H75" s="21">
        <f>SUMIFS(المشتريات!$H$4:$H$10000,المشتريات!$F$4:$F$10000,التقرير!A75,المشتريات!$C$4:$C$10000,"&gt;="&amp;التقرير!$G$4,المشتريات!$C$4:$C$10000,"&lt;="&amp;$G$5)</f>
        <v>0</v>
      </c>
      <c r="I75" s="21">
        <f>SUMIFS(المبيعات!$F$4:$F$5000,المبيعات!$D$4:$D$5000,التقرير!A75,المبيعات!$A$4:$A$5000,"&gt;="&amp;التقرير!$G$4,المبيعات!$A$4:$A$5000,"&lt;="&amp;التقرير!$G$5)</f>
        <v>0</v>
      </c>
      <c r="J75" s="21">
        <f>SUMIFS('مرتجع المبيعات '!$F$4:$F$5000,'مرتجع المبيعات '!$D$4:$D$5000,التقرير!A75,'مرتجع المبيعات '!$A$4:$A$5000,"&gt;="&amp;التقرير!$G$4,'مرتجع المبيعات '!$A$4:$A$5000,"&lt;="&amp;التقرير!$G$5)</f>
        <v>0</v>
      </c>
      <c r="K75" s="21">
        <f>SUMIFS('مرتجع المشتريات'!$F$4:$F$5000,'مرتجع المشتريات'!$D$4:$D$5000,التقرير!A75,'مرتجع المشتريات'!$A$4:$A$5000,"&gt;="&amp;التقرير!$G$4,'مرتجع المشتريات'!$A$4:$A$5000,"&lt;="&amp;التقرير!$G$5)</f>
        <v>0</v>
      </c>
      <c r="L75" s="21">
        <f t="shared" si="5"/>
        <v>0</v>
      </c>
      <c r="M75" s="21">
        <f>الرصيد!C71</f>
        <v>0</v>
      </c>
      <c r="N75" s="21">
        <f>الرصيد!D71</f>
        <v>0</v>
      </c>
      <c r="O75" s="21" t="str">
        <f>الرصيد!E71</f>
        <v/>
      </c>
      <c r="P75" s="21">
        <f>الرصيد!F71</f>
        <v>0</v>
      </c>
      <c r="Q75" s="21" t="e">
        <f t="shared" si="6"/>
        <v>#VALUE!</v>
      </c>
      <c r="R75" s="21" t="e">
        <f t="shared" si="7"/>
        <v>#VALUE!</v>
      </c>
    </row>
    <row r="76" spans="1:18" ht="15.75">
      <c r="A76" s="21">
        <v>69</v>
      </c>
      <c r="B76" s="21" t="str">
        <f>IFERROR(VLOOKUP(A76,الاعدادات!$A$4:$B$5000,2,0),"")</f>
        <v>نوفاسيد</v>
      </c>
      <c r="C76" s="21">
        <f>SUMIFS(المشتريات!$H$4:$H$1000,المشتريات!$F$4:$F$1000,التقرير!A76,المشتريات!$C$4:$C$1000,"&lt;="&amp;التقرير!$G$3)</f>
        <v>0</v>
      </c>
      <c r="D76" s="21">
        <f>SUMIFS(المبيعات!$F$4:$F$5000,المبيعات!$D$4:$D$5000,التقرير!A76,المبيعات!$A$4:$A$5000,"&lt;="&amp;التقرير!$G$3)</f>
        <v>0</v>
      </c>
      <c r="E76" s="21">
        <f>SUMIFS('مرتجع المبيعات '!$F$4:$F$500,'مرتجع المبيعات '!$D$4:$D$500,التقرير!A76,'مرتجع المبيعات '!$A$4:$A$500,"&lt;="&amp;التقرير!$G$3)</f>
        <v>0</v>
      </c>
      <c r="F76" s="21">
        <f>SUMIFS('مرتجع المشتريات'!$F$4:$F$500,'مرتجع المشتريات'!$D$4:$D$500,التقرير!A76,'مرتجع المشتريات'!$A$4:$A$500,"&lt;="&amp;التقرير!$G$3)</f>
        <v>0</v>
      </c>
      <c r="G76" s="21">
        <f t="shared" si="4"/>
        <v>0</v>
      </c>
      <c r="H76" s="21">
        <f>SUMIFS(المشتريات!$H$4:$H$10000,المشتريات!$F$4:$F$10000,التقرير!A76,المشتريات!$C$4:$C$10000,"&gt;="&amp;التقرير!$G$4,المشتريات!$C$4:$C$10000,"&lt;="&amp;$G$5)</f>
        <v>0</v>
      </c>
      <c r="I76" s="21">
        <f>SUMIFS(المبيعات!$F$4:$F$5000,المبيعات!$D$4:$D$5000,التقرير!A76,المبيعات!$A$4:$A$5000,"&gt;="&amp;التقرير!$G$4,المبيعات!$A$4:$A$5000,"&lt;="&amp;التقرير!$G$5)</f>
        <v>0</v>
      </c>
      <c r="J76" s="21">
        <f>SUMIFS('مرتجع المبيعات '!$F$4:$F$5000,'مرتجع المبيعات '!$D$4:$D$5000,التقرير!A76,'مرتجع المبيعات '!$A$4:$A$5000,"&gt;="&amp;التقرير!$G$4,'مرتجع المبيعات '!$A$4:$A$5000,"&lt;="&amp;التقرير!$G$5)</f>
        <v>0</v>
      </c>
      <c r="K76" s="21">
        <f>SUMIFS('مرتجع المشتريات'!$F$4:$F$5000,'مرتجع المشتريات'!$D$4:$D$5000,التقرير!A76,'مرتجع المشتريات'!$A$4:$A$5000,"&gt;="&amp;التقرير!$G$4,'مرتجع المشتريات'!$A$4:$A$5000,"&lt;="&amp;التقرير!$G$5)</f>
        <v>0</v>
      </c>
      <c r="L76" s="21">
        <f t="shared" si="5"/>
        <v>0</v>
      </c>
      <c r="M76" s="21">
        <f>الرصيد!C72</f>
        <v>0</v>
      </c>
      <c r="N76" s="21">
        <f>الرصيد!D72</f>
        <v>0</v>
      </c>
      <c r="O76" s="21" t="str">
        <f>الرصيد!E72</f>
        <v/>
      </c>
      <c r="P76" s="21">
        <f>الرصيد!F72</f>
        <v>0</v>
      </c>
      <c r="Q76" s="21" t="e">
        <f t="shared" si="6"/>
        <v>#VALUE!</v>
      </c>
      <c r="R76" s="21" t="e">
        <f t="shared" si="7"/>
        <v>#VALUE!</v>
      </c>
    </row>
    <row r="77" spans="1:18" ht="15.75">
      <c r="A77" s="21">
        <v>70</v>
      </c>
      <c r="B77" s="21" t="str">
        <f>IFERROR(VLOOKUP(A77,الاعدادات!$A$4:$B$5000,2,0),"")</f>
        <v>ديكلو فيت 4</v>
      </c>
      <c r="C77" s="21">
        <f>SUMIFS(المشتريات!$H$4:$H$1000,المشتريات!$F$4:$F$1000,التقرير!A77,المشتريات!$C$4:$C$1000,"&lt;="&amp;التقرير!$G$3)</f>
        <v>0</v>
      </c>
      <c r="D77" s="21">
        <f>SUMIFS(المبيعات!$F$4:$F$5000,المبيعات!$D$4:$D$5000,التقرير!A77,المبيعات!$A$4:$A$5000,"&lt;="&amp;التقرير!$G$3)</f>
        <v>0</v>
      </c>
      <c r="E77" s="21">
        <f>SUMIFS('مرتجع المبيعات '!$F$4:$F$500,'مرتجع المبيعات '!$D$4:$D$500,التقرير!A77,'مرتجع المبيعات '!$A$4:$A$500,"&lt;="&amp;التقرير!$G$3)</f>
        <v>0</v>
      </c>
      <c r="F77" s="21">
        <f>SUMIFS('مرتجع المشتريات'!$F$4:$F$500,'مرتجع المشتريات'!$D$4:$D$500,التقرير!A77,'مرتجع المشتريات'!$A$4:$A$500,"&lt;="&amp;التقرير!$G$3)</f>
        <v>0</v>
      </c>
      <c r="G77" s="21">
        <f t="shared" si="4"/>
        <v>0</v>
      </c>
      <c r="H77" s="21">
        <f>SUMIFS(المشتريات!$H$4:$H$10000,المشتريات!$F$4:$F$10000,التقرير!A77,المشتريات!$C$4:$C$10000,"&gt;="&amp;التقرير!$G$4,المشتريات!$C$4:$C$10000,"&lt;="&amp;$G$5)</f>
        <v>0</v>
      </c>
      <c r="I77" s="21">
        <f>SUMIFS(المبيعات!$F$4:$F$5000,المبيعات!$D$4:$D$5000,التقرير!A77,المبيعات!$A$4:$A$5000,"&gt;="&amp;التقرير!$G$4,المبيعات!$A$4:$A$5000,"&lt;="&amp;التقرير!$G$5)</f>
        <v>0</v>
      </c>
      <c r="J77" s="21">
        <f>SUMIFS('مرتجع المبيعات '!$F$4:$F$5000,'مرتجع المبيعات '!$D$4:$D$5000,التقرير!A77,'مرتجع المبيعات '!$A$4:$A$5000,"&gt;="&amp;التقرير!$G$4,'مرتجع المبيعات '!$A$4:$A$5000,"&lt;="&amp;التقرير!$G$5)</f>
        <v>0</v>
      </c>
      <c r="K77" s="21">
        <f>SUMIFS('مرتجع المشتريات'!$F$4:$F$5000,'مرتجع المشتريات'!$D$4:$D$5000,التقرير!A77,'مرتجع المشتريات'!$A$4:$A$5000,"&gt;="&amp;التقرير!$G$4,'مرتجع المشتريات'!$A$4:$A$5000,"&lt;="&amp;التقرير!$G$5)</f>
        <v>0</v>
      </c>
      <c r="L77" s="21">
        <f t="shared" si="5"/>
        <v>0</v>
      </c>
      <c r="M77" s="21">
        <f>الرصيد!C73</f>
        <v>0</v>
      </c>
      <c r="N77" s="21">
        <f>الرصيد!D73</f>
        <v>0</v>
      </c>
      <c r="O77" s="21" t="str">
        <f>الرصيد!E73</f>
        <v/>
      </c>
      <c r="P77" s="21">
        <f>الرصيد!F73</f>
        <v>0</v>
      </c>
      <c r="Q77" s="21" t="e">
        <f t="shared" si="6"/>
        <v>#VALUE!</v>
      </c>
      <c r="R77" s="21" t="e">
        <f t="shared" si="7"/>
        <v>#VALUE!</v>
      </c>
    </row>
    <row r="78" spans="1:18" ht="15.75">
      <c r="A78" s="21">
        <v>71</v>
      </c>
      <c r="B78" s="21" t="str">
        <f>IFERROR(VLOOKUP(A78,الاعدادات!$A$4:$B$5000,2,0),"")</f>
        <v>مالتي فيتامين هولندي</v>
      </c>
      <c r="C78" s="21">
        <f>SUMIFS(المشتريات!$H$4:$H$1000,المشتريات!$F$4:$F$1000,التقرير!A78,المشتريات!$C$4:$C$1000,"&lt;="&amp;التقرير!$G$3)</f>
        <v>0</v>
      </c>
      <c r="D78" s="21">
        <f>SUMIFS(المبيعات!$F$4:$F$5000,المبيعات!$D$4:$D$5000,التقرير!A78,المبيعات!$A$4:$A$5000,"&lt;="&amp;التقرير!$G$3)</f>
        <v>0</v>
      </c>
      <c r="E78" s="21">
        <f>SUMIFS('مرتجع المبيعات '!$F$4:$F$500,'مرتجع المبيعات '!$D$4:$D$500,التقرير!A78,'مرتجع المبيعات '!$A$4:$A$500,"&lt;="&amp;التقرير!$G$3)</f>
        <v>0</v>
      </c>
      <c r="F78" s="21">
        <f>SUMIFS('مرتجع المشتريات'!$F$4:$F$500,'مرتجع المشتريات'!$D$4:$D$500,التقرير!A78,'مرتجع المشتريات'!$A$4:$A$500,"&lt;="&amp;التقرير!$G$3)</f>
        <v>0</v>
      </c>
      <c r="G78" s="21">
        <f t="shared" si="4"/>
        <v>0</v>
      </c>
      <c r="H78" s="21">
        <f>SUMIFS(المشتريات!$H$4:$H$10000,المشتريات!$F$4:$F$10000,التقرير!A78,المشتريات!$C$4:$C$10000,"&gt;="&amp;التقرير!$G$4,المشتريات!$C$4:$C$10000,"&lt;="&amp;$G$5)</f>
        <v>0</v>
      </c>
      <c r="I78" s="21">
        <f>SUMIFS(المبيعات!$F$4:$F$5000,المبيعات!$D$4:$D$5000,التقرير!A78,المبيعات!$A$4:$A$5000,"&gt;="&amp;التقرير!$G$4,المبيعات!$A$4:$A$5000,"&lt;="&amp;التقرير!$G$5)</f>
        <v>0</v>
      </c>
      <c r="J78" s="21">
        <f>SUMIFS('مرتجع المبيعات '!$F$4:$F$5000,'مرتجع المبيعات '!$D$4:$D$5000,التقرير!A78,'مرتجع المبيعات '!$A$4:$A$5000,"&gt;="&amp;التقرير!$G$4,'مرتجع المبيعات '!$A$4:$A$5000,"&lt;="&amp;التقرير!$G$5)</f>
        <v>0</v>
      </c>
      <c r="K78" s="21">
        <f>SUMIFS('مرتجع المشتريات'!$F$4:$F$5000,'مرتجع المشتريات'!$D$4:$D$5000,التقرير!A78,'مرتجع المشتريات'!$A$4:$A$5000,"&gt;="&amp;التقرير!$G$4,'مرتجع المشتريات'!$A$4:$A$5000,"&lt;="&amp;التقرير!$G$5)</f>
        <v>0</v>
      </c>
      <c r="L78" s="21">
        <f t="shared" si="5"/>
        <v>0</v>
      </c>
      <c r="M78" s="21">
        <f>الرصيد!C74</f>
        <v>0</v>
      </c>
      <c r="N78" s="21">
        <f>الرصيد!D74</f>
        <v>0</v>
      </c>
      <c r="O78" s="21" t="str">
        <f>الرصيد!E74</f>
        <v/>
      </c>
      <c r="P78" s="21">
        <f>الرصيد!F74</f>
        <v>0</v>
      </c>
      <c r="Q78" s="21" t="e">
        <f t="shared" si="6"/>
        <v>#VALUE!</v>
      </c>
      <c r="R78" s="21" t="e">
        <f t="shared" si="7"/>
        <v>#VALUE!</v>
      </c>
    </row>
    <row r="79" spans="1:18" ht="15.75">
      <c r="A79" s="21">
        <v>72</v>
      </c>
      <c r="B79" s="21" t="str">
        <f>IFERROR(VLOOKUP(A79,الاعدادات!$A$4:$B$5000,2,0),"")</f>
        <v>بارابنزول</v>
      </c>
      <c r="C79" s="21">
        <f>SUMIFS(المشتريات!$H$4:$H$1000,المشتريات!$F$4:$F$1000,التقرير!A79,المشتريات!$C$4:$C$1000,"&lt;="&amp;التقرير!$G$3)</f>
        <v>0</v>
      </c>
      <c r="D79" s="21">
        <f>SUMIFS(المبيعات!$F$4:$F$5000,المبيعات!$D$4:$D$5000,التقرير!A79,المبيعات!$A$4:$A$5000,"&lt;="&amp;التقرير!$G$3)</f>
        <v>0</v>
      </c>
      <c r="E79" s="21">
        <f>SUMIFS('مرتجع المبيعات '!$F$4:$F$500,'مرتجع المبيعات '!$D$4:$D$500,التقرير!A79,'مرتجع المبيعات '!$A$4:$A$500,"&lt;="&amp;التقرير!$G$3)</f>
        <v>0</v>
      </c>
      <c r="F79" s="21">
        <f>SUMIFS('مرتجع المشتريات'!$F$4:$F$500,'مرتجع المشتريات'!$D$4:$D$500,التقرير!A79,'مرتجع المشتريات'!$A$4:$A$500,"&lt;="&amp;التقرير!$G$3)</f>
        <v>0</v>
      </c>
      <c r="G79" s="21">
        <f t="shared" si="4"/>
        <v>0</v>
      </c>
      <c r="H79" s="21">
        <f>SUMIFS(المشتريات!$H$4:$H$10000,المشتريات!$F$4:$F$10000,التقرير!A79,المشتريات!$C$4:$C$10000,"&gt;="&amp;التقرير!$G$4,المشتريات!$C$4:$C$10000,"&lt;="&amp;$G$5)</f>
        <v>0</v>
      </c>
      <c r="I79" s="21">
        <f>SUMIFS(المبيعات!$F$4:$F$5000,المبيعات!$D$4:$D$5000,التقرير!A79,المبيعات!$A$4:$A$5000,"&gt;="&amp;التقرير!$G$4,المبيعات!$A$4:$A$5000,"&lt;="&amp;التقرير!$G$5)</f>
        <v>0</v>
      </c>
      <c r="J79" s="21">
        <f>SUMIFS('مرتجع المبيعات '!$F$4:$F$5000,'مرتجع المبيعات '!$D$4:$D$5000,التقرير!A79,'مرتجع المبيعات '!$A$4:$A$5000,"&gt;="&amp;التقرير!$G$4,'مرتجع المبيعات '!$A$4:$A$5000,"&lt;="&amp;التقرير!$G$5)</f>
        <v>0</v>
      </c>
      <c r="K79" s="21">
        <f>SUMIFS('مرتجع المشتريات'!$F$4:$F$5000,'مرتجع المشتريات'!$D$4:$D$5000,التقرير!A79,'مرتجع المشتريات'!$A$4:$A$5000,"&gt;="&amp;التقرير!$G$4,'مرتجع المشتريات'!$A$4:$A$5000,"&lt;="&amp;التقرير!$G$5)</f>
        <v>0</v>
      </c>
      <c r="L79" s="21">
        <f t="shared" si="5"/>
        <v>0</v>
      </c>
      <c r="M79" s="21">
        <f>الرصيد!C75</f>
        <v>0</v>
      </c>
      <c r="N79" s="21">
        <f>الرصيد!D75</f>
        <v>0</v>
      </c>
      <c r="O79" s="21" t="str">
        <f>الرصيد!E75</f>
        <v/>
      </c>
      <c r="P79" s="21">
        <f>الرصيد!F75</f>
        <v>0</v>
      </c>
      <c r="Q79" s="21" t="e">
        <f t="shared" si="6"/>
        <v>#VALUE!</v>
      </c>
      <c r="R79" s="21" t="e">
        <f t="shared" si="7"/>
        <v>#VALUE!</v>
      </c>
    </row>
    <row r="80" spans="1:18" ht="15.75">
      <c r="A80" s="21">
        <v>73</v>
      </c>
      <c r="B80" s="21" t="str">
        <f>IFERROR(VLOOKUP(A80,الاعدادات!$A$4:$B$5000,2,0),"")</f>
        <v>بيو البندازول 5%</v>
      </c>
      <c r="C80" s="21">
        <f>SUMIFS(المشتريات!$H$4:$H$1000,المشتريات!$F$4:$F$1000,التقرير!A80,المشتريات!$C$4:$C$1000,"&lt;="&amp;التقرير!$G$3)</f>
        <v>0</v>
      </c>
      <c r="D80" s="21">
        <f>SUMIFS(المبيعات!$F$4:$F$5000,المبيعات!$D$4:$D$5000,التقرير!A80,المبيعات!$A$4:$A$5000,"&lt;="&amp;التقرير!$G$3)</f>
        <v>0</v>
      </c>
      <c r="E80" s="21">
        <f>SUMIFS('مرتجع المبيعات '!$F$4:$F$500,'مرتجع المبيعات '!$D$4:$D$500,التقرير!A80,'مرتجع المبيعات '!$A$4:$A$500,"&lt;="&amp;التقرير!$G$3)</f>
        <v>0</v>
      </c>
      <c r="F80" s="21">
        <f>SUMIFS('مرتجع المشتريات'!$F$4:$F$500,'مرتجع المشتريات'!$D$4:$D$500,التقرير!A80,'مرتجع المشتريات'!$A$4:$A$500,"&lt;="&amp;التقرير!$G$3)</f>
        <v>0</v>
      </c>
      <c r="G80" s="21">
        <f t="shared" si="4"/>
        <v>0</v>
      </c>
      <c r="H80" s="21">
        <f>SUMIFS(المشتريات!$H$4:$H$10000,المشتريات!$F$4:$F$10000,التقرير!A80,المشتريات!$C$4:$C$10000,"&gt;="&amp;التقرير!$G$4,المشتريات!$C$4:$C$10000,"&lt;="&amp;$G$5)</f>
        <v>0</v>
      </c>
      <c r="I80" s="21">
        <f>SUMIFS(المبيعات!$F$4:$F$5000,المبيعات!$D$4:$D$5000,التقرير!A80,المبيعات!$A$4:$A$5000,"&gt;="&amp;التقرير!$G$4,المبيعات!$A$4:$A$5000,"&lt;="&amp;التقرير!$G$5)</f>
        <v>0</v>
      </c>
      <c r="J80" s="21">
        <f>SUMIFS('مرتجع المبيعات '!$F$4:$F$5000,'مرتجع المبيعات '!$D$4:$D$5000,التقرير!A80,'مرتجع المبيعات '!$A$4:$A$5000,"&gt;="&amp;التقرير!$G$4,'مرتجع المبيعات '!$A$4:$A$5000,"&lt;="&amp;التقرير!$G$5)</f>
        <v>0</v>
      </c>
      <c r="K80" s="21">
        <f>SUMIFS('مرتجع المشتريات'!$F$4:$F$5000,'مرتجع المشتريات'!$D$4:$D$5000,التقرير!A80,'مرتجع المشتريات'!$A$4:$A$5000,"&gt;="&amp;التقرير!$G$4,'مرتجع المشتريات'!$A$4:$A$5000,"&lt;="&amp;التقرير!$G$5)</f>
        <v>0</v>
      </c>
      <c r="L80" s="21">
        <f t="shared" si="5"/>
        <v>0</v>
      </c>
      <c r="M80" s="21">
        <f>الرصيد!C76</f>
        <v>0</v>
      </c>
      <c r="N80" s="21">
        <f>الرصيد!D76</f>
        <v>0</v>
      </c>
      <c r="O80" s="21" t="str">
        <f>الرصيد!E76</f>
        <v/>
      </c>
      <c r="P80" s="21">
        <f>الرصيد!F76</f>
        <v>0</v>
      </c>
      <c r="Q80" s="21" t="e">
        <f t="shared" si="6"/>
        <v>#VALUE!</v>
      </c>
      <c r="R80" s="21" t="e">
        <f t="shared" si="7"/>
        <v>#VALUE!</v>
      </c>
    </row>
    <row r="81" spans="1:18" ht="15.75">
      <c r="A81" s="21">
        <v>74</v>
      </c>
      <c r="B81" s="21" t="str">
        <f>IFERROR(VLOOKUP(A81,الاعدادات!$A$4:$B$5000,2,0),"")</f>
        <v>البندازول 10% مستورد</v>
      </c>
      <c r="C81" s="21">
        <f>SUMIFS(المشتريات!$H$4:$H$1000,المشتريات!$F$4:$F$1000,التقرير!A81,المشتريات!$C$4:$C$1000,"&lt;="&amp;التقرير!$G$3)</f>
        <v>0</v>
      </c>
      <c r="D81" s="21">
        <f>SUMIFS(المبيعات!$F$4:$F$5000,المبيعات!$D$4:$D$5000,التقرير!A81,المبيعات!$A$4:$A$5000,"&lt;="&amp;التقرير!$G$3)</f>
        <v>0</v>
      </c>
      <c r="E81" s="21">
        <f>SUMIFS('مرتجع المبيعات '!$F$4:$F$500,'مرتجع المبيعات '!$D$4:$D$500,التقرير!A81,'مرتجع المبيعات '!$A$4:$A$500,"&lt;="&amp;التقرير!$G$3)</f>
        <v>0</v>
      </c>
      <c r="F81" s="21">
        <f>SUMIFS('مرتجع المشتريات'!$F$4:$F$500,'مرتجع المشتريات'!$D$4:$D$500,التقرير!A81,'مرتجع المشتريات'!$A$4:$A$500,"&lt;="&amp;التقرير!$G$3)</f>
        <v>0</v>
      </c>
      <c r="G81" s="21">
        <f t="shared" si="4"/>
        <v>0</v>
      </c>
      <c r="H81" s="21">
        <f>SUMIFS(المشتريات!$H$4:$H$10000,المشتريات!$F$4:$F$10000,التقرير!A81,المشتريات!$C$4:$C$10000,"&gt;="&amp;التقرير!$G$4,المشتريات!$C$4:$C$10000,"&lt;="&amp;$G$5)</f>
        <v>0</v>
      </c>
      <c r="I81" s="21">
        <f>SUMIFS(المبيعات!$F$4:$F$5000,المبيعات!$D$4:$D$5000,التقرير!A81,المبيعات!$A$4:$A$5000,"&gt;="&amp;التقرير!$G$4,المبيعات!$A$4:$A$5000,"&lt;="&amp;التقرير!$G$5)</f>
        <v>0</v>
      </c>
      <c r="J81" s="21">
        <f>SUMIFS('مرتجع المبيعات '!$F$4:$F$5000,'مرتجع المبيعات '!$D$4:$D$5000,التقرير!A81,'مرتجع المبيعات '!$A$4:$A$5000,"&gt;="&amp;التقرير!$G$4,'مرتجع المبيعات '!$A$4:$A$5000,"&lt;="&amp;التقرير!$G$5)</f>
        <v>0</v>
      </c>
      <c r="K81" s="21">
        <f>SUMIFS('مرتجع المشتريات'!$F$4:$F$5000,'مرتجع المشتريات'!$D$4:$D$5000,التقرير!A81,'مرتجع المشتريات'!$A$4:$A$5000,"&gt;="&amp;التقرير!$G$4,'مرتجع المشتريات'!$A$4:$A$5000,"&lt;="&amp;التقرير!$G$5)</f>
        <v>0</v>
      </c>
      <c r="L81" s="21">
        <f t="shared" si="5"/>
        <v>0</v>
      </c>
      <c r="M81" s="21">
        <f>الرصيد!C77</f>
        <v>0</v>
      </c>
      <c r="N81" s="21">
        <f>الرصيد!D77</f>
        <v>0</v>
      </c>
      <c r="O81" s="21" t="str">
        <f>الرصيد!E77</f>
        <v/>
      </c>
      <c r="P81" s="21">
        <f>الرصيد!F77</f>
        <v>0</v>
      </c>
      <c r="Q81" s="21" t="e">
        <f t="shared" si="6"/>
        <v>#VALUE!</v>
      </c>
      <c r="R81" s="21" t="e">
        <f t="shared" si="7"/>
        <v>#VALUE!</v>
      </c>
    </row>
    <row r="82" spans="1:18" ht="15.75">
      <c r="A82" s="21">
        <v>75</v>
      </c>
      <c r="B82" s="21" t="str">
        <f>IFERROR(VLOOKUP(A82,الاعدادات!$A$4:$B$5000,2,0),"")</f>
        <v xml:space="preserve"> البندازول 205%</v>
      </c>
      <c r="C82" s="21">
        <f>SUMIFS(المشتريات!$H$4:$H$1000,المشتريات!$F$4:$F$1000,التقرير!A82,المشتريات!$C$4:$C$1000,"&lt;="&amp;التقرير!$G$3)</f>
        <v>0</v>
      </c>
      <c r="D82" s="21">
        <f>SUMIFS(المبيعات!$F$4:$F$5000,المبيعات!$D$4:$D$5000,التقرير!A82,المبيعات!$A$4:$A$5000,"&lt;="&amp;التقرير!$G$3)</f>
        <v>0</v>
      </c>
      <c r="E82" s="21">
        <f>SUMIFS('مرتجع المبيعات '!$F$4:$F$500,'مرتجع المبيعات '!$D$4:$D$500,التقرير!A82,'مرتجع المبيعات '!$A$4:$A$500,"&lt;="&amp;التقرير!$G$3)</f>
        <v>0</v>
      </c>
      <c r="F82" s="21">
        <f>SUMIFS('مرتجع المشتريات'!$F$4:$F$500,'مرتجع المشتريات'!$D$4:$D$500,التقرير!A82,'مرتجع المشتريات'!$A$4:$A$500,"&lt;="&amp;التقرير!$G$3)</f>
        <v>0</v>
      </c>
      <c r="G82" s="21">
        <f t="shared" si="4"/>
        <v>0</v>
      </c>
      <c r="H82" s="21">
        <f>SUMIFS(المشتريات!$H$4:$H$10000,المشتريات!$F$4:$F$10000,التقرير!A82,المشتريات!$C$4:$C$10000,"&gt;="&amp;التقرير!$G$4,المشتريات!$C$4:$C$10000,"&lt;="&amp;$G$5)</f>
        <v>0</v>
      </c>
      <c r="I82" s="21">
        <f>SUMIFS(المبيعات!$F$4:$F$5000,المبيعات!$D$4:$D$5000,التقرير!A82,المبيعات!$A$4:$A$5000,"&gt;="&amp;التقرير!$G$4,المبيعات!$A$4:$A$5000,"&lt;="&amp;التقرير!$G$5)</f>
        <v>0</v>
      </c>
      <c r="J82" s="21">
        <f>SUMIFS('مرتجع المبيعات '!$F$4:$F$5000,'مرتجع المبيعات '!$D$4:$D$5000,التقرير!A82,'مرتجع المبيعات '!$A$4:$A$5000,"&gt;="&amp;التقرير!$G$4,'مرتجع المبيعات '!$A$4:$A$5000,"&lt;="&amp;التقرير!$G$5)</f>
        <v>0</v>
      </c>
      <c r="K82" s="21">
        <f>SUMIFS('مرتجع المشتريات'!$F$4:$F$5000,'مرتجع المشتريات'!$D$4:$D$5000,التقرير!A82,'مرتجع المشتريات'!$A$4:$A$5000,"&gt;="&amp;التقرير!$G$4,'مرتجع المشتريات'!$A$4:$A$5000,"&lt;="&amp;التقرير!$G$5)</f>
        <v>0</v>
      </c>
      <c r="L82" s="21">
        <f t="shared" si="5"/>
        <v>0</v>
      </c>
      <c r="M82" s="21">
        <f>الرصيد!C78</f>
        <v>0</v>
      </c>
      <c r="N82" s="21">
        <f>الرصيد!D78</f>
        <v>0</v>
      </c>
      <c r="O82" s="21" t="str">
        <f>الرصيد!E78</f>
        <v/>
      </c>
      <c r="P82" s="21">
        <f>الرصيد!F78</f>
        <v>0</v>
      </c>
      <c r="Q82" s="21" t="e">
        <f t="shared" si="6"/>
        <v>#VALUE!</v>
      </c>
      <c r="R82" s="21" t="e">
        <f t="shared" si="7"/>
        <v>#VALUE!</v>
      </c>
    </row>
    <row r="83" spans="1:18" ht="15.75">
      <c r="A83" s="21">
        <v>76</v>
      </c>
      <c r="B83" s="21" t="str">
        <f>IFERROR(VLOOKUP(A83,الاعدادات!$A$4:$B$5000,2,0),"")</f>
        <v>فورمالين</v>
      </c>
      <c r="C83" s="21">
        <f>SUMIFS(المشتريات!$H$4:$H$1000,المشتريات!$F$4:$F$1000,التقرير!A83,المشتريات!$C$4:$C$1000,"&lt;="&amp;التقرير!$G$3)</f>
        <v>0</v>
      </c>
      <c r="D83" s="21">
        <f>SUMIFS(المبيعات!$F$4:$F$5000,المبيعات!$D$4:$D$5000,التقرير!A83,المبيعات!$A$4:$A$5000,"&lt;="&amp;التقرير!$G$3)</f>
        <v>0</v>
      </c>
      <c r="E83" s="21">
        <f>SUMIFS('مرتجع المبيعات '!$F$4:$F$500,'مرتجع المبيعات '!$D$4:$D$500,التقرير!A83,'مرتجع المبيعات '!$A$4:$A$500,"&lt;="&amp;التقرير!$G$3)</f>
        <v>0</v>
      </c>
      <c r="F83" s="21">
        <f>SUMIFS('مرتجع المشتريات'!$F$4:$F$500,'مرتجع المشتريات'!$D$4:$D$500,التقرير!A83,'مرتجع المشتريات'!$A$4:$A$500,"&lt;="&amp;التقرير!$G$3)</f>
        <v>0</v>
      </c>
      <c r="G83" s="21">
        <f t="shared" si="4"/>
        <v>0</v>
      </c>
      <c r="H83" s="21">
        <f>SUMIFS(المشتريات!$H$4:$H$10000,المشتريات!$F$4:$F$10000,التقرير!A83,المشتريات!$C$4:$C$10000,"&gt;="&amp;التقرير!$G$4,المشتريات!$C$4:$C$10000,"&lt;="&amp;$G$5)</f>
        <v>0</v>
      </c>
      <c r="I83" s="21">
        <f>SUMIFS(المبيعات!$F$4:$F$5000,المبيعات!$D$4:$D$5000,التقرير!A83,المبيعات!$A$4:$A$5000,"&gt;="&amp;التقرير!$G$4,المبيعات!$A$4:$A$5000,"&lt;="&amp;التقرير!$G$5)</f>
        <v>0</v>
      </c>
      <c r="J83" s="21">
        <f>SUMIFS('مرتجع المبيعات '!$F$4:$F$5000,'مرتجع المبيعات '!$D$4:$D$5000,التقرير!A83,'مرتجع المبيعات '!$A$4:$A$5000,"&gt;="&amp;التقرير!$G$4,'مرتجع المبيعات '!$A$4:$A$5000,"&lt;="&amp;التقرير!$G$5)</f>
        <v>0</v>
      </c>
      <c r="K83" s="21">
        <f>SUMIFS('مرتجع المشتريات'!$F$4:$F$5000,'مرتجع المشتريات'!$D$4:$D$5000,التقرير!A83,'مرتجع المشتريات'!$A$4:$A$5000,"&gt;="&amp;التقرير!$G$4,'مرتجع المشتريات'!$A$4:$A$5000,"&lt;="&amp;التقرير!$G$5)</f>
        <v>0</v>
      </c>
      <c r="L83" s="21">
        <f t="shared" si="5"/>
        <v>0</v>
      </c>
      <c r="M83" s="21">
        <f>الرصيد!C79</f>
        <v>0</v>
      </c>
      <c r="N83" s="21">
        <f>الرصيد!D79</f>
        <v>0</v>
      </c>
      <c r="O83" s="21" t="str">
        <f>الرصيد!E79</f>
        <v/>
      </c>
      <c r="P83" s="21">
        <f>الرصيد!F79</f>
        <v>0</v>
      </c>
      <c r="Q83" s="21" t="e">
        <f t="shared" si="6"/>
        <v>#VALUE!</v>
      </c>
      <c r="R83" s="21" t="e">
        <f t="shared" si="7"/>
        <v>#VALUE!</v>
      </c>
    </row>
    <row r="84" spans="1:18" ht="15.75">
      <c r="A84" s="21">
        <v>77</v>
      </c>
      <c r="B84" s="21" t="str">
        <f>IFERROR(VLOOKUP(A84,الاعدادات!$A$4:$B$5000,2,0),"")</f>
        <v>فنيك</v>
      </c>
      <c r="C84" s="21">
        <f>SUMIFS(المشتريات!$H$4:$H$1000,المشتريات!$F$4:$F$1000,التقرير!A84,المشتريات!$C$4:$C$1000,"&lt;="&amp;التقرير!$G$3)</f>
        <v>0</v>
      </c>
      <c r="D84" s="21">
        <f>SUMIFS(المبيعات!$F$4:$F$5000,المبيعات!$D$4:$D$5000,التقرير!A84,المبيعات!$A$4:$A$5000,"&lt;="&amp;التقرير!$G$3)</f>
        <v>0</v>
      </c>
      <c r="E84" s="21">
        <f>SUMIFS('مرتجع المبيعات '!$F$4:$F$500,'مرتجع المبيعات '!$D$4:$D$500,التقرير!A84,'مرتجع المبيعات '!$A$4:$A$500,"&lt;="&amp;التقرير!$G$3)</f>
        <v>0</v>
      </c>
      <c r="F84" s="21">
        <f>SUMIFS('مرتجع المشتريات'!$F$4:$F$500,'مرتجع المشتريات'!$D$4:$D$500,التقرير!A84,'مرتجع المشتريات'!$A$4:$A$500,"&lt;="&amp;التقرير!$G$3)</f>
        <v>0</v>
      </c>
      <c r="G84" s="21">
        <f t="shared" si="4"/>
        <v>0</v>
      </c>
      <c r="H84" s="21">
        <f>SUMIFS(المشتريات!$H$4:$H$10000,المشتريات!$F$4:$F$10000,التقرير!A84,المشتريات!$C$4:$C$10000,"&gt;="&amp;التقرير!$G$4,المشتريات!$C$4:$C$10000,"&lt;="&amp;$G$5)</f>
        <v>0</v>
      </c>
      <c r="I84" s="21">
        <f>SUMIFS(المبيعات!$F$4:$F$5000,المبيعات!$D$4:$D$5000,التقرير!A84,المبيعات!$A$4:$A$5000,"&gt;="&amp;التقرير!$G$4,المبيعات!$A$4:$A$5000,"&lt;="&amp;التقرير!$G$5)</f>
        <v>0</v>
      </c>
      <c r="J84" s="21">
        <f>SUMIFS('مرتجع المبيعات '!$F$4:$F$5000,'مرتجع المبيعات '!$D$4:$D$5000,التقرير!A84,'مرتجع المبيعات '!$A$4:$A$5000,"&gt;="&amp;التقرير!$G$4,'مرتجع المبيعات '!$A$4:$A$5000,"&lt;="&amp;التقرير!$G$5)</f>
        <v>0</v>
      </c>
      <c r="K84" s="21">
        <f>SUMIFS('مرتجع المشتريات'!$F$4:$F$5000,'مرتجع المشتريات'!$D$4:$D$5000,التقرير!A84,'مرتجع المشتريات'!$A$4:$A$5000,"&gt;="&amp;التقرير!$G$4,'مرتجع المشتريات'!$A$4:$A$5000,"&lt;="&amp;التقرير!$G$5)</f>
        <v>0</v>
      </c>
      <c r="L84" s="21">
        <f t="shared" si="5"/>
        <v>0</v>
      </c>
      <c r="M84" s="21">
        <f>الرصيد!C80</f>
        <v>0</v>
      </c>
      <c r="N84" s="21">
        <f>الرصيد!D80</f>
        <v>0</v>
      </c>
      <c r="O84" s="21" t="str">
        <f>الرصيد!E80</f>
        <v/>
      </c>
      <c r="P84" s="21">
        <f>الرصيد!F80</f>
        <v>0</v>
      </c>
      <c r="Q84" s="21" t="e">
        <f t="shared" si="6"/>
        <v>#VALUE!</v>
      </c>
      <c r="R84" s="21" t="e">
        <f t="shared" si="7"/>
        <v>#VALUE!</v>
      </c>
    </row>
    <row r="85" spans="1:18" ht="15.75">
      <c r="A85" s="21">
        <v>78</v>
      </c>
      <c r="B85" s="21" t="str">
        <f>IFERROR(VLOOKUP(A85,الاعدادات!$A$4:$B$5000,2,0),"")</f>
        <v>يود سائل</v>
      </c>
      <c r="C85" s="21">
        <f>SUMIFS(المشتريات!$H$4:$H$1000,المشتريات!$F$4:$F$1000,التقرير!A85,المشتريات!$C$4:$C$1000,"&lt;="&amp;التقرير!$G$3)</f>
        <v>0</v>
      </c>
      <c r="D85" s="21">
        <f>SUMIFS(المبيعات!$F$4:$F$5000,المبيعات!$D$4:$D$5000,التقرير!A85,المبيعات!$A$4:$A$5000,"&lt;="&amp;التقرير!$G$3)</f>
        <v>0</v>
      </c>
      <c r="E85" s="21">
        <f>SUMIFS('مرتجع المبيعات '!$F$4:$F$500,'مرتجع المبيعات '!$D$4:$D$500,التقرير!A85,'مرتجع المبيعات '!$A$4:$A$500,"&lt;="&amp;التقرير!$G$3)</f>
        <v>0</v>
      </c>
      <c r="F85" s="21">
        <f>SUMIFS('مرتجع المشتريات'!$F$4:$F$500,'مرتجع المشتريات'!$D$4:$D$500,التقرير!A85,'مرتجع المشتريات'!$A$4:$A$500,"&lt;="&amp;التقرير!$G$3)</f>
        <v>0</v>
      </c>
      <c r="G85" s="21">
        <f t="shared" si="4"/>
        <v>0</v>
      </c>
      <c r="H85" s="21">
        <f>SUMIFS(المشتريات!$H$4:$H$10000,المشتريات!$F$4:$F$10000,التقرير!A85,المشتريات!$C$4:$C$10000,"&gt;="&amp;التقرير!$G$4,المشتريات!$C$4:$C$10000,"&lt;="&amp;$G$5)</f>
        <v>0</v>
      </c>
      <c r="I85" s="21">
        <f>SUMIFS(المبيعات!$F$4:$F$5000,المبيعات!$D$4:$D$5000,التقرير!A85,المبيعات!$A$4:$A$5000,"&gt;="&amp;التقرير!$G$4,المبيعات!$A$4:$A$5000,"&lt;="&amp;التقرير!$G$5)</f>
        <v>0</v>
      </c>
      <c r="J85" s="21">
        <f>SUMIFS('مرتجع المبيعات '!$F$4:$F$5000,'مرتجع المبيعات '!$D$4:$D$5000,التقرير!A85,'مرتجع المبيعات '!$A$4:$A$5000,"&gt;="&amp;التقرير!$G$4,'مرتجع المبيعات '!$A$4:$A$5000,"&lt;="&amp;التقرير!$G$5)</f>
        <v>0</v>
      </c>
      <c r="K85" s="21">
        <f>SUMIFS('مرتجع المشتريات'!$F$4:$F$5000,'مرتجع المشتريات'!$D$4:$D$5000,التقرير!A85,'مرتجع المشتريات'!$A$4:$A$5000,"&gt;="&amp;التقرير!$G$4,'مرتجع المشتريات'!$A$4:$A$5000,"&lt;="&amp;التقرير!$G$5)</f>
        <v>0</v>
      </c>
      <c r="L85" s="21">
        <f t="shared" si="5"/>
        <v>0</v>
      </c>
      <c r="M85" s="21">
        <f>الرصيد!C81</f>
        <v>0</v>
      </c>
      <c r="N85" s="21">
        <f>الرصيد!D81</f>
        <v>0</v>
      </c>
      <c r="O85" s="21" t="str">
        <f>الرصيد!E81</f>
        <v/>
      </c>
      <c r="P85" s="21">
        <f>الرصيد!F81</f>
        <v>0</v>
      </c>
      <c r="Q85" s="21" t="e">
        <f t="shared" si="6"/>
        <v>#VALUE!</v>
      </c>
      <c r="R85" s="21" t="e">
        <f t="shared" si="7"/>
        <v>#VALUE!</v>
      </c>
    </row>
    <row r="86" spans="1:18" ht="15.75">
      <c r="A86" s="21">
        <v>79</v>
      </c>
      <c r="B86" s="21" t="str">
        <f>IFERROR(VLOOKUP(A86,الاعدادات!$A$4:$B$5000,2,0),"")</f>
        <v>نيو سلفا برول</v>
      </c>
      <c r="C86" s="21">
        <f>SUMIFS(المشتريات!$H$4:$H$1000,المشتريات!$F$4:$F$1000,التقرير!A86,المشتريات!$C$4:$C$1000,"&lt;="&amp;التقرير!$G$3)</f>
        <v>0</v>
      </c>
      <c r="D86" s="21">
        <f>SUMIFS(المبيعات!$F$4:$F$5000,المبيعات!$D$4:$D$5000,التقرير!A86,المبيعات!$A$4:$A$5000,"&lt;="&amp;التقرير!$G$3)</f>
        <v>0</v>
      </c>
      <c r="E86" s="21">
        <f>SUMIFS('مرتجع المبيعات '!$F$4:$F$500,'مرتجع المبيعات '!$D$4:$D$500,التقرير!A86,'مرتجع المبيعات '!$A$4:$A$500,"&lt;="&amp;التقرير!$G$3)</f>
        <v>0</v>
      </c>
      <c r="F86" s="21">
        <f>SUMIFS('مرتجع المشتريات'!$F$4:$F$500,'مرتجع المشتريات'!$D$4:$D$500,التقرير!A86,'مرتجع المشتريات'!$A$4:$A$500,"&lt;="&amp;التقرير!$G$3)</f>
        <v>0</v>
      </c>
      <c r="G86" s="21">
        <f t="shared" si="4"/>
        <v>0</v>
      </c>
      <c r="H86" s="21">
        <f>SUMIFS(المشتريات!$H$4:$H$10000,المشتريات!$F$4:$F$10000,التقرير!A86,المشتريات!$C$4:$C$10000,"&gt;="&amp;التقرير!$G$4,المشتريات!$C$4:$C$10000,"&lt;="&amp;$G$5)</f>
        <v>0</v>
      </c>
      <c r="I86" s="21">
        <f>SUMIFS(المبيعات!$F$4:$F$5000,المبيعات!$D$4:$D$5000,التقرير!A86,المبيعات!$A$4:$A$5000,"&gt;="&amp;التقرير!$G$4,المبيعات!$A$4:$A$5000,"&lt;="&amp;التقرير!$G$5)</f>
        <v>0</v>
      </c>
      <c r="J86" s="21">
        <f>SUMIFS('مرتجع المبيعات '!$F$4:$F$5000,'مرتجع المبيعات '!$D$4:$D$5000,التقرير!A86,'مرتجع المبيعات '!$A$4:$A$5000,"&gt;="&amp;التقرير!$G$4,'مرتجع المبيعات '!$A$4:$A$5000,"&lt;="&amp;التقرير!$G$5)</f>
        <v>0</v>
      </c>
      <c r="K86" s="21">
        <f>SUMIFS('مرتجع المشتريات'!$F$4:$F$5000,'مرتجع المشتريات'!$D$4:$D$5000,التقرير!A86,'مرتجع المشتريات'!$A$4:$A$5000,"&gt;="&amp;التقرير!$G$4,'مرتجع المشتريات'!$A$4:$A$5000,"&lt;="&amp;التقرير!$G$5)</f>
        <v>0</v>
      </c>
      <c r="L86" s="21">
        <f t="shared" si="5"/>
        <v>0</v>
      </c>
      <c r="M86" s="21">
        <f>الرصيد!C82</f>
        <v>0</v>
      </c>
      <c r="N86" s="21">
        <f>الرصيد!D82</f>
        <v>0</v>
      </c>
      <c r="O86" s="21" t="str">
        <f>الرصيد!E82</f>
        <v/>
      </c>
      <c r="P86" s="21">
        <f>الرصيد!F82</f>
        <v>0</v>
      </c>
      <c r="Q86" s="21" t="e">
        <f t="shared" si="6"/>
        <v>#VALUE!</v>
      </c>
      <c r="R86" s="21" t="e">
        <f t="shared" si="7"/>
        <v>#VALUE!</v>
      </c>
    </row>
    <row r="87" spans="1:18" ht="15.75">
      <c r="A87" s="21">
        <v>80</v>
      </c>
      <c r="B87" s="21" t="str">
        <f>IFERROR(VLOOKUP(A87,الاعدادات!$A$4:$B$5000,2,0),"")</f>
        <v>نيو فيت</v>
      </c>
      <c r="C87" s="21">
        <f>SUMIFS(المشتريات!$H$4:$H$1000,المشتريات!$F$4:$F$1000,التقرير!A87,المشتريات!$C$4:$C$1000,"&lt;="&amp;التقرير!$G$3)</f>
        <v>0</v>
      </c>
      <c r="D87" s="21">
        <f>SUMIFS(المبيعات!$F$4:$F$5000,المبيعات!$D$4:$D$5000,التقرير!A87,المبيعات!$A$4:$A$5000,"&lt;="&amp;التقرير!$G$3)</f>
        <v>0</v>
      </c>
      <c r="E87" s="21">
        <f>SUMIFS('مرتجع المبيعات '!$F$4:$F$500,'مرتجع المبيعات '!$D$4:$D$500,التقرير!A87,'مرتجع المبيعات '!$A$4:$A$500,"&lt;="&amp;التقرير!$G$3)</f>
        <v>0</v>
      </c>
      <c r="F87" s="21">
        <f>SUMIFS('مرتجع المشتريات'!$F$4:$F$500,'مرتجع المشتريات'!$D$4:$D$500,التقرير!A87,'مرتجع المشتريات'!$A$4:$A$500,"&lt;="&amp;التقرير!$G$3)</f>
        <v>0</v>
      </c>
      <c r="G87" s="21">
        <f t="shared" si="4"/>
        <v>0</v>
      </c>
      <c r="H87" s="21">
        <f>SUMIFS(المشتريات!$H$4:$H$10000,المشتريات!$F$4:$F$10000,التقرير!A87,المشتريات!$C$4:$C$10000,"&gt;="&amp;التقرير!$G$4,المشتريات!$C$4:$C$10000,"&lt;="&amp;$G$5)</f>
        <v>0</v>
      </c>
      <c r="I87" s="21">
        <f>SUMIFS(المبيعات!$F$4:$F$5000,المبيعات!$D$4:$D$5000,التقرير!A87,المبيعات!$A$4:$A$5000,"&gt;="&amp;التقرير!$G$4,المبيعات!$A$4:$A$5000,"&lt;="&amp;التقرير!$G$5)</f>
        <v>0</v>
      </c>
      <c r="J87" s="21">
        <f>SUMIFS('مرتجع المبيعات '!$F$4:$F$5000,'مرتجع المبيعات '!$D$4:$D$5000,التقرير!A87,'مرتجع المبيعات '!$A$4:$A$5000,"&gt;="&amp;التقرير!$G$4,'مرتجع المبيعات '!$A$4:$A$5000,"&lt;="&amp;التقرير!$G$5)</f>
        <v>0</v>
      </c>
      <c r="K87" s="21">
        <f>SUMIFS('مرتجع المشتريات'!$F$4:$F$5000,'مرتجع المشتريات'!$D$4:$D$5000,التقرير!A87,'مرتجع المشتريات'!$A$4:$A$5000,"&gt;="&amp;التقرير!$G$4,'مرتجع المشتريات'!$A$4:$A$5000,"&lt;="&amp;التقرير!$G$5)</f>
        <v>0</v>
      </c>
      <c r="L87" s="21">
        <f t="shared" si="5"/>
        <v>0</v>
      </c>
      <c r="M87" s="21">
        <f>الرصيد!C83</f>
        <v>0</v>
      </c>
      <c r="N87" s="21">
        <f>الرصيد!D83</f>
        <v>0</v>
      </c>
      <c r="O87" s="21" t="str">
        <f>الرصيد!E83</f>
        <v/>
      </c>
      <c r="P87" s="21">
        <f>الرصيد!F83</f>
        <v>0</v>
      </c>
      <c r="Q87" s="21" t="e">
        <f t="shared" si="6"/>
        <v>#VALUE!</v>
      </c>
      <c r="R87" s="21" t="e">
        <f t="shared" si="7"/>
        <v>#VALUE!</v>
      </c>
    </row>
    <row r="88" spans="1:18" ht="15.75">
      <c r="A88" s="21">
        <v>81</v>
      </c>
      <c r="B88" s="21" t="str">
        <f>IFERROR(VLOOKUP(A88,الاعدادات!$A$4:$B$5000,2,0),"")</f>
        <v>نيو دوكسيستين</v>
      </c>
      <c r="C88" s="21">
        <f>SUMIFS(المشتريات!$H$4:$H$1000,المشتريات!$F$4:$F$1000,التقرير!A88,المشتريات!$C$4:$C$1000,"&lt;="&amp;التقرير!$G$3)</f>
        <v>0</v>
      </c>
      <c r="D88" s="21">
        <f>SUMIFS(المبيعات!$F$4:$F$5000,المبيعات!$D$4:$D$5000,التقرير!A88,المبيعات!$A$4:$A$5000,"&lt;="&amp;التقرير!$G$3)</f>
        <v>0</v>
      </c>
      <c r="E88" s="21">
        <f>SUMIFS('مرتجع المبيعات '!$F$4:$F$500,'مرتجع المبيعات '!$D$4:$D$500,التقرير!A88,'مرتجع المبيعات '!$A$4:$A$500,"&lt;="&amp;التقرير!$G$3)</f>
        <v>0</v>
      </c>
      <c r="F88" s="21">
        <f>SUMIFS('مرتجع المشتريات'!$F$4:$F$500,'مرتجع المشتريات'!$D$4:$D$500,التقرير!A88,'مرتجع المشتريات'!$A$4:$A$500,"&lt;="&amp;التقرير!$G$3)</f>
        <v>0</v>
      </c>
      <c r="G88" s="21">
        <f t="shared" si="4"/>
        <v>0</v>
      </c>
      <c r="H88" s="21">
        <f>SUMIFS(المشتريات!$H$4:$H$10000,المشتريات!$F$4:$F$10000,التقرير!A88,المشتريات!$C$4:$C$10000,"&gt;="&amp;التقرير!$G$4,المشتريات!$C$4:$C$10000,"&lt;="&amp;$G$5)</f>
        <v>0</v>
      </c>
      <c r="I88" s="21">
        <f>SUMIFS(المبيعات!$F$4:$F$5000,المبيعات!$D$4:$D$5000,التقرير!A88,المبيعات!$A$4:$A$5000,"&gt;="&amp;التقرير!$G$4,المبيعات!$A$4:$A$5000,"&lt;="&amp;التقرير!$G$5)</f>
        <v>0</v>
      </c>
      <c r="J88" s="21">
        <f>SUMIFS('مرتجع المبيعات '!$F$4:$F$5000,'مرتجع المبيعات '!$D$4:$D$5000,التقرير!A88,'مرتجع المبيعات '!$A$4:$A$5000,"&gt;="&amp;التقرير!$G$4,'مرتجع المبيعات '!$A$4:$A$5000,"&lt;="&amp;التقرير!$G$5)</f>
        <v>0</v>
      </c>
      <c r="K88" s="21">
        <f>SUMIFS('مرتجع المشتريات'!$F$4:$F$5000,'مرتجع المشتريات'!$D$4:$D$5000,التقرير!A88,'مرتجع المشتريات'!$A$4:$A$5000,"&gt;="&amp;التقرير!$G$4,'مرتجع المشتريات'!$A$4:$A$5000,"&lt;="&amp;التقرير!$G$5)</f>
        <v>0</v>
      </c>
      <c r="L88" s="21">
        <f t="shared" si="5"/>
        <v>0</v>
      </c>
      <c r="M88" s="21">
        <f>الرصيد!C84</f>
        <v>0</v>
      </c>
      <c r="N88" s="21">
        <f>الرصيد!D84</f>
        <v>0</v>
      </c>
      <c r="O88" s="21" t="str">
        <f>الرصيد!E84</f>
        <v/>
      </c>
      <c r="P88" s="21">
        <f>الرصيد!F84</f>
        <v>0</v>
      </c>
      <c r="Q88" s="21" t="e">
        <f t="shared" si="6"/>
        <v>#VALUE!</v>
      </c>
      <c r="R88" s="21" t="e">
        <f t="shared" si="7"/>
        <v>#VALUE!</v>
      </c>
    </row>
    <row r="89" spans="1:18" ht="15.75">
      <c r="A89" s="21">
        <v>82</v>
      </c>
      <c r="B89" s="21" t="str">
        <f>IFERROR(VLOOKUP(A89,الاعدادات!$A$4:$B$5000,2,0),"")</f>
        <v>اموكسيزول</v>
      </c>
      <c r="C89" s="21">
        <f>SUMIFS(المشتريات!$H$4:$H$1000,المشتريات!$F$4:$F$1000,التقرير!A89,المشتريات!$C$4:$C$1000,"&lt;="&amp;التقرير!$G$3)</f>
        <v>0</v>
      </c>
      <c r="D89" s="21">
        <f>SUMIFS(المبيعات!$F$4:$F$5000,المبيعات!$D$4:$D$5000,التقرير!A89,المبيعات!$A$4:$A$5000,"&lt;="&amp;التقرير!$G$3)</f>
        <v>0</v>
      </c>
      <c r="E89" s="21">
        <f>SUMIFS('مرتجع المبيعات '!$F$4:$F$500,'مرتجع المبيعات '!$D$4:$D$500,التقرير!A89,'مرتجع المبيعات '!$A$4:$A$500,"&lt;="&amp;التقرير!$G$3)</f>
        <v>0</v>
      </c>
      <c r="F89" s="21">
        <f>SUMIFS('مرتجع المشتريات'!$F$4:$F$500,'مرتجع المشتريات'!$D$4:$D$500,التقرير!A89,'مرتجع المشتريات'!$A$4:$A$500,"&lt;="&amp;التقرير!$G$3)</f>
        <v>0</v>
      </c>
      <c r="G89" s="21">
        <f t="shared" si="4"/>
        <v>0</v>
      </c>
      <c r="H89" s="21">
        <f>SUMIFS(المشتريات!$H$4:$H$10000,المشتريات!$F$4:$F$10000,التقرير!A89,المشتريات!$C$4:$C$10000,"&gt;="&amp;التقرير!$G$4,المشتريات!$C$4:$C$10000,"&lt;="&amp;$G$5)</f>
        <v>0</v>
      </c>
      <c r="I89" s="21">
        <f>SUMIFS(المبيعات!$F$4:$F$5000,المبيعات!$D$4:$D$5000,التقرير!A89,المبيعات!$A$4:$A$5000,"&gt;="&amp;التقرير!$G$4,المبيعات!$A$4:$A$5000,"&lt;="&amp;التقرير!$G$5)</f>
        <v>0</v>
      </c>
      <c r="J89" s="21">
        <f>SUMIFS('مرتجع المبيعات '!$F$4:$F$5000,'مرتجع المبيعات '!$D$4:$D$5000,التقرير!A89,'مرتجع المبيعات '!$A$4:$A$5000,"&gt;="&amp;التقرير!$G$4,'مرتجع المبيعات '!$A$4:$A$5000,"&lt;="&amp;التقرير!$G$5)</f>
        <v>0</v>
      </c>
      <c r="K89" s="21">
        <f>SUMIFS('مرتجع المشتريات'!$F$4:$F$5000,'مرتجع المشتريات'!$D$4:$D$5000,التقرير!A89,'مرتجع المشتريات'!$A$4:$A$5000,"&gt;="&amp;التقرير!$G$4,'مرتجع المشتريات'!$A$4:$A$5000,"&lt;="&amp;التقرير!$G$5)</f>
        <v>0</v>
      </c>
      <c r="L89" s="21">
        <f t="shared" si="5"/>
        <v>0</v>
      </c>
      <c r="M89" s="21">
        <f>الرصيد!C85</f>
        <v>0</v>
      </c>
      <c r="N89" s="21">
        <f>الرصيد!D85</f>
        <v>0</v>
      </c>
      <c r="O89" s="21" t="str">
        <f>الرصيد!E85</f>
        <v/>
      </c>
      <c r="P89" s="21">
        <f>الرصيد!F85</f>
        <v>0</v>
      </c>
      <c r="Q89" s="21" t="e">
        <f t="shared" si="6"/>
        <v>#VALUE!</v>
      </c>
      <c r="R89" s="21" t="e">
        <f t="shared" si="7"/>
        <v>#VALUE!</v>
      </c>
    </row>
    <row r="90" spans="1:18" ht="15.75">
      <c r="A90" s="21">
        <v>83</v>
      </c>
      <c r="B90" s="21" t="str">
        <f>IFERROR(VLOOKUP(A90,الاعدادات!$A$4:$B$5000,2,0),"")</f>
        <v>سبيكتينو بلس</v>
      </c>
      <c r="C90" s="21">
        <f>SUMIFS(المشتريات!$H$4:$H$1000,المشتريات!$F$4:$F$1000,التقرير!A90,المشتريات!$C$4:$C$1000,"&lt;="&amp;التقرير!$G$3)</f>
        <v>0</v>
      </c>
      <c r="D90" s="21">
        <f>SUMIFS(المبيعات!$F$4:$F$5000,المبيعات!$D$4:$D$5000,التقرير!A90,المبيعات!$A$4:$A$5000,"&lt;="&amp;التقرير!$G$3)</f>
        <v>0</v>
      </c>
      <c r="E90" s="21">
        <f>SUMIFS('مرتجع المبيعات '!$F$4:$F$500,'مرتجع المبيعات '!$D$4:$D$500,التقرير!A90,'مرتجع المبيعات '!$A$4:$A$500,"&lt;="&amp;التقرير!$G$3)</f>
        <v>0</v>
      </c>
      <c r="F90" s="21">
        <f>SUMIFS('مرتجع المشتريات'!$F$4:$F$500,'مرتجع المشتريات'!$D$4:$D$500,التقرير!A90,'مرتجع المشتريات'!$A$4:$A$500,"&lt;="&amp;التقرير!$G$3)</f>
        <v>0</v>
      </c>
      <c r="G90" s="21">
        <f t="shared" si="4"/>
        <v>0</v>
      </c>
      <c r="H90" s="21">
        <f>SUMIFS(المشتريات!$H$4:$H$10000,المشتريات!$F$4:$F$10000,التقرير!A90,المشتريات!$C$4:$C$10000,"&gt;="&amp;التقرير!$G$4,المشتريات!$C$4:$C$10000,"&lt;="&amp;$G$5)</f>
        <v>0</v>
      </c>
      <c r="I90" s="21">
        <f>SUMIFS(المبيعات!$F$4:$F$5000,المبيعات!$D$4:$D$5000,التقرير!A90,المبيعات!$A$4:$A$5000,"&gt;="&amp;التقرير!$G$4,المبيعات!$A$4:$A$5000,"&lt;="&amp;التقرير!$G$5)</f>
        <v>0</v>
      </c>
      <c r="J90" s="21">
        <f>SUMIFS('مرتجع المبيعات '!$F$4:$F$5000,'مرتجع المبيعات '!$D$4:$D$5000,التقرير!A90,'مرتجع المبيعات '!$A$4:$A$5000,"&gt;="&amp;التقرير!$G$4,'مرتجع المبيعات '!$A$4:$A$5000,"&lt;="&amp;التقرير!$G$5)</f>
        <v>0</v>
      </c>
      <c r="K90" s="21">
        <f>SUMIFS('مرتجع المشتريات'!$F$4:$F$5000,'مرتجع المشتريات'!$D$4:$D$5000,التقرير!A90,'مرتجع المشتريات'!$A$4:$A$5000,"&gt;="&amp;التقرير!$G$4,'مرتجع المشتريات'!$A$4:$A$5000,"&lt;="&amp;التقرير!$G$5)</f>
        <v>0</v>
      </c>
      <c r="L90" s="21">
        <f t="shared" si="5"/>
        <v>0</v>
      </c>
      <c r="M90" s="21">
        <f>الرصيد!C86</f>
        <v>0</v>
      </c>
      <c r="N90" s="21">
        <f>الرصيد!D86</f>
        <v>0</v>
      </c>
      <c r="O90" s="21" t="str">
        <f>الرصيد!E86</f>
        <v/>
      </c>
      <c r="P90" s="21">
        <f>الرصيد!F86</f>
        <v>0</v>
      </c>
      <c r="Q90" s="21" t="e">
        <f t="shared" si="6"/>
        <v>#VALUE!</v>
      </c>
      <c r="R90" s="21" t="e">
        <f t="shared" si="7"/>
        <v>#VALUE!</v>
      </c>
    </row>
    <row r="91" spans="1:18" ht="15.75">
      <c r="A91" s="21">
        <v>84</v>
      </c>
      <c r="B91" s="21" t="str">
        <f>IFERROR(VLOOKUP(A91,الاعدادات!$A$4:$B$5000,2,0),"")</f>
        <v>نيوسين</v>
      </c>
      <c r="C91" s="21">
        <f>SUMIFS(المشتريات!$H$4:$H$1000,المشتريات!$F$4:$F$1000,التقرير!A91,المشتريات!$C$4:$C$1000,"&lt;="&amp;التقرير!$G$3)</f>
        <v>0</v>
      </c>
      <c r="D91" s="21">
        <f>SUMIFS(المبيعات!$F$4:$F$5000,المبيعات!$D$4:$D$5000,التقرير!A91,المبيعات!$A$4:$A$5000,"&lt;="&amp;التقرير!$G$3)</f>
        <v>0</v>
      </c>
      <c r="E91" s="21">
        <f>SUMIFS('مرتجع المبيعات '!$F$4:$F$500,'مرتجع المبيعات '!$D$4:$D$500,التقرير!A91,'مرتجع المبيعات '!$A$4:$A$500,"&lt;="&amp;التقرير!$G$3)</f>
        <v>0</v>
      </c>
      <c r="F91" s="21">
        <f>SUMIFS('مرتجع المشتريات'!$F$4:$F$500,'مرتجع المشتريات'!$D$4:$D$500,التقرير!A91,'مرتجع المشتريات'!$A$4:$A$500,"&lt;="&amp;التقرير!$G$3)</f>
        <v>0</v>
      </c>
      <c r="G91" s="21">
        <f t="shared" si="4"/>
        <v>0</v>
      </c>
      <c r="H91" s="21">
        <f>SUMIFS(المشتريات!$H$4:$H$10000,المشتريات!$F$4:$F$10000,التقرير!A91,المشتريات!$C$4:$C$10000,"&gt;="&amp;التقرير!$G$4,المشتريات!$C$4:$C$10000,"&lt;="&amp;$G$5)</f>
        <v>0</v>
      </c>
      <c r="I91" s="21">
        <f>SUMIFS(المبيعات!$F$4:$F$5000,المبيعات!$D$4:$D$5000,التقرير!A91,المبيعات!$A$4:$A$5000,"&gt;="&amp;التقرير!$G$4,المبيعات!$A$4:$A$5000,"&lt;="&amp;التقرير!$G$5)</f>
        <v>0</v>
      </c>
      <c r="J91" s="21">
        <f>SUMIFS('مرتجع المبيعات '!$F$4:$F$5000,'مرتجع المبيعات '!$D$4:$D$5000,التقرير!A91,'مرتجع المبيعات '!$A$4:$A$5000,"&gt;="&amp;التقرير!$G$4,'مرتجع المبيعات '!$A$4:$A$5000,"&lt;="&amp;التقرير!$G$5)</f>
        <v>0</v>
      </c>
      <c r="K91" s="21">
        <f>SUMIFS('مرتجع المشتريات'!$F$4:$F$5000,'مرتجع المشتريات'!$D$4:$D$5000,التقرير!A91,'مرتجع المشتريات'!$A$4:$A$5000,"&gt;="&amp;التقرير!$G$4,'مرتجع المشتريات'!$A$4:$A$5000,"&lt;="&amp;التقرير!$G$5)</f>
        <v>0</v>
      </c>
      <c r="L91" s="21">
        <f t="shared" si="5"/>
        <v>0</v>
      </c>
      <c r="M91" s="21">
        <f>الرصيد!C87</f>
        <v>0</v>
      </c>
      <c r="N91" s="21">
        <f>الرصيد!D87</f>
        <v>0</v>
      </c>
      <c r="O91" s="21" t="str">
        <f>الرصيد!E87</f>
        <v/>
      </c>
      <c r="P91" s="21">
        <f>الرصيد!F87</f>
        <v>0</v>
      </c>
      <c r="Q91" s="21" t="e">
        <f t="shared" si="6"/>
        <v>#VALUE!</v>
      </c>
      <c r="R91" s="21" t="e">
        <f t="shared" si="7"/>
        <v>#VALUE!</v>
      </c>
    </row>
    <row r="92" spans="1:18" ht="15.75">
      <c r="A92" s="21">
        <v>85</v>
      </c>
      <c r="B92" s="21" t="str">
        <f>IFERROR(VLOOKUP(A92,الاعدادات!$A$4:$B$5000,2,0),"")</f>
        <v>دوكسين</v>
      </c>
      <c r="C92" s="21">
        <f>SUMIFS(المشتريات!$H$4:$H$1000,المشتريات!$F$4:$F$1000,التقرير!A92,المشتريات!$C$4:$C$1000,"&lt;="&amp;التقرير!$G$3)</f>
        <v>0</v>
      </c>
      <c r="D92" s="21">
        <f>SUMIFS(المبيعات!$F$4:$F$5000,المبيعات!$D$4:$D$5000,التقرير!A92,المبيعات!$A$4:$A$5000,"&lt;="&amp;التقرير!$G$3)</f>
        <v>0</v>
      </c>
      <c r="E92" s="21">
        <f>SUMIFS('مرتجع المبيعات '!$F$4:$F$500,'مرتجع المبيعات '!$D$4:$D$500,التقرير!A92,'مرتجع المبيعات '!$A$4:$A$500,"&lt;="&amp;التقرير!$G$3)</f>
        <v>0</v>
      </c>
      <c r="F92" s="21">
        <f>SUMIFS('مرتجع المشتريات'!$F$4:$F$500,'مرتجع المشتريات'!$D$4:$D$500,التقرير!A92,'مرتجع المشتريات'!$A$4:$A$500,"&lt;="&amp;التقرير!$G$3)</f>
        <v>0</v>
      </c>
      <c r="G92" s="21">
        <f t="shared" si="4"/>
        <v>0</v>
      </c>
      <c r="H92" s="21">
        <f>SUMIFS(المشتريات!$H$4:$H$10000,المشتريات!$F$4:$F$10000,التقرير!A92,المشتريات!$C$4:$C$10000,"&gt;="&amp;التقرير!$G$4,المشتريات!$C$4:$C$10000,"&lt;="&amp;$G$5)</f>
        <v>0</v>
      </c>
      <c r="I92" s="21">
        <f>SUMIFS(المبيعات!$F$4:$F$5000,المبيعات!$D$4:$D$5000,التقرير!A92,المبيعات!$A$4:$A$5000,"&gt;="&amp;التقرير!$G$4,المبيعات!$A$4:$A$5000,"&lt;="&amp;التقرير!$G$5)</f>
        <v>0</v>
      </c>
      <c r="J92" s="21">
        <f>SUMIFS('مرتجع المبيعات '!$F$4:$F$5000,'مرتجع المبيعات '!$D$4:$D$5000,التقرير!A92,'مرتجع المبيعات '!$A$4:$A$5000,"&gt;="&amp;التقرير!$G$4,'مرتجع المبيعات '!$A$4:$A$5000,"&lt;="&amp;التقرير!$G$5)</f>
        <v>0</v>
      </c>
      <c r="K92" s="21">
        <f>SUMIFS('مرتجع المشتريات'!$F$4:$F$5000,'مرتجع المشتريات'!$D$4:$D$5000,التقرير!A92,'مرتجع المشتريات'!$A$4:$A$5000,"&gt;="&amp;التقرير!$G$4,'مرتجع المشتريات'!$A$4:$A$5000,"&lt;="&amp;التقرير!$G$5)</f>
        <v>0</v>
      </c>
      <c r="L92" s="21">
        <f t="shared" si="5"/>
        <v>0</v>
      </c>
      <c r="M92" s="21">
        <f>الرصيد!C88</f>
        <v>0</v>
      </c>
      <c r="N92" s="21">
        <f>الرصيد!D88</f>
        <v>0</v>
      </c>
      <c r="O92" s="21" t="str">
        <f>الرصيد!E88</f>
        <v/>
      </c>
      <c r="P92" s="21">
        <f>الرصيد!F88</f>
        <v>0</v>
      </c>
      <c r="Q92" s="21" t="e">
        <f t="shared" si="6"/>
        <v>#VALUE!</v>
      </c>
      <c r="R92" s="21" t="e">
        <f t="shared" si="7"/>
        <v>#VALUE!</v>
      </c>
    </row>
    <row r="93" spans="1:18" ht="15.75">
      <c r="A93" s="21">
        <v>86</v>
      </c>
      <c r="B93" s="21" t="str">
        <f>IFERROR(VLOOKUP(A93,الاعدادات!$A$4:$B$5000,2,0),"")</f>
        <v>كولي فيت</v>
      </c>
      <c r="C93" s="21">
        <f>SUMIFS(المشتريات!$H$4:$H$1000,المشتريات!$F$4:$F$1000,التقرير!A93,المشتريات!$C$4:$C$1000,"&lt;="&amp;التقرير!$G$3)</f>
        <v>0</v>
      </c>
      <c r="D93" s="21">
        <f>SUMIFS(المبيعات!$F$4:$F$5000,المبيعات!$D$4:$D$5000,التقرير!A93,المبيعات!$A$4:$A$5000,"&lt;="&amp;التقرير!$G$3)</f>
        <v>0</v>
      </c>
      <c r="E93" s="21">
        <f>SUMIFS('مرتجع المبيعات '!$F$4:$F$500,'مرتجع المبيعات '!$D$4:$D$500,التقرير!A93,'مرتجع المبيعات '!$A$4:$A$500,"&lt;="&amp;التقرير!$G$3)</f>
        <v>0</v>
      </c>
      <c r="F93" s="21">
        <f>SUMIFS('مرتجع المشتريات'!$F$4:$F$500,'مرتجع المشتريات'!$D$4:$D$500,التقرير!A93,'مرتجع المشتريات'!$A$4:$A$500,"&lt;="&amp;التقرير!$G$3)</f>
        <v>0</v>
      </c>
      <c r="G93" s="21">
        <f t="shared" si="4"/>
        <v>0</v>
      </c>
      <c r="H93" s="21">
        <f>SUMIFS(المشتريات!$H$4:$H$10000,المشتريات!$F$4:$F$10000,التقرير!A93,المشتريات!$C$4:$C$10000,"&gt;="&amp;التقرير!$G$4,المشتريات!$C$4:$C$10000,"&lt;="&amp;$G$5)</f>
        <v>0</v>
      </c>
      <c r="I93" s="21">
        <f>SUMIFS(المبيعات!$F$4:$F$5000,المبيعات!$D$4:$D$5000,التقرير!A93,المبيعات!$A$4:$A$5000,"&gt;="&amp;التقرير!$G$4,المبيعات!$A$4:$A$5000,"&lt;="&amp;التقرير!$G$5)</f>
        <v>0</v>
      </c>
      <c r="J93" s="21">
        <f>SUMIFS('مرتجع المبيعات '!$F$4:$F$5000,'مرتجع المبيعات '!$D$4:$D$5000,التقرير!A93,'مرتجع المبيعات '!$A$4:$A$5000,"&gt;="&amp;التقرير!$G$4,'مرتجع المبيعات '!$A$4:$A$5000,"&lt;="&amp;التقرير!$G$5)</f>
        <v>0</v>
      </c>
      <c r="K93" s="21">
        <f>SUMIFS('مرتجع المشتريات'!$F$4:$F$5000,'مرتجع المشتريات'!$D$4:$D$5000,التقرير!A93,'مرتجع المشتريات'!$A$4:$A$5000,"&gt;="&amp;التقرير!$G$4,'مرتجع المشتريات'!$A$4:$A$5000,"&lt;="&amp;التقرير!$G$5)</f>
        <v>0</v>
      </c>
      <c r="L93" s="21">
        <f t="shared" si="5"/>
        <v>0</v>
      </c>
      <c r="M93" s="21">
        <f>الرصيد!C89</f>
        <v>0</v>
      </c>
      <c r="N93" s="21">
        <f>الرصيد!D89</f>
        <v>0</v>
      </c>
      <c r="O93" s="21" t="str">
        <f>الرصيد!E89</f>
        <v/>
      </c>
      <c r="P93" s="21">
        <f>الرصيد!F89</f>
        <v>0</v>
      </c>
      <c r="Q93" s="21" t="e">
        <f t="shared" si="6"/>
        <v>#VALUE!</v>
      </c>
      <c r="R93" s="21" t="e">
        <f t="shared" si="7"/>
        <v>#VALUE!</v>
      </c>
    </row>
    <row r="94" spans="1:18" ht="15.75">
      <c r="A94" s="21">
        <v>87</v>
      </c>
      <c r="B94" s="21" t="str">
        <f>IFERROR(VLOOKUP(A94,الاعدادات!$A$4:$B$5000,2,0),"")</f>
        <v>اوكسي فيت</v>
      </c>
      <c r="C94" s="21">
        <f>SUMIFS(المشتريات!$H$4:$H$1000,المشتريات!$F$4:$F$1000,التقرير!A94,المشتريات!$C$4:$C$1000,"&lt;="&amp;التقرير!$G$3)</f>
        <v>0</v>
      </c>
      <c r="D94" s="21">
        <f>SUMIFS(المبيعات!$F$4:$F$5000,المبيعات!$D$4:$D$5000,التقرير!A94,المبيعات!$A$4:$A$5000,"&lt;="&amp;التقرير!$G$3)</f>
        <v>0</v>
      </c>
      <c r="E94" s="21">
        <f>SUMIFS('مرتجع المبيعات '!$F$4:$F$500,'مرتجع المبيعات '!$D$4:$D$500,التقرير!A94,'مرتجع المبيعات '!$A$4:$A$500,"&lt;="&amp;التقرير!$G$3)</f>
        <v>0</v>
      </c>
      <c r="F94" s="21">
        <f>SUMIFS('مرتجع المشتريات'!$F$4:$F$500,'مرتجع المشتريات'!$D$4:$D$500,التقرير!A94,'مرتجع المشتريات'!$A$4:$A$500,"&lt;="&amp;التقرير!$G$3)</f>
        <v>0</v>
      </c>
      <c r="G94" s="21">
        <f t="shared" si="4"/>
        <v>0</v>
      </c>
      <c r="H94" s="21">
        <f>SUMIFS(المشتريات!$H$4:$H$10000,المشتريات!$F$4:$F$10000,التقرير!A94,المشتريات!$C$4:$C$10000,"&gt;="&amp;التقرير!$G$4,المشتريات!$C$4:$C$10000,"&lt;="&amp;$G$5)</f>
        <v>0</v>
      </c>
      <c r="I94" s="21">
        <f>SUMIFS(المبيعات!$F$4:$F$5000,المبيعات!$D$4:$D$5000,التقرير!A94,المبيعات!$A$4:$A$5000,"&gt;="&amp;التقرير!$G$4,المبيعات!$A$4:$A$5000,"&lt;="&amp;التقرير!$G$5)</f>
        <v>0</v>
      </c>
      <c r="J94" s="21">
        <f>SUMIFS('مرتجع المبيعات '!$F$4:$F$5000,'مرتجع المبيعات '!$D$4:$D$5000,التقرير!A94,'مرتجع المبيعات '!$A$4:$A$5000,"&gt;="&amp;التقرير!$G$4,'مرتجع المبيعات '!$A$4:$A$5000,"&lt;="&amp;التقرير!$G$5)</f>
        <v>0</v>
      </c>
      <c r="K94" s="21">
        <f>SUMIFS('مرتجع المشتريات'!$F$4:$F$5000,'مرتجع المشتريات'!$D$4:$D$5000,التقرير!A94,'مرتجع المشتريات'!$A$4:$A$5000,"&gt;="&amp;التقرير!$G$4,'مرتجع المشتريات'!$A$4:$A$5000,"&lt;="&amp;التقرير!$G$5)</f>
        <v>0</v>
      </c>
      <c r="L94" s="21">
        <f t="shared" si="5"/>
        <v>0</v>
      </c>
      <c r="M94" s="21">
        <f>الرصيد!C90</f>
        <v>0</v>
      </c>
      <c r="N94" s="21">
        <f>الرصيد!D90</f>
        <v>0</v>
      </c>
      <c r="O94" s="21" t="str">
        <f>الرصيد!E90</f>
        <v/>
      </c>
      <c r="P94" s="21">
        <f>الرصيد!F90</f>
        <v>0</v>
      </c>
      <c r="Q94" s="21" t="e">
        <f t="shared" si="6"/>
        <v>#VALUE!</v>
      </c>
      <c r="R94" s="21" t="e">
        <f t="shared" si="7"/>
        <v>#VALUE!</v>
      </c>
    </row>
    <row r="95" spans="1:18" ht="15.75">
      <c r="A95" s="21">
        <v>88</v>
      </c>
      <c r="B95" s="21" t="str">
        <f>IFERROR(VLOOKUP(A95,الاعدادات!$A$4:$B$5000,2,0),"")</f>
        <v>كوكسي كيور</v>
      </c>
      <c r="C95" s="21">
        <f>SUMIFS(المشتريات!$H$4:$H$1000,المشتريات!$F$4:$F$1000,التقرير!A95,المشتريات!$C$4:$C$1000,"&lt;="&amp;التقرير!$G$3)</f>
        <v>0</v>
      </c>
      <c r="D95" s="21">
        <f>SUMIFS(المبيعات!$F$4:$F$5000,المبيعات!$D$4:$D$5000,التقرير!A95,المبيعات!$A$4:$A$5000,"&lt;="&amp;التقرير!$G$3)</f>
        <v>0</v>
      </c>
      <c r="E95" s="21">
        <f>SUMIFS('مرتجع المبيعات '!$F$4:$F$500,'مرتجع المبيعات '!$D$4:$D$500,التقرير!A95,'مرتجع المبيعات '!$A$4:$A$500,"&lt;="&amp;التقرير!$G$3)</f>
        <v>0</v>
      </c>
      <c r="F95" s="21">
        <f>SUMIFS('مرتجع المشتريات'!$F$4:$F$500,'مرتجع المشتريات'!$D$4:$D$500,التقرير!A95,'مرتجع المشتريات'!$A$4:$A$500,"&lt;="&amp;التقرير!$G$3)</f>
        <v>0</v>
      </c>
      <c r="G95" s="21">
        <f t="shared" si="4"/>
        <v>0</v>
      </c>
      <c r="H95" s="21">
        <f>SUMIFS(المشتريات!$H$4:$H$10000,المشتريات!$F$4:$F$10000,التقرير!A95,المشتريات!$C$4:$C$10000,"&gt;="&amp;التقرير!$G$4,المشتريات!$C$4:$C$10000,"&lt;="&amp;$G$5)</f>
        <v>0</v>
      </c>
      <c r="I95" s="21">
        <f>SUMIFS(المبيعات!$F$4:$F$5000,المبيعات!$D$4:$D$5000,التقرير!A95,المبيعات!$A$4:$A$5000,"&gt;="&amp;التقرير!$G$4,المبيعات!$A$4:$A$5000,"&lt;="&amp;التقرير!$G$5)</f>
        <v>0</v>
      </c>
      <c r="J95" s="21">
        <f>SUMIFS('مرتجع المبيعات '!$F$4:$F$5000,'مرتجع المبيعات '!$D$4:$D$5000,التقرير!A95,'مرتجع المبيعات '!$A$4:$A$5000,"&gt;="&amp;التقرير!$G$4,'مرتجع المبيعات '!$A$4:$A$5000,"&lt;="&amp;التقرير!$G$5)</f>
        <v>0</v>
      </c>
      <c r="K95" s="21">
        <f>SUMIFS('مرتجع المشتريات'!$F$4:$F$5000,'مرتجع المشتريات'!$D$4:$D$5000,التقرير!A95,'مرتجع المشتريات'!$A$4:$A$5000,"&gt;="&amp;التقرير!$G$4,'مرتجع المشتريات'!$A$4:$A$5000,"&lt;="&amp;التقرير!$G$5)</f>
        <v>0</v>
      </c>
      <c r="L95" s="21">
        <f t="shared" si="5"/>
        <v>0</v>
      </c>
      <c r="M95" s="21">
        <f>الرصيد!C91</f>
        <v>0</v>
      </c>
      <c r="N95" s="21">
        <f>الرصيد!D91</f>
        <v>0</v>
      </c>
      <c r="O95" s="21" t="str">
        <f>الرصيد!E91</f>
        <v/>
      </c>
      <c r="P95" s="21">
        <f>الرصيد!F91</f>
        <v>0</v>
      </c>
      <c r="Q95" s="21" t="e">
        <f t="shared" si="6"/>
        <v>#VALUE!</v>
      </c>
      <c r="R95" s="21" t="e">
        <f t="shared" si="7"/>
        <v>#VALUE!</v>
      </c>
    </row>
    <row r="96" spans="1:18" ht="15.75">
      <c r="A96" s="21">
        <v>89</v>
      </c>
      <c r="B96" s="21" t="str">
        <f>IFERROR(VLOOKUP(A96,الاعدادات!$A$4:$B$5000,2,0),"")</f>
        <v>سلفا مكس</v>
      </c>
      <c r="C96" s="21">
        <f>SUMIFS(المشتريات!$H$4:$H$1000,المشتريات!$F$4:$F$1000,التقرير!A96,المشتريات!$C$4:$C$1000,"&lt;="&amp;التقرير!$G$3)</f>
        <v>0</v>
      </c>
      <c r="D96" s="21">
        <f>SUMIFS(المبيعات!$F$4:$F$5000,المبيعات!$D$4:$D$5000,التقرير!A96,المبيعات!$A$4:$A$5000,"&lt;="&amp;التقرير!$G$3)</f>
        <v>0</v>
      </c>
      <c r="E96" s="21">
        <f>SUMIFS('مرتجع المبيعات '!$F$4:$F$500,'مرتجع المبيعات '!$D$4:$D$500,التقرير!A96,'مرتجع المبيعات '!$A$4:$A$500,"&lt;="&amp;التقرير!$G$3)</f>
        <v>0</v>
      </c>
      <c r="F96" s="21">
        <f>SUMIFS('مرتجع المشتريات'!$F$4:$F$500,'مرتجع المشتريات'!$D$4:$D$500,التقرير!A96,'مرتجع المشتريات'!$A$4:$A$500,"&lt;="&amp;التقرير!$G$3)</f>
        <v>0</v>
      </c>
      <c r="G96" s="21">
        <f t="shared" si="4"/>
        <v>0</v>
      </c>
      <c r="H96" s="21">
        <f>SUMIFS(المشتريات!$H$4:$H$10000,المشتريات!$F$4:$F$10000,التقرير!A96,المشتريات!$C$4:$C$10000,"&gt;="&amp;التقرير!$G$4,المشتريات!$C$4:$C$10000,"&lt;="&amp;$G$5)</f>
        <v>0</v>
      </c>
      <c r="I96" s="21">
        <f>SUMIFS(المبيعات!$F$4:$F$5000,المبيعات!$D$4:$D$5000,التقرير!A96,المبيعات!$A$4:$A$5000,"&gt;="&amp;التقرير!$G$4,المبيعات!$A$4:$A$5000,"&lt;="&amp;التقرير!$G$5)</f>
        <v>0</v>
      </c>
      <c r="J96" s="21">
        <f>SUMIFS('مرتجع المبيعات '!$F$4:$F$5000,'مرتجع المبيعات '!$D$4:$D$5000,التقرير!A96,'مرتجع المبيعات '!$A$4:$A$5000,"&gt;="&amp;التقرير!$G$4,'مرتجع المبيعات '!$A$4:$A$5000,"&lt;="&amp;التقرير!$G$5)</f>
        <v>0</v>
      </c>
      <c r="K96" s="21">
        <f>SUMIFS('مرتجع المشتريات'!$F$4:$F$5000,'مرتجع المشتريات'!$D$4:$D$5000,التقرير!A96,'مرتجع المشتريات'!$A$4:$A$5000,"&gt;="&amp;التقرير!$G$4,'مرتجع المشتريات'!$A$4:$A$5000,"&lt;="&amp;التقرير!$G$5)</f>
        <v>0</v>
      </c>
      <c r="L96" s="21">
        <f t="shared" si="5"/>
        <v>0</v>
      </c>
      <c r="M96" s="21">
        <f>الرصيد!C92</f>
        <v>0</v>
      </c>
      <c r="N96" s="21">
        <f>الرصيد!D92</f>
        <v>0</v>
      </c>
      <c r="O96" s="21" t="str">
        <f>الرصيد!E92</f>
        <v/>
      </c>
      <c r="P96" s="21">
        <f>الرصيد!F92</f>
        <v>0</v>
      </c>
      <c r="Q96" s="21" t="e">
        <f t="shared" si="6"/>
        <v>#VALUE!</v>
      </c>
      <c r="R96" s="21" t="e">
        <f t="shared" si="7"/>
        <v>#VALUE!</v>
      </c>
    </row>
    <row r="97" spans="1:18" ht="15.75">
      <c r="A97" s="21">
        <v>90</v>
      </c>
      <c r="B97" s="21" t="str">
        <f>IFERROR(VLOOKUP(A97,الاعدادات!$A$4:$B$5000,2,0),"")</f>
        <v>اريثروفيت</v>
      </c>
      <c r="C97" s="21">
        <f>SUMIFS(المشتريات!$H$4:$H$1000,المشتريات!$F$4:$F$1000,التقرير!A97,المشتريات!$C$4:$C$1000,"&lt;="&amp;التقرير!$G$3)</f>
        <v>0</v>
      </c>
      <c r="D97" s="21">
        <f>SUMIFS(المبيعات!$F$4:$F$5000,المبيعات!$D$4:$D$5000,التقرير!A97,المبيعات!$A$4:$A$5000,"&lt;="&amp;التقرير!$G$3)</f>
        <v>0</v>
      </c>
      <c r="E97" s="21">
        <f>SUMIFS('مرتجع المبيعات '!$F$4:$F$500,'مرتجع المبيعات '!$D$4:$D$500,التقرير!A97,'مرتجع المبيعات '!$A$4:$A$500,"&lt;="&amp;التقرير!$G$3)</f>
        <v>0</v>
      </c>
      <c r="F97" s="21">
        <f>SUMIFS('مرتجع المشتريات'!$F$4:$F$500,'مرتجع المشتريات'!$D$4:$D$500,التقرير!A97,'مرتجع المشتريات'!$A$4:$A$500,"&lt;="&amp;التقرير!$G$3)</f>
        <v>0</v>
      </c>
      <c r="G97" s="21">
        <f t="shared" si="4"/>
        <v>0</v>
      </c>
      <c r="H97" s="21">
        <f>SUMIFS(المشتريات!$H$4:$H$10000,المشتريات!$F$4:$F$10000,التقرير!A97,المشتريات!$C$4:$C$10000,"&gt;="&amp;التقرير!$G$4,المشتريات!$C$4:$C$10000,"&lt;="&amp;$G$5)</f>
        <v>0</v>
      </c>
      <c r="I97" s="21">
        <f>SUMIFS(المبيعات!$F$4:$F$5000,المبيعات!$D$4:$D$5000,التقرير!A97,المبيعات!$A$4:$A$5000,"&gt;="&amp;التقرير!$G$4,المبيعات!$A$4:$A$5000,"&lt;="&amp;التقرير!$G$5)</f>
        <v>0</v>
      </c>
      <c r="J97" s="21">
        <f>SUMIFS('مرتجع المبيعات '!$F$4:$F$5000,'مرتجع المبيعات '!$D$4:$D$5000,التقرير!A97,'مرتجع المبيعات '!$A$4:$A$5000,"&gt;="&amp;التقرير!$G$4,'مرتجع المبيعات '!$A$4:$A$5000,"&lt;="&amp;التقرير!$G$5)</f>
        <v>0</v>
      </c>
      <c r="K97" s="21">
        <f>SUMIFS('مرتجع المشتريات'!$F$4:$F$5000,'مرتجع المشتريات'!$D$4:$D$5000,التقرير!A97,'مرتجع المشتريات'!$A$4:$A$5000,"&gt;="&amp;التقرير!$G$4,'مرتجع المشتريات'!$A$4:$A$5000,"&lt;="&amp;التقرير!$G$5)</f>
        <v>0</v>
      </c>
      <c r="L97" s="21">
        <f t="shared" si="5"/>
        <v>0</v>
      </c>
      <c r="M97" s="21">
        <f>الرصيد!C93</f>
        <v>0</v>
      </c>
      <c r="N97" s="21">
        <f>الرصيد!D93</f>
        <v>0</v>
      </c>
      <c r="O97" s="21" t="str">
        <f>الرصيد!E93</f>
        <v/>
      </c>
      <c r="P97" s="21">
        <f>الرصيد!F93</f>
        <v>0</v>
      </c>
      <c r="Q97" s="21" t="e">
        <f t="shared" si="6"/>
        <v>#VALUE!</v>
      </c>
      <c r="R97" s="21" t="e">
        <f t="shared" si="7"/>
        <v>#VALUE!</v>
      </c>
    </row>
    <row r="98" spans="1:18" ht="15.75">
      <c r="A98" s="21">
        <v>91</v>
      </c>
      <c r="B98" s="21" t="str">
        <f>IFERROR(VLOOKUP(A98,الاعدادات!$A$4:$B$5000,2,0),"")</f>
        <v xml:space="preserve">دياذينون 60% 1/4 </v>
      </c>
      <c r="C98" s="21">
        <f>SUMIFS(المشتريات!$H$4:$H$1000,المشتريات!$F$4:$F$1000,التقرير!A98,المشتريات!$C$4:$C$1000,"&lt;="&amp;التقرير!$G$3)</f>
        <v>0</v>
      </c>
      <c r="D98" s="21">
        <f>SUMIFS(المبيعات!$F$4:$F$5000,المبيعات!$D$4:$D$5000,التقرير!A98,المبيعات!$A$4:$A$5000,"&lt;="&amp;التقرير!$G$3)</f>
        <v>0</v>
      </c>
      <c r="E98" s="21">
        <f>SUMIFS('مرتجع المبيعات '!$F$4:$F$500,'مرتجع المبيعات '!$D$4:$D$500,التقرير!A98,'مرتجع المبيعات '!$A$4:$A$500,"&lt;="&amp;التقرير!$G$3)</f>
        <v>0</v>
      </c>
      <c r="F98" s="21">
        <f>SUMIFS('مرتجع المشتريات'!$F$4:$F$500,'مرتجع المشتريات'!$D$4:$D$500,التقرير!A98,'مرتجع المشتريات'!$A$4:$A$500,"&lt;="&amp;التقرير!$G$3)</f>
        <v>0</v>
      </c>
      <c r="G98" s="21">
        <f t="shared" si="4"/>
        <v>0</v>
      </c>
      <c r="H98" s="21">
        <f>SUMIFS(المشتريات!$H$4:$H$10000,المشتريات!$F$4:$F$10000,التقرير!A98,المشتريات!$C$4:$C$10000,"&gt;="&amp;التقرير!$G$4,المشتريات!$C$4:$C$10000,"&lt;="&amp;$G$5)</f>
        <v>0</v>
      </c>
      <c r="I98" s="21">
        <f>SUMIFS(المبيعات!$F$4:$F$5000,المبيعات!$D$4:$D$5000,التقرير!A98,المبيعات!$A$4:$A$5000,"&gt;="&amp;التقرير!$G$4,المبيعات!$A$4:$A$5000,"&lt;="&amp;التقرير!$G$5)</f>
        <v>0</v>
      </c>
      <c r="J98" s="21">
        <f>SUMIFS('مرتجع المبيعات '!$F$4:$F$5000,'مرتجع المبيعات '!$D$4:$D$5000,التقرير!A98,'مرتجع المبيعات '!$A$4:$A$5000,"&gt;="&amp;التقرير!$G$4,'مرتجع المبيعات '!$A$4:$A$5000,"&lt;="&amp;التقرير!$G$5)</f>
        <v>0</v>
      </c>
      <c r="K98" s="21">
        <f>SUMIFS('مرتجع المشتريات'!$F$4:$F$5000,'مرتجع المشتريات'!$D$4:$D$5000,التقرير!A98,'مرتجع المشتريات'!$A$4:$A$5000,"&gt;="&amp;التقرير!$G$4,'مرتجع المشتريات'!$A$4:$A$5000,"&lt;="&amp;التقرير!$G$5)</f>
        <v>0</v>
      </c>
      <c r="L98" s="21">
        <f t="shared" si="5"/>
        <v>0</v>
      </c>
      <c r="M98" s="21">
        <f>الرصيد!C94</f>
        <v>0</v>
      </c>
      <c r="N98" s="21">
        <f>الرصيد!D94</f>
        <v>0</v>
      </c>
      <c r="O98" s="21" t="str">
        <f>الرصيد!E94</f>
        <v/>
      </c>
      <c r="P98" s="21">
        <f>الرصيد!F94</f>
        <v>0</v>
      </c>
      <c r="Q98" s="21" t="e">
        <f t="shared" si="6"/>
        <v>#VALUE!</v>
      </c>
      <c r="R98" s="21" t="e">
        <f t="shared" si="7"/>
        <v>#VALUE!</v>
      </c>
    </row>
    <row r="99" spans="1:18" ht="15.75">
      <c r="A99" s="21">
        <v>92</v>
      </c>
      <c r="B99" s="21" t="str">
        <f>IFERROR(VLOOKUP(A99,الاعدادات!$A$4:$B$5000,2,0),"")</f>
        <v xml:space="preserve">دياذينون 60% لتر </v>
      </c>
      <c r="C99" s="21">
        <f>SUMIFS(المشتريات!$H$4:$H$1000,المشتريات!$F$4:$F$1000,التقرير!A99,المشتريات!$C$4:$C$1000,"&lt;="&amp;التقرير!$G$3)</f>
        <v>0</v>
      </c>
      <c r="D99" s="21">
        <f>SUMIFS(المبيعات!$F$4:$F$5000,المبيعات!$D$4:$D$5000,التقرير!A99,المبيعات!$A$4:$A$5000,"&lt;="&amp;التقرير!$G$3)</f>
        <v>0</v>
      </c>
      <c r="E99" s="21">
        <f>SUMIFS('مرتجع المبيعات '!$F$4:$F$500,'مرتجع المبيعات '!$D$4:$D$500,التقرير!A99,'مرتجع المبيعات '!$A$4:$A$500,"&lt;="&amp;التقرير!$G$3)</f>
        <v>0</v>
      </c>
      <c r="F99" s="21">
        <f>SUMIFS('مرتجع المشتريات'!$F$4:$F$500,'مرتجع المشتريات'!$D$4:$D$500,التقرير!A99,'مرتجع المشتريات'!$A$4:$A$500,"&lt;="&amp;التقرير!$G$3)</f>
        <v>0</v>
      </c>
      <c r="G99" s="21">
        <f t="shared" si="4"/>
        <v>0</v>
      </c>
      <c r="H99" s="21">
        <f>SUMIFS(المشتريات!$H$4:$H$10000,المشتريات!$F$4:$F$10000,التقرير!A99,المشتريات!$C$4:$C$10000,"&gt;="&amp;التقرير!$G$4,المشتريات!$C$4:$C$10000,"&lt;="&amp;$G$5)</f>
        <v>0</v>
      </c>
      <c r="I99" s="21">
        <f>SUMIFS(المبيعات!$F$4:$F$5000,المبيعات!$D$4:$D$5000,التقرير!A99,المبيعات!$A$4:$A$5000,"&gt;="&amp;التقرير!$G$4,المبيعات!$A$4:$A$5000,"&lt;="&amp;التقرير!$G$5)</f>
        <v>0</v>
      </c>
      <c r="J99" s="21">
        <f>SUMIFS('مرتجع المبيعات '!$F$4:$F$5000,'مرتجع المبيعات '!$D$4:$D$5000,التقرير!A99,'مرتجع المبيعات '!$A$4:$A$5000,"&gt;="&amp;التقرير!$G$4,'مرتجع المبيعات '!$A$4:$A$5000,"&lt;="&amp;التقرير!$G$5)</f>
        <v>0</v>
      </c>
      <c r="K99" s="21">
        <f>SUMIFS('مرتجع المشتريات'!$F$4:$F$5000,'مرتجع المشتريات'!$D$4:$D$5000,التقرير!A99,'مرتجع المشتريات'!$A$4:$A$5000,"&gt;="&amp;التقرير!$G$4,'مرتجع المشتريات'!$A$4:$A$5000,"&lt;="&amp;التقرير!$G$5)</f>
        <v>0</v>
      </c>
      <c r="L99" s="21">
        <f t="shared" si="5"/>
        <v>0</v>
      </c>
      <c r="M99" s="21">
        <f>الرصيد!C95</f>
        <v>0</v>
      </c>
      <c r="N99" s="21">
        <f>الرصيد!D95</f>
        <v>0</v>
      </c>
      <c r="O99" s="21" t="str">
        <f>الرصيد!E95</f>
        <v/>
      </c>
      <c r="P99" s="21">
        <f>الرصيد!F95</f>
        <v>0</v>
      </c>
      <c r="Q99" s="21" t="e">
        <f t="shared" si="6"/>
        <v>#VALUE!</v>
      </c>
      <c r="R99" s="21" t="e">
        <f t="shared" si="7"/>
        <v>#VALUE!</v>
      </c>
    </row>
    <row r="100" spans="1:18" ht="15.75">
      <c r="A100" s="21">
        <v>93</v>
      </c>
      <c r="B100" s="21" t="str">
        <f>IFERROR(VLOOKUP(A100,الاعدادات!$A$4:$B$5000,2,0),"")</f>
        <v>بيوتكس 1/4</v>
      </c>
      <c r="C100" s="21">
        <f>SUMIFS(المشتريات!$H$4:$H$1000,المشتريات!$F$4:$F$1000,التقرير!A100,المشتريات!$C$4:$C$1000,"&lt;="&amp;التقرير!$G$3)</f>
        <v>0</v>
      </c>
      <c r="D100" s="21">
        <f>SUMIFS(المبيعات!$F$4:$F$5000,المبيعات!$D$4:$D$5000,التقرير!A100,المبيعات!$A$4:$A$5000,"&lt;="&amp;التقرير!$G$3)</f>
        <v>0</v>
      </c>
      <c r="E100" s="21">
        <f>SUMIFS('مرتجع المبيعات '!$F$4:$F$500,'مرتجع المبيعات '!$D$4:$D$500,التقرير!A100,'مرتجع المبيعات '!$A$4:$A$500,"&lt;="&amp;التقرير!$G$3)</f>
        <v>0</v>
      </c>
      <c r="F100" s="21">
        <f>SUMIFS('مرتجع المشتريات'!$F$4:$F$500,'مرتجع المشتريات'!$D$4:$D$500,التقرير!A100,'مرتجع المشتريات'!$A$4:$A$500,"&lt;="&amp;التقرير!$G$3)</f>
        <v>0</v>
      </c>
      <c r="G100" s="21">
        <f t="shared" si="4"/>
        <v>0</v>
      </c>
      <c r="H100" s="21">
        <f>SUMIFS(المشتريات!$H$4:$H$10000,المشتريات!$F$4:$F$10000,التقرير!A100,المشتريات!$C$4:$C$10000,"&gt;="&amp;التقرير!$G$4,المشتريات!$C$4:$C$10000,"&lt;="&amp;$G$5)</f>
        <v>0</v>
      </c>
      <c r="I100" s="21">
        <f>SUMIFS(المبيعات!$F$4:$F$5000,المبيعات!$D$4:$D$5000,التقرير!A100,المبيعات!$A$4:$A$5000,"&gt;="&amp;التقرير!$G$4,المبيعات!$A$4:$A$5000,"&lt;="&amp;التقرير!$G$5)</f>
        <v>0</v>
      </c>
      <c r="J100" s="21">
        <f>SUMIFS('مرتجع المبيعات '!$F$4:$F$5000,'مرتجع المبيعات '!$D$4:$D$5000,التقرير!A100,'مرتجع المبيعات '!$A$4:$A$5000,"&gt;="&amp;التقرير!$G$4,'مرتجع المبيعات '!$A$4:$A$5000,"&lt;="&amp;التقرير!$G$5)</f>
        <v>0</v>
      </c>
      <c r="K100" s="21">
        <f>SUMIFS('مرتجع المشتريات'!$F$4:$F$5000,'مرتجع المشتريات'!$D$4:$D$5000,التقرير!A100,'مرتجع المشتريات'!$A$4:$A$5000,"&gt;="&amp;التقرير!$G$4,'مرتجع المشتريات'!$A$4:$A$5000,"&lt;="&amp;التقرير!$G$5)</f>
        <v>0</v>
      </c>
      <c r="L100" s="21">
        <f t="shared" si="5"/>
        <v>0</v>
      </c>
      <c r="M100" s="21">
        <f>الرصيد!C96</f>
        <v>0</v>
      </c>
      <c r="N100" s="21">
        <f>الرصيد!D96</f>
        <v>0</v>
      </c>
      <c r="O100" s="21" t="str">
        <f>الرصيد!E96</f>
        <v/>
      </c>
      <c r="P100" s="21">
        <f>الرصيد!F96</f>
        <v>0</v>
      </c>
      <c r="Q100" s="21" t="e">
        <f t="shared" si="6"/>
        <v>#VALUE!</v>
      </c>
      <c r="R100" s="21" t="e">
        <f t="shared" si="7"/>
        <v>#VALUE!</v>
      </c>
    </row>
    <row r="101" spans="1:18" ht="15.75">
      <c r="A101" s="21">
        <v>94</v>
      </c>
      <c r="B101" s="21" t="str">
        <f>IFERROR(VLOOKUP(A101,الاعدادات!$A$4:$B$5000,2,0),"")</f>
        <v>دياذينون 15%1/4</v>
      </c>
      <c r="C101" s="21">
        <f>SUMIFS(المشتريات!$H$4:$H$1000,المشتريات!$F$4:$F$1000,التقرير!A101,المشتريات!$C$4:$C$1000,"&lt;="&amp;التقرير!$G$3)</f>
        <v>0</v>
      </c>
      <c r="D101" s="21">
        <f>SUMIFS(المبيعات!$F$4:$F$5000,المبيعات!$D$4:$D$5000,التقرير!A101,المبيعات!$A$4:$A$5000,"&lt;="&amp;التقرير!$G$3)</f>
        <v>0</v>
      </c>
      <c r="E101" s="21">
        <f>SUMIFS('مرتجع المبيعات '!$F$4:$F$500,'مرتجع المبيعات '!$D$4:$D$500,التقرير!A101,'مرتجع المبيعات '!$A$4:$A$500,"&lt;="&amp;التقرير!$G$3)</f>
        <v>0</v>
      </c>
      <c r="F101" s="21">
        <f>SUMIFS('مرتجع المشتريات'!$F$4:$F$500,'مرتجع المشتريات'!$D$4:$D$500,التقرير!A101,'مرتجع المشتريات'!$A$4:$A$500,"&lt;="&amp;التقرير!$G$3)</f>
        <v>0</v>
      </c>
      <c r="G101" s="21">
        <f t="shared" si="4"/>
        <v>0</v>
      </c>
      <c r="H101" s="21">
        <f>SUMIFS(المشتريات!$H$4:$H$10000,المشتريات!$F$4:$F$10000,التقرير!A101,المشتريات!$C$4:$C$10000,"&gt;="&amp;التقرير!$G$4,المشتريات!$C$4:$C$10000,"&lt;="&amp;$G$5)</f>
        <v>0</v>
      </c>
      <c r="I101" s="21">
        <f>SUMIFS(المبيعات!$F$4:$F$5000,المبيعات!$D$4:$D$5000,التقرير!A101,المبيعات!$A$4:$A$5000,"&gt;="&amp;التقرير!$G$4,المبيعات!$A$4:$A$5000,"&lt;="&amp;التقرير!$G$5)</f>
        <v>0</v>
      </c>
      <c r="J101" s="21">
        <f>SUMIFS('مرتجع المبيعات '!$F$4:$F$5000,'مرتجع المبيعات '!$D$4:$D$5000,التقرير!A101,'مرتجع المبيعات '!$A$4:$A$5000,"&gt;="&amp;التقرير!$G$4,'مرتجع المبيعات '!$A$4:$A$5000,"&lt;="&amp;التقرير!$G$5)</f>
        <v>0</v>
      </c>
      <c r="K101" s="21">
        <f>SUMIFS('مرتجع المشتريات'!$F$4:$F$5000,'مرتجع المشتريات'!$D$4:$D$5000,التقرير!A101,'مرتجع المشتريات'!$A$4:$A$5000,"&gt;="&amp;التقرير!$G$4,'مرتجع المشتريات'!$A$4:$A$5000,"&lt;="&amp;التقرير!$G$5)</f>
        <v>0</v>
      </c>
      <c r="L101" s="21">
        <f t="shared" si="5"/>
        <v>0</v>
      </c>
      <c r="M101" s="21">
        <f>الرصيد!C97</f>
        <v>0</v>
      </c>
      <c r="N101" s="21">
        <f>الرصيد!D97</f>
        <v>0</v>
      </c>
      <c r="O101" s="21" t="str">
        <f>الرصيد!E97</f>
        <v/>
      </c>
      <c r="P101" s="21">
        <f>الرصيد!F97</f>
        <v>0</v>
      </c>
      <c r="Q101" s="21" t="e">
        <f t="shared" si="6"/>
        <v>#VALUE!</v>
      </c>
      <c r="R101" s="21" t="e">
        <f t="shared" si="7"/>
        <v>#VALUE!</v>
      </c>
    </row>
    <row r="102" spans="1:18" ht="15.75">
      <c r="A102" s="21">
        <v>95</v>
      </c>
      <c r="B102" s="21" t="str">
        <f>IFERROR(VLOOKUP(A102,الاعدادات!$A$4:$B$5000,2,0),"")</f>
        <v>دياذينون 15%لتر</v>
      </c>
      <c r="C102" s="21">
        <f>SUMIFS(المشتريات!$H$4:$H$1000,المشتريات!$F$4:$F$1000,التقرير!A102,المشتريات!$C$4:$C$1000,"&lt;="&amp;التقرير!$G$3)</f>
        <v>0</v>
      </c>
      <c r="D102" s="21">
        <f>SUMIFS(المبيعات!$F$4:$F$5000,المبيعات!$D$4:$D$5000,التقرير!A102,المبيعات!$A$4:$A$5000,"&lt;="&amp;التقرير!$G$3)</f>
        <v>0</v>
      </c>
      <c r="E102" s="21">
        <f>SUMIFS('مرتجع المبيعات '!$F$4:$F$500,'مرتجع المبيعات '!$D$4:$D$500,التقرير!A102,'مرتجع المبيعات '!$A$4:$A$500,"&lt;="&amp;التقرير!$G$3)</f>
        <v>0</v>
      </c>
      <c r="F102" s="21">
        <f>SUMIFS('مرتجع المشتريات'!$F$4:$F$500,'مرتجع المشتريات'!$D$4:$D$500,التقرير!A102,'مرتجع المشتريات'!$A$4:$A$500,"&lt;="&amp;التقرير!$G$3)</f>
        <v>0</v>
      </c>
      <c r="G102" s="21">
        <f t="shared" si="4"/>
        <v>0</v>
      </c>
      <c r="H102" s="21">
        <f>SUMIFS(المشتريات!$H$4:$H$10000,المشتريات!$F$4:$F$10000,التقرير!A102,المشتريات!$C$4:$C$10000,"&gt;="&amp;التقرير!$G$4,المشتريات!$C$4:$C$10000,"&lt;="&amp;$G$5)</f>
        <v>0</v>
      </c>
      <c r="I102" s="21">
        <f>SUMIFS(المبيعات!$F$4:$F$5000,المبيعات!$D$4:$D$5000,التقرير!A102,المبيعات!$A$4:$A$5000,"&gt;="&amp;التقرير!$G$4,المبيعات!$A$4:$A$5000,"&lt;="&amp;التقرير!$G$5)</f>
        <v>0</v>
      </c>
      <c r="J102" s="21">
        <f>SUMIFS('مرتجع المبيعات '!$F$4:$F$5000,'مرتجع المبيعات '!$D$4:$D$5000,التقرير!A102,'مرتجع المبيعات '!$A$4:$A$5000,"&gt;="&amp;التقرير!$G$4,'مرتجع المبيعات '!$A$4:$A$5000,"&lt;="&amp;التقرير!$G$5)</f>
        <v>0</v>
      </c>
      <c r="K102" s="21">
        <f>SUMIFS('مرتجع المشتريات'!$F$4:$F$5000,'مرتجع المشتريات'!$D$4:$D$5000,التقرير!A102,'مرتجع المشتريات'!$A$4:$A$5000,"&gt;="&amp;التقرير!$G$4,'مرتجع المشتريات'!$A$4:$A$5000,"&lt;="&amp;التقرير!$G$5)</f>
        <v>0</v>
      </c>
      <c r="L102" s="21">
        <f t="shared" si="5"/>
        <v>0</v>
      </c>
      <c r="M102" s="21">
        <f>الرصيد!C98</f>
        <v>0</v>
      </c>
      <c r="N102" s="21">
        <f>الرصيد!D98</f>
        <v>0</v>
      </c>
      <c r="O102" s="21" t="str">
        <f>الرصيد!E98</f>
        <v/>
      </c>
      <c r="P102" s="21">
        <f>الرصيد!F98</f>
        <v>0</v>
      </c>
      <c r="Q102" s="21" t="e">
        <f t="shared" si="6"/>
        <v>#VALUE!</v>
      </c>
      <c r="R102" s="21" t="e">
        <f t="shared" si="7"/>
        <v>#VALUE!</v>
      </c>
    </row>
    <row r="103" spans="1:18" ht="15.75">
      <c r="A103" s="21">
        <v>96</v>
      </c>
      <c r="B103" s="21" t="str">
        <f>IFERROR(VLOOKUP(A103,الاعدادات!$A$4:$B$5000,2,0),"")</f>
        <v xml:space="preserve">جنيانا مس ازرق </v>
      </c>
      <c r="C103" s="21">
        <f>SUMIFS(المشتريات!$H$4:$H$1000,المشتريات!$F$4:$F$1000,التقرير!A103,المشتريات!$C$4:$C$1000,"&lt;="&amp;التقرير!$G$3)</f>
        <v>0</v>
      </c>
      <c r="D103" s="21">
        <f>SUMIFS(المبيعات!$F$4:$F$5000,المبيعات!$D$4:$D$5000,التقرير!A103,المبيعات!$A$4:$A$5000,"&lt;="&amp;التقرير!$G$3)</f>
        <v>0</v>
      </c>
      <c r="E103" s="21">
        <f>SUMIFS('مرتجع المبيعات '!$F$4:$F$500,'مرتجع المبيعات '!$D$4:$D$500,التقرير!A103,'مرتجع المبيعات '!$A$4:$A$500,"&lt;="&amp;التقرير!$G$3)</f>
        <v>0</v>
      </c>
      <c r="F103" s="21">
        <f>SUMIFS('مرتجع المشتريات'!$F$4:$F$500,'مرتجع المشتريات'!$D$4:$D$500,التقرير!A103,'مرتجع المشتريات'!$A$4:$A$500,"&lt;="&amp;التقرير!$G$3)</f>
        <v>0</v>
      </c>
      <c r="G103" s="21">
        <f t="shared" si="4"/>
        <v>0</v>
      </c>
      <c r="H103" s="21">
        <f>SUMIFS(المشتريات!$H$4:$H$10000,المشتريات!$F$4:$F$10000,التقرير!A103,المشتريات!$C$4:$C$10000,"&gt;="&amp;التقرير!$G$4,المشتريات!$C$4:$C$10000,"&lt;="&amp;$G$5)</f>
        <v>0</v>
      </c>
      <c r="I103" s="21">
        <f>SUMIFS(المبيعات!$F$4:$F$5000,المبيعات!$D$4:$D$5000,التقرير!A103,المبيعات!$A$4:$A$5000,"&gt;="&amp;التقرير!$G$4,المبيعات!$A$4:$A$5000,"&lt;="&amp;التقرير!$G$5)</f>
        <v>0</v>
      </c>
      <c r="J103" s="21">
        <f>SUMIFS('مرتجع المبيعات '!$F$4:$F$5000,'مرتجع المبيعات '!$D$4:$D$5000,التقرير!A103,'مرتجع المبيعات '!$A$4:$A$5000,"&gt;="&amp;التقرير!$G$4,'مرتجع المبيعات '!$A$4:$A$5000,"&lt;="&amp;التقرير!$G$5)</f>
        <v>0</v>
      </c>
      <c r="K103" s="21">
        <f>SUMIFS('مرتجع المشتريات'!$F$4:$F$5000,'مرتجع المشتريات'!$D$4:$D$5000,التقرير!A103,'مرتجع المشتريات'!$A$4:$A$5000,"&gt;="&amp;التقرير!$G$4,'مرتجع المشتريات'!$A$4:$A$5000,"&lt;="&amp;التقرير!$G$5)</f>
        <v>0</v>
      </c>
      <c r="L103" s="21">
        <f t="shared" si="5"/>
        <v>0</v>
      </c>
      <c r="M103" s="21">
        <f>الرصيد!C99</f>
        <v>0</v>
      </c>
      <c r="N103" s="21">
        <f>الرصيد!D99</f>
        <v>0</v>
      </c>
      <c r="O103" s="21" t="str">
        <f>الرصيد!E99</f>
        <v/>
      </c>
      <c r="P103" s="21">
        <f>الرصيد!F99</f>
        <v>0</v>
      </c>
      <c r="Q103" s="21" t="e">
        <f t="shared" si="6"/>
        <v>#VALUE!</v>
      </c>
      <c r="R103" s="21" t="e">
        <f t="shared" si="7"/>
        <v>#VALUE!</v>
      </c>
    </row>
    <row r="104" spans="1:18" ht="15.75">
      <c r="A104" s="21">
        <v>97</v>
      </c>
      <c r="B104" s="21" t="str">
        <f>IFERROR(VLOOKUP(A104,الاعدادات!$A$4:$B$5000,2,0),"")</f>
        <v xml:space="preserve">سيامكس </v>
      </c>
      <c r="C104" s="21">
        <f>SUMIFS(المشتريات!$H$4:$H$1000,المشتريات!$F$4:$F$1000,التقرير!A104,المشتريات!$C$4:$C$1000,"&lt;="&amp;التقرير!$G$3)</f>
        <v>0</v>
      </c>
      <c r="D104" s="21">
        <f>SUMIFS(المبيعات!$F$4:$F$5000,المبيعات!$D$4:$D$5000,التقرير!A104,المبيعات!$A$4:$A$5000,"&lt;="&amp;التقرير!$G$3)</f>
        <v>0</v>
      </c>
      <c r="E104" s="21">
        <f>SUMIFS('مرتجع المبيعات '!$F$4:$F$500,'مرتجع المبيعات '!$D$4:$D$500,التقرير!A104,'مرتجع المبيعات '!$A$4:$A$500,"&lt;="&amp;التقرير!$G$3)</f>
        <v>0</v>
      </c>
      <c r="F104" s="21">
        <f>SUMIFS('مرتجع المشتريات'!$F$4:$F$500,'مرتجع المشتريات'!$D$4:$D$500,التقرير!A104,'مرتجع المشتريات'!$A$4:$A$500,"&lt;="&amp;التقرير!$G$3)</f>
        <v>0</v>
      </c>
      <c r="G104" s="21">
        <f t="shared" si="4"/>
        <v>0</v>
      </c>
      <c r="H104" s="21">
        <f>SUMIFS(المشتريات!$H$4:$H$10000,المشتريات!$F$4:$F$10000,التقرير!A104,المشتريات!$C$4:$C$10000,"&gt;="&amp;التقرير!$G$4,المشتريات!$C$4:$C$10000,"&lt;="&amp;$G$5)</f>
        <v>0</v>
      </c>
      <c r="I104" s="21">
        <f>SUMIFS(المبيعات!$F$4:$F$5000,المبيعات!$D$4:$D$5000,التقرير!A104,المبيعات!$A$4:$A$5000,"&gt;="&amp;التقرير!$G$4,المبيعات!$A$4:$A$5000,"&lt;="&amp;التقرير!$G$5)</f>
        <v>0</v>
      </c>
      <c r="J104" s="21">
        <f>SUMIFS('مرتجع المبيعات '!$F$4:$F$5000,'مرتجع المبيعات '!$D$4:$D$5000,التقرير!A104,'مرتجع المبيعات '!$A$4:$A$5000,"&gt;="&amp;التقرير!$G$4,'مرتجع المبيعات '!$A$4:$A$5000,"&lt;="&amp;التقرير!$G$5)</f>
        <v>0</v>
      </c>
      <c r="K104" s="21">
        <f>SUMIFS('مرتجع المشتريات'!$F$4:$F$5000,'مرتجع المشتريات'!$D$4:$D$5000,التقرير!A104,'مرتجع المشتريات'!$A$4:$A$5000,"&gt;="&amp;التقرير!$G$4,'مرتجع المشتريات'!$A$4:$A$5000,"&lt;="&amp;التقرير!$G$5)</f>
        <v>0</v>
      </c>
      <c r="L104" s="21">
        <f t="shared" si="5"/>
        <v>0</v>
      </c>
      <c r="M104" s="21">
        <f>الرصيد!C100</f>
        <v>0</v>
      </c>
      <c r="N104" s="21">
        <f>الرصيد!D100</f>
        <v>0</v>
      </c>
      <c r="O104" s="21" t="str">
        <f>الرصيد!E100</f>
        <v/>
      </c>
      <c r="P104" s="21">
        <f>الرصيد!F100</f>
        <v>0</v>
      </c>
      <c r="Q104" s="21" t="e">
        <f t="shared" si="6"/>
        <v>#VALUE!</v>
      </c>
      <c r="R104" s="21" t="e">
        <f t="shared" si="7"/>
        <v>#VALUE!</v>
      </c>
    </row>
    <row r="105" spans="1:18" ht="15.75">
      <c r="A105" s="21">
        <v>98</v>
      </c>
      <c r="B105" s="21" t="str">
        <f>IFERROR(VLOOKUP(A105,الاعدادات!$A$4:$B$5000,2,0),"")</f>
        <v>ملاثيون ك</v>
      </c>
      <c r="C105" s="21">
        <f>SUMIFS(المشتريات!$H$4:$H$1000,المشتريات!$F$4:$F$1000,التقرير!A105,المشتريات!$C$4:$C$1000,"&lt;="&amp;التقرير!$G$3)</f>
        <v>0</v>
      </c>
      <c r="D105" s="21">
        <f>SUMIFS(المبيعات!$F$4:$F$5000,المبيعات!$D$4:$D$5000,التقرير!A105,المبيعات!$A$4:$A$5000,"&lt;="&amp;التقرير!$G$3)</f>
        <v>0</v>
      </c>
      <c r="E105" s="21">
        <f>SUMIFS('مرتجع المبيعات '!$F$4:$F$500,'مرتجع المبيعات '!$D$4:$D$500,التقرير!A105,'مرتجع المبيعات '!$A$4:$A$500,"&lt;="&amp;التقرير!$G$3)</f>
        <v>0</v>
      </c>
      <c r="F105" s="21">
        <f>SUMIFS('مرتجع المشتريات'!$F$4:$F$500,'مرتجع المشتريات'!$D$4:$D$500,التقرير!A105,'مرتجع المشتريات'!$A$4:$A$500,"&lt;="&amp;التقرير!$G$3)</f>
        <v>0</v>
      </c>
      <c r="G105" s="21">
        <f t="shared" si="4"/>
        <v>0</v>
      </c>
      <c r="H105" s="21">
        <f>SUMIFS(المشتريات!$H$4:$H$10000,المشتريات!$F$4:$F$10000,التقرير!A105,المشتريات!$C$4:$C$10000,"&gt;="&amp;التقرير!$G$4,المشتريات!$C$4:$C$10000,"&lt;="&amp;$G$5)</f>
        <v>0</v>
      </c>
      <c r="I105" s="21">
        <f>SUMIFS(المبيعات!$F$4:$F$5000,المبيعات!$D$4:$D$5000,التقرير!A105,المبيعات!$A$4:$A$5000,"&gt;="&amp;التقرير!$G$4,المبيعات!$A$4:$A$5000,"&lt;="&amp;التقرير!$G$5)</f>
        <v>0</v>
      </c>
      <c r="J105" s="21">
        <f>SUMIFS('مرتجع المبيعات '!$F$4:$F$5000,'مرتجع المبيعات '!$D$4:$D$5000,التقرير!A105,'مرتجع المبيعات '!$A$4:$A$5000,"&gt;="&amp;التقرير!$G$4,'مرتجع المبيعات '!$A$4:$A$5000,"&lt;="&amp;التقرير!$G$5)</f>
        <v>0</v>
      </c>
      <c r="K105" s="21">
        <f>SUMIFS('مرتجع المشتريات'!$F$4:$F$5000,'مرتجع المشتريات'!$D$4:$D$5000,التقرير!A105,'مرتجع المشتريات'!$A$4:$A$5000,"&gt;="&amp;التقرير!$G$4,'مرتجع المشتريات'!$A$4:$A$5000,"&lt;="&amp;التقرير!$G$5)</f>
        <v>0</v>
      </c>
      <c r="L105" s="21">
        <f t="shared" si="5"/>
        <v>0</v>
      </c>
      <c r="M105" s="21">
        <f>الرصيد!C101</f>
        <v>0</v>
      </c>
      <c r="N105" s="21">
        <f>الرصيد!D101</f>
        <v>0</v>
      </c>
      <c r="O105" s="21" t="str">
        <f>الرصيد!E101</f>
        <v/>
      </c>
      <c r="P105" s="21">
        <f>الرصيد!F101</f>
        <v>0</v>
      </c>
      <c r="Q105" s="21" t="e">
        <f t="shared" si="6"/>
        <v>#VALUE!</v>
      </c>
      <c r="R105" s="21" t="e">
        <f t="shared" si="7"/>
        <v>#VALUE!</v>
      </c>
    </row>
    <row r="106" spans="1:18" ht="15.75">
      <c r="A106" s="21">
        <v>99</v>
      </c>
      <c r="B106" s="21" t="str">
        <f>IFERROR(VLOOKUP(A106,الاعدادات!$A$4:$B$5000,2,0),"")</f>
        <v>بيوتكس10سم</v>
      </c>
      <c r="C106" s="21">
        <f>SUMIFS(المشتريات!$H$4:$H$1000,المشتريات!$F$4:$F$1000,التقرير!A106,المشتريات!$C$4:$C$1000,"&lt;="&amp;التقرير!$G$3)</f>
        <v>0</v>
      </c>
      <c r="D106" s="21">
        <f>SUMIFS(المبيعات!$F$4:$F$5000,المبيعات!$D$4:$D$5000,التقرير!A106,المبيعات!$A$4:$A$5000,"&lt;="&amp;التقرير!$G$3)</f>
        <v>0</v>
      </c>
      <c r="E106" s="21">
        <f>SUMIFS('مرتجع المبيعات '!$F$4:$F$500,'مرتجع المبيعات '!$D$4:$D$500,التقرير!A106,'مرتجع المبيعات '!$A$4:$A$500,"&lt;="&amp;التقرير!$G$3)</f>
        <v>0</v>
      </c>
      <c r="F106" s="21">
        <f>SUMIFS('مرتجع المشتريات'!$F$4:$F$500,'مرتجع المشتريات'!$D$4:$D$500,التقرير!A106,'مرتجع المشتريات'!$A$4:$A$500,"&lt;="&amp;التقرير!$G$3)</f>
        <v>0</v>
      </c>
      <c r="G106" s="21">
        <f t="shared" si="4"/>
        <v>0</v>
      </c>
      <c r="H106" s="21">
        <f>SUMIFS(المشتريات!$H$4:$H$10000,المشتريات!$F$4:$F$10000,التقرير!A106,المشتريات!$C$4:$C$10000,"&gt;="&amp;التقرير!$G$4,المشتريات!$C$4:$C$10000,"&lt;="&amp;$G$5)</f>
        <v>0</v>
      </c>
      <c r="I106" s="21">
        <f>SUMIFS(المبيعات!$F$4:$F$5000,المبيعات!$D$4:$D$5000,التقرير!A106,المبيعات!$A$4:$A$5000,"&gt;="&amp;التقرير!$G$4,المبيعات!$A$4:$A$5000,"&lt;="&amp;التقرير!$G$5)</f>
        <v>0</v>
      </c>
      <c r="J106" s="21">
        <f>SUMIFS('مرتجع المبيعات '!$F$4:$F$5000,'مرتجع المبيعات '!$D$4:$D$5000,التقرير!A106,'مرتجع المبيعات '!$A$4:$A$5000,"&gt;="&amp;التقرير!$G$4,'مرتجع المبيعات '!$A$4:$A$5000,"&lt;="&amp;التقرير!$G$5)</f>
        <v>0</v>
      </c>
      <c r="K106" s="21">
        <f>SUMIFS('مرتجع المشتريات'!$F$4:$F$5000,'مرتجع المشتريات'!$D$4:$D$5000,التقرير!A106,'مرتجع المشتريات'!$A$4:$A$5000,"&gt;="&amp;التقرير!$G$4,'مرتجع المشتريات'!$A$4:$A$5000,"&lt;="&amp;التقرير!$G$5)</f>
        <v>0</v>
      </c>
      <c r="L106" s="21">
        <f t="shared" si="5"/>
        <v>0</v>
      </c>
      <c r="M106" s="21">
        <f>الرصيد!C102</f>
        <v>0</v>
      </c>
      <c r="N106" s="21">
        <f>الرصيد!D102</f>
        <v>0</v>
      </c>
      <c r="O106" s="21" t="str">
        <f>الرصيد!E102</f>
        <v/>
      </c>
      <c r="P106" s="21">
        <f>الرصيد!F102</f>
        <v>0</v>
      </c>
      <c r="Q106" s="21" t="e">
        <f t="shared" si="6"/>
        <v>#VALUE!</v>
      </c>
      <c r="R106" s="21" t="e">
        <f t="shared" si="7"/>
        <v>#VALUE!</v>
      </c>
    </row>
    <row r="107" spans="1:18" ht="15.75">
      <c r="A107" s="21">
        <v>100</v>
      </c>
      <c r="B107" s="21" t="str">
        <f>IFERROR(VLOOKUP(A107,الاعدادات!$A$4:$B$5000,2,0),"")</f>
        <v xml:space="preserve">اد3ه هيرو 100سم </v>
      </c>
      <c r="C107" s="21">
        <f>SUMIFS(المشتريات!$H$4:$H$1000,المشتريات!$F$4:$F$1000,التقرير!A107,المشتريات!$C$4:$C$1000,"&lt;="&amp;التقرير!$G$3)</f>
        <v>0</v>
      </c>
      <c r="D107" s="21">
        <f>SUMIFS(المبيعات!$F$4:$F$5000,المبيعات!$D$4:$D$5000,التقرير!A107,المبيعات!$A$4:$A$5000,"&lt;="&amp;التقرير!$G$3)</f>
        <v>0</v>
      </c>
      <c r="E107" s="21">
        <f>SUMIFS('مرتجع المبيعات '!$F$4:$F$500,'مرتجع المبيعات '!$D$4:$D$500,التقرير!A107,'مرتجع المبيعات '!$A$4:$A$500,"&lt;="&amp;التقرير!$G$3)</f>
        <v>0</v>
      </c>
      <c r="F107" s="21">
        <f>SUMIFS('مرتجع المشتريات'!$F$4:$F$500,'مرتجع المشتريات'!$D$4:$D$500,التقرير!A107,'مرتجع المشتريات'!$A$4:$A$500,"&lt;="&amp;التقرير!$G$3)</f>
        <v>0</v>
      </c>
      <c r="G107" s="21">
        <f t="shared" si="4"/>
        <v>0</v>
      </c>
      <c r="H107" s="21">
        <f>SUMIFS(المشتريات!$H$4:$H$10000,المشتريات!$F$4:$F$10000,التقرير!A107,المشتريات!$C$4:$C$10000,"&gt;="&amp;التقرير!$G$4,المشتريات!$C$4:$C$10000,"&lt;="&amp;$G$5)</f>
        <v>0</v>
      </c>
      <c r="I107" s="21">
        <f>SUMIFS(المبيعات!$F$4:$F$5000,المبيعات!$D$4:$D$5000,التقرير!A107,المبيعات!$A$4:$A$5000,"&gt;="&amp;التقرير!$G$4,المبيعات!$A$4:$A$5000,"&lt;="&amp;التقرير!$G$5)</f>
        <v>0</v>
      </c>
      <c r="J107" s="21">
        <f>SUMIFS('مرتجع المبيعات '!$F$4:$F$5000,'مرتجع المبيعات '!$D$4:$D$5000,التقرير!A107,'مرتجع المبيعات '!$A$4:$A$5000,"&gt;="&amp;التقرير!$G$4,'مرتجع المبيعات '!$A$4:$A$5000,"&lt;="&amp;التقرير!$G$5)</f>
        <v>0</v>
      </c>
      <c r="K107" s="21">
        <f>SUMIFS('مرتجع المشتريات'!$F$4:$F$5000,'مرتجع المشتريات'!$D$4:$D$5000,التقرير!A107,'مرتجع المشتريات'!$A$4:$A$5000,"&gt;="&amp;التقرير!$G$4,'مرتجع المشتريات'!$A$4:$A$5000,"&lt;="&amp;التقرير!$G$5)</f>
        <v>0</v>
      </c>
      <c r="L107" s="21">
        <f t="shared" si="5"/>
        <v>0</v>
      </c>
      <c r="M107" s="21">
        <f>الرصيد!C103</f>
        <v>0</v>
      </c>
      <c r="N107" s="21">
        <f>الرصيد!D103</f>
        <v>0</v>
      </c>
      <c r="O107" s="21" t="str">
        <f>الرصيد!E103</f>
        <v/>
      </c>
      <c r="P107" s="21">
        <f>الرصيد!F103</f>
        <v>0</v>
      </c>
      <c r="Q107" s="21" t="e">
        <f t="shared" si="6"/>
        <v>#VALUE!</v>
      </c>
      <c r="R107" s="21" t="e">
        <f t="shared" si="7"/>
        <v>#VALUE!</v>
      </c>
    </row>
    <row r="108" spans="1:18" ht="15.75">
      <c r="A108" s="21">
        <v>101</v>
      </c>
      <c r="B108" s="21" t="str">
        <f>IFERROR(VLOOKUP(A108,الاعدادات!$A$4:$B$5000,2,0),"")</f>
        <v xml:space="preserve">ه+س هيرو 100سم </v>
      </c>
      <c r="C108" s="21">
        <f>SUMIFS(المشتريات!$H$4:$H$1000,المشتريات!$F$4:$F$1000,التقرير!A108,المشتريات!$C$4:$C$1000,"&lt;="&amp;التقرير!$G$3)</f>
        <v>0</v>
      </c>
      <c r="D108" s="21">
        <f>SUMIFS(المبيعات!$F$4:$F$5000,المبيعات!$D$4:$D$5000,التقرير!A108,المبيعات!$A$4:$A$5000,"&lt;="&amp;التقرير!$G$3)</f>
        <v>0</v>
      </c>
      <c r="E108" s="21">
        <f>SUMIFS('مرتجع المبيعات '!$F$4:$F$500,'مرتجع المبيعات '!$D$4:$D$500,التقرير!A108,'مرتجع المبيعات '!$A$4:$A$500,"&lt;="&amp;التقرير!$G$3)</f>
        <v>0</v>
      </c>
      <c r="F108" s="21">
        <f>SUMIFS('مرتجع المشتريات'!$F$4:$F$500,'مرتجع المشتريات'!$D$4:$D$500,التقرير!A108,'مرتجع المشتريات'!$A$4:$A$500,"&lt;="&amp;التقرير!$G$3)</f>
        <v>0</v>
      </c>
      <c r="G108" s="21">
        <f t="shared" si="4"/>
        <v>0</v>
      </c>
      <c r="H108" s="21">
        <f>SUMIFS(المشتريات!$H$4:$H$10000,المشتريات!$F$4:$F$10000,التقرير!A108,المشتريات!$C$4:$C$10000,"&gt;="&amp;التقرير!$G$4,المشتريات!$C$4:$C$10000,"&lt;="&amp;$G$5)</f>
        <v>0</v>
      </c>
      <c r="I108" s="21">
        <f>SUMIFS(المبيعات!$F$4:$F$5000,المبيعات!$D$4:$D$5000,التقرير!A108,المبيعات!$A$4:$A$5000,"&gt;="&amp;التقرير!$G$4,المبيعات!$A$4:$A$5000,"&lt;="&amp;التقرير!$G$5)</f>
        <v>0</v>
      </c>
      <c r="J108" s="21">
        <f>SUMIFS('مرتجع المبيعات '!$F$4:$F$5000,'مرتجع المبيعات '!$D$4:$D$5000,التقرير!A108,'مرتجع المبيعات '!$A$4:$A$5000,"&gt;="&amp;التقرير!$G$4,'مرتجع المبيعات '!$A$4:$A$5000,"&lt;="&amp;التقرير!$G$5)</f>
        <v>0</v>
      </c>
      <c r="K108" s="21">
        <f>SUMIFS('مرتجع المشتريات'!$F$4:$F$5000,'مرتجع المشتريات'!$D$4:$D$5000,التقرير!A108,'مرتجع المشتريات'!$A$4:$A$5000,"&gt;="&amp;التقرير!$G$4,'مرتجع المشتريات'!$A$4:$A$5000,"&lt;="&amp;التقرير!$G$5)</f>
        <v>0</v>
      </c>
      <c r="L108" s="21">
        <f t="shared" si="5"/>
        <v>0</v>
      </c>
      <c r="M108" s="21">
        <f>الرصيد!C104</f>
        <v>0</v>
      </c>
      <c r="N108" s="21">
        <f>الرصيد!D104</f>
        <v>0</v>
      </c>
      <c r="O108" s="21" t="str">
        <f>الرصيد!E104</f>
        <v/>
      </c>
      <c r="P108" s="21">
        <f>الرصيد!F104</f>
        <v>0</v>
      </c>
      <c r="Q108" s="21" t="e">
        <f t="shared" si="6"/>
        <v>#VALUE!</v>
      </c>
      <c r="R108" s="21" t="e">
        <f t="shared" si="7"/>
        <v>#VALUE!</v>
      </c>
    </row>
    <row r="109" spans="1:18" ht="15.75">
      <c r="A109" s="21">
        <v>102</v>
      </c>
      <c r="B109" s="21" t="str">
        <f>IFERROR(VLOOKUP(A109,الاعدادات!$A$4:$B$5000,2,0),"")</f>
        <v xml:space="preserve">استوماتون </v>
      </c>
      <c r="C109" s="21">
        <f>SUMIFS(المشتريات!$H$4:$H$1000,المشتريات!$F$4:$F$1000,التقرير!A109,المشتريات!$C$4:$C$1000,"&lt;="&amp;التقرير!$G$3)</f>
        <v>0</v>
      </c>
      <c r="D109" s="21">
        <f>SUMIFS(المبيعات!$F$4:$F$5000,المبيعات!$D$4:$D$5000,التقرير!A109,المبيعات!$A$4:$A$5000,"&lt;="&amp;التقرير!$G$3)</f>
        <v>0</v>
      </c>
      <c r="E109" s="21">
        <f>SUMIFS('مرتجع المبيعات '!$F$4:$F$500,'مرتجع المبيعات '!$D$4:$D$500,التقرير!A109,'مرتجع المبيعات '!$A$4:$A$500,"&lt;="&amp;التقرير!$G$3)</f>
        <v>0</v>
      </c>
      <c r="F109" s="21">
        <f>SUMIFS('مرتجع المشتريات'!$F$4:$F$500,'مرتجع المشتريات'!$D$4:$D$500,التقرير!A109,'مرتجع المشتريات'!$A$4:$A$500,"&lt;="&amp;التقرير!$G$3)</f>
        <v>0</v>
      </c>
      <c r="G109" s="21">
        <f t="shared" si="4"/>
        <v>0</v>
      </c>
      <c r="H109" s="21">
        <f>SUMIFS(المشتريات!$H$4:$H$10000,المشتريات!$F$4:$F$10000,التقرير!A109,المشتريات!$C$4:$C$10000,"&gt;="&amp;التقرير!$G$4,المشتريات!$C$4:$C$10000,"&lt;="&amp;$G$5)</f>
        <v>0</v>
      </c>
      <c r="I109" s="21">
        <f>SUMIFS(المبيعات!$F$4:$F$5000,المبيعات!$D$4:$D$5000,التقرير!A109,المبيعات!$A$4:$A$5000,"&gt;="&amp;التقرير!$G$4,المبيعات!$A$4:$A$5000,"&lt;="&amp;التقرير!$G$5)</f>
        <v>0</v>
      </c>
      <c r="J109" s="21">
        <f>SUMIFS('مرتجع المبيعات '!$F$4:$F$5000,'مرتجع المبيعات '!$D$4:$D$5000,التقرير!A109,'مرتجع المبيعات '!$A$4:$A$5000,"&gt;="&amp;التقرير!$G$4,'مرتجع المبيعات '!$A$4:$A$5000,"&lt;="&amp;التقرير!$G$5)</f>
        <v>0</v>
      </c>
      <c r="K109" s="21">
        <f>SUMIFS('مرتجع المشتريات'!$F$4:$F$5000,'مرتجع المشتريات'!$D$4:$D$5000,التقرير!A109,'مرتجع المشتريات'!$A$4:$A$5000,"&gt;="&amp;التقرير!$G$4,'مرتجع المشتريات'!$A$4:$A$5000,"&lt;="&amp;التقرير!$G$5)</f>
        <v>0</v>
      </c>
      <c r="L109" s="21">
        <f t="shared" si="5"/>
        <v>0</v>
      </c>
      <c r="M109" s="21">
        <f>الرصيد!C105</f>
        <v>0</v>
      </c>
      <c r="N109" s="21">
        <f>الرصيد!D105</f>
        <v>0</v>
      </c>
      <c r="O109" s="21" t="str">
        <f>الرصيد!E105</f>
        <v/>
      </c>
      <c r="P109" s="21">
        <f>الرصيد!F105</f>
        <v>0</v>
      </c>
      <c r="Q109" s="21" t="e">
        <f t="shared" si="6"/>
        <v>#VALUE!</v>
      </c>
      <c r="R109" s="21" t="e">
        <f t="shared" si="7"/>
        <v>#VALUE!</v>
      </c>
    </row>
    <row r="110" spans="1:18" ht="15.75">
      <c r="A110" s="21">
        <v>103</v>
      </c>
      <c r="B110" s="21" t="str">
        <f>IFERROR(VLOOKUP(A110,الاعدادات!$A$4:$B$5000,2,0),"")</f>
        <v xml:space="preserve">اموكسى فيت </v>
      </c>
      <c r="C110" s="21">
        <f>SUMIFS(المشتريات!$H$4:$H$1000,المشتريات!$F$4:$F$1000,التقرير!A110,المشتريات!$C$4:$C$1000,"&lt;="&amp;التقرير!$G$3)</f>
        <v>0</v>
      </c>
      <c r="D110" s="21">
        <f>SUMIFS(المبيعات!$F$4:$F$5000,المبيعات!$D$4:$D$5000,التقرير!A110,المبيعات!$A$4:$A$5000,"&lt;="&amp;التقرير!$G$3)</f>
        <v>0</v>
      </c>
      <c r="E110" s="21">
        <f>SUMIFS('مرتجع المبيعات '!$F$4:$F$500,'مرتجع المبيعات '!$D$4:$D$500,التقرير!A110,'مرتجع المبيعات '!$A$4:$A$500,"&lt;="&amp;التقرير!$G$3)</f>
        <v>0</v>
      </c>
      <c r="F110" s="21">
        <f>SUMIFS('مرتجع المشتريات'!$F$4:$F$500,'مرتجع المشتريات'!$D$4:$D$500,التقرير!A110,'مرتجع المشتريات'!$A$4:$A$500,"&lt;="&amp;التقرير!$G$3)</f>
        <v>0</v>
      </c>
      <c r="G110" s="21">
        <f t="shared" si="4"/>
        <v>0</v>
      </c>
      <c r="H110" s="21">
        <f>SUMIFS(المشتريات!$H$4:$H$10000,المشتريات!$F$4:$F$10000,التقرير!A110,المشتريات!$C$4:$C$10000,"&gt;="&amp;التقرير!$G$4,المشتريات!$C$4:$C$10000,"&lt;="&amp;$G$5)</f>
        <v>0</v>
      </c>
      <c r="I110" s="21">
        <f>SUMIFS(المبيعات!$F$4:$F$5000,المبيعات!$D$4:$D$5000,التقرير!A110,المبيعات!$A$4:$A$5000,"&gt;="&amp;التقرير!$G$4,المبيعات!$A$4:$A$5000,"&lt;="&amp;التقرير!$G$5)</f>
        <v>0</v>
      </c>
      <c r="J110" s="21">
        <f>SUMIFS('مرتجع المبيعات '!$F$4:$F$5000,'مرتجع المبيعات '!$D$4:$D$5000,التقرير!A110,'مرتجع المبيعات '!$A$4:$A$5000,"&gt;="&amp;التقرير!$G$4,'مرتجع المبيعات '!$A$4:$A$5000,"&lt;="&amp;التقرير!$G$5)</f>
        <v>0</v>
      </c>
      <c r="K110" s="21">
        <f>SUMIFS('مرتجع المشتريات'!$F$4:$F$5000,'مرتجع المشتريات'!$D$4:$D$5000,التقرير!A110,'مرتجع المشتريات'!$A$4:$A$5000,"&gt;="&amp;التقرير!$G$4,'مرتجع المشتريات'!$A$4:$A$5000,"&lt;="&amp;التقرير!$G$5)</f>
        <v>0</v>
      </c>
      <c r="L110" s="21">
        <f t="shared" si="5"/>
        <v>0</v>
      </c>
      <c r="M110" s="21">
        <f>الرصيد!C106</f>
        <v>0</v>
      </c>
      <c r="N110" s="21">
        <f>الرصيد!D106</f>
        <v>0</v>
      </c>
      <c r="O110" s="21" t="str">
        <f>الرصيد!E106</f>
        <v/>
      </c>
      <c r="P110" s="21">
        <f>الرصيد!F106</f>
        <v>0</v>
      </c>
      <c r="Q110" s="21" t="e">
        <f t="shared" si="6"/>
        <v>#VALUE!</v>
      </c>
      <c r="R110" s="21" t="e">
        <f t="shared" si="7"/>
        <v>#VALUE!</v>
      </c>
    </row>
    <row r="111" spans="1:18" ht="15.75">
      <c r="A111" s="21">
        <v>104</v>
      </c>
      <c r="B111" s="21" t="str">
        <f>IFERROR(VLOOKUP(A111,الاعدادات!$A$4:$B$5000,2,0),"")</f>
        <v>اد3ه فيكتور</v>
      </c>
      <c r="C111" s="21">
        <f>SUMIFS(المشتريات!$H$4:$H$1000,المشتريات!$F$4:$F$1000,التقرير!A111,المشتريات!$C$4:$C$1000,"&lt;="&amp;التقرير!$G$3)</f>
        <v>0</v>
      </c>
      <c r="D111" s="21">
        <f>SUMIFS(المبيعات!$F$4:$F$5000,المبيعات!$D$4:$D$5000,التقرير!A111,المبيعات!$A$4:$A$5000,"&lt;="&amp;التقرير!$G$3)</f>
        <v>0</v>
      </c>
      <c r="E111" s="21">
        <f>SUMIFS('مرتجع المبيعات '!$F$4:$F$500,'مرتجع المبيعات '!$D$4:$D$500,التقرير!A111,'مرتجع المبيعات '!$A$4:$A$500,"&lt;="&amp;التقرير!$G$3)</f>
        <v>0</v>
      </c>
      <c r="F111" s="21">
        <f>SUMIFS('مرتجع المشتريات'!$F$4:$F$500,'مرتجع المشتريات'!$D$4:$D$500,التقرير!A111,'مرتجع المشتريات'!$A$4:$A$500,"&lt;="&amp;التقرير!$G$3)</f>
        <v>0</v>
      </c>
      <c r="G111" s="21">
        <f t="shared" si="4"/>
        <v>0</v>
      </c>
      <c r="H111" s="21">
        <f>SUMIFS(المشتريات!$H$4:$H$10000,المشتريات!$F$4:$F$10000,التقرير!A111,المشتريات!$C$4:$C$10000,"&gt;="&amp;التقرير!$G$4,المشتريات!$C$4:$C$10000,"&lt;="&amp;$G$5)</f>
        <v>0</v>
      </c>
      <c r="I111" s="21">
        <f>SUMIFS(المبيعات!$F$4:$F$5000,المبيعات!$D$4:$D$5000,التقرير!A111,المبيعات!$A$4:$A$5000,"&gt;="&amp;التقرير!$G$4,المبيعات!$A$4:$A$5000,"&lt;="&amp;التقرير!$G$5)</f>
        <v>0</v>
      </c>
      <c r="J111" s="21">
        <f>SUMIFS('مرتجع المبيعات '!$F$4:$F$5000,'مرتجع المبيعات '!$D$4:$D$5000,التقرير!A111,'مرتجع المبيعات '!$A$4:$A$5000,"&gt;="&amp;التقرير!$G$4,'مرتجع المبيعات '!$A$4:$A$5000,"&lt;="&amp;التقرير!$G$5)</f>
        <v>0</v>
      </c>
      <c r="K111" s="21">
        <f>SUMIFS('مرتجع المشتريات'!$F$4:$F$5000,'مرتجع المشتريات'!$D$4:$D$5000,التقرير!A111,'مرتجع المشتريات'!$A$4:$A$5000,"&gt;="&amp;التقرير!$G$4,'مرتجع المشتريات'!$A$4:$A$5000,"&lt;="&amp;التقرير!$G$5)</f>
        <v>0</v>
      </c>
      <c r="L111" s="21">
        <f t="shared" si="5"/>
        <v>0</v>
      </c>
      <c r="M111" s="21">
        <f>الرصيد!C107</f>
        <v>0</v>
      </c>
      <c r="N111" s="21">
        <f>الرصيد!D107</f>
        <v>0</v>
      </c>
      <c r="O111" s="21" t="str">
        <f>الرصيد!E107</f>
        <v/>
      </c>
      <c r="P111" s="21">
        <f>الرصيد!F107</f>
        <v>0</v>
      </c>
      <c r="Q111" s="21" t="e">
        <f t="shared" si="6"/>
        <v>#VALUE!</v>
      </c>
      <c r="R111" s="21" t="e">
        <f t="shared" si="7"/>
        <v>#VALUE!</v>
      </c>
    </row>
    <row r="112" spans="1:18" ht="15.75">
      <c r="A112" s="21">
        <v>105</v>
      </c>
      <c r="B112" s="21" t="str">
        <f>IFERROR(VLOOKUP(A112,الاعدادات!$A$4:$B$5000,2,0),"")</f>
        <v>اد3ه اجرو</v>
      </c>
      <c r="C112" s="21">
        <f>SUMIFS(المشتريات!$H$4:$H$1000,المشتريات!$F$4:$F$1000,التقرير!A112,المشتريات!$C$4:$C$1000,"&lt;="&amp;التقرير!$G$3)</f>
        <v>0</v>
      </c>
      <c r="D112" s="21">
        <f>SUMIFS(المبيعات!$F$4:$F$5000,المبيعات!$D$4:$D$5000,التقرير!A112,المبيعات!$A$4:$A$5000,"&lt;="&amp;التقرير!$G$3)</f>
        <v>0</v>
      </c>
      <c r="E112" s="21">
        <f>SUMIFS('مرتجع المبيعات '!$F$4:$F$500,'مرتجع المبيعات '!$D$4:$D$500,التقرير!A112,'مرتجع المبيعات '!$A$4:$A$500,"&lt;="&amp;التقرير!$G$3)</f>
        <v>0</v>
      </c>
      <c r="F112" s="21">
        <f>SUMIFS('مرتجع المشتريات'!$F$4:$F$500,'مرتجع المشتريات'!$D$4:$D$500,التقرير!A112,'مرتجع المشتريات'!$A$4:$A$500,"&lt;="&amp;التقرير!$G$3)</f>
        <v>0</v>
      </c>
      <c r="G112" s="21">
        <f t="shared" si="4"/>
        <v>0</v>
      </c>
      <c r="H112" s="21">
        <f>SUMIFS(المشتريات!$H$4:$H$10000,المشتريات!$F$4:$F$10000,التقرير!A112,المشتريات!$C$4:$C$10000,"&gt;="&amp;التقرير!$G$4,المشتريات!$C$4:$C$10000,"&lt;="&amp;$G$5)</f>
        <v>0</v>
      </c>
      <c r="I112" s="21">
        <f>SUMIFS(المبيعات!$F$4:$F$5000,المبيعات!$D$4:$D$5000,التقرير!A112,المبيعات!$A$4:$A$5000,"&gt;="&amp;التقرير!$G$4,المبيعات!$A$4:$A$5000,"&lt;="&amp;التقرير!$G$5)</f>
        <v>0</v>
      </c>
      <c r="J112" s="21">
        <f>SUMIFS('مرتجع المبيعات '!$F$4:$F$5000,'مرتجع المبيعات '!$D$4:$D$5000,التقرير!A112,'مرتجع المبيعات '!$A$4:$A$5000,"&gt;="&amp;التقرير!$G$4,'مرتجع المبيعات '!$A$4:$A$5000,"&lt;="&amp;التقرير!$G$5)</f>
        <v>0</v>
      </c>
      <c r="K112" s="21">
        <f>SUMIFS('مرتجع المشتريات'!$F$4:$F$5000,'مرتجع المشتريات'!$D$4:$D$5000,التقرير!A112,'مرتجع المشتريات'!$A$4:$A$5000,"&gt;="&amp;التقرير!$G$4,'مرتجع المشتريات'!$A$4:$A$5000,"&lt;="&amp;التقرير!$G$5)</f>
        <v>0</v>
      </c>
      <c r="L112" s="21">
        <f t="shared" si="5"/>
        <v>0</v>
      </c>
      <c r="M112" s="21">
        <f>الرصيد!C108</f>
        <v>0</v>
      </c>
      <c r="N112" s="21">
        <f>الرصيد!D108</f>
        <v>0</v>
      </c>
      <c r="O112" s="21" t="str">
        <f>الرصيد!E108</f>
        <v/>
      </c>
      <c r="P112" s="21">
        <f>الرصيد!F108</f>
        <v>0</v>
      </c>
      <c r="Q112" s="21" t="e">
        <f t="shared" si="6"/>
        <v>#VALUE!</v>
      </c>
      <c r="R112" s="21" t="e">
        <f t="shared" si="7"/>
        <v>#VALUE!</v>
      </c>
    </row>
    <row r="113" spans="1:18" ht="15.75">
      <c r="A113" s="21">
        <v>106</v>
      </c>
      <c r="B113" s="21" t="str">
        <f>IFERROR(VLOOKUP(A113,الاعدادات!$A$4:$B$5000,2,0),"")</f>
        <v>اد3ه ايبكس</v>
      </c>
      <c r="C113" s="21">
        <f>SUMIFS(المشتريات!$H$4:$H$1000,المشتريات!$F$4:$F$1000,التقرير!A113,المشتريات!$C$4:$C$1000,"&lt;="&amp;التقرير!$G$3)</f>
        <v>0</v>
      </c>
      <c r="D113" s="21">
        <f>SUMIFS(المبيعات!$F$4:$F$5000,المبيعات!$D$4:$D$5000,التقرير!A113,المبيعات!$A$4:$A$5000,"&lt;="&amp;التقرير!$G$3)</f>
        <v>0</v>
      </c>
      <c r="E113" s="21">
        <f>SUMIFS('مرتجع المبيعات '!$F$4:$F$500,'مرتجع المبيعات '!$D$4:$D$500,التقرير!A113,'مرتجع المبيعات '!$A$4:$A$500,"&lt;="&amp;التقرير!$G$3)</f>
        <v>0</v>
      </c>
      <c r="F113" s="21">
        <f>SUMIFS('مرتجع المشتريات'!$F$4:$F$500,'مرتجع المشتريات'!$D$4:$D$500,التقرير!A113,'مرتجع المشتريات'!$A$4:$A$500,"&lt;="&amp;التقرير!$G$3)</f>
        <v>0</v>
      </c>
      <c r="G113" s="21">
        <f t="shared" si="4"/>
        <v>0</v>
      </c>
      <c r="H113" s="21">
        <f>SUMIFS(المشتريات!$H$4:$H$10000,المشتريات!$F$4:$F$10000,التقرير!A113,المشتريات!$C$4:$C$10000,"&gt;="&amp;التقرير!$G$4,المشتريات!$C$4:$C$10000,"&lt;="&amp;$G$5)</f>
        <v>0</v>
      </c>
      <c r="I113" s="21">
        <f>SUMIFS(المبيعات!$F$4:$F$5000,المبيعات!$D$4:$D$5000,التقرير!A113,المبيعات!$A$4:$A$5000,"&gt;="&amp;التقرير!$G$4,المبيعات!$A$4:$A$5000,"&lt;="&amp;التقرير!$G$5)</f>
        <v>0</v>
      </c>
      <c r="J113" s="21">
        <f>SUMIFS('مرتجع المبيعات '!$F$4:$F$5000,'مرتجع المبيعات '!$D$4:$D$5000,التقرير!A113,'مرتجع المبيعات '!$A$4:$A$5000,"&gt;="&amp;التقرير!$G$4,'مرتجع المبيعات '!$A$4:$A$5000,"&lt;="&amp;التقرير!$G$5)</f>
        <v>0</v>
      </c>
      <c r="K113" s="21">
        <f>SUMIFS('مرتجع المشتريات'!$F$4:$F$5000,'مرتجع المشتريات'!$D$4:$D$5000,التقرير!A113,'مرتجع المشتريات'!$A$4:$A$5000,"&gt;="&amp;التقرير!$G$4,'مرتجع المشتريات'!$A$4:$A$5000,"&lt;="&amp;التقرير!$G$5)</f>
        <v>0</v>
      </c>
      <c r="L113" s="21">
        <f t="shared" si="5"/>
        <v>0</v>
      </c>
      <c r="M113" s="21">
        <f>الرصيد!C109</f>
        <v>0</v>
      </c>
      <c r="N113" s="21">
        <f>الرصيد!D109</f>
        <v>0</v>
      </c>
      <c r="O113" s="21" t="str">
        <f>الرصيد!E109</f>
        <v/>
      </c>
      <c r="P113" s="21">
        <f>الرصيد!F109</f>
        <v>0</v>
      </c>
      <c r="Q113" s="21" t="e">
        <f t="shared" si="6"/>
        <v>#VALUE!</v>
      </c>
      <c r="R113" s="21" t="e">
        <f t="shared" si="7"/>
        <v>#VALUE!</v>
      </c>
    </row>
    <row r="114" spans="1:18" ht="15.75">
      <c r="A114" s="21">
        <v>107</v>
      </c>
      <c r="B114" s="21" t="str">
        <f>IFERROR(VLOOKUP(A114,الاعدادات!$A$4:$B$5000,2,0),"")</f>
        <v>نيو فيت اد3ه ايطالي</v>
      </c>
      <c r="C114" s="21">
        <f>SUMIFS(المشتريات!$H$4:$H$1000,المشتريات!$F$4:$F$1000,التقرير!A114,المشتريات!$C$4:$C$1000,"&lt;="&amp;التقرير!$G$3)</f>
        <v>0</v>
      </c>
      <c r="D114" s="21">
        <f>SUMIFS(المبيعات!$F$4:$F$5000,المبيعات!$D$4:$D$5000,التقرير!A114,المبيعات!$A$4:$A$5000,"&lt;="&amp;التقرير!$G$3)</f>
        <v>0</v>
      </c>
      <c r="E114" s="21">
        <f>SUMIFS('مرتجع المبيعات '!$F$4:$F$500,'مرتجع المبيعات '!$D$4:$D$500,التقرير!A114,'مرتجع المبيعات '!$A$4:$A$500,"&lt;="&amp;التقرير!$G$3)</f>
        <v>0</v>
      </c>
      <c r="F114" s="21">
        <f>SUMIFS('مرتجع المشتريات'!$F$4:$F$500,'مرتجع المشتريات'!$D$4:$D$500,التقرير!A114,'مرتجع المشتريات'!$A$4:$A$500,"&lt;="&amp;التقرير!$G$3)</f>
        <v>0</v>
      </c>
      <c r="G114" s="21">
        <f t="shared" si="4"/>
        <v>0</v>
      </c>
      <c r="H114" s="21">
        <f>SUMIFS(المشتريات!$H$4:$H$10000,المشتريات!$F$4:$F$10000,التقرير!A114,المشتريات!$C$4:$C$10000,"&gt;="&amp;التقرير!$G$4,المشتريات!$C$4:$C$10000,"&lt;="&amp;$G$5)</f>
        <v>0</v>
      </c>
      <c r="I114" s="21">
        <f>SUMIFS(المبيعات!$F$4:$F$5000,المبيعات!$D$4:$D$5000,التقرير!A114,المبيعات!$A$4:$A$5000,"&gt;="&amp;التقرير!$G$4,المبيعات!$A$4:$A$5000,"&lt;="&amp;التقرير!$G$5)</f>
        <v>0</v>
      </c>
      <c r="J114" s="21">
        <f>SUMIFS('مرتجع المبيعات '!$F$4:$F$5000,'مرتجع المبيعات '!$D$4:$D$5000,التقرير!A114,'مرتجع المبيعات '!$A$4:$A$5000,"&gt;="&amp;التقرير!$G$4,'مرتجع المبيعات '!$A$4:$A$5000,"&lt;="&amp;التقرير!$G$5)</f>
        <v>0</v>
      </c>
      <c r="K114" s="21">
        <f>SUMIFS('مرتجع المشتريات'!$F$4:$F$5000,'مرتجع المشتريات'!$D$4:$D$5000,التقرير!A114,'مرتجع المشتريات'!$A$4:$A$5000,"&gt;="&amp;التقرير!$G$4,'مرتجع المشتريات'!$A$4:$A$5000,"&lt;="&amp;التقرير!$G$5)</f>
        <v>0</v>
      </c>
      <c r="L114" s="21">
        <f t="shared" si="5"/>
        <v>0</v>
      </c>
      <c r="M114" s="21">
        <f>الرصيد!C110</f>
        <v>0</v>
      </c>
      <c r="N114" s="21">
        <f>الرصيد!D110</f>
        <v>0</v>
      </c>
      <c r="O114" s="21" t="str">
        <f>الرصيد!E110</f>
        <v/>
      </c>
      <c r="P114" s="21">
        <f>الرصيد!F110</f>
        <v>0</v>
      </c>
      <c r="Q114" s="21" t="e">
        <f t="shared" si="6"/>
        <v>#VALUE!</v>
      </c>
      <c r="R114" s="21" t="e">
        <f t="shared" si="7"/>
        <v>#VALUE!</v>
      </c>
    </row>
    <row r="115" spans="1:18" ht="15.75">
      <c r="A115" s="21">
        <v>108</v>
      </c>
      <c r="B115" s="21" t="str">
        <f>IFERROR(VLOOKUP(A115,الاعدادات!$A$4:$B$5000,2,0),"")</f>
        <v>اد3ه + c</v>
      </c>
      <c r="C115" s="21">
        <f>SUMIFS(المشتريات!$H$4:$H$1000,المشتريات!$F$4:$F$1000,التقرير!A115,المشتريات!$C$4:$C$1000,"&lt;="&amp;التقرير!$G$3)</f>
        <v>0</v>
      </c>
      <c r="D115" s="21">
        <f>SUMIFS(المبيعات!$F$4:$F$5000,المبيعات!$D$4:$D$5000,التقرير!A115,المبيعات!$A$4:$A$5000,"&lt;="&amp;التقرير!$G$3)</f>
        <v>0</v>
      </c>
      <c r="E115" s="21">
        <f>SUMIFS('مرتجع المبيعات '!$F$4:$F$500,'مرتجع المبيعات '!$D$4:$D$500,التقرير!A115,'مرتجع المبيعات '!$A$4:$A$500,"&lt;="&amp;التقرير!$G$3)</f>
        <v>0</v>
      </c>
      <c r="F115" s="21">
        <f>SUMIFS('مرتجع المشتريات'!$F$4:$F$500,'مرتجع المشتريات'!$D$4:$D$500,التقرير!A115,'مرتجع المشتريات'!$A$4:$A$500,"&lt;="&amp;التقرير!$G$3)</f>
        <v>0</v>
      </c>
      <c r="G115" s="21">
        <f t="shared" si="4"/>
        <v>0</v>
      </c>
      <c r="H115" s="21">
        <f>SUMIFS(المشتريات!$H$4:$H$10000,المشتريات!$F$4:$F$10000,التقرير!A115,المشتريات!$C$4:$C$10000,"&gt;="&amp;التقرير!$G$4,المشتريات!$C$4:$C$10000,"&lt;="&amp;$G$5)</f>
        <v>0</v>
      </c>
      <c r="I115" s="21">
        <f>SUMIFS(المبيعات!$F$4:$F$5000,المبيعات!$D$4:$D$5000,التقرير!A115,المبيعات!$A$4:$A$5000,"&gt;="&amp;التقرير!$G$4,المبيعات!$A$4:$A$5000,"&lt;="&amp;التقرير!$G$5)</f>
        <v>0</v>
      </c>
      <c r="J115" s="21">
        <f>SUMIFS('مرتجع المبيعات '!$F$4:$F$5000,'مرتجع المبيعات '!$D$4:$D$5000,التقرير!A115,'مرتجع المبيعات '!$A$4:$A$5000,"&gt;="&amp;التقرير!$G$4,'مرتجع المبيعات '!$A$4:$A$5000,"&lt;="&amp;التقرير!$G$5)</f>
        <v>0</v>
      </c>
      <c r="K115" s="21">
        <f>SUMIFS('مرتجع المشتريات'!$F$4:$F$5000,'مرتجع المشتريات'!$D$4:$D$5000,التقرير!A115,'مرتجع المشتريات'!$A$4:$A$5000,"&gt;="&amp;التقرير!$G$4,'مرتجع المشتريات'!$A$4:$A$5000,"&lt;="&amp;التقرير!$G$5)</f>
        <v>0</v>
      </c>
      <c r="L115" s="21">
        <f t="shared" si="5"/>
        <v>0</v>
      </c>
      <c r="M115" s="21">
        <f>الرصيد!C111</f>
        <v>0</v>
      </c>
      <c r="N115" s="21">
        <f>الرصيد!D111</f>
        <v>0</v>
      </c>
      <c r="O115" s="21" t="str">
        <f>الرصيد!E111</f>
        <v/>
      </c>
      <c r="P115" s="21">
        <f>الرصيد!F111</f>
        <v>0</v>
      </c>
      <c r="Q115" s="21" t="e">
        <f t="shared" si="6"/>
        <v>#VALUE!</v>
      </c>
      <c r="R115" s="21" t="e">
        <f t="shared" si="7"/>
        <v>#VALUE!</v>
      </c>
    </row>
    <row r="116" spans="1:18" ht="15.75">
      <c r="A116" s="21">
        <v>109</v>
      </c>
      <c r="B116" s="21" t="str">
        <f>IFERROR(VLOOKUP(A116,الاعدادات!$A$4:$B$5000,2,0),"")</f>
        <v>اد3ه المصرية الاوروبية</v>
      </c>
      <c r="C116" s="21">
        <f>SUMIFS(المشتريات!$H$4:$H$1000,المشتريات!$F$4:$F$1000,التقرير!A116,المشتريات!$C$4:$C$1000,"&lt;="&amp;التقرير!$G$3)</f>
        <v>0</v>
      </c>
      <c r="D116" s="21">
        <f>SUMIFS(المبيعات!$F$4:$F$5000,المبيعات!$D$4:$D$5000,التقرير!A116,المبيعات!$A$4:$A$5000,"&lt;="&amp;التقرير!$G$3)</f>
        <v>0</v>
      </c>
      <c r="E116" s="21">
        <f>SUMIFS('مرتجع المبيعات '!$F$4:$F$500,'مرتجع المبيعات '!$D$4:$D$500,التقرير!A116,'مرتجع المبيعات '!$A$4:$A$500,"&lt;="&amp;التقرير!$G$3)</f>
        <v>0</v>
      </c>
      <c r="F116" s="21">
        <f>SUMIFS('مرتجع المشتريات'!$F$4:$F$500,'مرتجع المشتريات'!$D$4:$D$500,التقرير!A116,'مرتجع المشتريات'!$A$4:$A$500,"&lt;="&amp;التقرير!$G$3)</f>
        <v>0</v>
      </c>
      <c r="G116" s="21">
        <f t="shared" si="4"/>
        <v>0</v>
      </c>
      <c r="H116" s="21">
        <f>SUMIFS(المشتريات!$H$4:$H$10000,المشتريات!$F$4:$F$10000,التقرير!A116,المشتريات!$C$4:$C$10000,"&gt;="&amp;التقرير!$G$4,المشتريات!$C$4:$C$10000,"&lt;="&amp;$G$5)</f>
        <v>0</v>
      </c>
      <c r="I116" s="21">
        <f>SUMIFS(المبيعات!$F$4:$F$5000,المبيعات!$D$4:$D$5000,التقرير!A116,المبيعات!$A$4:$A$5000,"&gt;="&amp;التقرير!$G$4,المبيعات!$A$4:$A$5000,"&lt;="&amp;التقرير!$G$5)</f>
        <v>0</v>
      </c>
      <c r="J116" s="21">
        <f>SUMIFS('مرتجع المبيعات '!$F$4:$F$5000,'مرتجع المبيعات '!$D$4:$D$5000,التقرير!A116,'مرتجع المبيعات '!$A$4:$A$5000,"&gt;="&amp;التقرير!$G$4,'مرتجع المبيعات '!$A$4:$A$5000,"&lt;="&amp;التقرير!$G$5)</f>
        <v>0</v>
      </c>
      <c r="K116" s="21">
        <f>SUMIFS('مرتجع المشتريات'!$F$4:$F$5000,'مرتجع المشتريات'!$D$4:$D$5000,التقرير!A116,'مرتجع المشتريات'!$A$4:$A$5000,"&gt;="&amp;التقرير!$G$4,'مرتجع المشتريات'!$A$4:$A$5000,"&lt;="&amp;التقرير!$G$5)</f>
        <v>0</v>
      </c>
      <c r="L116" s="21">
        <f t="shared" si="5"/>
        <v>0</v>
      </c>
      <c r="M116" s="21">
        <f>الرصيد!C112</f>
        <v>0</v>
      </c>
      <c r="N116" s="21">
        <f>الرصيد!D112</f>
        <v>0</v>
      </c>
      <c r="O116" s="21" t="str">
        <f>الرصيد!E112</f>
        <v/>
      </c>
      <c r="P116" s="21">
        <f>الرصيد!F112</f>
        <v>0</v>
      </c>
      <c r="Q116" s="21" t="e">
        <f t="shared" si="6"/>
        <v>#VALUE!</v>
      </c>
      <c r="R116" s="21" t="e">
        <f t="shared" si="7"/>
        <v>#VALUE!</v>
      </c>
    </row>
    <row r="117" spans="1:18" ht="15.75">
      <c r="A117" s="21">
        <v>110</v>
      </c>
      <c r="B117" s="21" t="str">
        <f>IFERROR(VLOOKUP(A117,الاعدادات!$A$4:$B$5000,2,0),"")</f>
        <v>هيرواستريس ج</v>
      </c>
      <c r="C117" s="21">
        <f>SUMIFS(المشتريات!$H$4:$H$1000,المشتريات!$F$4:$F$1000,التقرير!A117,المشتريات!$C$4:$C$1000,"&lt;="&amp;التقرير!$G$3)</f>
        <v>0</v>
      </c>
      <c r="D117" s="21">
        <f>SUMIFS(المبيعات!$F$4:$F$5000,المبيعات!$D$4:$D$5000,التقرير!A117,المبيعات!$A$4:$A$5000,"&lt;="&amp;التقرير!$G$3)</f>
        <v>0</v>
      </c>
      <c r="E117" s="21">
        <f>SUMIFS('مرتجع المبيعات '!$F$4:$F$500,'مرتجع المبيعات '!$D$4:$D$500,التقرير!A117,'مرتجع المبيعات '!$A$4:$A$500,"&lt;="&amp;التقرير!$G$3)</f>
        <v>0</v>
      </c>
      <c r="F117" s="21">
        <f>SUMIFS('مرتجع المشتريات'!$F$4:$F$500,'مرتجع المشتريات'!$D$4:$D$500,التقرير!A117,'مرتجع المشتريات'!$A$4:$A$500,"&lt;="&amp;التقرير!$G$3)</f>
        <v>0</v>
      </c>
      <c r="G117" s="21">
        <f t="shared" si="4"/>
        <v>0</v>
      </c>
      <c r="H117" s="21">
        <f>SUMIFS(المشتريات!$H$4:$H$10000,المشتريات!$F$4:$F$10000,التقرير!A117,المشتريات!$C$4:$C$10000,"&gt;="&amp;التقرير!$G$4,المشتريات!$C$4:$C$10000,"&lt;="&amp;$G$5)</f>
        <v>0</v>
      </c>
      <c r="I117" s="21">
        <f>SUMIFS(المبيعات!$F$4:$F$5000,المبيعات!$D$4:$D$5000,التقرير!A117,المبيعات!$A$4:$A$5000,"&gt;="&amp;التقرير!$G$4,المبيعات!$A$4:$A$5000,"&lt;="&amp;التقرير!$G$5)</f>
        <v>0</v>
      </c>
      <c r="J117" s="21">
        <f>SUMIFS('مرتجع المبيعات '!$F$4:$F$5000,'مرتجع المبيعات '!$D$4:$D$5000,التقرير!A117,'مرتجع المبيعات '!$A$4:$A$5000,"&gt;="&amp;التقرير!$G$4,'مرتجع المبيعات '!$A$4:$A$5000,"&lt;="&amp;التقرير!$G$5)</f>
        <v>0</v>
      </c>
      <c r="K117" s="21">
        <f>SUMIFS('مرتجع المشتريات'!$F$4:$F$5000,'مرتجع المشتريات'!$D$4:$D$5000,التقرير!A117,'مرتجع المشتريات'!$A$4:$A$5000,"&gt;="&amp;التقرير!$G$4,'مرتجع المشتريات'!$A$4:$A$5000,"&lt;="&amp;التقرير!$G$5)</f>
        <v>0</v>
      </c>
      <c r="L117" s="21">
        <f t="shared" si="5"/>
        <v>0</v>
      </c>
      <c r="M117" s="21">
        <f>الرصيد!C113</f>
        <v>0</v>
      </c>
      <c r="N117" s="21">
        <f>الرصيد!D113</f>
        <v>0</v>
      </c>
      <c r="O117" s="21" t="str">
        <f>الرصيد!E113</f>
        <v/>
      </c>
      <c r="P117" s="21">
        <f>الرصيد!F113</f>
        <v>0</v>
      </c>
      <c r="Q117" s="21" t="e">
        <f t="shared" si="6"/>
        <v>#VALUE!</v>
      </c>
      <c r="R117" s="21" t="e">
        <f t="shared" si="7"/>
        <v>#VALUE!</v>
      </c>
    </row>
    <row r="118" spans="1:18" ht="15.75">
      <c r="A118" s="21">
        <v>111</v>
      </c>
      <c r="B118" s="21" t="str">
        <f>IFERROR(VLOOKUP(A118,الاعدادات!$A$4:$B$5000,2,0),"")</f>
        <v>ه + سيلينيوم اجرو</v>
      </c>
      <c r="C118" s="21">
        <f>SUMIFS(المشتريات!$H$4:$H$1000,المشتريات!$F$4:$F$1000,التقرير!A118,المشتريات!$C$4:$C$1000,"&lt;="&amp;التقرير!$G$3)</f>
        <v>0</v>
      </c>
      <c r="D118" s="21">
        <f>SUMIFS(المبيعات!$F$4:$F$5000,المبيعات!$D$4:$D$5000,التقرير!A118,المبيعات!$A$4:$A$5000,"&lt;="&amp;التقرير!$G$3)</f>
        <v>0</v>
      </c>
      <c r="E118" s="21">
        <f>SUMIFS('مرتجع المبيعات '!$F$4:$F$500,'مرتجع المبيعات '!$D$4:$D$500,التقرير!A118,'مرتجع المبيعات '!$A$4:$A$500,"&lt;="&amp;التقرير!$G$3)</f>
        <v>0</v>
      </c>
      <c r="F118" s="21">
        <f>SUMIFS('مرتجع المشتريات'!$F$4:$F$500,'مرتجع المشتريات'!$D$4:$D$500,التقرير!A118,'مرتجع المشتريات'!$A$4:$A$500,"&lt;="&amp;التقرير!$G$3)</f>
        <v>0</v>
      </c>
      <c r="G118" s="21">
        <f t="shared" si="4"/>
        <v>0</v>
      </c>
      <c r="H118" s="21">
        <f>SUMIFS(المشتريات!$H$4:$H$10000,المشتريات!$F$4:$F$10000,التقرير!A118,المشتريات!$C$4:$C$10000,"&gt;="&amp;التقرير!$G$4,المشتريات!$C$4:$C$10000,"&lt;="&amp;$G$5)</f>
        <v>0</v>
      </c>
      <c r="I118" s="21">
        <f>SUMIFS(المبيعات!$F$4:$F$5000,المبيعات!$D$4:$D$5000,التقرير!A118,المبيعات!$A$4:$A$5000,"&gt;="&amp;التقرير!$G$4,المبيعات!$A$4:$A$5000,"&lt;="&amp;التقرير!$G$5)</f>
        <v>0</v>
      </c>
      <c r="J118" s="21">
        <f>SUMIFS('مرتجع المبيعات '!$F$4:$F$5000,'مرتجع المبيعات '!$D$4:$D$5000,التقرير!A118,'مرتجع المبيعات '!$A$4:$A$5000,"&gt;="&amp;التقرير!$G$4,'مرتجع المبيعات '!$A$4:$A$5000,"&lt;="&amp;التقرير!$G$5)</f>
        <v>0</v>
      </c>
      <c r="K118" s="21">
        <f>SUMIFS('مرتجع المشتريات'!$F$4:$F$5000,'مرتجع المشتريات'!$D$4:$D$5000,التقرير!A118,'مرتجع المشتريات'!$A$4:$A$5000,"&gt;="&amp;التقرير!$G$4,'مرتجع المشتريات'!$A$4:$A$5000,"&lt;="&amp;التقرير!$G$5)</f>
        <v>0</v>
      </c>
      <c r="L118" s="21">
        <f t="shared" si="5"/>
        <v>0</v>
      </c>
      <c r="M118" s="21">
        <f>الرصيد!C114</f>
        <v>0</v>
      </c>
      <c r="N118" s="21">
        <f>الرصيد!D114</f>
        <v>0</v>
      </c>
      <c r="O118" s="21" t="str">
        <f>الرصيد!E114</f>
        <v/>
      </c>
      <c r="P118" s="21">
        <f>الرصيد!F114</f>
        <v>0</v>
      </c>
      <c r="Q118" s="21" t="e">
        <f t="shared" si="6"/>
        <v>#VALUE!</v>
      </c>
      <c r="R118" s="21" t="e">
        <f t="shared" si="7"/>
        <v>#VALUE!</v>
      </c>
    </row>
    <row r="119" spans="1:18" ht="15.75">
      <c r="A119" s="21">
        <v>112</v>
      </c>
      <c r="B119" s="21" t="str">
        <f>IFERROR(VLOOKUP(A119,الاعدادات!$A$4:$B$5000,2,0),"")</f>
        <v>ه + سيلينيوم انترميد 10%</v>
      </c>
      <c r="C119" s="21">
        <f>SUMIFS(المشتريات!$H$4:$H$1000,المشتريات!$F$4:$F$1000,التقرير!A119,المشتريات!$C$4:$C$1000,"&lt;="&amp;التقرير!$G$3)</f>
        <v>0</v>
      </c>
      <c r="D119" s="21">
        <f>SUMIFS(المبيعات!$F$4:$F$5000,المبيعات!$D$4:$D$5000,التقرير!A119,المبيعات!$A$4:$A$5000,"&lt;="&amp;التقرير!$G$3)</f>
        <v>0</v>
      </c>
      <c r="E119" s="21">
        <f>SUMIFS('مرتجع المبيعات '!$F$4:$F$500,'مرتجع المبيعات '!$D$4:$D$500,التقرير!A119,'مرتجع المبيعات '!$A$4:$A$500,"&lt;="&amp;التقرير!$G$3)</f>
        <v>0</v>
      </c>
      <c r="F119" s="21">
        <f>SUMIFS('مرتجع المشتريات'!$F$4:$F$500,'مرتجع المشتريات'!$D$4:$D$500,التقرير!A119,'مرتجع المشتريات'!$A$4:$A$500,"&lt;="&amp;التقرير!$G$3)</f>
        <v>0</v>
      </c>
      <c r="G119" s="21">
        <f t="shared" si="4"/>
        <v>0</v>
      </c>
      <c r="H119" s="21">
        <f>SUMIFS(المشتريات!$H$4:$H$10000,المشتريات!$F$4:$F$10000,التقرير!A119,المشتريات!$C$4:$C$10000,"&gt;="&amp;التقرير!$G$4,المشتريات!$C$4:$C$10000,"&lt;="&amp;$G$5)</f>
        <v>0</v>
      </c>
      <c r="I119" s="21">
        <f>SUMIFS(المبيعات!$F$4:$F$5000,المبيعات!$D$4:$D$5000,التقرير!A119,المبيعات!$A$4:$A$5000,"&gt;="&amp;التقرير!$G$4,المبيعات!$A$4:$A$5000,"&lt;="&amp;التقرير!$G$5)</f>
        <v>0</v>
      </c>
      <c r="J119" s="21">
        <f>SUMIFS('مرتجع المبيعات '!$F$4:$F$5000,'مرتجع المبيعات '!$D$4:$D$5000,التقرير!A119,'مرتجع المبيعات '!$A$4:$A$5000,"&gt;="&amp;التقرير!$G$4,'مرتجع المبيعات '!$A$4:$A$5000,"&lt;="&amp;التقرير!$G$5)</f>
        <v>0</v>
      </c>
      <c r="K119" s="21">
        <f>SUMIFS('مرتجع المشتريات'!$F$4:$F$5000,'مرتجع المشتريات'!$D$4:$D$5000,التقرير!A119,'مرتجع المشتريات'!$A$4:$A$5000,"&gt;="&amp;التقرير!$G$4,'مرتجع المشتريات'!$A$4:$A$5000,"&lt;="&amp;التقرير!$G$5)</f>
        <v>0</v>
      </c>
      <c r="L119" s="21">
        <f t="shared" si="5"/>
        <v>0</v>
      </c>
      <c r="M119" s="21">
        <f>الرصيد!C115</f>
        <v>0</v>
      </c>
      <c r="N119" s="21">
        <f>الرصيد!D115</f>
        <v>0</v>
      </c>
      <c r="O119" s="21" t="str">
        <f>الرصيد!E115</f>
        <v/>
      </c>
      <c r="P119" s="21">
        <f>الرصيد!F115</f>
        <v>0</v>
      </c>
      <c r="Q119" s="21" t="e">
        <f t="shared" si="6"/>
        <v>#VALUE!</v>
      </c>
      <c r="R119" s="21" t="e">
        <f t="shared" si="7"/>
        <v>#VALUE!</v>
      </c>
    </row>
    <row r="120" spans="1:18" ht="15.75">
      <c r="A120" s="21">
        <v>113</v>
      </c>
      <c r="B120" s="21" t="str">
        <f>IFERROR(VLOOKUP(A120,الاعدادات!$A$4:$B$5000,2,0),"")</f>
        <v>ه + سيلينوم اجريفيت</v>
      </c>
      <c r="C120" s="21">
        <f>SUMIFS(المشتريات!$H$4:$H$1000,المشتريات!$F$4:$F$1000,التقرير!A120,المشتريات!$C$4:$C$1000,"&lt;="&amp;التقرير!$G$3)</f>
        <v>0</v>
      </c>
      <c r="D120" s="21">
        <f>SUMIFS(المبيعات!$F$4:$F$5000,المبيعات!$D$4:$D$5000,التقرير!A120,المبيعات!$A$4:$A$5000,"&lt;="&amp;التقرير!$G$3)</f>
        <v>0</v>
      </c>
      <c r="E120" s="21">
        <f>SUMIFS('مرتجع المبيعات '!$F$4:$F$500,'مرتجع المبيعات '!$D$4:$D$500,التقرير!A120,'مرتجع المبيعات '!$A$4:$A$500,"&lt;="&amp;التقرير!$G$3)</f>
        <v>0</v>
      </c>
      <c r="F120" s="21">
        <f>SUMIFS('مرتجع المشتريات'!$F$4:$F$500,'مرتجع المشتريات'!$D$4:$D$500,التقرير!A120,'مرتجع المشتريات'!$A$4:$A$500,"&lt;="&amp;التقرير!$G$3)</f>
        <v>0</v>
      </c>
      <c r="G120" s="21">
        <f t="shared" si="4"/>
        <v>0</v>
      </c>
      <c r="H120" s="21">
        <f>SUMIFS(المشتريات!$H$4:$H$10000,المشتريات!$F$4:$F$10000,التقرير!A120,المشتريات!$C$4:$C$10000,"&gt;="&amp;التقرير!$G$4,المشتريات!$C$4:$C$10000,"&lt;="&amp;$G$5)</f>
        <v>0</v>
      </c>
      <c r="I120" s="21">
        <f>SUMIFS(المبيعات!$F$4:$F$5000,المبيعات!$D$4:$D$5000,التقرير!A120,المبيعات!$A$4:$A$5000,"&gt;="&amp;التقرير!$G$4,المبيعات!$A$4:$A$5000,"&lt;="&amp;التقرير!$G$5)</f>
        <v>0</v>
      </c>
      <c r="J120" s="21">
        <f>SUMIFS('مرتجع المبيعات '!$F$4:$F$5000,'مرتجع المبيعات '!$D$4:$D$5000,التقرير!A120,'مرتجع المبيعات '!$A$4:$A$5000,"&gt;="&amp;التقرير!$G$4,'مرتجع المبيعات '!$A$4:$A$5000,"&lt;="&amp;التقرير!$G$5)</f>
        <v>0</v>
      </c>
      <c r="K120" s="21">
        <f>SUMIFS('مرتجع المشتريات'!$F$4:$F$5000,'مرتجع المشتريات'!$D$4:$D$5000,التقرير!A120,'مرتجع المشتريات'!$A$4:$A$5000,"&gt;="&amp;التقرير!$G$4,'مرتجع المشتريات'!$A$4:$A$5000,"&lt;="&amp;التقرير!$G$5)</f>
        <v>0</v>
      </c>
      <c r="L120" s="21">
        <f t="shared" si="5"/>
        <v>0</v>
      </c>
      <c r="M120" s="21">
        <f>الرصيد!C116</f>
        <v>0</v>
      </c>
      <c r="N120" s="21">
        <f>الرصيد!D116</f>
        <v>0</v>
      </c>
      <c r="O120" s="21" t="str">
        <f>الرصيد!E116</f>
        <v/>
      </c>
      <c r="P120" s="21">
        <f>الرصيد!F116</f>
        <v>0</v>
      </c>
      <c r="Q120" s="21" t="e">
        <f t="shared" si="6"/>
        <v>#VALUE!</v>
      </c>
      <c r="R120" s="21" t="e">
        <f t="shared" si="7"/>
        <v>#VALUE!</v>
      </c>
    </row>
    <row r="121" spans="1:18" ht="15.75">
      <c r="A121" s="21">
        <v>114</v>
      </c>
      <c r="B121" s="21" t="str">
        <f>IFERROR(VLOOKUP(A121,الاعدادات!$A$4:$B$5000,2,0),"")</f>
        <v>ه + سيلينوم بيورفيت</v>
      </c>
      <c r="C121" s="21">
        <f>SUMIFS(المشتريات!$H$4:$H$1000,المشتريات!$F$4:$F$1000,التقرير!A121,المشتريات!$C$4:$C$1000,"&lt;="&amp;التقرير!$G$3)</f>
        <v>0</v>
      </c>
      <c r="D121" s="21">
        <f>SUMIFS(المبيعات!$F$4:$F$5000,المبيعات!$D$4:$D$5000,التقرير!A121,المبيعات!$A$4:$A$5000,"&lt;="&amp;التقرير!$G$3)</f>
        <v>0</v>
      </c>
      <c r="E121" s="21">
        <f>SUMIFS('مرتجع المبيعات '!$F$4:$F$500,'مرتجع المبيعات '!$D$4:$D$500,التقرير!A121,'مرتجع المبيعات '!$A$4:$A$500,"&lt;="&amp;التقرير!$G$3)</f>
        <v>0</v>
      </c>
      <c r="F121" s="21">
        <f>SUMIFS('مرتجع المشتريات'!$F$4:$F$500,'مرتجع المشتريات'!$D$4:$D$500,التقرير!A121,'مرتجع المشتريات'!$A$4:$A$500,"&lt;="&amp;التقرير!$G$3)</f>
        <v>0</v>
      </c>
      <c r="G121" s="21">
        <f t="shared" si="4"/>
        <v>0</v>
      </c>
      <c r="H121" s="21">
        <f>SUMIFS(المشتريات!$H$4:$H$10000,المشتريات!$F$4:$F$10000,التقرير!A121,المشتريات!$C$4:$C$10000,"&gt;="&amp;التقرير!$G$4,المشتريات!$C$4:$C$10000,"&lt;="&amp;$G$5)</f>
        <v>0</v>
      </c>
      <c r="I121" s="21">
        <f>SUMIFS(المبيعات!$F$4:$F$5000,المبيعات!$D$4:$D$5000,التقرير!A121,المبيعات!$A$4:$A$5000,"&gt;="&amp;التقرير!$G$4,المبيعات!$A$4:$A$5000,"&lt;="&amp;التقرير!$G$5)</f>
        <v>0</v>
      </c>
      <c r="J121" s="21">
        <f>SUMIFS('مرتجع المبيعات '!$F$4:$F$5000,'مرتجع المبيعات '!$D$4:$D$5000,التقرير!A121,'مرتجع المبيعات '!$A$4:$A$5000,"&gt;="&amp;التقرير!$G$4,'مرتجع المبيعات '!$A$4:$A$5000,"&lt;="&amp;التقرير!$G$5)</f>
        <v>0</v>
      </c>
      <c r="K121" s="21">
        <f>SUMIFS('مرتجع المشتريات'!$F$4:$F$5000,'مرتجع المشتريات'!$D$4:$D$5000,التقرير!A121,'مرتجع المشتريات'!$A$4:$A$5000,"&gt;="&amp;التقرير!$G$4,'مرتجع المشتريات'!$A$4:$A$5000,"&lt;="&amp;التقرير!$G$5)</f>
        <v>0</v>
      </c>
      <c r="L121" s="21">
        <f t="shared" si="5"/>
        <v>0</v>
      </c>
      <c r="M121" s="21">
        <f>الرصيد!C117</f>
        <v>0</v>
      </c>
      <c r="N121" s="21">
        <f>الرصيد!D117</f>
        <v>0</v>
      </c>
      <c r="O121" s="21" t="str">
        <f>الرصيد!E117</f>
        <v/>
      </c>
      <c r="P121" s="21">
        <f>الرصيد!F117</f>
        <v>0</v>
      </c>
      <c r="Q121" s="21" t="e">
        <f t="shared" si="6"/>
        <v>#VALUE!</v>
      </c>
      <c r="R121" s="21" t="e">
        <f t="shared" si="7"/>
        <v>#VALUE!</v>
      </c>
    </row>
    <row r="122" spans="1:18" ht="15.75">
      <c r="A122" s="21">
        <v>115</v>
      </c>
      <c r="B122" s="21" t="str">
        <f>IFERROR(VLOOKUP(A122,الاعدادات!$A$4:$B$5000,2,0),"")</f>
        <v>ميكس فوس</v>
      </c>
      <c r="C122" s="21">
        <f>SUMIFS(المشتريات!$H$4:$H$1000,المشتريات!$F$4:$F$1000,التقرير!A122,المشتريات!$C$4:$C$1000,"&lt;="&amp;التقرير!$G$3)</f>
        <v>0</v>
      </c>
      <c r="D122" s="21">
        <f>SUMIFS(المبيعات!$F$4:$F$5000,المبيعات!$D$4:$D$5000,التقرير!A122,المبيعات!$A$4:$A$5000,"&lt;="&amp;التقرير!$G$3)</f>
        <v>0</v>
      </c>
      <c r="E122" s="21">
        <f>SUMIFS('مرتجع المبيعات '!$F$4:$F$500,'مرتجع المبيعات '!$D$4:$D$500,التقرير!A122,'مرتجع المبيعات '!$A$4:$A$500,"&lt;="&amp;التقرير!$G$3)</f>
        <v>0</v>
      </c>
      <c r="F122" s="21">
        <f>SUMIFS('مرتجع المشتريات'!$F$4:$F$500,'مرتجع المشتريات'!$D$4:$D$500,التقرير!A122,'مرتجع المشتريات'!$A$4:$A$500,"&lt;="&amp;التقرير!$G$3)</f>
        <v>0</v>
      </c>
      <c r="G122" s="21">
        <f t="shared" si="4"/>
        <v>0</v>
      </c>
      <c r="H122" s="21">
        <f>SUMIFS(المشتريات!$H$4:$H$10000,المشتريات!$F$4:$F$10000,التقرير!A122,المشتريات!$C$4:$C$10000,"&gt;="&amp;التقرير!$G$4,المشتريات!$C$4:$C$10000,"&lt;="&amp;$G$5)</f>
        <v>0</v>
      </c>
      <c r="I122" s="21">
        <f>SUMIFS(المبيعات!$F$4:$F$5000,المبيعات!$D$4:$D$5000,التقرير!A122,المبيعات!$A$4:$A$5000,"&gt;="&amp;التقرير!$G$4,المبيعات!$A$4:$A$5000,"&lt;="&amp;التقرير!$G$5)</f>
        <v>0</v>
      </c>
      <c r="J122" s="21">
        <f>SUMIFS('مرتجع المبيعات '!$F$4:$F$5000,'مرتجع المبيعات '!$D$4:$D$5000,التقرير!A122,'مرتجع المبيعات '!$A$4:$A$5000,"&gt;="&amp;التقرير!$G$4,'مرتجع المبيعات '!$A$4:$A$5000,"&lt;="&amp;التقرير!$G$5)</f>
        <v>0</v>
      </c>
      <c r="K122" s="21">
        <f>SUMIFS('مرتجع المشتريات'!$F$4:$F$5000,'مرتجع المشتريات'!$D$4:$D$5000,التقرير!A122,'مرتجع المشتريات'!$A$4:$A$5000,"&gt;="&amp;التقرير!$G$4,'مرتجع المشتريات'!$A$4:$A$5000,"&lt;="&amp;التقرير!$G$5)</f>
        <v>0</v>
      </c>
      <c r="L122" s="21">
        <f t="shared" si="5"/>
        <v>0</v>
      </c>
      <c r="M122" s="21">
        <f>الرصيد!C118</f>
        <v>0</v>
      </c>
      <c r="N122" s="21">
        <f>الرصيد!D118</f>
        <v>0</v>
      </c>
      <c r="O122" s="21" t="str">
        <f>الرصيد!E118</f>
        <v/>
      </c>
      <c r="P122" s="21">
        <f>الرصيد!F118</f>
        <v>0</v>
      </c>
      <c r="Q122" s="21" t="e">
        <f t="shared" si="6"/>
        <v>#VALUE!</v>
      </c>
      <c r="R122" s="21" t="e">
        <f t="shared" si="7"/>
        <v>#VALUE!</v>
      </c>
    </row>
    <row r="123" spans="1:18" ht="15.75">
      <c r="A123" s="21">
        <v>116</v>
      </c>
      <c r="B123" s="21" t="str">
        <f>IFERROR(VLOOKUP(A123,الاعدادات!$A$4:$B$5000,2,0),"")</f>
        <v>سوبر فوس</v>
      </c>
      <c r="C123" s="21">
        <f>SUMIFS(المشتريات!$H$4:$H$1000,المشتريات!$F$4:$F$1000,التقرير!A123,المشتريات!$C$4:$C$1000,"&lt;="&amp;التقرير!$G$3)</f>
        <v>0</v>
      </c>
      <c r="D123" s="21">
        <f>SUMIFS(المبيعات!$F$4:$F$5000,المبيعات!$D$4:$D$5000,التقرير!A123,المبيعات!$A$4:$A$5000,"&lt;="&amp;التقرير!$G$3)</f>
        <v>0</v>
      </c>
      <c r="E123" s="21">
        <f>SUMIFS('مرتجع المبيعات '!$F$4:$F$500,'مرتجع المبيعات '!$D$4:$D$500,التقرير!A123,'مرتجع المبيعات '!$A$4:$A$500,"&lt;="&amp;التقرير!$G$3)</f>
        <v>0</v>
      </c>
      <c r="F123" s="21">
        <f>SUMIFS('مرتجع المشتريات'!$F$4:$F$500,'مرتجع المشتريات'!$D$4:$D$500,التقرير!A123,'مرتجع المشتريات'!$A$4:$A$500,"&lt;="&amp;التقرير!$G$3)</f>
        <v>0</v>
      </c>
      <c r="G123" s="21">
        <f t="shared" si="4"/>
        <v>0</v>
      </c>
      <c r="H123" s="21">
        <f>SUMIFS(المشتريات!$H$4:$H$10000,المشتريات!$F$4:$F$10000,التقرير!A123,المشتريات!$C$4:$C$10000,"&gt;="&amp;التقرير!$G$4,المشتريات!$C$4:$C$10000,"&lt;="&amp;$G$5)</f>
        <v>0</v>
      </c>
      <c r="I123" s="21">
        <f>SUMIFS(المبيعات!$F$4:$F$5000,المبيعات!$D$4:$D$5000,التقرير!A123,المبيعات!$A$4:$A$5000,"&gt;="&amp;التقرير!$G$4,المبيعات!$A$4:$A$5000,"&lt;="&amp;التقرير!$G$5)</f>
        <v>0</v>
      </c>
      <c r="J123" s="21">
        <f>SUMIFS('مرتجع المبيعات '!$F$4:$F$5000,'مرتجع المبيعات '!$D$4:$D$5000,التقرير!A123,'مرتجع المبيعات '!$A$4:$A$5000,"&gt;="&amp;التقرير!$G$4,'مرتجع المبيعات '!$A$4:$A$5000,"&lt;="&amp;التقرير!$G$5)</f>
        <v>0</v>
      </c>
      <c r="K123" s="21">
        <f>SUMIFS('مرتجع المشتريات'!$F$4:$F$5000,'مرتجع المشتريات'!$D$4:$D$5000,التقرير!A123,'مرتجع المشتريات'!$A$4:$A$5000,"&gt;="&amp;التقرير!$G$4,'مرتجع المشتريات'!$A$4:$A$5000,"&lt;="&amp;التقرير!$G$5)</f>
        <v>0</v>
      </c>
      <c r="L123" s="21">
        <f t="shared" si="5"/>
        <v>0</v>
      </c>
      <c r="M123" s="21">
        <f>الرصيد!C119</f>
        <v>0</v>
      </c>
      <c r="N123" s="21">
        <f>الرصيد!D119</f>
        <v>0</v>
      </c>
      <c r="O123" s="21" t="str">
        <f>الرصيد!E119</f>
        <v/>
      </c>
      <c r="P123" s="21">
        <f>الرصيد!F119</f>
        <v>0</v>
      </c>
      <c r="Q123" s="21" t="e">
        <f t="shared" si="6"/>
        <v>#VALUE!</v>
      </c>
      <c r="R123" s="21" t="e">
        <f t="shared" si="7"/>
        <v>#VALUE!</v>
      </c>
    </row>
    <row r="124" spans="1:18" ht="15.75">
      <c r="A124" s="21">
        <v>117</v>
      </c>
      <c r="B124" s="21" t="str">
        <f>IFERROR(VLOOKUP(A124,الاعدادات!$A$4:$B$5000,2,0),"")</f>
        <v>اجرومينيرال</v>
      </c>
      <c r="C124" s="21">
        <f>SUMIFS(المشتريات!$H$4:$H$1000,المشتريات!$F$4:$F$1000,التقرير!A124,المشتريات!$C$4:$C$1000,"&lt;="&amp;التقرير!$G$3)</f>
        <v>0</v>
      </c>
      <c r="D124" s="21">
        <f>SUMIFS(المبيعات!$F$4:$F$5000,المبيعات!$D$4:$D$5000,التقرير!A124,المبيعات!$A$4:$A$5000,"&lt;="&amp;التقرير!$G$3)</f>
        <v>0</v>
      </c>
      <c r="E124" s="21">
        <f>SUMIFS('مرتجع المبيعات '!$F$4:$F$500,'مرتجع المبيعات '!$D$4:$D$500,التقرير!A124,'مرتجع المبيعات '!$A$4:$A$500,"&lt;="&amp;التقرير!$G$3)</f>
        <v>0</v>
      </c>
      <c r="F124" s="21">
        <f>SUMIFS('مرتجع المشتريات'!$F$4:$F$500,'مرتجع المشتريات'!$D$4:$D$500,التقرير!A124,'مرتجع المشتريات'!$A$4:$A$500,"&lt;="&amp;التقرير!$G$3)</f>
        <v>0</v>
      </c>
      <c r="G124" s="21">
        <f t="shared" si="4"/>
        <v>0</v>
      </c>
      <c r="H124" s="21">
        <f>SUMIFS(المشتريات!$H$4:$H$10000,المشتريات!$F$4:$F$10000,التقرير!A124,المشتريات!$C$4:$C$10000,"&gt;="&amp;التقرير!$G$4,المشتريات!$C$4:$C$10000,"&lt;="&amp;$G$5)</f>
        <v>0</v>
      </c>
      <c r="I124" s="21">
        <f>SUMIFS(المبيعات!$F$4:$F$5000,المبيعات!$D$4:$D$5000,التقرير!A124,المبيعات!$A$4:$A$5000,"&gt;="&amp;التقرير!$G$4,المبيعات!$A$4:$A$5000,"&lt;="&amp;التقرير!$G$5)</f>
        <v>0</v>
      </c>
      <c r="J124" s="21">
        <f>SUMIFS('مرتجع المبيعات '!$F$4:$F$5000,'مرتجع المبيعات '!$D$4:$D$5000,التقرير!A124,'مرتجع المبيعات '!$A$4:$A$5000,"&gt;="&amp;التقرير!$G$4,'مرتجع المبيعات '!$A$4:$A$5000,"&lt;="&amp;التقرير!$G$5)</f>
        <v>0</v>
      </c>
      <c r="K124" s="21">
        <f>SUMIFS('مرتجع المشتريات'!$F$4:$F$5000,'مرتجع المشتريات'!$D$4:$D$5000,التقرير!A124,'مرتجع المشتريات'!$A$4:$A$5000,"&gt;="&amp;التقرير!$G$4,'مرتجع المشتريات'!$A$4:$A$5000,"&lt;="&amp;التقرير!$G$5)</f>
        <v>0</v>
      </c>
      <c r="L124" s="21">
        <f t="shared" si="5"/>
        <v>0</v>
      </c>
      <c r="M124" s="21">
        <f>الرصيد!C120</f>
        <v>0</v>
      </c>
      <c r="N124" s="21">
        <f>الرصيد!D120</f>
        <v>0</v>
      </c>
      <c r="O124" s="21" t="str">
        <f>الرصيد!E120</f>
        <v/>
      </c>
      <c r="P124" s="21">
        <f>الرصيد!F120</f>
        <v>0</v>
      </c>
      <c r="Q124" s="21" t="e">
        <f t="shared" si="6"/>
        <v>#VALUE!</v>
      </c>
      <c r="R124" s="21" t="e">
        <f t="shared" si="7"/>
        <v>#VALUE!</v>
      </c>
    </row>
    <row r="125" spans="1:18" ht="15.75">
      <c r="A125" s="21">
        <v>118</v>
      </c>
      <c r="B125" s="21" t="str">
        <f>IFERROR(VLOOKUP(A125,الاعدادات!$A$4:$B$5000,2,0),"")</f>
        <v>مجفوكال</v>
      </c>
      <c r="C125" s="21">
        <f>SUMIFS(المشتريات!$H$4:$H$1000,المشتريات!$F$4:$F$1000,التقرير!A125,المشتريات!$C$4:$C$1000,"&lt;="&amp;التقرير!$G$3)</f>
        <v>0</v>
      </c>
      <c r="D125" s="21">
        <f>SUMIFS(المبيعات!$F$4:$F$5000,المبيعات!$D$4:$D$5000,التقرير!A125,المبيعات!$A$4:$A$5000,"&lt;="&amp;التقرير!$G$3)</f>
        <v>0</v>
      </c>
      <c r="E125" s="21">
        <f>SUMIFS('مرتجع المبيعات '!$F$4:$F$500,'مرتجع المبيعات '!$D$4:$D$500,التقرير!A125,'مرتجع المبيعات '!$A$4:$A$500,"&lt;="&amp;التقرير!$G$3)</f>
        <v>0</v>
      </c>
      <c r="F125" s="21">
        <f>SUMIFS('مرتجع المشتريات'!$F$4:$F$500,'مرتجع المشتريات'!$D$4:$D$500,التقرير!A125,'مرتجع المشتريات'!$A$4:$A$500,"&lt;="&amp;التقرير!$G$3)</f>
        <v>0</v>
      </c>
      <c r="G125" s="21">
        <f t="shared" si="4"/>
        <v>0</v>
      </c>
      <c r="H125" s="21">
        <f>SUMIFS(المشتريات!$H$4:$H$10000,المشتريات!$F$4:$F$10000,التقرير!A125,المشتريات!$C$4:$C$10000,"&gt;="&amp;التقرير!$G$4,المشتريات!$C$4:$C$10000,"&lt;="&amp;$G$5)</f>
        <v>0</v>
      </c>
      <c r="I125" s="21">
        <f>SUMIFS(المبيعات!$F$4:$F$5000,المبيعات!$D$4:$D$5000,التقرير!A125,المبيعات!$A$4:$A$5000,"&gt;="&amp;التقرير!$G$4,المبيعات!$A$4:$A$5000,"&lt;="&amp;التقرير!$G$5)</f>
        <v>0</v>
      </c>
      <c r="J125" s="21">
        <f>SUMIFS('مرتجع المبيعات '!$F$4:$F$5000,'مرتجع المبيعات '!$D$4:$D$5000,التقرير!A125,'مرتجع المبيعات '!$A$4:$A$5000,"&gt;="&amp;التقرير!$G$4,'مرتجع المبيعات '!$A$4:$A$5000,"&lt;="&amp;التقرير!$G$5)</f>
        <v>0</v>
      </c>
      <c r="K125" s="21">
        <f>SUMIFS('مرتجع المشتريات'!$F$4:$F$5000,'مرتجع المشتريات'!$D$4:$D$5000,التقرير!A125,'مرتجع المشتريات'!$A$4:$A$5000,"&gt;="&amp;التقرير!$G$4,'مرتجع المشتريات'!$A$4:$A$5000,"&lt;="&amp;التقرير!$G$5)</f>
        <v>0</v>
      </c>
      <c r="L125" s="21">
        <f t="shared" si="5"/>
        <v>0</v>
      </c>
      <c r="M125" s="21">
        <f>الرصيد!C121</f>
        <v>0</v>
      </c>
      <c r="N125" s="21">
        <f>الرصيد!D121</f>
        <v>0</v>
      </c>
      <c r="O125" s="21" t="str">
        <f>الرصيد!E121</f>
        <v/>
      </c>
      <c r="P125" s="21">
        <f>الرصيد!F121</f>
        <v>0</v>
      </c>
      <c r="Q125" s="21" t="e">
        <f t="shared" si="6"/>
        <v>#VALUE!</v>
      </c>
      <c r="R125" s="21" t="e">
        <f t="shared" si="7"/>
        <v>#VALUE!</v>
      </c>
    </row>
    <row r="126" spans="1:18" ht="15.75">
      <c r="A126" s="21">
        <v>119</v>
      </c>
      <c r="B126" s="21" t="str">
        <f>IFERROR(VLOOKUP(A126,الاعدادات!$A$4:$B$5000,2,0),"")</f>
        <v>اكما فوس</v>
      </c>
      <c r="C126" s="21">
        <f>SUMIFS(المشتريات!$H$4:$H$1000,المشتريات!$F$4:$F$1000,التقرير!A126,المشتريات!$C$4:$C$1000,"&lt;="&amp;التقرير!$G$3)</f>
        <v>0</v>
      </c>
      <c r="D126" s="21">
        <f>SUMIFS(المبيعات!$F$4:$F$5000,المبيعات!$D$4:$D$5000,التقرير!A126,المبيعات!$A$4:$A$5000,"&lt;="&amp;التقرير!$G$3)</f>
        <v>0</v>
      </c>
      <c r="E126" s="21">
        <f>SUMIFS('مرتجع المبيعات '!$F$4:$F$500,'مرتجع المبيعات '!$D$4:$D$500,التقرير!A126,'مرتجع المبيعات '!$A$4:$A$500,"&lt;="&amp;التقرير!$G$3)</f>
        <v>0</v>
      </c>
      <c r="F126" s="21">
        <f>SUMIFS('مرتجع المشتريات'!$F$4:$F$500,'مرتجع المشتريات'!$D$4:$D$500,التقرير!A126,'مرتجع المشتريات'!$A$4:$A$500,"&lt;="&amp;التقرير!$G$3)</f>
        <v>0</v>
      </c>
      <c r="G126" s="21">
        <f t="shared" si="4"/>
        <v>0</v>
      </c>
      <c r="H126" s="21">
        <f>SUMIFS(المشتريات!$H$4:$H$10000,المشتريات!$F$4:$F$10000,التقرير!A126,المشتريات!$C$4:$C$10000,"&gt;="&amp;التقرير!$G$4,المشتريات!$C$4:$C$10000,"&lt;="&amp;$G$5)</f>
        <v>0</v>
      </c>
      <c r="I126" s="21">
        <f>SUMIFS(المبيعات!$F$4:$F$5000,المبيعات!$D$4:$D$5000,التقرير!A126,المبيعات!$A$4:$A$5000,"&gt;="&amp;التقرير!$G$4,المبيعات!$A$4:$A$5000,"&lt;="&amp;التقرير!$G$5)</f>
        <v>0</v>
      </c>
      <c r="J126" s="21">
        <f>SUMIFS('مرتجع المبيعات '!$F$4:$F$5000,'مرتجع المبيعات '!$D$4:$D$5000,التقرير!A126,'مرتجع المبيعات '!$A$4:$A$5000,"&gt;="&amp;التقرير!$G$4,'مرتجع المبيعات '!$A$4:$A$5000,"&lt;="&amp;التقرير!$G$5)</f>
        <v>0</v>
      </c>
      <c r="K126" s="21">
        <f>SUMIFS('مرتجع المشتريات'!$F$4:$F$5000,'مرتجع المشتريات'!$D$4:$D$5000,التقرير!A126,'مرتجع المشتريات'!$A$4:$A$5000,"&gt;="&amp;التقرير!$G$4,'مرتجع المشتريات'!$A$4:$A$5000,"&lt;="&amp;التقرير!$G$5)</f>
        <v>0</v>
      </c>
      <c r="L126" s="21">
        <f t="shared" si="5"/>
        <v>0</v>
      </c>
      <c r="M126" s="21">
        <f>الرصيد!C122</f>
        <v>0</v>
      </c>
      <c r="N126" s="21">
        <f>الرصيد!D122</f>
        <v>0</v>
      </c>
      <c r="O126" s="21" t="str">
        <f>الرصيد!E122</f>
        <v/>
      </c>
      <c r="P126" s="21">
        <f>الرصيد!F122</f>
        <v>0</v>
      </c>
      <c r="Q126" s="21" t="e">
        <f t="shared" si="6"/>
        <v>#VALUE!</v>
      </c>
      <c r="R126" s="21" t="e">
        <f t="shared" si="7"/>
        <v>#VALUE!</v>
      </c>
    </row>
    <row r="127" spans="1:18" ht="15.75">
      <c r="A127" s="21">
        <v>120</v>
      </c>
      <c r="B127" s="21" t="str">
        <f>IFERROR(VLOOKUP(A127,الاعدادات!$A$4:$B$5000,2,0),"")</f>
        <v>افيفوس اجريفيت</v>
      </c>
      <c r="C127" s="21">
        <f>SUMIFS(المشتريات!$H$4:$H$1000,المشتريات!$F$4:$F$1000,التقرير!A127,المشتريات!$C$4:$C$1000,"&lt;="&amp;التقرير!$G$3)</f>
        <v>0</v>
      </c>
      <c r="D127" s="21">
        <f>SUMIFS(المبيعات!$F$4:$F$5000,المبيعات!$D$4:$D$5000,التقرير!A127,المبيعات!$A$4:$A$5000,"&lt;="&amp;التقرير!$G$3)</f>
        <v>0</v>
      </c>
      <c r="E127" s="21">
        <f>SUMIFS('مرتجع المبيعات '!$F$4:$F$500,'مرتجع المبيعات '!$D$4:$D$500,التقرير!A127,'مرتجع المبيعات '!$A$4:$A$500,"&lt;="&amp;التقرير!$G$3)</f>
        <v>0</v>
      </c>
      <c r="F127" s="21">
        <f>SUMIFS('مرتجع المشتريات'!$F$4:$F$500,'مرتجع المشتريات'!$D$4:$D$500,التقرير!A127,'مرتجع المشتريات'!$A$4:$A$500,"&lt;="&amp;التقرير!$G$3)</f>
        <v>0</v>
      </c>
      <c r="G127" s="21">
        <f t="shared" si="4"/>
        <v>0</v>
      </c>
      <c r="H127" s="21">
        <f>SUMIFS(المشتريات!$H$4:$H$10000,المشتريات!$F$4:$F$10000,التقرير!A127,المشتريات!$C$4:$C$10000,"&gt;="&amp;التقرير!$G$4,المشتريات!$C$4:$C$10000,"&lt;="&amp;$G$5)</f>
        <v>0</v>
      </c>
      <c r="I127" s="21">
        <f>SUMIFS(المبيعات!$F$4:$F$5000,المبيعات!$D$4:$D$5000,التقرير!A127,المبيعات!$A$4:$A$5000,"&gt;="&amp;التقرير!$G$4,المبيعات!$A$4:$A$5000,"&lt;="&amp;التقرير!$G$5)</f>
        <v>0</v>
      </c>
      <c r="J127" s="21">
        <f>SUMIFS('مرتجع المبيعات '!$F$4:$F$5000,'مرتجع المبيعات '!$D$4:$D$5000,التقرير!A127,'مرتجع المبيعات '!$A$4:$A$5000,"&gt;="&amp;التقرير!$G$4,'مرتجع المبيعات '!$A$4:$A$5000,"&lt;="&amp;التقرير!$G$5)</f>
        <v>0</v>
      </c>
      <c r="K127" s="21">
        <f>SUMIFS('مرتجع المشتريات'!$F$4:$F$5000,'مرتجع المشتريات'!$D$4:$D$5000,التقرير!A127,'مرتجع المشتريات'!$A$4:$A$5000,"&gt;="&amp;التقرير!$G$4,'مرتجع المشتريات'!$A$4:$A$5000,"&lt;="&amp;التقرير!$G$5)</f>
        <v>0</v>
      </c>
      <c r="L127" s="21">
        <f t="shared" si="5"/>
        <v>0</v>
      </c>
      <c r="M127" s="21">
        <f>الرصيد!C123</f>
        <v>0</v>
      </c>
      <c r="N127" s="21">
        <f>الرصيد!D123</f>
        <v>0</v>
      </c>
      <c r="O127" s="21" t="str">
        <f>الرصيد!E123</f>
        <v/>
      </c>
      <c r="P127" s="21">
        <f>الرصيد!F123</f>
        <v>0</v>
      </c>
      <c r="Q127" s="21" t="e">
        <f t="shared" si="6"/>
        <v>#VALUE!</v>
      </c>
      <c r="R127" s="21" t="e">
        <f t="shared" si="7"/>
        <v>#VALUE!</v>
      </c>
    </row>
    <row r="128" spans="1:18" ht="15.75">
      <c r="A128" s="21">
        <v>121</v>
      </c>
      <c r="B128" s="21" t="str">
        <f>IFERROR(VLOOKUP(A128,الاعدادات!$A$4:$B$5000,2,0),"")</f>
        <v>اجروفيت فيتا</v>
      </c>
      <c r="C128" s="21">
        <f>SUMIFS(المشتريات!$H$4:$H$1000,المشتريات!$F$4:$F$1000,التقرير!A128,المشتريات!$C$4:$C$1000,"&lt;="&amp;التقرير!$G$3)</f>
        <v>0</v>
      </c>
      <c r="D128" s="21">
        <f>SUMIFS(المبيعات!$F$4:$F$5000,المبيعات!$D$4:$D$5000,التقرير!A128,المبيعات!$A$4:$A$5000,"&lt;="&amp;التقرير!$G$3)</f>
        <v>0</v>
      </c>
      <c r="E128" s="21">
        <f>SUMIFS('مرتجع المبيعات '!$F$4:$F$500,'مرتجع المبيعات '!$D$4:$D$500,التقرير!A128,'مرتجع المبيعات '!$A$4:$A$500,"&lt;="&amp;التقرير!$G$3)</f>
        <v>0</v>
      </c>
      <c r="F128" s="21">
        <f>SUMIFS('مرتجع المشتريات'!$F$4:$F$500,'مرتجع المشتريات'!$D$4:$D$500,التقرير!A128,'مرتجع المشتريات'!$A$4:$A$500,"&lt;="&amp;التقرير!$G$3)</f>
        <v>0</v>
      </c>
      <c r="G128" s="21">
        <f t="shared" si="4"/>
        <v>0</v>
      </c>
      <c r="H128" s="21">
        <f>SUMIFS(المشتريات!$H$4:$H$10000,المشتريات!$F$4:$F$10000,التقرير!A128,المشتريات!$C$4:$C$10000,"&gt;="&amp;التقرير!$G$4,المشتريات!$C$4:$C$10000,"&lt;="&amp;$G$5)</f>
        <v>0</v>
      </c>
      <c r="I128" s="21">
        <f>SUMIFS(المبيعات!$F$4:$F$5000,المبيعات!$D$4:$D$5000,التقرير!A128,المبيعات!$A$4:$A$5000,"&gt;="&amp;التقرير!$G$4,المبيعات!$A$4:$A$5000,"&lt;="&amp;التقرير!$G$5)</f>
        <v>0</v>
      </c>
      <c r="J128" s="21">
        <f>SUMIFS('مرتجع المبيعات '!$F$4:$F$5000,'مرتجع المبيعات '!$D$4:$D$5000,التقرير!A128,'مرتجع المبيعات '!$A$4:$A$5000,"&gt;="&amp;التقرير!$G$4,'مرتجع المبيعات '!$A$4:$A$5000,"&lt;="&amp;التقرير!$G$5)</f>
        <v>0</v>
      </c>
      <c r="K128" s="21">
        <f>SUMIFS('مرتجع المشتريات'!$F$4:$F$5000,'مرتجع المشتريات'!$D$4:$D$5000,التقرير!A128,'مرتجع المشتريات'!$A$4:$A$5000,"&gt;="&amp;التقرير!$G$4,'مرتجع المشتريات'!$A$4:$A$5000,"&lt;="&amp;التقرير!$G$5)</f>
        <v>0</v>
      </c>
      <c r="L128" s="21">
        <f t="shared" si="5"/>
        <v>0</v>
      </c>
      <c r="M128" s="21">
        <f>الرصيد!C124</f>
        <v>0</v>
      </c>
      <c r="N128" s="21">
        <f>الرصيد!D124</f>
        <v>0</v>
      </c>
      <c r="O128" s="21" t="str">
        <f>الرصيد!E124</f>
        <v/>
      </c>
      <c r="P128" s="21">
        <f>الرصيد!F124</f>
        <v>0</v>
      </c>
      <c r="Q128" s="21" t="e">
        <f t="shared" si="6"/>
        <v>#VALUE!</v>
      </c>
      <c r="R128" s="21" t="e">
        <f t="shared" si="7"/>
        <v>#VALUE!</v>
      </c>
    </row>
    <row r="129" spans="1:18" ht="15.75">
      <c r="A129" s="21">
        <v>122</v>
      </c>
      <c r="B129" s="21" t="str">
        <f>IFERROR(VLOOKUP(A129,الاعدادات!$A$4:$B$5000,2,0),"")</f>
        <v>سوبر امينو فيتال</v>
      </c>
      <c r="C129" s="21">
        <f>SUMIFS(المشتريات!$H$4:$H$1000,المشتريات!$F$4:$F$1000,التقرير!A129,المشتريات!$C$4:$C$1000,"&lt;="&amp;التقرير!$G$3)</f>
        <v>0</v>
      </c>
      <c r="D129" s="21">
        <f>SUMIFS(المبيعات!$F$4:$F$5000,المبيعات!$D$4:$D$5000,التقرير!A129,المبيعات!$A$4:$A$5000,"&lt;="&amp;التقرير!$G$3)</f>
        <v>0</v>
      </c>
      <c r="E129" s="21">
        <f>SUMIFS('مرتجع المبيعات '!$F$4:$F$500,'مرتجع المبيعات '!$D$4:$D$500,التقرير!A129,'مرتجع المبيعات '!$A$4:$A$500,"&lt;="&amp;التقرير!$G$3)</f>
        <v>0</v>
      </c>
      <c r="F129" s="21">
        <f>SUMIFS('مرتجع المشتريات'!$F$4:$F$500,'مرتجع المشتريات'!$D$4:$D$500,التقرير!A129,'مرتجع المشتريات'!$A$4:$A$500,"&lt;="&amp;التقرير!$G$3)</f>
        <v>0</v>
      </c>
      <c r="G129" s="21">
        <f t="shared" si="4"/>
        <v>0</v>
      </c>
      <c r="H129" s="21">
        <f>SUMIFS(المشتريات!$H$4:$H$10000,المشتريات!$F$4:$F$10000,التقرير!A129,المشتريات!$C$4:$C$10000,"&gt;="&amp;التقرير!$G$4,المشتريات!$C$4:$C$10000,"&lt;="&amp;$G$5)</f>
        <v>0</v>
      </c>
      <c r="I129" s="21">
        <f>SUMIFS(المبيعات!$F$4:$F$5000,المبيعات!$D$4:$D$5000,التقرير!A129,المبيعات!$A$4:$A$5000,"&gt;="&amp;التقرير!$G$4,المبيعات!$A$4:$A$5000,"&lt;="&amp;التقرير!$G$5)</f>
        <v>0</v>
      </c>
      <c r="J129" s="21">
        <f>SUMIFS('مرتجع المبيعات '!$F$4:$F$5000,'مرتجع المبيعات '!$D$4:$D$5000,التقرير!A129,'مرتجع المبيعات '!$A$4:$A$5000,"&gt;="&amp;التقرير!$G$4,'مرتجع المبيعات '!$A$4:$A$5000,"&lt;="&amp;التقرير!$G$5)</f>
        <v>0</v>
      </c>
      <c r="K129" s="21">
        <f>SUMIFS('مرتجع المشتريات'!$F$4:$F$5000,'مرتجع المشتريات'!$D$4:$D$5000,التقرير!A129,'مرتجع المشتريات'!$A$4:$A$5000,"&gt;="&amp;التقرير!$G$4,'مرتجع المشتريات'!$A$4:$A$5000,"&lt;="&amp;التقرير!$G$5)</f>
        <v>0</v>
      </c>
      <c r="L129" s="21">
        <f t="shared" si="5"/>
        <v>0</v>
      </c>
      <c r="M129" s="21">
        <f>الرصيد!C125</f>
        <v>0</v>
      </c>
      <c r="N129" s="21">
        <f>الرصيد!D125</f>
        <v>0</v>
      </c>
      <c r="O129" s="21" t="str">
        <f>الرصيد!E125</f>
        <v/>
      </c>
      <c r="P129" s="21">
        <f>الرصيد!F125</f>
        <v>0</v>
      </c>
      <c r="Q129" s="21" t="e">
        <f t="shared" si="6"/>
        <v>#VALUE!</v>
      </c>
      <c r="R129" s="21" t="e">
        <f t="shared" si="7"/>
        <v>#VALUE!</v>
      </c>
    </row>
    <row r="130" spans="1:18" ht="15.75">
      <c r="A130" s="21">
        <v>123</v>
      </c>
      <c r="B130" s="21" t="str">
        <f>IFERROR(VLOOKUP(A130,الاعدادات!$A$4:$B$5000,2,0),"")</f>
        <v>امينو فيتال</v>
      </c>
      <c r="C130" s="21">
        <f>SUMIFS(المشتريات!$H$4:$H$1000,المشتريات!$F$4:$F$1000,التقرير!A130,المشتريات!$C$4:$C$1000,"&lt;="&amp;التقرير!$G$3)</f>
        <v>0</v>
      </c>
      <c r="D130" s="21">
        <f>SUMIFS(المبيعات!$F$4:$F$5000,المبيعات!$D$4:$D$5000,التقرير!A130,المبيعات!$A$4:$A$5000,"&lt;="&amp;التقرير!$G$3)</f>
        <v>0</v>
      </c>
      <c r="E130" s="21">
        <f>SUMIFS('مرتجع المبيعات '!$F$4:$F$500,'مرتجع المبيعات '!$D$4:$D$500,التقرير!A130,'مرتجع المبيعات '!$A$4:$A$500,"&lt;="&amp;التقرير!$G$3)</f>
        <v>0</v>
      </c>
      <c r="F130" s="21">
        <f>SUMIFS('مرتجع المشتريات'!$F$4:$F$500,'مرتجع المشتريات'!$D$4:$D$500,التقرير!A130,'مرتجع المشتريات'!$A$4:$A$500,"&lt;="&amp;التقرير!$G$3)</f>
        <v>0</v>
      </c>
      <c r="G130" s="21">
        <f t="shared" si="4"/>
        <v>0</v>
      </c>
      <c r="H130" s="21">
        <f>SUMIFS(المشتريات!$H$4:$H$10000,المشتريات!$F$4:$F$10000,التقرير!A130,المشتريات!$C$4:$C$10000,"&gt;="&amp;التقرير!$G$4,المشتريات!$C$4:$C$10000,"&lt;="&amp;$G$5)</f>
        <v>0</v>
      </c>
      <c r="I130" s="21">
        <f>SUMIFS(المبيعات!$F$4:$F$5000,المبيعات!$D$4:$D$5000,التقرير!A130,المبيعات!$A$4:$A$5000,"&gt;="&amp;التقرير!$G$4,المبيعات!$A$4:$A$5000,"&lt;="&amp;التقرير!$G$5)</f>
        <v>0</v>
      </c>
      <c r="J130" s="21">
        <f>SUMIFS('مرتجع المبيعات '!$F$4:$F$5000,'مرتجع المبيعات '!$D$4:$D$5000,التقرير!A130,'مرتجع المبيعات '!$A$4:$A$5000,"&gt;="&amp;التقرير!$G$4,'مرتجع المبيعات '!$A$4:$A$5000,"&lt;="&amp;التقرير!$G$5)</f>
        <v>0</v>
      </c>
      <c r="K130" s="21">
        <f>SUMIFS('مرتجع المشتريات'!$F$4:$F$5000,'مرتجع المشتريات'!$D$4:$D$5000,التقرير!A130,'مرتجع المشتريات'!$A$4:$A$5000,"&gt;="&amp;التقرير!$G$4,'مرتجع المشتريات'!$A$4:$A$5000,"&lt;="&amp;التقرير!$G$5)</f>
        <v>0</v>
      </c>
      <c r="L130" s="21">
        <f t="shared" si="5"/>
        <v>0</v>
      </c>
      <c r="M130" s="21">
        <f>الرصيد!C126</f>
        <v>0</v>
      </c>
      <c r="N130" s="21">
        <f>الرصيد!D126</f>
        <v>0</v>
      </c>
      <c r="O130" s="21" t="str">
        <f>الرصيد!E126</f>
        <v/>
      </c>
      <c r="P130" s="21">
        <f>الرصيد!F126</f>
        <v>0</v>
      </c>
      <c r="Q130" s="21" t="e">
        <f t="shared" si="6"/>
        <v>#VALUE!</v>
      </c>
      <c r="R130" s="21" t="e">
        <f t="shared" si="7"/>
        <v>#VALUE!</v>
      </c>
    </row>
    <row r="131" spans="1:18" ht="15.75">
      <c r="A131" s="21">
        <v>124</v>
      </c>
      <c r="B131" s="21" t="str">
        <f>IFERROR(VLOOKUP(A131,الاعدادات!$A$4:$B$5000,2,0),"")</f>
        <v>امينو فيت فورت بلس</v>
      </c>
      <c r="C131" s="21">
        <f>SUMIFS(المشتريات!$H$4:$H$1000,المشتريات!$F$4:$F$1000,التقرير!A131,المشتريات!$C$4:$C$1000,"&lt;="&amp;التقرير!$G$3)</f>
        <v>0</v>
      </c>
      <c r="D131" s="21">
        <f>SUMIFS(المبيعات!$F$4:$F$5000,المبيعات!$D$4:$D$5000,التقرير!A131,المبيعات!$A$4:$A$5000,"&lt;="&amp;التقرير!$G$3)</f>
        <v>0</v>
      </c>
      <c r="E131" s="21">
        <f>SUMIFS('مرتجع المبيعات '!$F$4:$F$500,'مرتجع المبيعات '!$D$4:$D$500,التقرير!A131,'مرتجع المبيعات '!$A$4:$A$500,"&lt;="&amp;التقرير!$G$3)</f>
        <v>0</v>
      </c>
      <c r="F131" s="21">
        <f>SUMIFS('مرتجع المشتريات'!$F$4:$F$500,'مرتجع المشتريات'!$D$4:$D$500,التقرير!A131,'مرتجع المشتريات'!$A$4:$A$500,"&lt;="&amp;التقرير!$G$3)</f>
        <v>0</v>
      </c>
      <c r="G131" s="21">
        <f t="shared" si="4"/>
        <v>0</v>
      </c>
      <c r="H131" s="21">
        <f>SUMIFS(المشتريات!$H$4:$H$10000,المشتريات!$F$4:$F$10000,التقرير!A131,المشتريات!$C$4:$C$10000,"&gt;="&amp;التقرير!$G$4,المشتريات!$C$4:$C$10000,"&lt;="&amp;$G$5)</f>
        <v>0</v>
      </c>
      <c r="I131" s="21">
        <f>SUMIFS(المبيعات!$F$4:$F$5000,المبيعات!$D$4:$D$5000,التقرير!A131,المبيعات!$A$4:$A$5000,"&gt;="&amp;التقرير!$G$4,المبيعات!$A$4:$A$5000,"&lt;="&amp;التقرير!$G$5)</f>
        <v>0</v>
      </c>
      <c r="J131" s="21">
        <f>SUMIFS('مرتجع المبيعات '!$F$4:$F$5000,'مرتجع المبيعات '!$D$4:$D$5000,التقرير!A131,'مرتجع المبيعات '!$A$4:$A$5000,"&gt;="&amp;التقرير!$G$4,'مرتجع المبيعات '!$A$4:$A$5000,"&lt;="&amp;التقرير!$G$5)</f>
        <v>0</v>
      </c>
      <c r="K131" s="21">
        <f>SUMIFS('مرتجع المشتريات'!$F$4:$F$5000,'مرتجع المشتريات'!$D$4:$D$5000,التقرير!A131,'مرتجع المشتريات'!$A$4:$A$5000,"&gt;="&amp;التقرير!$G$4,'مرتجع المشتريات'!$A$4:$A$5000,"&lt;="&amp;التقرير!$G$5)</f>
        <v>0</v>
      </c>
      <c r="L131" s="21">
        <f t="shared" si="5"/>
        <v>0</v>
      </c>
      <c r="M131" s="21">
        <f>الرصيد!C127</f>
        <v>0</v>
      </c>
      <c r="N131" s="21">
        <f>الرصيد!D127</f>
        <v>0</v>
      </c>
      <c r="O131" s="21" t="str">
        <f>الرصيد!E127</f>
        <v/>
      </c>
      <c r="P131" s="21">
        <f>الرصيد!F127</f>
        <v>0</v>
      </c>
      <c r="Q131" s="21" t="e">
        <f t="shared" si="6"/>
        <v>#VALUE!</v>
      </c>
      <c r="R131" s="21" t="e">
        <f t="shared" si="7"/>
        <v>#VALUE!</v>
      </c>
    </row>
    <row r="132" spans="1:18" ht="15.75">
      <c r="A132" s="21">
        <v>125</v>
      </c>
      <c r="B132" s="21" t="str">
        <f>IFERROR(VLOOKUP(A132,الاعدادات!$A$4:$B$5000,2,0),"")</f>
        <v>اد3ه 1/4</v>
      </c>
      <c r="C132" s="21">
        <f>SUMIFS(المشتريات!$H$4:$H$1000,المشتريات!$F$4:$F$1000,التقرير!A132,المشتريات!$C$4:$C$1000,"&lt;="&amp;التقرير!$G$3)</f>
        <v>0</v>
      </c>
      <c r="D132" s="21">
        <f>SUMIFS(المبيعات!$F$4:$F$5000,المبيعات!$D$4:$D$5000,التقرير!A132,المبيعات!$A$4:$A$5000,"&lt;="&amp;التقرير!$G$3)</f>
        <v>0</v>
      </c>
      <c r="E132" s="21">
        <f>SUMIFS('مرتجع المبيعات '!$F$4:$F$500,'مرتجع المبيعات '!$D$4:$D$500,التقرير!A132,'مرتجع المبيعات '!$A$4:$A$500,"&lt;="&amp;التقرير!$G$3)</f>
        <v>0</v>
      </c>
      <c r="F132" s="21">
        <f>SUMIFS('مرتجع المشتريات'!$F$4:$F$500,'مرتجع المشتريات'!$D$4:$D$500,التقرير!A132,'مرتجع المشتريات'!$A$4:$A$500,"&lt;="&amp;التقرير!$G$3)</f>
        <v>0</v>
      </c>
      <c r="G132" s="21">
        <f t="shared" si="4"/>
        <v>0</v>
      </c>
      <c r="H132" s="21">
        <f>SUMIFS(المشتريات!$H$4:$H$10000,المشتريات!$F$4:$F$10000,التقرير!A132,المشتريات!$C$4:$C$10000,"&gt;="&amp;التقرير!$G$4,المشتريات!$C$4:$C$10000,"&lt;="&amp;$G$5)</f>
        <v>0</v>
      </c>
      <c r="I132" s="21">
        <f>SUMIFS(المبيعات!$F$4:$F$5000,المبيعات!$D$4:$D$5000,التقرير!A132,المبيعات!$A$4:$A$5000,"&gt;="&amp;التقرير!$G$4,المبيعات!$A$4:$A$5000,"&lt;="&amp;التقرير!$G$5)</f>
        <v>0</v>
      </c>
      <c r="J132" s="21">
        <f>SUMIFS('مرتجع المبيعات '!$F$4:$F$5000,'مرتجع المبيعات '!$D$4:$D$5000,التقرير!A132,'مرتجع المبيعات '!$A$4:$A$5000,"&gt;="&amp;التقرير!$G$4,'مرتجع المبيعات '!$A$4:$A$5000,"&lt;="&amp;التقرير!$G$5)</f>
        <v>0</v>
      </c>
      <c r="K132" s="21">
        <f>SUMIFS('مرتجع المشتريات'!$F$4:$F$5000,'مرتجع المشتريات'!$D$4:$D$5000,التقرير!A132,'مرتجع المشتريات'!$A$4:$A$5000,"&gt;="&amp;التقرير!$G$4,'مرتجع المشتريات'!$A$4:$A$5000,"&lt;="&amp;التقرير!$G$5)</f>
        <v>0</v>
      </c>
      <c r="L132" s="21">
        <f t="shared" si="5"/>
        <v>0</v>
      </c>
      <c r="M132" s="21">
        <f>الرصيد!C128</f>
        <v>0</v>
      </c>
      <c r="N132" s="21">
        <f>الرصيد!D128</f>
        <v>0</v>
      </c>
      <c r="O132" s="21" t="str">
        <f>الرصيد!E128</f>
        <v/>
      </c>
      <c r="P132" s="21">
        <f>الرصيد!F128</f>
        <v>0</v>
      </c>
      <c r="Q132" s="21" t="e">
        <f t="shared" si="6"/>
        <v>#VALUE!</v>
      </c>
      <c r="R132" s="21" t="e">
        <f t="shared" si="7"/>
        <v>#VALUE!</v>
      </c>
    </row>
    <row r="133" spans="1:18" ht="15.75">
      <c r="A133" s="21">
        <v>126</v>
      </c>
      <c r="B133" s="21" t="str">
        <f>IFERROR(VLOOKUP(A133,الاعدادات!$A$4:$B$5000,2,0),"")</f>
        <v>الترافوس1/4</v>
      </c>
      <c r="C133" s="21">
        <f>SUMIFS(المشتريات!$H$4:$H$1000,المشتريات!$F$4:$F$1000,التقرير!A133,المشتريات!$C$4:$C$1000,"&lt;="&amp;التقرير!$G$3)</f>
        <v>0</v>
      </c>
      <c r="D133" s="21">
        <f>SUMIFS(المبيعات!$F$4:$F$5000,المبيعات!$D$4:$D$5000,التقرير!A133,المبيعات!$A$4:$A$5000,"&lt;="&amp;التقرير!$G$3)</f>
        <v>0</v>
      </c>
      <c r="E133" s="21">
        <f>SUMIFS('مرتجع المبيعات '!$F$4:$F$500,'مرتجع المبيعات '!$D$4:$D$500,التقرير!A133,'مرتجع المبيعات '!$A$4:$A$500,"&lt;="&amp;التقرير!$G$3)</f>
        <v>0</v>
      </c>
      <c r="F133" s="21">
        <f>SUMIFS('مرتجع المشتريات'!$F$4:$F$500,'مرتجع المشتريات'!$D$4:$D$500,التقرير!A133,'مرتجع المشتريات'!$A$4:$A$500,"&lt;="&amp;التقرير!$G$3)</f>
        <v>0</v>
      </c>
      <c r="G133" s="21">
        <f t="shared" si="4"/>
        <v>0</v>
      </c>
      <c r="H133" s="21">
        <f>SUMIFS(المشتريات!$H$4:$H$10000,المشتريات!$F$4:$F$10000,التقرير!A133,المشتريات!$C$4:$C$10000,"&gt;="&amp;التقرير!$G$4,المشتريات!$C$4:$C$10000,"&lt;="&amp;$G$5)</f>
        <v>0</v>
      </c>
      <c r="I133" s="21">
        <f>SUMIFS(المبيعات!$F$4:$F$5000,المبيعات!$D$4:$D$5000,التقرير!A133,المبيعات!$A$4:$A$5000,"&gt;="&amp;التقرير!$G$4,المبيعات!$A$4:$A$5000,"&lt;="&amp;التقرير!$G$5)</f>
        <v>0</v>
      </c>
      <c r="J133" s="21">
        <f>SUMIFS('مرتجع المبيعات '!$F$4:$F$5000,'مرتجع المبيعات '!$D$4:$D$5000,التقرير!A133,'مرتجع المبيعات '!$A$4:$A$5000,"&gt;="&amp;التقرير!$G$4,'مرتجع المبيعات '!$A$4:$A$5000,"&lt;="&amp;التقرير!$G$5)</f>
        <v>0</v>
      </c>
      <c r="K133" s="21">
        <f>SUMIFS('مرتجع المشتريات'!$F$4:$F$5000,'مرتجع المشتريات'!$D$4:$D$5000,التقرير!A133,'مرتجع المشتريات'!$A$4:$A$5000,"&gt;="&amp;التقرير!$G$4,'مرتجع المشتريات'!$A$4:$A$5000,"&lt;="&amp;التقرير!$G$5)</f>
        <v>0</v>
      </c>
      <c r="L133" s="21">
        <f t="shared" si="5"/>
        <v>0</v>
      </c>
      <c r="M133" s="21">
        <f>الرصيد!C129</f>
        <v>0</v>
      </c>
      <c r="N133" s="21">
        <f>الرصيد!D129</f>
        <v>0</v>
      </c>
      <c r="O133" s="21" t="str">
        <f>الرصيد!E129</f>
        <v/>
      </c>
      <c r="P133" s="21">
        <f>الرصيد!F129</f>
        <v>0</v>
      </c>
      <c r="Q133" s="21" t="e">
        <f t="shared" si="6"/>
        <v>#VALUE!</v>
      </c>
      <c r="R133" s="21" t="e">
        <f t="shared" si="7"/>
        <v>#VALUE!</v>
      </c>
    </row>
    <row r="134" spans="1:18" ht="15.75">
      <c r="A134" s="21">
        <v>127</v>
      </c>
      <c r="B134" s="21" t="str">
        <f>IFERROR(VLOOKUP(A134,الاعدادات!$A$4:$B$5000,2,0),"")</f>
        <v>ه+س 1/4</v>
      </c>
      <c r="C134" s="21">
        <f>SUMIFS(المشتريات!$H$4:$H$1000,المشتريات!$F$4:$F$1000,التقرير!A134,المشتريات!$C$4:$C$1000,"&lt;="&amp;التقرير!$G$3)</f>
        <v>0</v>
      </c>
      <c r="D134" s="21">
        <f>SUMIFS(المبيعات!$F$4:$F$5000,المبيعات!$D$4:$D$5000,التقرير!A134,المبيعات!$A$4:$A$5000,"&lt;="&amp;التقرير!$G$3)</f>
        <v>0</v>
      </c>
      <c r="E134" s="21">
        <f>SUMIFS('مرتجع المبيعات '!$F$4:$F$500,'مرتجع المبيعات '!$D$4:$D$500,التقرير!A134,'مرتجع المبيعات '!$A$4:$A$500,"&lt;="&amp;التقرير!$G$3)</f>
        <v>0</v>
      </c>
      <c r="F134" s="21">
        <f>SUMIFS('مرتجع المشتريات'!$F$4:$F$500,'مرتجع المشتريات'!$D$4:$D$500,التقرير!A134,'مرتجع المشتريات'!$A$4:$A$500,"&lt;="&amp;التقرير!$G$3)</f>
        <v>0</v>
      </c>
      <c r="G134" s="21">
        <f t="shared" si="4"/>
        <v>0</v>
      </c>
      <c r="H134" s="21">
        <f>SUMIFS(المشتريات!$H$4:$H$10000,المشتريات!$F$4:$F$10000,التقرير!A134,المشتريات!$C$4:$C$10000,"&gt;="&amp;التقرير!$G$4,المشتريات!$C$4:$C$10000,"&lt;="&amp;$G$5)</f>
        <v>0</v>
      </c>
      <c r="I134" s="21">
        <f>SUMIFS(المبيعات!$F$4:$F$5000,المبيعات!$D$4:$D$5000,التقرير!A134,المبيعات!$A$4:$A$5000,"&gt;="&amp;التقرير!$G$4,المبيعات!$A$4:$A$5000,"&lt;="&amp;التقرير!$G$5)</f>
        <v>0</v>
      </c>
      <c r="J134" s="21">
        <f>SUMIFS('مرتجع المبيعات '!$F$4:$F$5000,'مرتجع المبيعات '!$D$4:$D$5000,التقرير!A134,'مرتجع المبيعات '!$A$4:$A$5000,"&gt;="&amp;التقرير!$G$4,'مرتجع المبيعات '!$A$4:$A$5000,"&lt;="&amp;التقرير!$G$5)</f>
        <v>0</v>
      </c>
      <c r="K134" s="21">
        <f>SUMIFS('مرتجع المشتريات'!$F$4:$F$5000,'مرتجع المشتريات'!$D$4:$D$5000,التقرير!A134,'مرتجع المشتريات'!$A$4:$A$5000,"&gt;="&amp;التقرير!$G$4,'مرتجع المشتريات'!$A$4:$A$5000,"&lt;="&amp;التقرير!$G$5)</f>
        <v>0</v>
      </c>
      <c r="L134" s="21">
        <f t="shared" si="5"/>
        <v>0</v>
      </c>
      <c r="M134" s="21">
        <f>الرصيد!C130</f>
        <v>0</v>
      </c>
      <c r="N134" s="21">
        <f>الرصيد!D130</f>
        <v>0</v>
      </c>
      <c r="O134" s="21" t="str">
        <f>الرصيد!E130</f>
        <v/>
      </c>
      <c r="P134" s="21">
        <f>الرصيد!F130</f>
        <v>0</v>
      </c>
      <c r="Q134" s="21" t="e">
        <f t="shared" si="6"/>
        <v>#VALUE!</v>
      </c>
      <c r="R134" s="21" t="e">
        <f t="shared" si="7"/>
        <v>#VALUE!</v>
      </c>
    </row>
    <row r="135" spans="1:18" ht="15.75">
      <c r="A135" s="21">
        <v>128</v>
      </c>
      <c r="B135" s="21" t="str">
        <f>IFERROR(VLOOKUP(A135,الاعدادات!$A$4:$B$5000,2,0),"")</f>
        <v>اد3ه 100سم</v>
      </c>
      <c r="C135" s="21">
        <f>SUMIFS(المشتريات!$H$4:$H$1000,المشتريات!$F$4:$F$1000,التقرير!A135,المشتريات!$C$4:$C$1000,"&lt;="&amp;التقرير!$G$3)</f>
        <v>0</v>
      </c>
      <c r="D135" s="21">
        <f>SUMIFS(المبيعات!$F$4:$F$5000,المبيعات!$D$4:$D$5000,التقرير!A135,المبيعات!$A$4:$A$5000,"&lt;="&amp;التقرير!$G$3)</f>
        <v>0</v>
      </c>
      <c r="E135" s="21">
        <f>SUMIFS('مرتجع المبيعات '!$F$4:$F$500,'مرتجع المبيعات '!$D$4:$D$500,التقرير!A135,'مرتجع المبيعات '!$A$4:$A$500,"&lt;="&amp;التقرير!$G$3)</f>
        <v>0</v>
      </c>
      <c r="F135" s="21">
        <f>SUMIFS('مرتجع المشتريات'!$F$4:$F$500,'مرتجع المشتريات'!$D$4:$D$500,التقرير!A135,'مرتجع المشتريات'!$A$4:$A$500,"&lt;="&amp;التقرير!$G$3)</f>
        <v>0</v>
      </c>
      <c r="G135" s="21">
        <f t="shared" si="4"/>
        <v>0</v>
      </c>
      <c r="H135" s="21">
        <f>SUMIFS(المشتريات!$H$4:$H$10000,المشتريات!$F$4:$F$10000,التقرير!A135,المشتريات!$C$4:$C$10000,"&gt;="&amp;التقرير!$G$4,المشتريات!$C$4:$C$10000,"&lt;="&amp;$G$5)</f>
        <v>0</v>
      </c>
      <c r="I135" s="21">
        <f>SUMIFS(المبيعات!$F$4:$F$5000,المبيعات!$D$4:$D$5000,التقرير!A135,المبيعات!$A$4:$A$5000,"&gt;="&amp;التقرير!$G$4,المبيعات!$A$4:$A$5000,"&lt;="&amp;التقرير!$G$5)</f>
        <v>0</v>
      </c>
      <c r="J135" s="21">
        <f>SUMIFS('مرتجع المبيعات '!$F$4:$F$5000,'مرتجع المبيعات '!$D$4:$D$5000,التقرير!A135,'مرتجع المبيعات '!$A$4:$A$5000,"&gt;="&amp;التقرير!$G$4,'مرتجع المبيعات '!$A$4:$A$5000,"&lt;="&amp;التقرير!$G$5)</f>
        <v>0</v>
      </c>
      <c r="K135" s="21">
        <f>SUMIFS('مرتجع المشتريات'!$F$4:$F$5000,'مرتجع المشتريات'!$D$4:$D$5000,التقرير!A135,'مرتجع المشتريات'!$A$4:$A$5000,"&gt;="&amp;التقرير!$G$4,'مرتجع المشتريات'!$A$4:$A$5000,"&lt;="&amp;التقرير!$G$5)</f>
        <v>0</v>
      </c>
      <c r="L135" s="21">
        <f t="shared" si="5"/>
        <v>0</v>
      </c>
      <c r="M135" s="21">
        <f>الرصيد!C131</f>
        <v>0</v>
      </c>
      <c r="N135" s="21">
        <f>الرصيد!D131</f>
        <v>0</v>
      </c>
      <c r="O135" s="21" t="str">
        <f>الرصيد!E131</f>
        <v/>
      </c>
      <c r="P135" s="21">
        <f>الرصيد!F131</f>
        <v>0</v>
      </c>
      <c r="Q135" s="21" t="e">
        <f t="shared" si="6"/>
        <v>#VALUE!</v>
      </c>
      <c r="R135" s="21" t="e">
        <f t="shared" si="7"/>
        <v>#VALUE!</v>
      </c>
    </row>
    <row r="136" spans="1:18" ht="15.75">
      <c r="A136" s="21">
        <v>129</v>
      </c>
      <c r="B136" s="21" t="str">
        <f>IFERROR(VLOOKUP(A136,الاعدادات!$A$4:$B$5000,2,0),"")</f>
        <v>املاح 100سم</v>
      </c>
      <c r="C136" s="21">
        <f>SUMIFS(المشتريات!$H$4:$H$1000,المشتريات!$F$4:$F$1000,التقرير!A136,المشتريات!$C$4:$C$1000,"&lt;="&amp;التقرير!$G$3)</f>
        <v>0</v>
      </c>
      <c r="D136" s="21">
        <f>SUMIFS(المبيعات!$F$4:$F$5000,المبيعات!$D$4:$D$5000,التقرير!A136,المبيعات!$A$4:$A$5000,"&lt;="&amp;التقرير!$G$3)</f>
        <v>0</v>
      </c>
      <c r="E136" s="21">
        <f>SUMIFS('مرتجع المبيعات '!$F$4:$F$500,'مرتجع المبيعات '!$D$4:$D$500,التقرير!A136,'مرتجع المبيعات '!$A$4:$A$500,"&lt;="&amp;التقرير!$G$3)</f>
        <v>0</v>
      </c>
      <c r="F136" s="21">
        <f>SUMIFS('مرتجع المشتريات'!$F$4:$F$500,'مرتجع المشتريات'!$D$4:$D$500,التقرير!A136,'مرتجع المشتريات'!$A$4:$A$500,"&lt;="&amp;التقرير!$G$3)</f>
        <v>0</v>
      </c>
      <c r="G136" s="21">
        <f t="shared" si="4"/>
        <v>0</v>
      </c>
      <c r="H136" s="21">
        <f>SUMIFS(المشتريات!$H$4:$H$10000,المشتريات!$F$4:$F$10000,التقرير!A136,المشتريات!$C$4:$C$10000,"&gt;="&amp;التقرير!$G$4,المشتريات!$C$4:$C$10000,"&lt;="&amp;$G$5)</f>
        <v>0</v>
      </c>
      <c r="I136" s="21">
        <f>SUMIFS(المبيعات!$F$4:$F$5000,المبيعات!$D$4:$D$5000,التقرير!A136,المبيعات!$A$4:$A$5000,"&gt;="&amp;التقرير!$G$4,المبيعات!$A$4:$A$5000,"&lt;="&amp;التقرير!$G$5)</f>
        <v>0</v>
      </c>
      <c r="J136" s="21">
        <f>SUMIFS('مرتجع المبيعات '!$F$4:$F$5000,'مرتجع المبيعات '!$D$4:$D$5000,التقرير!A136,'مرتجع المبيعات '!$A$4:$A$5000,"&gt;="&amp;التقرير!$G$4,'مرتجع المبيعات '!$A$4:$A$5000,"&lt;="&amp;التقرير!$G$5)</f>
        <v>0</v>
      </c>
      <c r="K136" s="21">
        <f>SUMIFS('مرتجع المشتريات'!$F$4:$F$5000,'مرتجع المشتريات'!$D$4:$D$5000,التقرير!A136,'مرتجع المشتريات'!$A$4:$A$5000,"&gt;="&amp;التقرير!$G$4,'مرتجع المشتريات'!$A$4:$A$5000,"&lt;="&amp;التقرير!$G$5)</f>
        <v>0</v>
      </c>
      <c r="L136" s="21">
        <f t="shared" si="5"/>
        <v>0</v>
      </c>
      <c r="M136" s="21">
        <f>الرصيد!C132</f>
        <v>0</v>
      </c>
      <c r="N136" s="21">
        <f>الرصيد!D132</f>
        <v>0</v>
      </c>
      <c r="O136" s="21" t="str">
        <f>الرصيد!E132</f>
        <v/>
      </c>
      <c r="P136" s="21">
        <f>الرصيد!F132</f>
        <v>0</v>
      </c>
      <c r="Q136" s="21" t="e">
        <f t="shared" si="6"/>
        <v>#VALUE!</v>
      </c>
      <c r="R136" s="21" t="e">
        <f t="shared" si="7"/>
        <v>#VALUE!</v>
      </c>
    </row>
    <row r="137" spans="1:18" ht="15.75">
      <c r="A137" s="21">
        <v>130</v>
      </c>
      <c r="B137" s="21" t="str">
        <f>IFERROR(VLOOKUP(A137,الاعدادات!$A$4:$B$5000,2,0),"")</f>
        <v>ه+س 100سم</v>
      </c>
      <c r="C137" s="21">
        <f>SUMIFS(المشتريات!$H$4:$H$1000,المشتريات!$F$4:$F$1000,التقرير!A137,المشتريات!$C$4:$C$1000,"&lt;="&amp;التقرير!$G$3)</f>
        <v>0</v>
      </c>
      <c r="D137" s="21">
        <f>SUMIFS(المبيعات!$F$4:$F$5000,المبيعات!$D$4:$D$5000,التقرير!A137,المبيعات!$A$4:$A$5000,"&lt;="&amp;التقرير!$G$3)</f>
        <v>0</v>
      </c>
      <c r="E137" s="21">
        <f>SUMIFS('مرتجع المبيعات '!$F$4:$F$500,'مرتجع المبيعات '!$D$4:$D$500,التقرير!A137,'مرتجع المبيعات '!$A$4:$A$500,"&lt;="&amp;التقرير!$G$3)</f>
        <v>0</v>
      </c>
      <c r="F137" s="21">
        <f>SUMIFS('مرتجع المشتريات'!$F$4:$F$500,'مرتجع المشتريات'!$D$4:$D$500,التقرير!A137,'مرتجع المشتريات'!$A$4:$A$500,"&lt;="&amp;التقرير!$G$3)</f>
        <v>0</v>
      </c>
      <c r="G137" s="21">
        <f t="shared" ref="G137:G200" si="8">C137+E137-D137-F137</f>
        <v>0</v>
      </c>
      <c r="H137" s="21">
        <f>SUMIFS(المشتريات!$H$4:$H$10000,المشتريات!$F$4:$F$10000,التقرير!A137,المشتريات!$C$4:$C$10000,"&gt;="&amp;التقرير!$G$4,المشتريات!$C$4:$C$10000,"&lt;="&amp;$G$5)</f>
        <v>0</v>
      </c>
      <c r="I137" s="21">
        <f>SUMIFS(المبيعات!$F$4:$F$5000,المبيعات!$D$4:$D$5000,التقرير!A137,المبيعات!$A$4:$A$5000,"&gt;="&amp;التقرير!$G$4,المبيعات!$A$4:$A$5000,"&lt;="&amp;التقرير!$G$5)</f>
        <v>0</v>
      </c>
      <c r="J137" s="21">
        <f>SUMIFS('مرتجع المبيعات '!$F$4:$F$5000,'مرتجع المبيعات '!$D$4:$D$5000,التقرير!A137,'مرتجع المبيعات '!$A$4:$A$5000,"&gt;="&amp;التقرير!$G$4,'مرتجع المبيعات '!$A$4:$A$5000,"&lt;="&amp;التقرير!$G$5)</f>
        <v>0</v>
      </c>
      <c r="K137" s="21">
        <f>SUMIFS('مرتجع المشتريات'!$F$4:$F$5000,'مرتجع المشتريات'!$D$4:$D$5000,التقرير!A137,'مرتجع المشتريات'!$A$4:$A$5000,"&gt;="&amp;التقرير!$G$4,'مرتجع المشتريات'!$A$4:$A$5000,"&lt;="&amp;التقرير!$G$5)</f>
        <v>0</v>
      </c>
      <c r="L137" s="21">
        <f t="shared" ref="L137:L200" si="9">G137+H137+J137-I137-K137</f>
        <v>0</v>
      </c>
      <c r="M137" s="21">
        <f>الرصيد!C133</f>
        <v>0</v>
      </c>
      <c r="N137" s="21">
        <f>الرصيد!D133</f>
        <v>0</v>
      </c>
      <c r="O137" s="21" t="str">
        <f>الرصيد!E133</f>
        <v/>
      </c>
      <c r="P137" s="21">
        <f>الرصيد!F133</f>
        <v>0</v>
      </c>
      <c r="Q137" s="21" t="e">
        <f t="shared" ref="Q137:Q200" si="10">M137+O137-N137-P137</f>
        <v>#VALUE!</v>
      </c>
      <c r="R137" s="21" t="e">
        <f t="shared" ref="R137:R200" si="11">IF(Q137=L137,"صح","غلاط")</f>
        <v>#VALUE!</v>
      </c>
    </row>
    <row r="138" spans="1:18" ht="15.75">
      <c r="A138" s="21">
        <v>131</v>
      </c>
      <c r="B138" s="21" t="str">
        <f>IFERROR(VLOOKUP(A138,الاعدادات!$A$4:$B$5000,2,0),"")</f>
        <v>امينوفيتال 100سم</v>
      </c>
      <c r="C138" s="21">
        <f>SUMIFS(المشتريات!$H$4:$H$1000,المشتريات!$F$4:$F$1000,التقرير!A138,المشتريات!$C$4:$C$1000,"&lt;="&amp;التقرير!$G$3)</f>
        <v>0</v>
      </c>
      <c r="D138" s="21">
        <f>SUMIFS(المبيعات!$F$4:$F$5000,المبيعات!$D$4:$D$5000,التقرير!A138,المبيعات!$A$4:$A$5000,"&lt;="&amp;التقرير!$G$3)</f>
        <v>0</v>
      </c>
      <c r="E138" s="21">
        <f>SUMIFS('مرتجع المبيعات '!$F$4:$F$500,'مرتجع المبيعات '!$D$4:$D$500,التقرير!A138,'مرتجع المبيعات '!$A$4:$A$500,"&lt;="&amp;التقرير!$G$3)</f>
        <v>0</v>
      </c>
      <c r="F138" s="21">
        <f>SUMIFS('مرتجع المشتريات'!$F$4:$F$500,'مرتجع المشتريات'!$D$4:$D$500,التقرير!A138,'مرتجع المشتريات'!$A$4:$A$500,"&lt;="&amp;التقرير!$G$3)</f>
        <v>0</v>
      </c>
      <c r="G138" s="21">
        <f t="shared" si="8"/>
        <v>0</v>
      </c>
      <c r="H138" s="21">
        <f>SUMIFS(المشتريات!$H$4:$H$10000,المشتريات!$F$4:$F$10000,التقرير!A138,المشتريات!$C$4:$C$10000,"&gt;="&amp;التقرير!$G$4,المشتريات!$C$4:$C$10000,"&lt;="&amp;$G$5)</f>
        <v>0</v>
      </c>
      <c r="I138" s="21">
        <f>SUMIFS(المبيعات!$F$4:$F$5000,المبيعات!$D$4:$D$5000,التقرير!A138,المبيعات!$A$4:$A$5000,"&gt;="&amp;التقرير!$G$4,المبيعات!$A$4:$A$5000,"&lt;="&amp;التقرير!$G$5)</f>
        <v>0</v>
      </c>
      <c r="J138" s="21">
        <f>SUMIFS('مرتجع المبيعات '!$F$4:$F$5000,'مرتجع المبيعات '!$D$4:$D$5000,التقرير!A138,'مرتجع المبيعات '!$A$4:$A$5000,"&gt;="&amp;التقرير!$G$4,'مرتجع المبيعات '!$A$4:$A$5000,"&lt;="&amp;التقرير!$G$5)</f>
        <v>0</v>
      </c>
      <c r="K138" s="21">
        <f>SUMIFS('مرتجع المشتريات'!$F$4:$F$5000,'مرتجع المشتريات'!$D$4:$D$5000,التقرير!A138,'مرتجع المشتريات'!$A$4:$A$5000,"&gt;="&amp;التقرير!$G$4,'مرتجع المشتريات'!$A$4:$A$5000,"&lt;="&amp;التقرير!$G$5)</f>
        <v>0</v>
      </c>
      <c r="L138" s="21">
        <f t="shared" si="9"/>
        <v>0</v>
      </c>
      <c r="M138" s="21">
        <f>الرصيد!C134</f>
        <v>0</v>
      </c>
      <c r="N138" s="21">
        <f>الرصيد!D134</f>
        <v>0</v>
      </c>
      <c r="O138" s="21" t="str">
        <f>الرصيد!E134</f>
        <v/>
      </c>
      <c r="P138" s="21">
        <f>الرصيد!F134</f>
        <v>0</v>
      </c>
      <c r="Q138" s="21" t="e">
        <f t="shared" si="10"/>
        <v>#VALUE!</v>
      </c>
      <c r="R138" s="21" t="e">
        <f t="shared" si="11"/>
        <v>#VALUE!</v>
      </c>
    </row>
    <row r="139" spans="1:18" ht="15.75">
      <c r="A139" s="21">
        <v>132</v>
      </c>
      <c r="B139" s="21" t="str">
        <f>IFERROR(VLOOKUP(A139,الاعدادات!$A$4:$B$5000,2,0),"")</f>
        <v xml:space="preserve">مرهم كبريت </v>
      </c>
      <c r="C139" s="21">
        <f>SUMIFS(المشتريات!$H$4:$H$1000,المشتريات!$F$4:$F$1000,التقرير!A139,المشتريات!$C$4:$C$1000,"&lt;="&amp;التقرير!$G$3)</f>
        <v>0</v>
      </c>
      <c r="D139" s="21">
        <f>SUMIFS(المبيعات!$F$4:$F$5000,المبيعات!$D$4:$D$5000,التقرير!A139,المبيعات!$A$4:$A$5000,"&lt;="&amp;التقرير!$G$3)</f>
        <v>0</v>
      </c>
      <c r="E139" s="21">
        <f>SUMIFS('مرتجع المبيعات '!$F$4:$F$500,'مرتجع المبيعات '!$D$4:$D$500,التقرير!A139,'مرتجع المبيعات '!$A$4:$A$500,"&lt;="&amp;التقرير!$G$3)</f>
        <v>0</v>
      </c>
      <c r="F139" s="21">
        <f>SUMIFS('مرتجع المشتريات'!$F$4:$F$500,'مرتجع المشتريات'!$D$4:$D$500,التقرير!A139,'مرتجع المشتريات'!$A$4:$A$500,"&lt;="&amp;التقرير!$G$3)</f>
        <v>0</v>
      </c>
      <c r="G139" s="21">
        <f t="shared" si="8"/>
        <v>0</v>
      </c>
      <c r="H139" s="21">
        <f>SUMIFS(المشتريات!$H$4:$H$10000,المشتريات!$F$4:$F$10000,التقرير!A139,المشتريات!$C$4:$C$10000,"&gt;="&amp;التقرير!$G$4,المشتريات!$C$4:$C$10000,"&lt;="&amp;$G$5)</f>
        <v>0</v>
      </c>
      <c r="I139" s="21">
        <f>SUMIFS(المبيعات!$F$4:$F$5000,المبيعات!$D$4:$D$5000,التقرير!A139,المبيعات!$A$4:$A$5000,"&gt;="&amp;التقرير!$G$4,المبيعات!$A$4:$A$5000,"&lt;="&amp;التقرير!$G$5)</f>
        <v>0</v>
      </c>
      <c r="J139" s="21">
        <f>SUMIFS('مرتجع المبيعات '!$F$4:$F$5000,'مرتجع المبيعات '!$D$4:$D$5000,التقرير!A139,'مرتجع المبيعات '!$A$4:$A$5000,"&gt;="&amp;التقرير!$G$4,'مرتجع المبيعات '!$A$4:$A$5000,"&lt;="&amp;التقرير!$G$5)</f>
        <v>0</v>
      </c>
      <c r="K139" s="21">
        <f>SUMIFS('مرتجع المشتريات'!$F$4:$F$5000,'مرتجع المشتريات'!$D$4:$D$5000,التقرير!A139,'مرتجع المشتريات'!$A$4:$A$5000,"&gt;="&amp;التقرير!$G$4,'مرتجع المشتريات'!$A$4:$A$5000,"&lt;="&amp;التقرير!$G$5)</f>
        <v>0</v>
      </c>
      <c r="L139" s="21">
        <f t="shared" si="9"/>
        <v>0</v>
      </c>
      <c r="M139" s="21">
        <f>الرصيد!C135</f>
        <v>0</v>
      </c>
      <c r="N139" s="21">
        <f>الرصيد!D135</f>
        <v>0</v>
      </c>
      <c r="O139" s="21" t="str">
        <f>الرصيد!E135</f>
        <v/>
      </c>
      <c r="P139" s="21">
        <f>الرصيد!F135</f>
        <v>0</v>
      </c>
      <c r="Q139" s="21" t="e">
        <f t="shared" si="10"/>
        <v>#VALUE!</v>
      </c>
      <c r="R139" s="21" t="e">
        <f t="shared" si="11"/>
        <v>#VALUE!</v>
      </c>
    </row>
    <row r="140" spans="1:18" ht="15.75">
      <c r="A140" s="21">
        <v>133</v>
      </c>
      <c r="B140" s="21" t="str">
        <f>IFERROR(VLOOKUP(A140,الاعدادات!$A$4:$B$5000,2,0),"")</f>
        <v>مرهم يود 5%</v>
      </c>
      <c r="C140" s="21">
        <f>SUMIFS(المشتريات!$H$4:$H$1000,المشتريات!$F$4:$F$1000,التقرير!A140,المشتريات!$C$4:$C$1000,"&lt;="&amp;التقرير!$G$3)</f>
        <v>0</v>
      </c>
      <c r="D140" s="21">
        <f>SUMIFS(المبيعات!$F$4:$F$5000,المبيعات!$D$4:$D$5000,التقرير!A140,المبيعات!$A$4:$A$5000,"&lt;="&amp;التقرير!$G$3)</f>
        <v>0</v>
      </c>
      <c r="E140" s="21">
        <f>SUMIFS('مرتجع المبيعات '!$F$4:$F$500,'مرتجع المبيعات '!$D$4:$D$500,التقرير!A140,'مرتجع المبيعات '!$A$4:$A$500,"&lt;="&amp;التقرير!$G$3)</f>
        <v>0</v>
      </c>
      <c r="F140" s="21">
        <f>SUMIFS('مرتجع المشتريات'!$F$4:$F$500,'مرتجع المشتريات'!$D$4:$D$500,التقرير!A140,'مرتجع المشتريات'!$A$4:$A$500,"&lt;="&amp;التقرير!$G$3)</f>
        <v>0</v>
      </c>
      <c r="G140" s="21">
        <f t="shared" si="8"/>
        <v>0</v>
      </c>
      <c r="H140" s="21">
        <f>SUMIFS(المشتريات!$H$4:$H$10000,المشتريات!$F$4:$F$10000,التقرير!A140,المشتريات!$C$4:$C$10000,"&gt;="&amp;التقرير!$G$4,المشتريات!$C$4:$C$10000,"&lt;="&amp;$G$5)</f>
        <v>0</v>
      </c>
      <c r="I140" s="21">
        <f>SUMIFS(المبيعات!$F$4:$F$5000,المبيعات!$D$4:$D$5000,التقرير!A140,المبيعات!$A$4:$A$5000,"&gt;="&amp;التقرير!$G$4,المبيعات!$A$4:$A$5000,"&lt;="&amp;التقرير!$G$5)</f>
        <v>0</v>
      </c>
      <c r="J140" s="21">
        <f>SUMIFS('مرتجع المبيعات '!$F$4:$F$5000,'مرتجع المبيعات '!$D$4:$D$5000,التقرير!A140,'مرتجع المبيعات '!$A$4:$A$5000,"&gt;="&amp;التقرير!$G$4,'مرتجع المبيعات '!$A$4:$A$5000,"&lt;="&amp;التقرير!$G$5)</f>
        <v>0</v>
      </c>
      <c r="K140" s="21">
        <f>SUMIFS('مرتجع المشتريات'!$F$4:$F$5000,'مرتجع المشتريات'!$D$4:$D$5000,التقرير!A140,'مرتجع المشتريات'!$A$4:$A$5000,"&gt;="&amp;التقرير!$G$4,'مرتجع المشتريات'!$A$4:$A$5000,"&lt;="&amp;التقرير!$G$5)</f>
        <v>0</v>
      </c>
      <c r="L140" s="21">
        <f t="shared" si="9"/>
        <v>0</v>
      </c>
      <c r="M140" s="21">
        <f>الرصيد!C136</f>
        <v>0</v>
      </c>
      <c r="N140" s="21">
        <f>الرصيد!D136</f>
        <v>0</v>
      </c>
      <c r="O140" s="21" t="str">
        <f>الرصيد!E136</f>
        <v/>
      </c>
      <c r="P140" s="21">
        <f>الرصيد!F136</f>
        <v>0</v>
      </c>
      <c r="Q140" s="21" t="e">
        <f t="shared" si="10"/>
        <v>#VALUE!</v>
      </c>
      <c r="R140" s="21" t="e">
        <f t="shared" si="11"/>
        <v>#VALUE!</v>
      </c>
    </row>
    <row r="141" spans="1:18" ht="15.75">
      <c r="A141" s="21">
        <v>134</v>
      </c>
      <c r="B141" s="21" t="str">
        <f>IFERROR(VLOOKUP(A141,الاعدادات!$A$4:$B$5000,2,0),"")</f>
        <v xml:space="preserve">مرهم زنك </v>
      </c>
      <c r="C141" s="21">
        <f>SUMIFS(المشتريات!$H$4:$H$1000,المشتريات!$F$4:$F$1000,التقرير!A141,المشتريات!$C$4:$C$1000,"&lt;="&amp;التقرير!$G$3)</f>
        <v>0</v>
      </c>
      <c r="D141" s="21">
        <f>SUMIFS(المبيعات!$F$4:$F$5000,المبيعات!$D$4:$D$5000,التقرير!A141,المبيعات!$A$4:$A$5000,"&lt;="&amp;التقرير!$G$3)</f>
        <v>0</v>
      </c>
      <c r="E141" s="21">
        <f>SUMIFS('مرتجع المبيعات '!$F$4:$F$500,'مرتجع المبيعات '!$D$4:$D$500,التقرير!A141,'مرتجع المبيعات '!$A$4:$A$500,"&lt;="&amp;التقرير!$G$3)</f>
        <v>0</v>
      </c>
      <c r="F141" s="21">
        <f>SUMIFS('مرتجع المشتريات'!$F$4:$F$500,'مرتجع المشتريات'!$D$4:$D$500,التقرير!A141,'مرتجع المشتريات'!$A$4:$A$500,"&lt;="&amp;التقرير!$G$3)</f>
        <v>0</v>
      </c>
      <c r="G141" s="21">
        <f t="shared" si="8"/>
        <v>0</v>
      </c>
      <c r="H141" s="21">
        <f>SUMIFS(المشتريات!$H$4:$H$10000,المشتريات!$F$4:$F$10000,التقرير!A141,المشتريات!$C$4:$C$10000,"&gt;="&amp;التقرير!$G$4,المشتريات!$C$4:$C$10000,"&lt;="&amp;$G$5)</f>
        <v>0</v>
      </c>
      <c r="I141" s="21">
        <f>SUMIFS(المبيعات!$F$4:$F$5000,المبيعات!$D$4:$D$5000,التقرير!A141,المبيعات!$A$4:$A$5000,"&gt;="&amp;التقرير!$G$4,المبيعات!$A$4:$A$5000,"&lt;="&amp;التقرير!$G$5)</f>
        <v>0</v>
      </c>
      <c r="J141" s="21">
        <f>SUMIFS('مرتجع المبيعات '!$F$4:$F$5000,'مرتجع المبيعات '!$D$4:$D$5000,التقرير!A141,'مرتجع المبيعات '!$A$4:$A$5000,"&gt;="&amp;التقرير!$G$4,'مرتجع المبيعات '!$A$4:$A$5000,"&lt;="&amp;التقرير!$G$5)</f>
        <v>0</v>
      </c>
      <c r="K141" s="21">
        <f>SUMIFS('مرتجع المشتريات'!$F$4:$F$5000,'مرتجع المشتريات'!$D$4:$D$5000,التقرير!A141,'مرتجع المشتريات'!$A$4:$A$5000,"&gt;="&amp;التقرير!$G$4,'مرتجع المشتريات'!$A$4:$A$5000,"&lt;="&amp;التقرير!$G$5)</f>
        <v>0</v>
      </c>
      <c r="L141" s="21">
        <f t="shared" si="9"/>
        <v>0</v>
      </c>
      <c r="M141" s="21">
        <f>الرصيد!C137</f>
        <v>0</v>
      </c>
      <c r="N141" s="21">
        <f>الرصيد!D137</f>
        <v>0</v>
      </c>
      <c r="O141" s="21" t="str">
        <f>الرصيد!E137</f>
        <v/>
      </c>
      <c r="P141" s="21">
        <f>الرصيد!F137</f>
        <v>0</v>
      </c>
      <c r="Q141" s="21" t="e">
        <f t="shared" si="10"/>
        <v>#VALUE!</v>
      </c>
      <c r="R141" s="21" t="e">
        <f t="shared" si="11"/>
        <v>#VALUE!</v>
      </c>
    </row>
    <row r="142" spans="1:18" ht="15.75">
      <c r="A142" s="21">
        <v>135</v>
      </c>
      <c r="B142" s="21" t="str">
        <f>IFERROR(VLOOKUP(A142,الاعدادات!$A$4:$B$5000,2,0),"")</f>
        <v xml:space="preserve">مينج سايد </v>
      </c>
      <c r="C142" s="21">
        <f>SUMIFS(المشتريات!$H$4:$H$1000,المشتريات!$F$4:$F$1000,التقرير!A142,المشتريات!$C$4:$C$1000,"&lt;="&amp;التقرير!$G$3)</f>
        <v>0</v>
      </c>
      <c r="D142" s="21">
        <f>SUMIFS(المبيعات!$F$4:$F$5000,المبيعات!$D$4:$D$5000,التقرير!A142,المبيعات!$A$4:$A$5000,"&lt;="&amp;التقرير!$G$3)</f>
        <v>0</v>
      </c>
      <c r="E142" s="21">
        <f>SUMIFS('مرتجع المبيعات '!$F$4:$F$500,'مرتجع المبيعات '!$D$4:$D$500,التقرير!A142,'مرتجع المبيعات '!$A$4:$A$500,"&lt;="&amp;التقرير!$G$3)</f>
        <v>0</v>
      </c>
      <c r="F142" s="21">
        <f>SUMIFS('مرتجع المشتريات'!$F$4:$F$500,'مرتجع المشتريات'!$D$4:$D$500,التقرير!A142,'مرتجع المشتريات'!$A$4:$A$500,"&lt;="&amp;التقرير!$G$3)</f>
        <v>0</v>
      </c>
      <c r="G142" s="21">
        <f t="shared" si="8"/>
        <v>0</v>
      </c>
      <c r="H142" s="21">
        <f>SUMIFS(المشتريات!$H$4:$H$10000,المشتريات!$F$4:$F$10000,التقرير!A142,المشتريات!$C$4:$C$10000,"&gt;="&amp;التقرير!$G$4,المشتريات!$C$4:$C$10000,"&lt;="&amp;$G$5)</f>
        <v>0</v>
      </c>
      <c r="I142" s="21">
        <f>SUMIFS(المبيعات!$F$4:$F$5000,المبيعات!$D$4:$D$5000,التقرير!A142,المبيعات!$A$4:$A$5000,"&gt;="&amp;التقرير!$G$4,المبيعات!$A$4:$A$5000,"&lt;="&amp;التقرير!$G$5)</f>
        <v>0</v>
      </c>
      <c r="J142" s="21">
        <f>SUMIFS('مرتجع المبيعات '!$F$4:$F$5000,'مرتجع المبيعات '!$D$4:$D$5000,التقرير!A142,'مرتجع المبيعات '!$A$4:$A$5000,"&gt;="&amp;التقرير!$G$4,'مرتجع المبيعات '!$A$4:$A$5000,"&lt;="&amp;التقرير!$G$5)</f>
        <v>0</v>
      </c>
      <c r="K142" s="21">
        <f>SUMIFS('مرتجع المشتريات'!$F$4:$F$5000,'مرتجع المشتريات'!$D$4:$D$5000,التقرير!A142,'مرتجع المشتريات'!$A$4:$A$5000,"&gt;="&amp;التقرير!$G$4,'مرتجع المشتريات'!$A$4:$A$5000,"&lt;="&amp;التقرير!$G$5)</f>
        <v>0</v>
      </c>
      <c r="L142" s="21">
        <f t="shared" si="9"/>
        <v>0</v>
      </c>
      <c r="M142" s="21">
        <f>الرصيد!C138</f>
        <v>0</v>
      </c>
      <c r="N142" s="21">
        <f>الرصيد!D138</f>
        <v>0</v>
      </c>
      <c r="O142" s="21" t="str">
        <f>الرصيد!E138</f>
        <v/>
      </c>
      <c r="P142" s="21">
        <f>الرصيد!F138</f>
        <v>0</v>
      </c>
      <c r="Q142" s="21" t="e">
        <f t="shared" si="10"/>
        <v>#VALUE!</v>
      </c>
      <c r="R142" s="21" t="e">
        <f t="shared" si="11"/>
        <v>#VALUE!</v>
      </c>
    </row>
    <row r="143" spans="1:18" ht="15.75">
      <c r="A143" s="21">
        <v>136</v>
      </c>
      <c r="B143" s="21" t="str">
        <f>IFERROR(VLOOKUP(A143,الاعدادات!$A$4:$B$5000,2,0),"")</f>
        <v xml:space="preserve">ميجا مست </v>
      </c>
      <c r="C143" s="21">
        <f>SUMIFS(المشتريات!$H$4:$H$1000,المشتريات!$F$4:$F$1000,التقرير!A143,المشتريات!$C$4:$C$1000,"&lt;="&amp;التقرير!$G$3)</f>
        <v>0</v>
      </c>
      <c r="D143" s="21">
        <f>SUMIFS(المبيعات!$F$4:$F$5000,المبيعات!$D$4:$D$5000,التقرير!A143,المبيعات!$A$4:$A$5000,"&lt;="&amp;التقرير!$G$3)</f>
        <v>0</v>
      </c>
      <c r="E143" s="21">
        <f>SUMIFS('مرتجع المبيعات '!$F$4:$F$500,'مرتجع المبيعات '!$D$4:$D$500,التقرير!A143,'مرتجع المبيعات '!$A$4:$A$500,"&lt;="&amp;التقرير!$G$3)</f>
        <v>0</v>
      </c>
      <c r="F143" s="21">
        <f>SUMIFS('مرتجع المشتريات'!$F$4:$F$500,'مرتجع المشتريات'!$D$4:$D$500,التقرير!A143,'مرتجع المشتريات'!$A$4:$A$500,"&lt;="&amp;التقرير!$G$3)</f>
        <v>0</v>
      </c>
      <c r="G143" s="21">
        <f t="shared" si="8"/>
        <v>0</v>
      </c>
      <c r="H143" s="21">
        <f>SUMIFS(المشتريات!$H$4:$H$10000,المشتريات!$F$4:$F$10000,التقرير!A143,المشتريات!$C$4:$C$10000,"&gt;="&amp;التقرير!$G$4,المشتريات!$C$4:$C$10000,"&lt;="&amp;$G$5)</f>
        <v>0</v>
      </c>
      <c r="I143" s="21">
        <f>SUMIFS(المبيعات!$F$4:$F$5000,المبيعات!$D$4:$D$5000,التقرير!A143,المبيعات!$A$4:$A$5000,"&gt;="&amp;التقرير!$G$4,المبيعات!$A$4:$A$5000,"&lt;="&amp;التقرير!$G$5)</f>
        <v>0</v>
      </c>
      <c r="J143" s="21">
        <f>SUMIFS('مرتجع المبيعات '!$F$4:$F$5000,'مرتجع المبيعات '!$D$4:$D$5000,التقرير!A143,'مرتجع المبيعات '!$A$4:$A$5000,"&gt;="&amp;التقرير!$G$4,'مرتجع المبيعات '!$A$4:$A$5000,"&lt;="&amp;التقرير!$G$5)</f>
        <v>0</v>
      </c>
      <c r="K143" s="21">
        <f>SUMIFS('مرتجع المشتريات'!$F$4:$F$5000,'مرتجع المشتريات'!$D$4:$D$5000,التقرير!A143,'مرتجع المشتريات'!$A$4:$A$5000,"&gt;="&amp;التقرير!$G$4,'مرتجع المشتريات'!$A$4:$A$5000,"&lt;="&amp;التقرير!$G$5)</f>
        <v>0</v>
      </c>
      <c r="L143" s="21">
        <f t="shared" si="9"/>
        <v>0</v>
      </c>
      <c r="M143" s="21">
        <f>الرصيد!C139</f>
        <v>0</v>
      </c>
      <c r="N143" s="21">
        <f>الرصيد!D139</f>
        <v>0</v>
      </c>
      <c r="O143" s="21" t="str">
        <f>الرصيد!E139</f>
        <v/>
      </c>
      <c r="P143" s="21">
        <f>الرصيد!F139</f>
        <v>0</v>
      </c>
      <c r="Q143" s="21" t="e">
        <f t="shared" si="10"/>
        <v>#VALUE!</v>
      </c>
      <c r="R143" s="21" t="e">
        <f t="shared" si="11"/>
        <v>#VALUE!</v>
      </c>
    </row>
    <row r="144" spans="1:18" ht="15.75">
      <c r="A144" s="21">
        <v>137</v>
      </c>
      <c r="B144" s="21" t="str">
        <f>IFERROR(VLOOKUP(A144,الاعدادات!$A$4:$B$5000,2,0),"")</f>
        <v xml:space="preserve">دياكيور </v>
      </c>
      <c r="C144" s="21">
        <f>SUMIFS(المشتريات!$H$4:$H$1000,المشتريات!$F$4:$F$1000,التقرير!A144,المشتريات!$C$4:$C$1000,"&lt;="&amp;التقرير!$G$3)</f>
        <v>0</v>
      </c>
      <c r="D144" s="21">
        <f>SUMIFS(المبيعات!$F$4:$F$5000,المبيعات!$D$4:$D$5000,التقرير!A144,المبيعات!$A$4:$A$5000,"&lt;="&amp;التقرير!$G$3)</f>
        <v>0</v>
      </c>
      <c r="E144" s="21">
        <f>SUMIFS('مرتجع المبيعات '!$F$4:$F$500,'مرتجع المبيعات '!$D$4:$D$500,التقرير!A144,'مرتجع المبيعات '!$A$4:$A$500,"&lt;="&amp;التقرير!$G$3)</f>
        <v>0</v>
      </c>
      <c r="F144" s="21">
        <f>SUMIFS('مرتجع المشتريات'!$F$4:$F$500,'مرتجع المشتريات'!$D$4:$D$500,التقرير!A144,'مرتجع المشتريات'!$A$4:$A$500,"&lt;="&amp;التقرير!$G$3)</f>
        <v>0</v>
      </c>
      <c r="G144" s="21">
        <f t="shared" si="8"/>
        <v>0</v>
      </c>
      <c r="H144" s="21">
        <f>SUMIFS(المشتريات!$H$4:$H$10000,المشتريات!$F$4:$F$10000,التقرير!A144,المشتريات!$C$4:$C$10000,"&gt;="&amp;التقرير!$G$4,المشتريات!$C$4:$C$10000,"&lt;="&amp;$G$5)</f>
        <v>0</v>
      </c>
      <c r="I144" s="21">
        <f>SUMIFS(المبيعات!$F$4:$F$5000,المبيعات!$D$4:$D$5000,التقرير!A144,المبيعات!$A$4:$A$5000,"&gt;="&amp;التقرير!$G$4,المبيعات!$A$4:$A$5000,"&lt;="&amp;التقرير!$G$5)</f>
        <v>0</v>
      </c>
      <c r="J144" s="21">
        <f>SUMIFS('مرتجع المبيعات '!$F$4:$F$5000,'مرتجع المبيعات '!$D$4:$D$5000,التقرير!A144,'مرتجع المبيعات '!$A$4:$A$5000,"&gt;="&amp;التقرير!$G$4,'مرتجع المبيعات '!$A$4:$A$5000,"&lt;="&amp;التقرير!$G$5)</f>
        <v>0</v>
      </c>
      <c r="K144" s="21">
        <f>SUMIFS('مرتجع المشتريات'!$F$4:$F$5000,'مرتجع المشتريات'!$D$4:$D$5000,التقرير!A144,'مرتجع المشتريات'!$A$4:$A$5000,"&gt;="&amp;التقرير!$G$4,'مرتجع المشتريات'!$A$4:$A$5000,"&lt;="&amp;التقرير!$G$5)</f>
        <v>0</v>
      </c>
      <c r="L144" s="21">
        <f t="shared" si="9"/>
        <v>0</v>
      </c>
      <c r="M144" s="21">
        <f>الرصيد!C140</f>
        <v>0</v>
      </c>
      <c r="N144" s="21">
        <f>الرصيد!D140</f>
        <v>0</v>
      </c>
      <c r="O144" s="21" t="str">
        <f>الرصيد!E140</f>
        <v/>
      </c>
      <c r="P144" s="21">
        <f>الرصيد!F140</f>
        <v>0</v>
      </c>
      <c r="Q144" s="21" t="e">
        <f t="shared" si="10"/>
        <v>#VALUE!</v>
      </c>
      <c r="R144" s="21" t="e">
        <f t="shared" si="11"/>
        <v>#VALUE!</v>
      </c>
    </row>
    <row r="145" spans="1:18" ht="15.75">
      <c r="A145" s="21">
        <v>138</v>
      </c>
      <c r="B145" s="21" t="str">
        <f>IFERROR(VLOOKUP(A145,الاعدادات!$A$4:$B$5000,2,0),"")</f>
        <v xml:space="preserve">بيودارستين </v>
      </c>
      <c r="C145" s="21">
        <f>SUMIFS(المشتريات!$H$4:$H$1000,المشتريات!$F$4:$F$1000,التقرير!A145,المشتريات!$C$4:$C$1000,"&lt;="&amp;التقرير!$G$3)</f>
        <v>0</v>
      </c>
      <c r="D145" s="21">
        <f>SUMIFS(المبيعات!$F$4:$F$5000,المبيعات!$D$4:$D$5000,التقرير!A145,المبيعات!$A$4:$A$5000,"&lt;="&amp;التقرير!$G$3)</f>
        <v>0</v>
      </c>
      <c r="E145" s="21">
        <f>SUMIFS('مرتجع المبيعات '!$F$4:$F$500,'مرتجع المبيعات '!$D$4:$D$500,التقرير!A145,'مرتجع المبيعات '!$A$4:$A$500,"&lt;="&amp;التقرير!$G$3)</f>
        <v>0</v>
      </c>
      <c r="F145" s="21">
        <f>SUMIFS('مرتجع المشتريات'!$F$4:$F$500,'مرتجع المشتريات'!$D$4:$D$500,التقرير!A145,'مرتجع المشتريات'!$A$4:$A$500,"&lt;="&amp;التقرير!$G$3)</f>
        <v>0</v>
      </c>
      <c r="G145" s="21">
        <f t="shared" si="8"/>
        <v>0</v>
      </c>
      <c r="H145" s="21">
        <f>SUMIFS(المشتريات!$H$4:$H$10000,المشتريات!$F$4:$F$10000,التقرير!A145,المشتريات!$C$4:$C$10000,"&gt;="&amp;التقرير!$G$4,المشتريات!$C$4:$C$10000,"&lt;="&amp;$G$5)</f>
        <v>0</v>
      </c>
      <c r="I145" s="21">
        <f>SUMIFS(المبيعات!$F$4:$F$5000,المبيعات!$D$4:$D$5000,التقرير!A145,المبيعات!$A$4:$A$5000,"&gt;="&amp;التقرير!$G$4,المبيعات!$A$4:$A$5000,"&lt;="&amp;التقرير!$G$5)</f>
        <v>0</v>
      </c>
      <c r="J145" s="21">
        <f>SUMIFS('مرتجع المبيعات '!$F$4:$F$5000,'مرتجع المبيعات '!$D$4:$D$5000,التقرير!A145,'مرتجع المبيعات '!$A$4:$A$5000,"&gt;="&amp;التقرير!$G$4,'مرتجع المبيعات '!$A$4:$A$5000,"&lt;="&amp;التقرير!$G$5)</f>
        <v>0</v>
      </c>
      <c r="K145" s="21">
        <f>SUMIFS('مرتجع المشتريات'!$F$4:$F$5000,'مرتجع المشتريات'!$D$4:$D$5000,التقرير!A145,'مرتجع المشتريات'!$A$4:$A$5000,"&gt;="&amp;التقرير!$G$4,'مرتجع المشتريات'!$A$4:$A$5000,"&lt;="&amp;التقرير!$G$5)</f>
        <v>0</v>
      </c>
      <c r="L145" s="21">
        <f t="shared" si="9"/>
        <v>0</v>
      </c>
      <c r="M145" s="21">
        <f>الرصيد!C141</f>
        <v>0</v>
      </c>
      <c r="N145" s="21">
        <f>الرصيد!D141</f>
        <v>0</v>
      </c>
      <c r="O145" s="21" t="str">
        <f>الرصيد!E141</f>
        <v/>
      </c>
      <c r="P145" s="21">
        <f>الرصيد!F141</f>
        <v>0</v>
      </c>
      <c r="Q145" s="21" t="e">
        <f t="shared" si="10"/>
        <v>#VALUE!</v>
      </c>
      <c r="R145" s="21" t="e">
        <f t="shared" si="11"/>
        <v>#VALUE!</v>
      </c>
    </row>
    <row r="146" spans="1:18" ht="15.75">
      <c r="A146" s="21">
        <v>139</v>
      </c>
      <c r="B146" s="21" t="str">
        <f>IFERROR(VLOOKUP(A146,الاعدادات!$A$4:$B$5000,2,0),"")</f>
        <v xml:space="preserve">يونيميسين </v>
      </c>
      <c r="C146" s="21">
        <f>SUMIFS(المشتريات!$H$4:$H$1000,المشتريات!$F$4:$F$1000,التقرير!A146,المشتريات!$C$4:$C$1000,"&lt;="&amp;التقرير!$G$3)</f>
        <v>0</v>
      </c>
      <c r="D146" s="21">
        <f>SUMIFS(المبيعات!$F$4:$F$5000,المبيعات!$D$4:$D$5000,التقرير!A146,المبيعات!$A$4:$A$5000,"&lt;="&amp;التقرير!$G$3)</f>
        <v>0</v>
      </c>
      <c r="E146" s="21">
        <f>SUMIFS('مرتجع المبيعات '!$F$4:$F$500,'مرتجع المبيعات '!$D$4:$D$500,التقرير!A146,'مرتجع المبيعات '!$A$4:$A$500,"&lt;="&amp;التقرير!$G$3)</f>
        <v>0</v>
      </c>
      <c r="F146" s="21">
        <f>SUMIFS('مرتجع المشتريات'!$F$4:$F$500,'مرتجع المشتريات'!$D$4:$D$500,التقرير!A146,'مرتجع المشتريات'!$A$4:$A$500,"&lt;="&amp;التقرير!$G$3)</f>
        <v>0</v>
      </c>
      <c r="G146" s="21">
        <f t="shared" si="8"/>
        <v>0</v>
      </c>
      <c r="H146" s="21">
        <f>SUMIFS(المشتريات!$H$4:$H$10000,المشتريات!$F$4:$F$10000,التقرير!A146,المشتريات!$C$4:$C$10000,"&gt;="&amp;التقرير!$G$4,المشتريات!$C$4:$C$10000,"&lt;="&amp;$G$5)</f>
        <v>0</v>
      </c>
      <c r="I146" s="21">
        <f>SUMIFS(المبيعات!$F$4:$F$5000,المبيعات!$D$4:$D$5000,التقرير!A146,المبيعات!$A$4:$A$5000,"&gt;="&amp;التقرير!$G$4,المبيعات!$A$4:$A$5000,"&lt;="&amp;التقرير!$G$5)</f>
        <v>0</v>
      </c>
      <c r="J146" s="21">
        <f>SUMIFS('مرتجع المبيعات '!$F$4:$F$5000,'مرتجع المبيعات '!$D$4:$D$5000,التقرير!A146,'مرتجع المبيعات '!$A$4:$A$5000,"&gt;="&amp;التقرير!$G$4,'مرتجع المبيعات '!$A$4:$A$5000,"&lt;="&amp;التقرير!$G$5)</f>
        <v>0</v>
      </c>
      <c r="K146" s="21">
        <f>SUMIFS('مرتجع المشتريات'!$F$4:$F$5000,'مرتجع المشتريات'!$D$4:$D$5000,التقرير!A146,'مرتجع المشتريات'!$A$4:$A$5000,"&gt;="&amp;التقرير!$G$4,'مرتجع المشتريات'!$A$4:$A$5000,"&lt;="&amp;التقرير!$G$5)</f>
        <v>0</v>
      </c>
      <c r="L146" s="21">
        <f t="shared" si="9"/>
        <v>0</v>
      </c>
      <c r="M146" s="21">
        <f>الرصيد!C142</f>
        <v>0</v>
      </c>
      <c r="N146" s="21">
        <f>الرصيد!D142</f>
        <v>0</v>
      </c>
      <c r="O146" s="21" t="str">
        <f>الرصيد!E142</f>
        <v/>
      </c>
      <c r="P146" s="21">
        <f>الرصيد!F142</f>
        <v>0</v>
      </c>
      <c r="Q146" s="21" t="e">
        <f t="shared" si="10"/>
        <v>#VALUE!</v>
      </c>
      <c r="R146" s="21" t="e">
        <f t="shared" si="11"/>
        <v>#VALUE!</v>
      </c>
    </row>
    <row r="147" spans="1:18" ht="15.75">
      <c r="A147" s="21">
        <v>140</v>
      </c>
      <c r="B147" s="21" t="str">
        <f>IFERROR(VLOOKUP(A147,الاعدادات!$A$4:$B$5000,2,0),"")</f>
        <v>التراميسين</v>
      </c>
      <c r="C147" s="21">
        <f>SUMIFS(المشتريات!$H$4:$H$1000,المشتريات!$F$4:$F$1000,التقرير!A147,المشتريات!$C$4:$C$1000,"&lt;="&amp;التقرير!$G$3)</f>
        <v>0</v>
      </c>
      <c r="D147" s="21">
        <f>SUMIFS(المبيعات!$F$4:$F$5000,المبيعات!$D$4:$D$5000,التقرير!A147,المبيعات!$A$4:$A$5000,"&lt;="&amp;التقرير!$G$3)</f>
        <v>0</v>
      </c>
      <c r="E147" s="21">
        <f>SUMIFS('مرتجع المبيعات '!$F$4:$F$500,'مرتجع المبيعات '!$D$4:$D$500,التقرير!A147,'مرتجع المبيعات '!$A$4:$A$500,"&lt;="&amp;التقرير!$G$3)</f>
        <v>0</v>
      </c>
      <c r="F147" s="21">
        <f>SUMIFS('مرتجع المشتريات'!$F$4:$F$500,'مرتجع المشتريات'!$D$4:$D$500,التقرير!A147,'مرتجع المشتريات'!$A$4:$A$500,"&lt;="&amp;التقرير!$G$3)</f>
        <v>0</v>
      </c>
      <c r="G147" s="21">
        <f t="shared" si="8"/>
        <v>0</v>
      </c>
      <c r="H147" s="21">
        <f>SUMIFS(المشتريات!$H$4:$H$10000,المشتريات!$F$4:$F$10000,التقرير!A147,المشتريات!$C$4:$C$10000,"&gt;="&amp;التقرير!$G$4,المشتريات!$C$4:$C$10000,"&lt;="&amp;$G$5)</f>
        <v>0</v>
      </c>
      <c r="I147" s="21">
        <f>SUMIFS(المبيعات!$F$4:$F$5000,المبيعات!$D$4:$D$5000,التقرير!A147,المبيعات!$A$4:$A$5000,"&gt;="&amp;التقرير!$G$4,المبيعات!$A$4:$A$5000,"&lt;="&amp;التقرير!$G$5)</f>
        <v>0</v>
      </c>
      <c r="J147" s="21">
        <f>SUMIFS('مرتجع المبيعات '!$F$4:$F$5000,'مرتجع المبيعات '!$D$4:$D$5000,التقرير!A147,'مرتجع المبيعات '!$A$4:$A$5000,"&gt;="&amp;التقرير!$G$4,'مرتجع المبيعات '!$A$4:$A$5000,"&lt;="&amp;التقرير!$G$5)</f>
        <v>0</v>
      </c>
      <c r="K147" s="21">
        <f>SUMIFS('مرتجع المشتريات'!$F$4:$F$5000,'مرتجع المشتريات'!$D$4:$D$5000,التقرير!A147,'مرتجع المشتريات'!$A$4:$A$5000,"&gt;="&amp;التقرير!$G$4,'مرتجع المشتريات'!$A$4:$A$5000,"&lt;="&amp;التقرير!$G$5)</f>
        <v>0</v>
      </c>
      <c r="L147" s="21">
        <f t="shared" si="9"/>
        <v>0</v>
      </c>
      <c r="M147" s="21">
        <f>الرصيد!C143</f>
        <v>0</v>
      </c>
      <c r="N147" s="21">
        <f>الرصيد!D143</f>
        <v>0</v>
      </c>
      <c r="O147" s="21" t="str">
        <f>الرصيد!E143</f>
        <v/>
      </c>
      <c r="P147" s="21">
        <f>الرصيد!F143</f>
        <v>0</v>
      </c>
      <c r="Q147" s="21" t="e">
        <f t="shared" si="10"/>
        <v>#VALUE!</v>
      </c>
      <c r="R147" s="21" t="e">
        <f t="shared" si="11"/>
        <v>#VALUE!</v>
      </c>
    </row>
    <row r="148" spans="1:18" ht="15.75">
      <c r="A148" s="21">
        <v>141</v>
      </c>
      <c r="B148" s="21" t="str">
        <f>IFERROR(VLOOKUP(A148,الاعدادات!$A$4:$B$5000,2,0),"")</f>
        <v xml:space="preserve">اوكسي فيت اقراص </v>
      </c>
      <c r="C148" s="21">
        <f>SUMIFS(المشتريات!$H$4:$H$1000,المشتريات!$F$4:$F$1000,التقرير!A148,المشتريات!$C$4:$C$1000,"&lt;="&amp;التقرير!$G$3)</f>
        <v>0</v>
      </c>
      <c r="D148" s="21">
        <f>SUMIFS(المبيعات!$F$4:$F$5000,المبيعات!$D$4:$D$5000,التقرير!A148,المبيعات!$A$4:$A$5000,"&lt;="&amp;التقرير!$G$3)</f>
        <v>0</v>
      </c>
      <c r="E148" s="21">
        <f>SUMIFS('مرتجع المبيعات '!$F$4:$F$500,'مرتجع المبيعات '!$D$4:$D$500,التقرير!A148,'مرتجع المبيعات '!$A$4:$A$500,"&lt;="&amp;التقرير!$G$3)</f>
        <v>0</v>
      </c>
      <c r="F148" s="21">
        <f>SUMIFS('مرتجع المشتريات'!$F$4:$F$500,'مرتجع المشتريات'!$D$4:$D$500,التقرير!A148,'مرتجع المشتريات'!$A$4:$A$500,"&lt;="&amp;التقرير!$G$3)</f>
        <v>0</v>
      </c>
      <c r="G148" s="21">
        <f t="shared" si="8"/>
        <v>0</v>
      </c>
      <c r="H148" s="21">
        <f>SUMIFS(المشتريات!$H$4:$H$10000,المشتريات!$F$4:$F$10000,التقرير!A148,المشتريات!$C$4:$C$10000,"&gt;="&amp;التقرير!$G$4,المشتريات!$C$4:$C$10000,"&lt;="&amp;$G$5)</f>
        <v>0</v>
      </c>
      <c r="I148" s="21">
        <f>SUMIFS(المبيعات!$F$4:$F$5000,المبيعات!$D$4:$D$5000,التقرير!A148,المبيعات!$A$4:$A$5000,"&gt;="&amp;التقرير!$G$4,المبيعات!$A$4:$A$5000,"&lt;="&amp;التقرير!$G$5)</f>
        <v>0</v>
      </c>
      <c r="J148" s="21">
        <f>SUMIFS('مرتجع المبيعات '!$F$4:$F$5000,'مرتجع المبيعات '!$D$4:$D$5000,التقرير!A148,'مرتجع المبيعات '!$A$4:$A$5000,"&gt;="&amp;التقرير!$G$4,'مرتجع المبيعات '!$A$4:$A$5000,"&lt;="&amp;التقرير!$G$5)</f>
        <v>0</v>
      </c>
      <c r="K148" s="21">
        <f>SUMIFS('مرتجع المشتريات'!$F$4:$F$5000,'مرتجع المشتريات'!$D$4:$D$5000,التقرير!A148,'مرتجع المشتريات'!$A$4:$A$5000,"&gt;="&amp;التقرير!$G$4,'مرتجع المشتريات'!$A$4:$A$5000,"&lt;="&amp;التقرير!$G$5)</f>
        <v>0</v>
      </c>
      <c r="L148" s="21">
        <f t="shared" si="9"/>
        <v>0</v>
      </c>
      <c r="M148" s="21">
        <f>الرصيد!C144</f>
        <v>0</v>
      </c>
      <c r="N148" s="21">
        <f>الرصيد!D144</f>
        <v>0</v>
      </c>
      <c r="O148" s="21" t="str">
        <f>الرصيد!E144</f>
        <v/>
      </c>
      <c r="P148" s="21">
        <f>الرصيد!F144</f>
        <v>0</v>
      </c>
      <c r="Q148" s="21" t="e">
        <f t="shared" si="10"/>
        <v>#VALUE!</v>
      </c>
      <c r="R148" s="21" t="e">
        <f t="shared" si="11"/>
        <v>#VALUE!</v>
      </c>
    </row>
    <row r="149" spans="1:18" ht="15.75">
      <c r="A149" s="21">
        <v>142</v>
      </c>
      <c r="B149" s="21" t="str">
        <f>IFERROR(VLOOKUP(A149,الاعدادات!$A$4:$B$5000,2,0),"")</f>
        <v>اوكسي تاب</v>
      </c>
      <c r="C149" s="21">
        <f>SUMIFS(المشتريات!$H$4:$H$1000,المشتريات!$F$4:$F$1000,التقرير!A149,المشتريات!$C$4:$C$1000,"&lt;="&amp;التقرير!$G$3)</f>
        <v>0</v>
      </c>
      <c r="D149" s="21">
        <f>SUMIFS(المبيعات!$F$4:$F$5000,المبيعات!$D$4:$D$5000,التقرير!A149,المبيعات!$A$4:$A$5000,"&lt;="&amp;التقرير!$G$3)</f>
        <v>0</v>
      </c>
      <c r="E149" s="21">
        <f>SUMIFS('مرتجع المبيعات '!$F$4:$F$500,'مرتجع المبيعات '!$D$4:$D$500,التقرير!A149,'مرتجع المبيعات '!$A$4:$A$500,"&lt;="&amp;التقرير!$G$3)</f>
        <v>0</v>
      </c>
      <c r="F149" s="21">
        <f>SUMIFS('مرتجع المشتريات'!$F$4:$F$500,'مرتجع المشتريات'!$D$4:$D$500,التقرير!A149,'مرتجع المشتريات'!$A$4:$A$500,"&lt;="&amp;التقرير!$G$3)</f>
        <v>0</v>
      </c>
      <c r="G149" s="21">
        <f t="shared" si="8"/>
        <v>0</v>
      </c>
      <c r="H149" s="21">
        <f>SUMIFS(المشتريات!$H$4:$H$10000,المشتريات!$F$4:$F$10000,التقرير!A149,المشتريات!$C$4:$C$10000,"&gt;="&amp;التقرير!$G$4,المشتريات!$C$4:$C$10000,"&lt;="&amp;$G$5)</f>
        <v>0</v>
      </c>
      <c r="I149" s="21">
        <f>SUMIFS(المبيعات!$F$4:$F$5000,المبيعات!$D$4:$D$5000,التقرير!A149,المبيعات!$A$4:$A$5000,"&gt;="&amp;التقرير!$G$4,المبيعات!$A$4:$A$5000,"&lt;="&amp;التقرير!$G$5)</f>
        <v>0</v>
      </c>
      <c r="J149" s="21">
        <f>SUMIFS('مرتجع المبيعات '!$F$4:$F$5000,'مرتجع المبيعات '!$D$4:$D$5000,التقرير!A149,'مرتجع المبيعات '!$A$4:$A$5000,"&gt;="&amp;التقرير!$G$4,'مرتجع المبيعات '!$A$4:$A$5000,"&lt;="&amp;التقرير!$G$5)</f>
        <v>0</v>
      </c>
      <c r="K149" s="21">
        <f>SUMIFS('مرتجع المشتريات'!$F$4:$F$5000,'مرتجع المشتريات'!$D$4:$D$5000,التقرير!A149,'مرتجع المشتريات'!$A$4:$A$5000,"&gt;="&amp;التقرير!$G$4,'مرتجع المشتريات'!$A$4:$A$5000,"&lt;="&amp;التقرير!$G$5)</f>
        <v>0</v>
      </c>
      <c r="L149" s="21">
        <f t="shared" si="9"/>
        <v>0</v>
      </c>
      <c r="M149" s="21">
        <f>الرصيد!C145</f>
        <v>0</v>
      </c>
      <c r="N149" s="21">
        <f>الرصيد!D145</f>
        <v>0</v>
      </c>
      <c r="O149" s="21" t="str">
        <f>الرصيد!E145</f>
        <v/>
      </c>
      <c r="P149" s="21">
        <f>الرصيد!F145</f>
        <v>0</v>
      </c>
      <c r="Q149" s="21" t="e">
        <f t="shared" si="10"/>
        <v>#VALUE!</v>
      </c>
      <c r="R149" s="21" t="e">
        <f t="shared" si="11"/>
        <v>#VALUE!</v>
      </c>
    </row>
    <row r="150" spans="1:18" ht="15.75">
      <c r="A150" s="21">
        <v>143</v>
      </c>
      <c r="B150" s="21" t="str">
        <f>IFERROR(VLOOKUP(A150,الاعدادات!$A$4:$B$5000,2,0),"")</f>
        <v>هيرو دايجست</v>
      </c>
      <c r="C150" s="21">
        <f>SUMIFS(المشتريات!$H$4:$H$1000,المشتريات!$F$4:$F$1000,التقرير!A150,المشتريات!$C$4:$C$1000,"&lt;="&amp;التقرير!$G$3)</f>
        <v>0</v>
      </c>
      <c r="D150" s="21">
        <f>SUMIFS(المبيعات!$F$4:$F$5000,المبيعات!$D$4:$D$5000,التقرير!A150,المبيعات!$A$4:$A$5000,"&lt;="&amp;التقرير!$G$3)</f>
        <v>0</v>
      </c>
      <c r="E150" s="21">
        <f>SUMIFS('مرتجع المبيعات '!$F$4:$F$500,'مرتجع المبيعات '!$D$4:$D$500,التقرير!A150,'مرتجع المبيعات '!$A$4:$A$500,"&lt;="&amp;التقرير!$G$3)</f>
        <v>0</v>
      </c>
      <c r="F150" s="21">
        <f>SUMIFS('مرتجع المشتريات'!$F$4:$F$500,'مرتجع المشتريات'!$D$4:$D$500,التقرير!A150,'مرتجع المشتريات'!$A$4:$A$500,"&lt;="&amp;التقرير!$G$3)</f>
        <v>0</v>
      </c>
      <c r="G150" s="21">
        <f t="shared" si="8"/>
        <v>0</v>
      </c>
      <c r="H150" s="21">
        <f>SUMIFS(المشتريات!$H$4:$H$10000,المشتريات!$F$4:$F$10000,التقرير!A150,المشتريات!$C$4:$C$10000,"&gt;="&amp;التقرير!$G$4,المشتريات!$C$4:$C$10000,"&lt;="&amp;$G$5)</f>
        <v>0</v>
      </c>
      <c r="I150" s="21">
        <f>SUMIFS(المبيعات!$F$4:$F$5000,المبيعات!$D$4:$D$5000,التقرير!A150,المبيعات!$A$4:$A$5000,"&gt;="&amp;التقرير!$G$4,المبيعات!$A$4:$A$5000,"&lt;="&amp;التقرير!$G$5)</f>
        <v>0</v>
      </c>
      <c r="J150" s="21">
        <f>SUMIFS('مرتجع المبيعات '!$F$4:$F$5000,'مرتجع المبيعات '!$D$4:$D$5000,التقرير!A150,'مرتجع المبيعات '!$A$4:$A$5000,"&gt;="&amp;التقرير!$G$4,'مرتجع المبيعات '!$A$4:$A$5000,"&lt;="&amp;التقرير!$G$5)</f>
        <v>0</v>
      </c>
      <c r="K150" s="21">
        <f>SUMIFS('مرتجع المشتريات'!$F$4:$F$5000,'مرتجع المشتريات'!$D$4:$D$5000,التقرير!A150,'مرتجع المشتريات'!$A$4:$A$5000,"&gt;="&amp;التقرير!$G$4,'مرتجع المشتريات'!$A$4:$A$5000,"&lt;="&amp;التقرير!$G$5)</f>
        <v>0</v>
      </c>
      <c r="L150" s="21">
        <f t="shared" si="9"/>
        <v>0</v>
      </c>
      <c r="M150" s="21">
        <f>الرصيد!C146</f>
        <v>0</v>
      </c>
      <c r="N150" s="21">
        <f>الرصيد!D146</f>
        <v>0</v>
      </c>
      <c r="O150" s="21" t="str">
        <f>الرصيد!E146</f>
        <v/>
      </c>
      <c r="P150" s="21">
        <f>الرصيد!F146</f>
        <v>0</v>
      </c>
      <c r="Q150" s="21" t="e">
        <f t="shared" si="10"/>
        <v>#VALUE!</v>
      </c>
      <c r="R150" s="21" t="e">
        <f t="shared" si="11"/>
        <v>#VALUE!</v>
      </c>
    </row>
    <row r="151" spans="1:18" ht="15.75">
      <c r="A151" s="21">
        <v>144</v>
      </c>
      <c r="B151" s="21" t="str">
        <f>IFERROR(VLOOKUP(A151,الاعدادات!$A$4:$B$5000,2,0),"")</f>
        <v>امبرول ادويا 10*30جم</v>
      </c>
      <c r="C151" s="21">
        <f>SUMIFS(المشتريات!$H$4:$H$1000,المشتريات!$F$4:$F$1000,التقرير!A151,المشتريات!$C$4:$C$1000,"&lt;="&amp;التقرير!$G$3)</f>
        <v>0</v>
      </c>
      <c r="D151" s="21">
        <f>SUMIFS(المبيعات!$F$4:$F$5000,المبيعات!$D$4:$D$5000,التقرير!A151,المبيعات!$A$4:$A$5000,"&lt;="&amp;التقرير!$G$3)</f>
        <v>0</v>
      </c>
      <c r="E151" s="21">
        <f>SUMIFS('مرتجع المبيعات '!$F$4:$F$500,'مرتجع المبيعات '!$D$4:$D$500,التقرير!A151,'مرتجع المبيعات '!$A$4:$A$500,"&lt;="&amp;التقرير!$G$3)</f>
        <v>0</v>
      </c>
      <c r="F151" s="21">
        <f>SUMIFS('مرتجع المشتريات'!$F$4:$F$500,'مرتجع المشتريات'!$D$4:$D$500,التقرير!A151,'مرتجع المشتريات'!$A$4:$A$500,"&lt;="&amp;التقرير!$G$3)</f>
        <v>0</v>
      </c>
      <c r="G151" s="21">
        <f t="shared" si="8"/>
        <v>0</v>
      </c>
      <c r="H151" s="21">
        <f>SUMIFS(المشتريات!$H$4:$H$10000,المشتريات!$F$4:$F$10000,التقرير!A151,المشتريات!$C$4:$C$10000,"&gt;="&amp;التقرير!$G$4,المشتريات!$C$4:$C$10000,"&lt;="&amp;$G$5)</f>
        <v>0</v>
      </c>
      <c r="I151" s="21">
        <f>SUMIFS(المبيعات!$F$4:$F$5000,المبيعات!$D$4:$D$5000,التقرير!A151,المبيعات!$A$4:$A$5000,"&gt;="&amp;التقرير!$G$4,المبيعات!$A$4:$A$5000,"&lt;="&amp;التقرير!$G$5)</f>
        <v>0</v>
      </c>
      <c r="J151" s="21">
        <f>SUMIFS('مرتجع المبيعات '!$F$4:$F$5000,'مرتجع المبيعات '!$D$4:$D$5000,التقرير!A151,'مرتجع المبيعات '!$A$4:$A$5000,"&gt;="&amp;التقرير!$G$4,'مرتجع المبيعات '!$A$4:$A$5000,"&lt;="&amp;التقرير!$G$5)</f>
        <v>0</v>
      </c>
      <c r="K151" s="21">
        <f>SUMIFS('مرتجع المشتريات'!$F$4:$F$5000,'مرتجع المشتريات'!$D$4:$D$5000,التقرير!A151,'مرتجع المشتريات'!$A$4:$A$5000,"&gt;="&amp;التقرير!$G$4,'مرتجع المشتريات'!$A$4:$A$5000,"&lt;="&amp;التقرير!$G$5)</f>
        <v>0</v>
      </c>
      <c r="L151" s="21">
        <f t="shared" si="9"/>
        <v>0</v>
      </c>
      <c r="M151" s="21">
        <f>الرصيد!C147</f>
        <v>0</v>
      </c>
      <c r="N151" s="21">
        <f>الرصيد!D147</f>
        <v>0</v>
      </c>
      <c r="O151" s="21" t="str">
        <f>الرصيد!E147</f>
        <v/>
      </c>
      <c r="P151" s="21">
        <f>الرصيد!F147</f>
        <v>0</v>
      </c>
      <c r="Q151" s="21" t="e">
        <f t="shared" si="10"/>
        <v>#VALUE!</v>
      </c>
      <c r="R151" s="21" t="e">
        <f t="shared" si="11"/>
        <v>#VALUE!</v>
      </c>
    </row>
    <row r="152" spans="1:18" ht="15.75">
      <c r="A152" s="21">
        <v>145</v>
      </c>
      <c r="B152" s="21" t="str">
        <f>IFERROR(VLOOKUP(A152,الاعدادات!$A$4:$B$5000,2,0),"")</f>
        <v>كوكسي كيور</v>
      </c>
      <c r="C152" s="21">
        <f>SUMIFS(المشتريات!$H$4:$H$1000,المشتريات!$F$4:$F$1000,التقرير!A152,المشتريات!$C$4:$C$1000,"&lt;="&amp;التقرير!$G$3)</f>
        <v>0</v>
      </c>
      <c r="D152" s="21">
        <f>SUMIFS(المبيعات!$F$4:$F$5000,المبيعات!$D$4:$D$5000,التقرير!A152,المبيعات!$A$4:$A$5000,"&lt;="&amp;التقرير!$G$3)</f>
        <v>0</v>
      </c>
      <c r="E152" s="21">
        <f>SUMIFS('مرتجع المبيعات '!$F$4:$F$500,'مرتجع المبيعات '!$D$4:$D$500,التقرير!A152,'مرتجع المبيعات '!$A$4:$A$500,"&lt;="&amp;التقرير!$G$3)</f>
        <v>0</v>
      </c>
      <c r="F152" s="21">
        <f>SUMIFS('مرتجع المشتريات'!$F$4:$F$500,'مرتجع المشتريات'!$D$4:$D$500,التقرير!A152,'مرتجع المشتريات'!$A$4:$A$500,"&lt;="&amp;التقرير!$G$3)</f>
        <v>0</v>
      </c>
      <c r="G152" s="21">
        <f t="shared" si="8"/>
        <v>0</v>
      </c>
      <c r="H152" s="21">
        <f>SUMIFS(المشتريات!$H$4:$H$10000,المشتريات!$F$4:$F$10000,التقرير!A152,المشتريات!$C$4:$C$10000,"&gt;="&amp;التقرير!$G$4,المشتريات!$C$4:$C$10000,"&lt;="&amp;$G$5)</f>
        <v>0</v>
      </c>
      <c r="I152" s="21">
        <f>SUMIFS(المبيعات!$F$4:$F$5000,المبيعات!$D$4:$D$5000,التقرير!A152,المبيعات!$A$4:$A$5000,"&gt;="&amp;التقرير!$G$4,المبيعات!$A$4:$A$5000,"&lt;="&amp;التقرير!$G$5)</f>
        <v>0</v>
      </c>
      <c r="J152" s="21">
        <f>SUMIFS('مرتجع المبيعات '!$F$4:$F$5000,'مرتجع المبيعات '!$D$4:$D$5000,التقرير!A152,'مرتجع المبيعات '!$A$4:$A$5000,"&gt;="&amp;التقرير!$G$4,'مرتجع المبيعات '!$A$4:$A$5000,"&lt;="&amp;التقرير!$G$5)</f>
        <v>0</v>
      </c>
      <c r="K152" s="21">
        <f>SUMIFS('مرتجع المشتريات'!$F$4:$F$5000,'مرتجع المشتريات'!$D$4:$D$5000,التقرير!A152,'مرتجع المشتريات'!$A$4:$A$5000,"&gt;="&amp;التقرير!$G$4,'مرتجع المشتريات'!$A$4:$A$5000,"&lt;="&amp;التقرير!$G$5)</f>
        <v>0</v>
      </c>
      <c r="L152" s="21">
        <f t="shared" si="9"/>
        <v>0</v>
      </c>
      <c r="M152" s="21">
        <f>الرصيد!C148</f>
        <v>0</v>
      </c>
      <c r="N152" s="21">
        <f>الرصيد!D148</f>
        <v>0</v>
      </c>
      <c r="O152" s="21" t="str">
        <f>الرصيد!E148</f>
        <v/>
      </c>
      <c r="P152" s="21">
        <f>الرصيد!F148</f>
        <v>0</v>
      </c>
      <c r="Q152" s="21" t="e">
        <f t="shared" si="10"/>
        <v>#VALUE!</v>
      </c>
      <c r="R152" s="21" t="e">
        <f t="shared" si="11"/>
        <v>#VALUE!</v>
      </c>
    </row>
    <row r="153" spans="1:18" ht="15.75">
      <c r="A153" s="21">
        <v>146</v>
      </c>
      <c r="B153" s="21" t="str">
        <f>IFERROR(VLOOKUP(A153,الاعدادات!$A$4:$B$5000,2,0),"")</f>
        <v>يوسي مايسين</v>
      </c>
      <c r="C153" s="21">
        <f>SUMIFS(المشتريات!$H$4:$H$1000,المشتريات!$F$4:$F$1000,التقرير!A153,المشتريات!$C$4:$C$1000,"&lt;="&amp;التقرير!$G$3)</f>
        <v>0</v>
      </c>
      <c r="D153" s="21">
        <f>SUMIFS(المبيعات!$F$4:$F$5000,المبيعات!$D$4:$D$5000,التقرير!A153,المبيعات!$A$4:$A$5000,"&lt;="&amp;التقرير!$G$3)</f>
        <v>0</v>
      </c>
      <c r="E153" s="21">
        <f>SUMIFS('مرتجع المبيعات '!$F$4:$F$500,'مرتجع المبيعات '!$D$4:$D$500,التقرير!A153,'مرتجع المبيعات '!$A$4:$A$500,"&lt;="&amp;التقرير!$G$3)</f>
        <v>0</v>
      </c>
      <c r="F153" s="21">
        <f>SUMIFS('مرتجع المشتريات'!$F$4:$F$500,'مرتجع المشتريات'!$D$4:$D$500,التقرير!A153,'مرتجع المشتريات'!$A$4:$A$500,"&lt;="&amp;التقرير!$G$3)</f>
        <v>0</v>
      </c>
      <c r="G153" s="21">
        <f t="shared" si="8"/>
        <v>0</v>
      </c>
      <c r="H153" s="21">
        <f>SUMIFS(المشتريات!$H$4:$H$10000,المشتريات!$F$4:$F$10000,التقرير!A153,المشتريات!$C$4:$C$10000,"&gt;="&amp;التقرير!$G$4,المشتريات!$C$4:$C$10000,"&lt;="&amp;$G$5)</f>
        <v>0</v>
      </c>
      <c r="I153" s="21">
        <f>SUMIFS(المبيعات!$F$4:$F$5000,المبيعات!$D$4:$D$5000,التقرير!A153,المبيعات!$A$4:$A$5000,"&gt;="&amp;التقرير!$G$4,المبيعات!$A$4:$A$5000,"&lt;="&amp;التقرير!$G$5)</f>
        <v>0</v>
      </c>
      <c r="J153" s="21">
        <f>SUMIFS('مرتجع المبيعات '!$F$4:$F$5000,'مرتجع المبيعات '!$D$4:$D$5000,التقرير!A153,'مرتجع المبيعات '!$A$4:$A$5000,"&gt;="&amp;التقرير!$G$4,'مرتجع المبيعات '!$A$4:$A$5000,"&lt;="&amp;التقرير!$G$5)</f>
        <v>0</v>
      </c>
      <c r="K153" s="21">
        <f>SUMIFS('مرتجع المشتريات'!$F$4:$F$5000,'مرتجع المشتريات'!$D$4:$D$5000,التقرير!A153,'مرتجع المشتريات'!$A$4:$A$5000,"&gt;="&amp;التقرير!$G$4,'مرتجع المشتريات'!$A$4:$A$5000,"&lt;="&amp;التقرير!$G$5)</f>
        <v>0</v>
      </c>
      <c r="L153" s="21">
        <f t="shared" si="9"/>
        <v>0</v>
      </c>
      <c r="M153" s="21">
        <f>الرصيد!C149</f>
        <v>0</v>
      </c>
      <c r="N153" s="21">
        <f>الرصيد!D149</f>
        <v>0</v>
      </c>
      <c r="O153" s="21" t="str">
        <f>الرصيد!E149</f>
        <v/>
      </c>
      <c r="P153" s="21">
        <f>الرصيد!F149</f>
        <v>0</v>
      </c>
      <c r="Q153" s="21" t="e">
        <f t="shared" si="10"/>
        <v>#VALUE!</v>
      </c>
      <c r="R153" s="21" t="e">
        <f t="shared" si="11"/>
        <v>#VALUE!</v>
      </c>
    </row>
    <row r="154" spans="1:18" ht="15.75">
      <c r="A154" s="21">
        <v>147</v>
      </c>
      <c r="B154" s="21" t="str">
        <f>IFERROR(VLOOKUP(A154,الاعدادات!$A$4:$B$5000,2,0),"")</f>
        <v>دوكسين</v>
      </c>
      <c r="C154" s="21">
        <f>SUMIFS(المشتريات!$H$4:$H$1000,المشتريات!$F$4:$F$1000,التقرير!A154,المشتريات!$C$4:$C$1000,"&lt;="&amp;التقرير!$G$3)</f>
        <v>0</v>
      </c>
      <c r="D154" s="21">
        <f>SUMIFS(المبيعات!$F$4:$F$5000,المبيعات!$D$4:$D$5000,التقرير!A154,المبيعات!$A$4:$A$5000,"&lt;="&amp;التقرير!$G$3)</f>
        <v>0</v>
      </c>
      <c r="E154" s="21">
        <f>SUMIFS('مرتجع المبيعات '!$F$4:$F$500,'مرتجع المبيعات '!$D$4:$D$500,التقرير!A154,'مرتجع المبيعات '!$A$4:$A$500,"&lt;="&amp;التقرير!$G$3)</f>
        <v>0</v>
      </c>
      <c r="F154" s="21">
        <f>SUMIFS('مرتجع المشتريات'!$F$4:$F$500,'مرتجع المشتريات'!$D$4:$D$500,التقرير!A154,'مرتجع المشتريات'!$A$4:$A$500,"&lt;="&amp;التقرير!$G$3)</f>
        <v>0</v>
      </c>
      <c r="G154" s="21">
        <f t="shared" si="8"/>
        <v>0</v>
      </c>
      <c r="H154" s="21">
        <f>SUMIFS(المشتريات!$H$4:$H$10000,المشتريات!$F$4:$F$10000,التقرير!A154,المشتريات!$C$4:$C$10000,"&gt;="&amp;التقرير!$G$4,المشتريات!$C$4:$C$10000,"&lt;="&amp;$G$5)</f>
        <v>0</v>
      </c>
      <c r="I154" s="21">
        <f>SUMIFS(المبيعات!$F$4:$F$5000,المبيعات!$D$4:$D$5000,التقرير!A154,المبيعات!$A$4:$A$5000,"&gt;="&amp;التقرير!$G$4,المبيعات!$A$4:$A$5000,"&lt;="&amp;التقرير!$G$5)</f>
        <v>0</v>
      </c>
      <c r="J154" s="21">
        <f>SUMIFS('مرتجع المبيعات '!$F$4:$F$5000,'مرتجع المبيعات '!$D$4:$D$5000,التقرير!A154,'مرتجع المبيعات '!$A$4:$A$5000,"&gt;="&amp;التقرير!$G$4,'مرتجع المبيعات '!$A$4:$A$5000,"&lt;="&amp;التقرير!$G$5)</f>
        <v>0</v>
      </c>
      <c r="K154" s="21">
        <f>SUMIFS('مرتجع المشتريات'!$F$4:$F$5000,'مرتجع المشتريات'!$D$4:$D$5000,التقرير!A154,'مرتجع المشتريات'!$A$4:$A$5000,"&gt;="&amp;التقرير!$G$4,'مرتجع المشتريات'!$A$4:$A$5000,"&lt;="&amp;التقرير!$G$5)</f>
        <v>0</v>
      </c>
      <c r="L154" s="21">
        <f t="shared" si="9"/>
        <v>0</v>
      </c>
      <c r="M154" s="21">
        <f>الرصيد!C150</f>
        <v>0</v>
      </c>
      <c r="N154" s="21">
        <f>الرصيد!D150</f>
        <v>0</v>
      </c>
      <c r="O154" s="21" t="str">
        <f>الرصيد!E150</f>
        <v/>
      </c>
      <c r="P154" s="21">
        <f>الرصيد!F150</f>
        <v>0</v>
      </c>
      <c r="Q154" s="21" t="e">
        <f t="shared" si="10"/>
        <v>#VALUE!</v>
      </c>
      <c r="R154" s="21" t="e">
        <f t="shared" si="11"/>
        <v>#VALUE!</v>
      </c>
    </row>
    <row r="155" spans="1:18" ht="15.75">
      <c r="A155" s="21">
        <v>148</v>
      </c>
      <c r="B155" s="21" t="str">
        <f>IFERROR(VLOOKUP(A155,الاعدادات!$A$4:$B$5000,2,0),"")</f>
        <v>سلفا ديميدين اسكندرية</v>
      </c>
      <c r="C155" s="21">
        <f>SUMIFS(المشتريات!$H$4:$H$1000,المشتريات!$F$4:$F$1000,التقرير!A155,المشتريات!$C$4:$C$1000,"&lt;="&amp;التقرير!$G$3)</f>
        <v>0</v>
      </c>
      <c r="D155" s="21">
        <f>SUMIFS(المبيعات!$F$4:$F$5000,المبيعات!$D$4:$D$5000,التقرير!A155,المبيعات!$A$4:$A$5000,"&lt;="&amp;التقرير!$G$3)</f>
        <v>0</v>
      </c>
      <c r="E155" s="21">
        <f>SUMIFS('مرتجع المبيعات '!$F$4:$F$500,'مرتجع المبيعات '!$D$4:$D$500,التقرير!A155,'مرتجع المبيعات '!$A$4:$A$500,"&lt;="&amp;التقرير!$G$3)</f>
        <v>0</v>
      </c>
      <c r="F155" s="21">
        <f>SUMIFS('مرتجع المشتريات'!$F$4:$F$500,'مرتجع المشتريات'!$D$4:$D$500,التقرير!A155,'مرتجع المشتريات'!$A$4:$A$500,"&lt;="&amp;التقرير!$G$3)</f>
        <v>0</v>
      </c>
      <c r="G155" s="21">
        <f t="shared" si="8"/>
        <v>0</v>
      </c>
      <c r="H155" s="21">
        <f>SUMIFS(المشتريات!$H$4:$H$10000,المشتريات!$F$4:$F$10000,التقرير!A155,المشتريات!$C$4:$C$10000,"&gt;="&amp;التقرير!$G$4,المشتريات!$C$4:$C$10000,"&lt;="&amp;$G$5)</f>
        <v>0</v>
      </c>
      <c r="I155" s="21">
        <f>SUMIFS(المبيعات!$F$4:$F$5000,المبيعات!$D$4:$D$5000,التقرير!A155,المبيعات!$A$4:$A$5000,"&gt;="&amp;التقرير!$G$4,المبيعات!$A$4:$A$5000,"&lt;="&amp;التقرير!$G$5)</f>
        <v>0</v>
      </c>
      <c r="J155" s="21">
        <f>SUMIFS('مرتجع المبيعات '!$F$4:$F$5000,'مرتجع المبيعات '!$D$4:$D$5000,التقرير!A155,'مرتجع المبيعات '!$A$4:$A$5000,"&gt;="&amp;التقرير!$G$4,'مرتجع المبيعات '!$A$4:$A$5000,"&lt;="&amp;التقرير!$G$5)</f>
        <v>0</v>
      </c>
      <c r="K155" s="21">
        <f>SUMIFS('مرتجع المشتريات'!$F$4:$F$5000,'مرتجع المشتريات'!$D$4:$D$5000,التقرير!A155,'مرتجع المشتريات'!$A$4:$A$5000,"&gt;="&amp;التقرير!$G$4,'مرتجع المشتريات'!$A$4:$A$5000,"&lt;="&amp;التقرير!$G$5)</f>
        <v>0</v>
      </c>
      <c r="L155" s="21">
        <f t="shared" si="9"/>
        <v>0</v>
      </c>
      <c r="M155" s="21">
        <f>الرصيد!C151</f>
        <v>0</v>
      </c>
      <c r="N155" s="21">
        <f>الرصيد!D151</f>
        <v>0</v>
      </c>
      <c r="O155" s="21" t="str">
        <f>الرصيد!E151</f>
        <v/>
      </c>
      <c r="P155" s="21">
        <f>الرصيد!F151</f>
        <v>0</v>
      </c>
      <c r="Q155" s="21" t="e">
        <f t="shared" si="10"/>
        <v>#VALUE!</v>
      </c>
      <c r="R155" s="21" t="e">
        <f t="shared" si="11"/>
        <v>#VALUE!</v>
      </c>
    </row>
    <row r="156" spans="1:18" ht="15.75">
      <c r="A156" s="21">
        <v>149</v>
      </c>
      <c r="B156" s="21" t="str">
        <f>IFERROR(VLOOKUP(A156,الاعدادات!$A$4:$B$5000,2,0),"")</f>
        <v>نيوميسين جابي</v>
      </c>
      <c r="C156" s="21">
        <f>SUMIFS(المشتريات!$H$4:$H$1000,المشتريات!$F$4:$F$1000,التقرير!A156,المشتريات!$C$4:$C$1000,"&lt;="&amp;التقرير!$G$3)</f>
        <v>0</v>
      </c>
      <c r="D156" s="21">
        <f>SUMIFS(المبيعات!$F$4:$F$5000,المبيعات!$D$4:$D$5000,التقرير!A156,المبيعات!$A$4:$A$5000,"&lt;="&amp;التقرير!$G$3)</f>
        <v>0</v>
      </c>
      <c r="E156" s="21">
        <f>SUMIFS('مرتجع المبيعات '!$F$4:$F$500,'مرتجع المبيعات '!$D$4:$D$500,التقرير!A156,'مرتجع المبيعات '!$A$4:$A$500,"&lt;="&amp;التقرير!$G$3)</f>
        <v>0</v>
      </c>
      <c r="F156" s="21">
        <f>SUMIFS('مرتجع المشتريات'!$F$4:$F$500,'مرتجع المشتريات'!$D$4:$D$500,التقرير!A156,'مرتجع المشتريات'!$A$4:$A$500,"&lt;="&amp;التقرير!$G$3)</f>
        <v>0</v>
      </c>
      <c r="G156" s="21">
        <f t="shared" si="8"/>
        <v>0</v>
      </c>
      <c r="H156" s="21">
        <f>SUMIFS(المشتريات!$H$4:$H$10000,المشتريات!$F$4:$F$10000,التقرير!A156,المشتريات!$C$4:$C$10000,"&gt;="&amp;التقرير!$G$4,المشتريات!$C$4:$C$10000,"&lt;="&amp;$G$5)</f>
        <v>0</v>
      </c>
      <c r="I156" s="21">
        <f>SUMIFS(المبيعات!$F$4:$F$5000,المبيعات!$D$4:$D$5000,التقرير!A156,المبيعات!$A$4:$A$5000,"&gt;="&amp;التقرير!$G$4,المبيعات!$A$4:$A$5000,"&lt;="&amp;التقرير!$G$5)</f>
        <v>0</v>
      </c>
      <c r="J156" s="21">
        <f>SUMIFS('مرتجع المبيعات '!$F$4:$F$5000,'مرتجع المبيعات '!$D$4:$D$5000,التقرير!A156,'مرتجع المبيعات '!$A$4:$A$5000,"&gt;="&amp;التقرير!$G$4,'مرتجع المبيعات '!$A$4:$A$5000,"&lt;="&amp;التقرير!$G$5)</f>
        <v>0</v>
      </c>
      <c r="K156" s="21">
        <f>SUMIFS('مرتجع المشتريات'!$F$4:$F$5000,'مرتجع المشتريات'!$D$4:$D$5000,التقرير!A156,'مرتجع المشتريات'!$A$4:$A$5000,"&gt;="&amp;التقرير!$G$4,'مرتجع المشتريات'!$A$4:$A$5000,"&lt;="&amp;التقرير!$G$5)</f>
        <v>0</v>
      </c>
      <c r="L156" s="21">
        <f t="shared" si="9"/>
        <v>0</v>
      </c>
      <c r="M156" s="21">
        <f>الرصيد!C152</f>
        <v>0</v>
      </c>
      <c r="N156" s="21">
        <f>الرصيد!D152</f>
        <v>0</v>
      </c>
      <c r="O156" s="21" t="str">
        <f>الرصيد!E152</f>
        <v/>
      </c>
      <c r="P156" s="21">
        <f>الرصيد!F152</f>
        <v>0</v>
      </c>
      <c r="Q156" s="21" t="e">
        <f t="shared" si="10"/>
        <v>#VALUE!</v>
      </c>
      <c r="R156" s="21" t="e">
        <f t="shared" si="11"/>
        <v>#VALUE!</v>
      </c>
    </row>
    <row r="157" spans="1:18" ht="15.75">
      <c r="A157" s="21">
        <v>150</v>
      </c>
      <c r="B157" s="21" t="str">
        <f>IFERROR(VLOOKUP(A157,الاعدادات!$A$4:$B$5000,2,0),"")</f>
        <v>هيروسين</v>
      </c>
      <c r="C157" s="21">
        <f>SUMIFS(المشتريات!$H$4:$H$1000,المشتريات!$F$4:$F$1000,التقرير!A157,المشتريات!$C$4:$C$1000,"&lt;="&amp;التقرير!$G$3)</f>
        <v>0</v>
      </c>
      <c r="D157" s="21">
        <f>SUMIFS(المبيعات!$F$4:$F$5000,المبيعات!$D$4:$D$5000,التقرير!A157,المبيعات!$A$4:$A$5000,"&lt;="&amp;التقرير!$G$3)</f>
        <v>0</v>
      </c>
      <c r="E157" s="21">
        <f>SUMIFS('مرتجع المبيعات '!$F$4:$F$500,'مرتجع المبيعات '!$D$4:$D$500,التقرير!A157,'مرتجع المبيعات '!$A$4:$A$500,"&lt;="&amp;التقرير!$G$3)</f>
        <v>0</v>
      </c>
      <c r="F157" s="21">
        <f>SUMIFS('مرتجع المشتريات'!$F$4:$F$500,'مرتجع المشتريات'!$D$4:$D$500,التقرير!A157,'مرتجع المشتريات'!$A$4:$A$500,"&lt;="&amp;التقرير!$G$3)</f>
        <v>0</v>
      </c>
      <c r="G157" s="21">
        <f t="shared" si="8"/>
        <v>0</v>
      </c>
      <c r="H157" s="21">
        <f>SUMIFS(المشتريات!$H$4:$H$10000,المشتريات!$F$4:$F$10000,التقرير!A157,المشتريات!$C$4:$C$10000,"&gt;="&amp;التقرير!$G$4,المشتريات!$C$4:$C$10000,"&lt;="&amp;$G$5)</f>
        <v>0</v>
      </c>
      <c r="I157" s="21">
        <f>SUMIFS(المبيعات!$F$4:$F$5000,المبيعات!$D$4:$D$5000,التقرير!A157,المبيعات!$A$4:$A$5000,"&gt;="&amp;التقرير!$G$4,المبيعات!$A$4:$A$5000,"&lt;="&amp;التقرير!$G$5)</f>
        <v>0</v>
      </c>
      <c r="J157" s="21">
        <f>SUMIFS('مرتجع المبيعات '!$F$4:$F$5000,'مرتجع المبيعات '!$D$4:$D$5000,التقرير!A157,'مرتجع المبيعات '!$A$4:$A$5000,"&gt;="&amp;التقرير!$G$4,'مرتجع المبيعات '!$A$4:$A$5000,"&lt;="&amp;التقرير!$G$5)</f>
        <v>0</v>
      </c>
      <c r="K157" s="21">
        <f>SUMIFS('مرتجع المشتريات'!$F$4:$F$5000,'مرتجع المشتريات'!$D$4:$D$5000,التقرير!A157,'مرتجع المشتريات'!$A$4:$A$5000,"&gt;="&amp;التقرير!$G$4,'مرتجع المشتريات'!$A$4:$A$5000,"&lt;="&amp;التقرير!$G$5)</f>
        <v>0</v>
      </c>
      <c r="L157" s="21">
        <f t="shared" si="9"/>
        <v>0</v>
      </c>
      <c r="M157" s="21">
        <f>الرصيد!C153</f>
        <v>0</v>
      </c>
      <c r="N157" s="21">
        <f>الرصيد!D153</f>
        <v>0</v>
      </c>
      <c r="O157" s="21" t="str">
        <f>الرصيد!E153</f>
        <v/>
      </c>
      <c r="P157" s="21">
        <f>الرصيد!F153</f>
        <v>0</v>
      </c>
      <c r="Q157" s="21" t="e">
        <f t="shared" si="10"/>
        <v>#VALUE!</v>
      </c>
      <c r="R157" s="21" t="e">
        <f t="shared" si="11"/>
        <v>#VALUE!</v>
      </c>
    </row>
    <row r="158" spans="1:18" ht="15.75">
      <c r="A158" s="21">
        <v>151</v>
      </c>
      <c r="B158" s="21" t="str">
        <f>IFERROR(VLOOKUP(A158,الاعدادات!$A$4:$B$5000,2,0),"")</f>
        <v>اوكسي ادويا 1/2ك</v>
      </c>
      <c r="C158" s="21">
        <f>SUMIFS(المشتريات!$H$4:$H$1000,المشتريات!$F$4:$F$1000,التقرير!A158,المشتريات!$C$4:$C$1000,"&lt;="&amp;التقرير!$G$3)</f>
        <v>0</v>
      </c>
      <c r="D158" s="21">
        <f>SUMIFS(المبيعات!$F$4:$F$5000,المبيعات!$D$4:$D$5000,التقرير!A158,المبيعات!$A$4:$A$5000,"&lt;="&amp;التقرير!$G$3)</f>
        <v>0</v>
      </c>
      <c r="E158" s="21">
        <f>SUMIFS('مرتجع المبيعات '!$F$4:$F$500,'مرتجع المبيعات '!$D$4:$D$500,التقرير!A158,'مرتجع المبيعات '!$A$4:$A$500,"&lt;="&amp;التقرير!$G$3)</f>
        <v>0</v>
      </c>
      <c r="F158" s="21">
        <f>SUMIFS('مرتجع المشتريات'!$F$4:$F$500,'مرتجع المشتريات'!$D$4:$D$500,التقرير!A158,'مرتجع المشتريات'!$A$4:$A$500,"&lt;="&amp;التقرير!$G$3)</f>
        <v>0</v>
      </c>
      <c r="G158" s="21">
        <f t="shared" si="8"/>
        <v>0</v>
      </c>
      <c r="H158" s="21">
        <f>SUMIFS(المشتريات!$H$4:$H$10000,المشتريات!$F$4:$F$10000,التقرير!A158,المشتريات!$C$4:$C$10000,"&gt;="&amp;التقرير!$G$4,المشتريات!$C$4:$C$10000,"&lt;="&amp;$G$5)</f>
        <v>0</v>
      </c>
      <c r="I158" s="21">
        <f>SUMIFS(المبيعات!$F$4:$F$5000,المبيعات!$D$4:$D$5000,التقرير!A158,المبيعات!$A$4:$A$5000,"&gt;="&amp;التقرير!$G$4,المبيعات!$A$4:$A$5000,"&lt;="&amp;التقرير!$G$5)</f>
        <v>0</v>
      </c>
      <c r="J158" s="21">
        <f>SUMIFS('مرتجع المبيعات '!$F$4:$F$5000,'مرتجع المبيعات '!$D$4:$D$5000,التقرير!A158,'مرتجع المبيعات '!$A$4:$A$5000,"&gt;="&amp;التقرير!$G$4,'مرتجع المبيعات '!$A$4:$A$5000,"&lt;="&amp;التقرير!$G$5)</f>
        <v>0</v>
      </c>
      <c r="K158" s="21">
        <f>SUMIFS('مرتجع المشتريات'!$F$4:$F$5000,'مرتجع المشتريات'!$D$4:$D$5000,التقرير!A158,'مرتجع المشتريات'!$A$4:$A$5000,"&gt;="&amp;التقرير!$G$4,'مرتجع المشتريات'!$A$4:$A$5000,"&lt;="&amp;التقرير!$G$5)</f>
        <v>0</v>
      </c>
      <c r="L158" s="21">
        <f t="shared" si="9"/>
        <v>0</v>
      </c>
      <c r="M158" s="21">
        <f>الرصيد!C154</f>
        <v>0</v>
      </c>
      <c r="N158" s="21">
        <f>الرصيد!D154</f>
        <v>0</v>
      </c>
      <c r="O158" s="21" t="str">
        <f>الرصيد!E154</f>
        <v/>
      </c>
      <c r="P158" s="21">
        <f>الرصيد!F154</f>
        <v>0</v>
      </c>
      <c r="Q158" s="21" t="e">
        <f t="shared" si="10"/>
        <v>#VALUE!</v>
      </c>
      <c r="R158" s="21" t="e">
        <f t="shared" si="11"/>
        <v>#VALUE!</v>
      </c>
    </row>
    <row r="159" spans="1:18" ht="15.75">
      <c r="A159" s="21">
        <v>152</v>
      </c>
      <c r="B159" s="21" t="str">
        <f>IFERROR(VLOOKUP(A159,الاعدادات!$A$4:$B$5000,2,0),"")</f>
        <v>اوكسي ادويا1ك</v>
      </c>
      <c r="C159" s="21">
        <f>SUMIFS(المشتريات!$H$4:$H$1000,المشتريات!$F$4:$F$1000,التقرير!A159,المشتريات!$C$4:$C$1000,"&lt;="&amp;التقرير!$G$3)</f>
        <v>0</v>
      </c>
      <c r="D159" s="21">
        <f>SUMIFS(المبيعات!$F$4:$F$5000,المبيعات!$D$4:$D$5000,التقرير!A159,المبيعات!$A$4:$A$5000,"&lt;="&amp;التقرير!$G$3)</f>
        <v>0</v>
      </c>
      <c r="E159" s="21">
        <f>SUMIFS('مرتجع المبيعات '!$F$4:$F$500,'مرتجع المبيعات '!$D$4:$D$500,التقرير!A159,'مرتجع المبيعات '!$A$4:$A$500,"&lt;="&amp;التقرير!$G$3)</f>
        <v>0</v>
      </c>
      <c r="F159" s="21">
        <f>SUMIFS('مرتجع المشتريات'!$F$4:$F$500,'مرتجع المشتريات'!$D$4:$D$500,التقرير!A159,'مرتجع المشتريات'!$A$4:$A$500,"&lt;="&amp;التقرير!$G$3)</f>
        <v>0</v>
      </c>
      <c r="G159" s="21">
        <f t="shared" si="8"/>
        <v>0</v>
      </c>
      <c r="H159" s="21">
        <f>SUMIFS(المشتريات!$H$4:$H$10000,المشتريات!$F$4:$F$10000,التقرير!A159,المشتريات!$C$4:$C$10000,"&gt;="&amp;التقرير!$G$4,المشتريات!$C$4:$C$10000,"&lt;="&amp;$G$5)</f>
        <v>0</v>
      </c>
      <c r="I159" s="21">
        <f>SUMIFS(المبيعات!$F$4:$F$5000,المبيعات!$D$4:$D$5000,التقرير!A159,المبيعات!$A$4:$A$5000,"&gt;="&amp;التقرير!$G$4,المبيعات!$A$4:$A$5000,"&lt;="&amp;التقرير!$G$5)</f>
        <v>0</v>
      </c>
      <c r="J159" s="21">
        <f>SUMIFS('مرتجع المبيعات '!$F$4:$F$5000,'مرتجع المبيعات '!$D$4:$D$5000,التقرير!A159,'مرتجع المبيعات '!$A$4:$A$5000,"&gt;="&amp;التقرير!$G$4,'مرتجع المبيعات '!$A$4:$A$5000,"&lt;="&amp;التقرير!$G$5)</f>
        <v>0</v>
      </c>
      <c r="K159" s="21">
        <f>SUMIFS('مرتجع المشتريات'!$F$4:$F$5000,'مرتجع المشتريات'!$D$4:$D$5000,التقرير!A159,'مرتجع المشتريات'!$A$4:$A$5000,"&gt;="&amp;التقرير!$G$4,'مرتجع المشتريات'!$A$4:$A$5000,"&lt;="&amp;التقرير!$G$5)</f>
        <v>0</v>
      </c>
      <c r="L159" s="21">
        <f t="shared" si="9"/>
        <v>0</v>
      </c>
      <c r="M159" s="21">
        <f>الرصيد!C155</f>
        <v>0</v>
      </c>
      <c r="N159" s="21">
        <f>الرصيد!D155</f>
        <v>0</v>
      </c>
      <c r="O159" s="21" t="str">
        <f>الرصيد!E155</f>
        <v/>
      </c>
      <c r="P159" s="21">
        <f>الرصيد!F155</f>
        <v>0</v>
      </c>
      <c r="Q159" s="21" t="e">
        <f t="shared" si="10"/>
        <v>#VALUE!</v>
      </c>
      <c r="R159" s="21" t="e">
        <f t="shared" si="11"/>
        <v>#VALUE!</v>
      </c>
    </row>
    <row r="160" spans="1:18" ht="15.75">
      <c r="A160" s="21">
        <v>153</v>
      </c>
      <c r="B160" s="21" t="str">
        <f>IFERROR(VLOOKUP(A160,الاعدادات!$A$4:$B$5000,2,0),"")</f>
        <v>سلفاديميدين جابي</v>
      </c>
      <c r="C160" s="21">
        <f>SUMIFS(المشتريات!$H$4:$H$1000,المشتريات!$F$4:$F$1000,التقرير!A160,المشتريات!$C$4:$C$1000,"&lt;="&amp;التقرير!$G$3)</f>
        <v>0</v>
      </c>
      <c r="D160" s="21">
        <f>SUMIFS(المبيعات!$F$4:$F$5000,المبيعات!$D$4:$D$5000,التقرير!A160,المبيعات!$A$4:$A$5000,"&lt;="&amp;التقرير!$G$3)</f>
        <v>0</v>
      </c>
      <c r="E160" s="21">
        <f>SUMIFS('مرتجع المبيعات '!$F$4:$F$500,'مرتجع المبيعات '!$D$4:$D$500,التقرير!A160,'مرتجع المبيعات '!$A$4:$A$500,"&lt;="&amp;التقرير!$G$3)</f>
        <v>0</v>
      </c>
      <c r="F160" s="21">
        <f>SUMIFS('مرتجع المشتريات'!$F$4:$F$500,'مرتجع المشتريات'!$D$4:$D$500,التقرير!A160,'مرتجع المشتريات'!$A$4:$A$500,"&lt;="&amp;التقرير!$G$3)</f>
        <v>0</v>
      </c>
      <c r="G160" s="21">
        <f t="shared" si="8"/>
        <v>0</v>
      </c>
      <c r="H160" s="21">
        <f>SUMIFS(المشتريات!$H$4:$H$10000,المشتريات!$F$4:$F$10000,التقرير!A160,المشتريات!$C$4:$C$10000,"&gt;="&amp;التقرير!$G$4,المشتريات!$C$4:$C$10000,"&lt;="&amp;$G$5)</f>
        <v>0</v>
      </c>
      <c r="I160" s="21">
        <f>SUMIFS(المبيعات!$F$4:$F$5000,المبيعات!$D$4:$D$5000,التقرير!A160,المبيعات!$A$4:$A$5000,"&gt;="&amp;التقرير!$G$4,المبيعات!$A$4:$A$5000,"&lt;="&amp;التقرير!$G$5)</f>
        <v>0</v>
      </c>
      <c r="J160" s="21">
        <f>SUMIFS('مرتجع المبيعات '!$F$4:$F$5000,'مرتجع المبيعات '!$D$4:$D$5000,التقرير!A160,'مرتجع المبيعات '!$A$4:$A$5000,"&gt;="&amp;التقرير!$G$4,'مرتجع المبيعات '!$A$4:$A$5000,"&lt;="&amp;التقرير!$G$5)</f>
        <v>0</v>
      </c>
      <c r="K160" s="21">
        <f>SUMIFS('مرتجع المشتريات'!$F$4:$F$5000,'مرتجع المشتريات'!$D$4:$D$5000,التقرير!A160,'مرتجع المشتريات'!$A$4:$A$5000,"&gt;="&amp;التقرير!$G$4,'مرتجع المشتريات'!$A$4:$A$5000,"&lt;="&amp;التقرير!$G$5)</f>
        <v>0</v>
      </c>
      <c r="L160" s="21">
        <f t="shared" si="9"/>
        <v>0</v>
      </c>
      <c r="M160" s="21">
        <f>الرصيد!C156</f>
        <v>0</v>
      </c>
      <c r="N160" s="21">
        <f>الرصيد!D156</f>
        <v>0</v>
      </c>
      <c r="O160" s="21" t="str">
        <f>الرصيد!E156</f>
        <v/>
      </c>
      <c r="P160" s="21">
        <f>الرصيد!F156</f>
        <v>0</v>
      </c>
      <c r="Q160" s="21" t="e">
        <f t="shared" si="10"/>
        <v>#VALUE!</v>
      </c>
      <c r="R160" s="21" t="e">
        <f t="shared" si="11"/>
        <v>#VALUE!</v>
      </c>
    </row>
    <row r="161" spans="1:18" ht="15.75">
      <c r="A161" s="21">
        <v>154</v>
      </c>
      <c r="B161" s="21" t="str">
        <f>IFERROR(VLOOKUP(A161,الاعدادات!$A$4:$B$5000,2,0),"")</f>
        <v>سترات ببرازين</v>
      </c>
      <c r="C161" s="21">
        <f>SUMIFS(المشتريات!$H$4:$H$1000,المشتريات!$F$4:$F$1000,التقرير!A161,المشتريات!$C$4:$C$1000,"&lt;="&amp;التقرير!$G$3)</f>
        <v>0</v>
      </c>
      <c r="D161" s="21">
        <f>SUMIFS(المبيعات!$F$4:$F$5000,المبيعات!$D$4:$D$5000,التقرير!A161,المبيعات!$A$4:$A$5000,"&lt;="&amp;التقرير!$G$3)</f>
        <v>0</v>
      </c>
      <c r="E161" s="21">
        <f>SUMIFS('مرتجع المبيعات '!$F$4:$F$500,'مرتجع المبيعات '!$D$4:$D$500,التقرير!A161,'مرتجع المبيعات '!$A$4:$A$500,"&lt;="&amp;التقرير!$G$3)</f>
        <v>0</v>
      </c>
      <c r="F161" s="21">
        <f>SUMIFS('مرتجع المشتريات'!$F$4:$F$500,'مرتجع المشتريات'!$D$4:$D$500,التقرير!A161,'مرتجع المشتريات'!$A$4:$A$500,"&lt;="&amp;التقرير!$G$3)</f>
        <v>0</v>
      </c>
      <c r="G161" s="21">
        <f t="shared" si="8"/>
        <v>0</v>
      </c>
      <c r="H161" s="21">
        <f>SUMIFS(المشتريات!$H$4:$H$10000,المشتريات!$F$4:$F$10000,التقرير!A161,المشتريات!$C$4:$C$10000,"&gt;="&amp;التقرير!$G$4,المشتريات!$C$4:$C$10000,"&lt;="&amp;$G$5)</f>
        <v>0</v>
      </c>
      <c r="I161" s="21">
        <f>SUMIFS(المبيعات!$F$4:$F$5000,المبيعات!$D$4:$D$5000,التقرير!A161,المبيعات!$A$4:$A$5000,"&gt;="&amp;التقرير!$G$4,المبيعات!$A$4:$A$5000,"&lt;="&amp;التقرير!$G$5)</f>
        <v>0</v>
      </c>
      <c r="J161" s="21">
        <f>SUMIFS('مرتجع المبيعات '!$F$4:$F$5000,'مرتجع المبيعات '!$D$4:$D$5000,التقرير!A161,'مرتجع المبيعات '!$A$4:$A$5000,"&gt;="&amp;التقرير!$G$4,'مرتجع المبيعات '!$A$4:$A$5000,"&lt;="&amp;التقرير!$G$5)</f>
        <v>0</v>
      </c>
      <c r="K161" s="21">
        <f>SUMIFS('مرتجع المشتريات'!$F$4:$F$5000,'مرتجع المشتريات'!$D$4:$D$5000,التقرير!A161,'مرتجع المشتريات'!$A$4:$A$5000,"&gt;="&amp;التقرير!$G$4,'مرتجع المشتريات'!$A$4:$A$5000,"&lt;="&amp;التقرير!$G$5)</f>
        <v>0</v>
      </c>
      <c r="L161" s="21">
        <f t="shared" si="9"/>
        <v>0</v>
      </c>
      <c r="M161" s="21">
        <f>الرصيد!C157</f>
        <v>0</v>
      </c>
      <c r="N161" s="21">
        <f>الرصيد!D157</f>
        <v>0</v>
      </c>
      <c r="O161" s="21" t="str">
        <f>الرصيد!E157</f>
        <v/>
      </c>
      <c r="P161" s="21">
        <f>الرصيد!F157</f>
        <v>0</v>
      </c>
      <c r="Q161" s="21" t="e">
        <f t="shared" si="10"/>
        <v>#VALUE!</v>
      </c>
      <c r="R161" s="21" t="e">
        <f t="shared" si="11"/>
        <v>#VALUE!</v>
      </c>
    </row>
    <row r="162" spans="1:18" ht="15.75">
      <c r="A162" s="21">
        <v>155</v>
      </c>
      <c r="B162" s="21" t="str">
        <f>IFERROR(VLOOKUP(A162,الاعدادات!$A$4:$B$5000,2,0),"")</f>
        <v>كبريتات نحاس</v>
      </c>
      <c r="C162" s="21">
        <f>SUMIFS(المشتريات!$H$4:$H$1000,المشتريات!$F$4:$F$1000,التقرير!A162,المشتريات!$C$4:$C$1000,"&lt;="&amp;التقرير!$G$3)</f>
        <v>0</v>
      </c>
      <c r="D162" s="21">
        <f>SUMIFS(المبيعات!$F$4:$F$5000,المبيعات!$D$4:$D$5000,التقرير!A162,المبيعات!$A$4:$A$5000,"&lt;="&amp;التقرير!$G$3)</f>
        <v>0</v>
      </c>
      <c r="E162" s="21">
        <f>SUMIFS('مرتجع المبيعات '!$F$4:$F$500,'مرتجع المبيعات '!$D$4:$D$500,التقرير!A162,'مرتجع المبيعات '!$A$4:$A$500,"&lt;="&amp;التقرير!$G$3)</f>
        <v>0</v>
      </c>
      <c r="F162" s="21">
        <f>SUMIFS('مرتجع المشتريات'!$F$4:$F$500,'مرتجع المشتريات'!$D$4:$D$500,التقرير!A162,'مرتجع المشتريات'!$A$4:$A$500,"&lt;="&amp;التقرير!$G$3)</f>
        <v>0</v>
      </c>
      <c r="G162" s="21">
        <f t="shared" si="8"/>
        <v>0</v>
      </c>
      <c r="H162" s="21">
        <f>SUMIFS(المشتريات!$H$4:$H$10000,المشتريات!$F$4:$F$10000,التقرير!A162,المشتريات!$C$4:$C$10000,"&gt;="&amp;التقرير!$G$4,المشتريات!$C$4:$C$10000,"&lt;="&amp;$G$5)</f>
        <v>0</v>
      </c>
      <c r="I162" s="21">
        <f>SUMIFS(المبيعات!$F$4:$F$5000,المبيعات!$D$4:$D$5000,التقرير!A162,المبيعات!$A$4:$A$5000,"&gt;="&amp;التقرير!$G$4,المبيعات!$A$4:$A$5000,"&lt;="&amp;التقرير!$G$5)</f>
        <v>0</v>
      </c>
      <c r="J162" s="21">
        <f>SUMIFS('مرتجع المبيعات '!$F$4:$F$5000,'مرتجع المبيعات '!$D$4:$D$5000,التقرير!A162,'مرتجع المبيعات '!$A$4:$A$5000,"&gt;="&amp;التقرير!$G$4,'مرتجع المبيعات '!$A$4:$A$5000,"&lt;="&amp;التقرير!$G$5)</f>
        <v>0</v>
      </c>
      <c r="K162" s="21">
        <f>SUMIFS('مرتجع المشتريات'!$F$4:$F$5000,'مرتجع المشتريات'!$D$4:$D$5000,التقرير!A162,'مرتجع المشتريات'!$A$4:$A$5000,"&gt;="&amp;التقرير!$G$4,'مرتجع المشتريات'!$A$4:$A$5000,"&lt;="&amp;التقرير!$G$5)</f>
        <v>0</v>
      </c>
      <c r="L162" s="21">
        <f t="shared" si="9"/>
        <v>0</v>
      </c>
      <c r="M162" s="21">
        <f>الرصيد!C158</f>
        <v>0</v>
      </c>
      <c r="N162" s="21">
        <f>الرصيد!D158</f>
        <v>0</v>
      </c>
      <c r="O162" s="21" t="str">
        <f>الرصيد!E158</f>
        <v/>
      </c>
      <c r="P162" s="21">
        <f>الرصيد!F158</f>
        <v>0</v>
      </c>
      <c r="Q162" s="21" t="e">
        <f t="shared" si="10"/>
        <v>#VALUE!</v>
      </c>
      <c r="R162" s="21" t="e">
        <f t="shared" si="11"/>
        <v>#VALUE!</v>
      </c>
    </row>
    <row r="163" spans="1:18" ht="15.75">
      <c r="A163" s="21">
        <v>156</v>
      </c>
      <c r="B163" s="21" t="str">
        <f>IFERROR(VLOOKUP(A163,الاعدادات!$A$4:$B$5000,2,0),"")</f>
        <v>قطران</v>
      </c>
      <c r="C163" s="21">
        <f>SUMIFS(المشتريات!$H$4:$H$1000,المشتريات!$F$4:$F$1000,التقرير!A163,المشتريات!$C$4:$C$1000,"&lt;="&amp;التقرير!$G$3)</f>
        <v>0</v>
      </c>
      <c r="D163" s="21">
        <f>SUMIFS(المبيعات!$F$4:$F$5000,المبيعات!$D$4:$D$5000,التقرير!A163,المبيعات!$A$4:$A$5000,"&lt;="&amp;التقرير!$G$3)</f>
        <v>0</v>
      </c>
      <c r="E163" s="21">
        <f>SUMIFS('مرتجع المبيعات '!$F$4:$F$500,'مرتجع المبيعات '!$D$4:$D$500,التقرير!A163,'مرتجع المبيعات '!$A$4:$A$500,"&lt;="&amp;التقرير!$G$3)</f>
        <v>0</v>
      </c>
      <c r="F163" s="21">
        <f>SUMIFS('مرتجع المشتريات'!$F$4:$F$500,'مرتجع المشتريات'!$D$4:$D$500,التقرير!A163,'مرتجع المشتريات'!$A$4:$A$500,"&lt;="&amp;التقرير!$G$3)</f>
        <v>0</v>
      </c>
      <c r="G163" s="21">
        <f t="shared" si="8"/>
        <v>0</v>
      </c>
      <c r="H163" s="21">
        <f>SUMIFS(المشتريات!$H$4:$H$10000,المشتريات!$F$4:$F$10000,التقرير!A163,المشتريات!$C$4:$C$10000,"&gt;="&amp;التقرير!$G$4,المشتريات!$C$4:$C$10000,"&lt;="&amp;$G$5)</f>
        <v>0</v>
      </c>
      <c r="I163" s="21">
        <f>SUMIFS(المبيعات!$F$4:$F$5000,المبيعات!$D$4:$D$5000,التقرير!A163,المبيعات!$A$4:$A$5000,"&gt;="&amp;التقرير!$G$4,المبيعات!$A$4:$A$5000,"&lt;="&amp;التقرير!$G$5)</f>
        <v>0</v>
      </c>
      <c r="J163" s="21">
        <f>SUMIFS('مرتجع المبيعات '!$F$4:$F$5000,'مرتجع المبيعات '!$D$4:$D$5000,التقرير!A163,'مرتجع المبيعات '!$A$4:$A$5000,"&gt;="&amp;التقرير!$G$4,'مرتجع المبيعات '!$A$4:$A$5000,"&lt;="&amp;التقرير!$G$5)</f>
        <v>0</v>
      </c>
      <c r="K163" s="21">
        <f>SUMIFS('مرتجع المشتريات'!$F$4:$F$5000,'مرتجع المشتريات'!$D$4:$D$5000,التقرير!A163,'مرتجع المشتريات'!$A$4:$A$5000,"&gt;="&amp;التقرير!$G$4,'مرتجع المشتريات'!$A$4:$A$5000,"&lt;="&amp;التقرير!$G$5)</f>
        <v>0</v>
      </c>
      <c r="L163" s="21">
        <f t="shared" si="9"/>
        <v>0</v>
      </c>
      <c r="M163" s="21">
        <f>الرصيد!C159</f>
        <v>0</v>
      </c>
      <c r="N163" s="21">
        <f>الرصيد!D159</f>
        <v>0</v>
      </c>
      <c r="O163" s="21" t="str">
        <f>الرصيد!E159</f>
        <v/>
      </c>
      <c r="P163" s="21">
        <f>الرصيد!F159</f>
        <v>0</v>
      </c>
      <c r="Q163" s="21" t="e">
        <f t="shared" si="10"/>
        <v>#VALUE!</v>
      </c>
      <c r="R163" s="21" t="e">
        <f t="shared" si="11"/>
        <v>#VALUE!</v>
      </c>
    </row>
    <row r="164" spans="1:18" ht="15.75">
      <c r="A164" s="21">
        <v>157</v>
      </c>
      <c r="B164" s="21" t="str">
        <f>IFERROR(VLOOKUP(A164,الاعدادات!$A$4:$B$5000,2,0),"")</f>
        <v>فاك جارد</v>
      </c>
      <c r="C164" s="21">
        <f>SUMIFS(المشتريات!$H$4:$H$1000,المشتريات!$F$4:$F$1000,التقرير!A164,المشتريات!$C$4:$C$1000,"&lt;="&amp;التقرير!$G$3)</f>
        <v>0</v>
      </c>
      <c r="D164" s="21">
        <f>SUMIFS(المبيعات!$F$4:$F$5000,المبيعات!$D$4:$D$5000,التقرير!A164,المبيعات!$A$4:$A$5000,"&lt;="&amp;التقرير!$G$3)</f>
        <v>0</v>
      </c>
      <c r="E164" s="21">
        <f>SUMIFS('مرتجع المبيعات '!$F$4:$F$500,'مرتجع المبيعات '!$D$4:$D$500,التقرير!A164,'مرتجع المبيعات '!$A$4:$A$500,"&lt;="&amp;التقرير!$G$3)</f>
        <v>0</v>
      </c>
      <c r="F164" s="21">
        <f>SUMIFS('مرتجع المشتريات'!$F$4:$F$500,'مرتجع المشتريات'!$D$4:$D$500,التقرير!A164,'مرتجع المشتريات'!$A$4:$A$500,"&lt;="&amp;التقرير!$G$3)</f>
        <v>0</v>
      </c>
      <c r="G164" s="21">
        <f t="shared" si="8"/>
        <v>0</v>
      </c>
      <c r="H164" s="21">
        <f>SUMIFS(المشتريات!$H$4:$H$10000,المشتريات!$F$4:$F$10000,التقرير!A164,المشتريات!$C$4:$C$10000,"&gt;="&amp;التقرير!$G$4,المشتريات!$C$4:$C$10000,"&lt;="&amp;$G$5)</f>
        <v>0</v>
      </c>
      <c r="I164" s="21">
        <f>SUMIFS(المبيعات!$F$4:$F$5000,المبيعات!$D$4:$D$5000,التقرير!A164,المبيعات!$A$4:$A$5000,"&gt;="&amp;التقرير!$G$4,المبيعات!$A$4:$A$5000,"&lt;="&amp;التقرير!$G$5)</f>
        <v>0</v>
      </c>
      <c r="J164" s="21">
        <f>SUMIFS('مرتجع المبيعات '!$F$4:$F$5000,'مرتجع المبيعات '!$D$4:$D$5000,التقرير!A164,'مرتجع المبيعات '!$A$4:$A$5000,"&gt;="&amp;التقرير!$G$4,'مرتجع المبيعات '!$A$4:$A$5000,"&lt;="&amp;التقرير!$G$5)</f>
        <v>0</v>
      </c>
      <c r="K164" s="21">
        <f>SUMIFS('مرتجع المشتريات'!$F$4:$F$5000,'مرتجع المشتريات'!$D$4:$D$5000,التقرير!A164,'مرتجع المشتريات'!$A$4:$A$5000,"&gt;="&amp;التقرير!$G$4,'مرتجع المشتريات'!$A$4:$A$5000,"&lt;="&amp;التقرير!$G$5)</f>
        <v>0</v>
      </c>
      <c r="L164" s="21">
        <f t="shared" si="9"/>
        <v>0</v>
      </c>
      <c r="M164" s="21">
        <f>الرصيد!C160</f>
        <v>0</v>
      </c>
      <c r="N164" s="21">
        <f>الرصيد!D160</f>
        <v>0</v>
      </c>
      <c r="O164" s="21" t="str">
        <f>الرصيد!E160</f>
        <v/>
      </c>
      <c r="P164" s="21">
        <f>الرصيد!F160</f>
        <v>0</v>
      </c>
      <c r="Q164" s="21" t="e">
        <f t="shared" si="10"/>
        <v>#VALUE!</v>
      </c>
      <c r="R164" s="21" t="e">
        <f t="shared" si="11"/>
        <v>#VALUE!</v>
      </c>
    </row>
    <row r="165" spans="1:18" ht="15.75">
      <c r="A165" s="21">
        <v>158</v>
      </c>
      <c r="B165" s="21" t="str">
        <f>IFERROR(VLOOKUP(A165,الاعدادات!$A$4:$B$5000,2,0),"")</f>
        <v>لاكتاكلوكس</v>
      </c>
      <c r="C165" s="21">
        <f>SUMIFS(المشتريات!$H$4:$H$1000,المشتريات!$F$4:$F$1000,التقرير!A165,المشتريات!$C$4:$C$1000,"&lt;="&amp;التقرير!$G$3)</f>
        <v>0</v>
      </c>
      <c r="D165" s="21">
        <f>SUMIFS(المبيعات!$F$4:$F$5000,المبيعات!$D$4:$D$5000,التقرير!A165,المبيعات!$A$4:$A$5000,"&lt;="&amp;التقرير!$G$3)</f>
        <v>0</v>
      </c>
      <c r="E165" s="21">
        <f>SUMIFS('مرتجع المبيعات '!$F$4:$F$500,'مرتجع المبيعات '!$D$4:$D$500,التقرير!A165,'مرتجع المبيعات '!$A$4:$A$500,"&lt;="&amp;التقرير!$G$3)</f>
        <v>0</v>
      </c>
      <c r="F165" s="21">
        <f>SUMIFS('مرتجع المشتريات'!$F$4:$F$500,'مرتجع المشتريات'!$D$4:$D$500,التقرير!A165,'مرتجع المشتريات'!$A$4:$A$500,"&lt;="&amp;التقرير!$G$3)</f>
        <v>0</v>
      </c>
      <c r="G165" s="21">
        <f t="shared" si="8"/>
        <v>0</v>
      </c>
      <c r="H165" s="21">
        <f>SUMIFS(المشتريات!$H$4:$H$10000,المشتريات!$F$4:$F$10000,التقرير!A165,المشتريات!$C$4:$C$10000,"&gt;="&amp;التقرير!$G$4,المشتريات!$C$4:$C$10000,"&lt;="&amp;$G$5)</f>
        <v>0</v>
      </c>
      <c r="I165" s="21">
        <f>SUMIFS(المبيعات!$F$4:$F$5000,المبيعات!$D$4:$D$5000,التقرير!A165,المبيعات!$A$4:$A$5000,"&gt;="&amp;التقرير!$G$4,المبيعات!$A$4:$A$5000,"&lt;="&amp;التقرير!$G$5)</f>
        <v>0</v>
      </c>
      <c r="J165" s="21">
        <f>SUMIFS('مرتجع المبيعات '!$F$4:$F$5000,'مرتجع المبيعات '!$D$4:$D$5000,التقرير!A165,'مرتجع المبيعات '!$A$4:$A$5000,"&gt;="&amp;التقرير!$G$4,'مرتجع المبيعات '!$A$4:$A$5000,"&lt;="&amp;التقرير!$G$5)</f>
        <v>0</v>
      </c>
      <c r="K165" s="21">
        <f>SUMIFS('مرتجع المشتريات'!$F$4:$F$5000,'مرتجع المشتريات'!$D$4:$D$5000,التقرير!A165,'مرتجع المشتريات'!$A$4:$A$5000,"&gt;="&amp;التقرير!$G$4,'مرتجع المشتريات'!$A$4:$A$5000,"&lt;="&amp;التقرير!$G$5)</f>
        <v>0</v>
      </c>
      <c r="L165" s="21">
        <f t="shared" si="9"/>
        <v>0</v>
      </c>
      <c r="M165" s="21">
        <f>الرصيد!C161</f>
        <v>0</v>
      </c>
      <c r="N165" s="21">
        <f>الرصيد!D161</f>
        <v>0</v>
      </c>
      <c r="O165" s="21" t="str">
        <f>الرصيد!E161</f>
        <v/>
      </c>
      <c r="P165" s="21">
        <f>الرصيد!F161</f>
        <v>0</v>
      </c>
      <c r="Q165" s="21" t="e">
        <f t="shared" si="10"/>
        <v>#VALUE!</v>
      </c>
      <c r="R165" s="21" t="e">
        <f t="shared" si="11"/>
        <v>#VALUE!</v>
      </c>
    </row>
    <row r="166" spans="1:18" ht="15.75">
      <c r="A166" s="21">
        <v>159</v>
      </c>
      <c r="B166" s="21" t="str">
        <f>IFERROR(VLOOKUP(A166,الاعدادات!$A$4:$B$5000,2,0),"")</f>
        <v>كبريتات كولستين</v>
      </c>
      <c r="C166" s="21">
        <f>SUMIFS(المشتريات!$H$4:$H$1000,المشتريات!$F$4:$F$1000,التقرير!A166,المشتريات!$C$4:$C$1000,"&lt;="&amp;التقرير!$G$3)</f>
        <v>0</v>
      </c>
      <c r="D166" s="21">
        <f>SUMIFS(المبيعات!$F$4:$F$5000,المبيعات!$D$4:$D$5000,التقرير!A166,المبيعات!$A$4:$A$5000,"&lt;="&amp;التقرير!$G$3)</f>
        <v>0</v>
      </c>
      <c r="E166" s="21">
        <f>SUMIFS('مرتجع المبيعات '!$F$4:$F$500,'مرتجع المبيعات '!$D$4:$D$500,التقرير!A166,'مرتجع المبيعات '!$A$4:$A$500,"&lt;="&amp;التقرير!$G$3)</f>
        <v>0</v>
      </c>
      <c r="F166" s="21">
        <f>SUMIFS('مرتجع المشتريات'!$F$4:$F$500,'مرتجع المشتريات'!$D$4:$D$500,التقرير!A166,'مرتجع المشتريات'!$A$4:$A$500,"&lt;="&amp;التقرير!$G$3)</f>
        <v>0</v>
      </c>
      <c r="G166" s="21">
        <f t="shared" si="8"/>
        <v>0</v>
      </c>
      <c r="H166" s="21">
        <f>SUMIFS(المشتريات!$H$4:$H$10000,المشتريات!$F$4:$F$10000,التقرير!A166,المشتريات!$C$4:$C$10000,"&gt;="&amp;التقرير!$G$4,المشتريات!$C$4:$C$10000,"&lt;="&amp;$G$5)</f>
        <v>0</v>
      </c>
      <c r="I166" s="21">
        <f>SUMIFS(المبيعات!$F$4:$F$5000,المبيعات!$D$4:$D$5000,التقرير!A166,المبيعات!$A$4:$A$5000,"&gt;="&amp;التقرير!$G$4,المبيعات!$A$4:$A$5000,"&lt;="&amp;التقرير!$G$5)</f>
        <v>0</v>
      </c>
      <c r="J166" s="21">
        <f>SUMIFS('مرتجع المبيعات '!$F$4:$F$5000,'مرتجع المبيعات '!$D$4:$D$5000,التقرير!A166,'مرتجع المبيعات '!$A$4:$A$5000,"&gt;="&amp;التقرير!$G$4,'مرتجع المبيعات '!$A$4:$A$5000,"&lt;="&amp;التقرير!$G$5)</f>
        <v>0</v>
      </c>
      <c r="K166" s="21">
        <f>SUMIFS('مرتجع المشتريات'!$F$4:$F$5000,'مرتجع المشتريات'!$D$4:$D$5000,التقرير!A166,'مرتجع المشتريات'!$A$4:$A$5000,"&gt;="&amp;التقرير!$G$4,'مرتجع المشتريات'!$A$4:$A$5000,"&lt;="&amp;التقرير!$G$5)</f>
        <v>0</v>
      </c>
      <c r="L166" s="21">
        <f t="shared" si="9"/>
        <v>0</v>
      </c>
      <c r="M166" s="21">
        <f>الرصيد!C162</f>
        <v>0</v>
      </c>
      <c r="N166" s="21">
        <f>الرصيد!D162</f>
        <v>0</v>
      </c>
      <c r="O166" s="21" t="str">
        <f>الرصيد!E162</f>
        <v/>
      </c>
      <c r="P166" s="21">
        <f>الرصيد!F162</f>
        <v>0</v>
      </c>
      <c r="Q166" s="21" t="e">
        <f t="shared" si="10"/>
        <v>#VALUE!</v>
      </c>
      <c r="R166" s="21" t="e">
        <f t="shared" si="11"/>
        <v>#VALUE!</v>
      </c>
    </row>
    <row r="167" spans="1:18" ht="15.75">
      <c r="A167" s="21">
        <v>160</v>
      </c>
      <c r="B167" s="21" t="str">
        <f>IFERROR(VLOOKUP(A167,الاعدادات!$A$4:$B$5000,2,0),"")</f>
        <v>بي ك كولين</v>
      </c>
      <c r="C167" s="21">
        <f>SUMIFS(المشتريات!$H$4:$H$1000,المشتريات!$F$4:$F$1000,التقرير!A167,المشتريات!$C$4:$C$1000,"&lt;="&amp;التقرير!$G$3)</f>
        <v>0</v>
      </c>
      <c r="D167" s="21">
        <f>SUMIFS(المبيعات!$F$4:$F$5000,المبيعات!$D$4:$D$5000,التقرير!A167,المبيعات!$A$4:$A$5000,"&lt;="&amp;التقرير!$G$3)</f>
        <v>0</v>
      </c>
      <c r="E167" s="21">
        <f>SUMIFS('مرتجع المبيعات '!$F$4:$F$500,'مرتجع المبيعات '!$D$4:$D$500,التقرير!A167,'مرتجع المبيعات '!$A$4:$A$500,"&lt;="&amp;التقرير!$G$3)</f>
        <v>0</v>
      </c>
      <c r="F167" s="21">
        <f>SUMIFS('مرتجع المشتريات'!$F$4:$F$500,'مرتجع المشتريات'!$D$4:$D$500,التقرير!A167,'مرتجع المشتريات'!$A$4:$A$500,"&lt;="&amp;التقرير!$G$3)</f>
        <v>0</v>
      </c>
      <c r="G167" s="21">
        <f t="shared" si="8"/>
        <v>0</v>
      </c>
      <c r="H167" s="21">
        <f>SUMIFS(المشتريات!$H$4:$H$10000,المشتريات!$F$4:$F$10000,التقرير!A167,المشتريات!$C$4:$C$10000,"&gt;="&amp;التقرير!$G$4,المشتريات!$C$4:$C$10000,"&lt;="&amp;$G$5)</f>
        <v>0</v>
      </c>
      <c r="I167" s="21">
        <f>SUMIFS(المبيعات!$F$4:$F$5000,المبيعات!$D$4:$D$5000,التقرير!A167,المبيعات!$A$4:$A$5000,"&gt;="&amp;التقرير!$G$4,المبيعات!$A$4:$A$5000,"&lt;="&amp;التقرير!$G$5)</f>
        <v>0</v>
      </c>
      <c r="J167" s="21">
        <f>SUMIFS('مرتجع المبيعات '!$F$4:$F$5000,'مرتجع المبيعات '!$D$4:$D$5000,التقرير!A167,'مرتجع المبيعات '!$A$4:$A$5000,"&gt;="&amp;التقرير!$G$4,'مرتجع المبيعات '!$A$4:$A$5000,"&lt;="&amp;التقرير!$G$5)</f>
        <v>0</v>
      </c>
      <c r="K167" s="21">
        <f>SUMIFS('مرتجع المشتريات'!$F$4:$F$5000,'مرتجع المشتريات'!$D$4:$D$5000,التقرير!A167,'مرتجع المشتريات'!$A$4:$A$5000,"&gt;="&amp;التقرير!$G$4,'مرتجع المشتريات'!$A$4:$A$5000,"&lt;="&amp;التقرير!$G$5)</f>
        <v>0</v>
      </c>
      <c r="L167" s="21">
        <f t="shared" si="9"/>
        <v>0</v>
      </c>
      <c r="M167" s="21">
        <f>الرصيد!C163</f>
        <v>0</v>
      </c>
      <c r="N167" s="21">
        <f>الرصيد!D163</f>
        <v>0</v>
      </c>
      <c r="O167" s="21" t="str">
        <f>الرصيد!E163</f>
        <v/>
      </c>
      <c r="P167" s="21">
        <f>الرصيد!F163</f>
        <v>0</v>
      </c>
      <c r="Q167" s="21" t="e">
        <f t="shared" si="10"/>
        <v>#VALUE!</v>
      </c>
      <c r="R167" s="21" t="e">
        <f t="shared" si="11"/>
        <v>#VALUE!</v>
      </c>
    </row>
    <row r="168" spans="1:18" ht="15.75">
      <c r="A168" s="21">
        <v>161</v>
      </c>
      <c r="B168" s="21" t="str">
        <f>IFERROR(VLOOKUP(A168,الاعدادات!$A$4:$B$5000,2,0),"")</f>
        <v>فيتامين c يوني</v>
      </c>
      <c r="C168" s="21">
        <f>SUMIFS(المشتريات!$H$4:$H$1000,المشتريات!$F$4:$F$1000,التقرير!A168,المشتريات!$C$4:$C$1000,"&lt;="&amp;التقرير!$G$3)</f>
        <v>0</v>
      </c>
      <c r="D168" s="21">
        <f>SUMIFS(المبيعات!$F$4:$F$5000,المبيعات!$D$4:$D$5000,التقرير!A168,المبيعات!$A$4:$A$5000,"&lt;="&amp;التقرير!$G$3)</f>
        <v>0</v>
      </c>
      <c r="E168" s="21">
        <f>SUMIFS('مرتجع المبيعات '!$F$4:$F$500,'مرتجع المبيعات '!$D$4:$D$500,التقرير!A168,'مرتجع المبيعات '!$A$4:$A$500,"&lt;="&amp;التقرير!$G$3)</f>
        <v>0</v>
      </c>
      <c r="F168" s="21">
        <f>SUMIFS('مرتجع المشتريات'!$F$4:$F$500,'مرتجع المشتريات'!$D$4:$D$500,التقرير!A168,'مرتجع المشتريات'!$A$4:$A$500,"&lt;="&amp;التقرير!$G$3)</f>
        <v>0</v>
      </c>
      <c r="G168" s="21">
        <f t="shared" si="8"/>
        <v>0</v>
      </c>
      <c r="H168" s="21">
        <f>SUMIFS(المشتريات!$H$4:$H$10000,المشتريات!$F$4:$F$10000,التقرير!A168,المشتريات!$C$4:$C$10000,"&gt;="&amp;التقرير!$G$4,المشتريات!$C$4:$C$10000,"&lt;="&amp;$G$5)</f>
        <v>0</v>
      </c>
      <c r="I168" s="21">
        <f>SUMIFS(المبيعات!$F$4:$F$5000,المبيعات!$D$4:$D$5000,التقرير!A168,المبيعات!$A$4:$A$5000,"&gt;="&amp;التقرير!$G$4,المبيعات!$A$4:$A$5000,"&lt;="&amp;التقرير!$G$5)</f>
        <v>0</v>
      </c>
      <c r="J168" s="21">
        <f>SUMIFS('مرتجع المبيعات '!$F$4:$F$5000,'مرتجع المبيعات '!$D$4:$D$5000,التقرير!A168,'مرتجع المبيعات '!$A$4:$A$5000,"&gt;="&amp;التقرير!$G$4,'مرتجع المبيعات '!$A$4:$A$5000,"&lt;="&amp;التقرير!$G$5)</f>
        <v>0</v>
      </c>
      <c r="K168" s="21">
        <f>SUMIFS('مرتجع المشتريات'!$F$4:$F$5000,'مرتجع المشتريات'!$D$4:$D$5000,التقرير!A168,'مرتجع المشتريات'!$A$4:$A$5000,"&gt;="&amp;التقرير!$G$4,'مرتجع المشتريات'!$A$4:$A$5000,"&lt;="&amp;التقرير!$G$5)</f>
        <v>0</v>
      </c>
      <c r="L168" s="21">
        <f t="shared" si="9"/>
        <v>0</v>
      </c>
      <c r="M168" s="21">
        <f>الرصيد!C164</f>
        <v>0</v>
      </c>
      <c r="N168" s="21">
        <f>الرصيد!D164</f>
        <v>0</v>
      </c>
      <c r="O168" s="21" t="str">
        <f>الرصيد!E164</f>
        <v/>
      </c>
      <c r="P168" s="21">
        <f>الرصيد!F164</f>
        <v>0</v>
      </c>
      <c r="Q168" s="21" t="e">
        <f t="shared" si="10"/>
        <v>#VALUE!</v>
      </c>
      <c r="R168" s="21" t="e">
        <f t="shared" si="11"/>
        <v>#VALUE!</v>
      </c>
    </row>
    <row r="169" spans="1:18" ht="15.75">
      <c r="A169" s="21">
        <v>162</v>
      </c>
      <c r="B169" s="21" t="str">
        <f>IFERROR(VLOOKUP(A169,الاعدادات!$A$4:$B$5000,2,0),"")</f>
        <v>فيتامين c اجريفيت</v>
      </c>
      <c r="C169" s="21">
        <f>SUMIFS(المشتريات!$H$4:$H$1000,المشتريات!$F$4:$F$1000,التقرير!A169,المشتريات!$C$4:$C$1000,"&lt;="&amp;التقرير!$G$3)</f>
        <v>0</v>
      </c>
      <c r="D169" s="21">
        <f>SUMIFS(المبيعات!$F$4:$F$5000,المبيعات!$D$4:$D$5000,التقرير!A169,المبيعات!$A$4:$A$5000,"&lt;="&amp;التقرير!$G$3)</f>
        <v>0</v>
      </c>
      <c r="E169" s="21">
        <f>SUMIFS('مرتجع المبيعات '!$F$4:$F$500,'مرتجع المبيعات '!$D$4:$D$500,التقرير!A169,'مرتجع المبيعات '!$A$4:$A$500,"&lt;="&amp;التقرير!$G$3)</f>
        <v>0</v>
      </c>
      <c r="F169" s="21">
        <f>SUMIFS('مرتجع المشتريات'!$F$4:$F$500,'مرتجع المشتريات'!$D$4:$D$500,التقرير!A169,'مرتجع المشتريات'!$A$4:$A$500,"&lt;="&amp;التقرير!$G$3)</f>
        <v>0</v>
      </c>
      <c r="G169" s="21">
        <f t="shared" si="8"/>
        <v>0</v>
      </c>
      <c r="H169" s="21">
        <f>SUMIFS(المشتريات!$H$4:$H$10000,المشتريات!$F$4:$F$10000,التقرير!A169,المشتريات!$C$4:$C$10000,"&gt;="&amp;التقرير!$G$4,المشتريات!$C$4:$C$10000,"&lt;="&amp;$G$5)</f>
        <v>0</v>
      </c>
      <c r="I169" s="21">
        <f>SUMIFS(المبيعات!$F$4:$F$5000,المبيعات!$D$4:$D$5000,التقرير!A169,المبيعات!$A$4:$A$5000,"&gt;="&amp;التقرير!$G$4,المبيعات!$A$4:$A$5000,"&lt;="&amp;التقرير!$G$5)</f>
        <v>0</v>
      </c>
      <c r="J169" s="21">
        <f>SUMIFS('مرتجع المبيعات '!$F$4:$F$5000,'مرتجع المبيعات '!$D$4:$D$5000,التقرير!A169,'مرتجع المبيعات '!$A$4:$A$5000,"&gt;="&amp;التقرير!$G$4,'مرتجع المبيعات '!$A$4:$A$5000,"&lt;="&amp;التقرير!$G$5)</f>
        <v>0</v>
      </c>
      <c r="K169" s="21">
        <f>SUMIFS('مرتجع المشتريات'!$F$4:$F$5000,'مرتجع المشتريات'!$D$4:$D$5000,التقرير!A169,'مرتجع المشتريات'!$A$4:$A$5000,"&gt;="&amp;التقرير!$G$4,'مرتجع المشتريات'!$A$4:$A$5000,"&lt;="&amp;التقرير!$G$5)</f>
        <v>0</v>
      </c>
      <c r="L169" s="21">
        <f t="shared" si="9"/>
        <v>0</v>
      </c>
      <c r="M169" s="21">
        <f>الرصيد!C165</f>
        <v>0</v>
      </c>
      <c r="N169" s="21">
        <f>الرصيد!D165</f>
        <v>0</v>
      </c>
      <c r="O169" s="21" t="str">
        <f>الرصيد!E165</f>
        <v/>
      </c>
      <c r="P169" s="21">
        <f>الرصيد!F165</f>
        <v>0</v>
      </c>
      <c r="Q169" s="21" t="e">
        <f t="shared" si="10"/>
        <v>#VALUE!</v>
      </c>
      <c r="R169" s="21" t="e">
        <f t="shared" si="11"/>
        <v>#VALUE!</v>
      </c>
    </row>
    <row r="170" spans="1:18" ht="15.75">
      <c r="A170" s="21">
        <v>163</v>
      </c>
      <c r="B170" s="21" t="str">
        <f>IFERROR(VLOOKUP(A170,الاعدادات!$A$4:$B$5000,2,0),"")</f>
        <v>توب 4 اكس</v>
      </c>
      <c r="C170" s="21">
        <f>SUMIFS(المشتريات!$H$4:$H$1000,المشتريات!$F$4:$F$1000,التقرير!A170,المشتريات!$C$4:$C$1000,"&lt;="&amp;التقرير!$G$3)</f>
        <v>0</v>
      </c>
      <c r="D170" s="21">
        <f>SUMIFS(المبيعات!$F$4:$F$5000,المبيعات!$D$4:$D$5000,التقرير!A170,المبيعات!$A$4:$A$5000,"&lt;="&amp;التقرير!$G$3)</f>
        <v>0</v>
      </c>
      <c r="E170" s="21">
        <f>SUMIFS('مرتجع المبيعات '!$F$4:$F$500,'مرتجع المبيعات '!$D$4:$D$500,التقرير!A170,'مرتجع المبيعات '!$A$4:$A$500,"&lt;="&amp;التقرير!$G$3)</f>
        <v>0</v>
      </c>
      <c r="F170" s="21">
        <f>SUMIFS('مرتجع المشتريات'!$F$4:$F$500,'مرتجع المشتريات'!$D$4:$D$500,التقرير!A170,'مرتجع المشتريات'!$A$4:$A$500,"&lt;="&amp;التقرير!$G$3)</f>
        <v>0</v>
      </c>
      <c r="G170" s="21">
        <f t="shared" si="8"/>
        <v>0</v>
      </c>
      <c r="H170" s="21">
        <f>SUMIFS(المشتريات!$H$4:$H$10000,المشتريات!$F$4:$F$10000,التقرير!A170,المشتريات!$C$4:$C$10000,"&gt;="&amp;التقرير!$G$4,المشتريات!$C$4:$C$10000,"&lt;="&amp;$G$5)</f>
        <v>0</v>
      </c>
      <c r="I170" s="21">
        <f>SUMIFS(المبيعات!$F$4:$F$5000,المبيعات!$D$4:$D$5000,التقرير!A170,المبيعات!$A$4:$A$5000,"&gt;="&amp;التقرير!$G$4,المبيعات!$A$4:$A$5000,"&lt;="&amp;التقرير!$G$5)</f>
        <v>0</v>
      </c>
      <c r="J170" s="21">
        <f>SUMIFS('مرتجع المبيعات '!$F$4:$F$5000,'مرتجع المبيعات '!$D$4:$D$5000,التقرير!A170,'مرتجع المبيعات '!$A$4:$A$5000,"&gt;="&amp;التقرير!$G$4,'مرتجع المبيعات '!$A$4:$A$5000,"&lt;="&amp;التقرير!$G$5)</f>
        <v>0</v>
      </c>
      <c r="K170" s="21">
        <f>SUMIFS('مرتجع المشتريات'!$F$4:$F$5000,'مرتجع المشتريات'!$D$4:$D$5000,التقرير!A170,'مرتجع المشتريات'!$A$4:$A$5000,"&gt;="&amp;التقرير!$G$4,'مرتجع المشتريات'!$A$4:$A$5000,"&lt;="&amp;التقرير!$G$5)</f>
        <v>0</v>
      </c>
      <c r="L170" s="21">
        <f t="shared" si="9"/>
        <v>0</v>
      </c>
      <c r="M170" s="21">
        <f>الرصيد!C166</f>
        <v>0</v>
      </c>
      <c r="N170" s="21">
        <f>الرصيد!D166</f>
        <v>0</v>
      </c>
      <c r="O170" s="21" t="str">
        <f>الرصيد!E166</f>
        <v/>
      </c>
      <c r="P170" s="21">
        <f>الرصيد!F166</f>
        <v>0</v>
      </c>
      <c r="Q170" s="21" t="e">
        <f t="shared" si="10"/>
        <v>#VALUE!</v>
      </c>
      <c r="R170" s="21" t="e">
        <f t="shared" si="11"/>
        <v>#VALUE!</v>
      </c>
    </row>
    <row r="171" spans="1:18" ht="15.75">
      <c r="A171" s="21">
        <v>164</v>
      </c>
      <c r="B171" s="21" t="str">
        <f>IFERROR(VLOOKUP(A171,الاعدادات!$A$4:$B$5000,2,0),"")</f>
        <v xml:space="preserve">افيميك اردنى عادى </v>
      </c>
      <c r="C171" s="21">
        <f>SUMIFS(المشتريات!$H$4:$H$1000,المشتريات!$F$4:$F$1000,التقرير!A171,المشتريات!$C$4:$C$1000,"&lt;="&amp;التقرير!$G$3)</f>
        <v>0</v>
      </c>
      <c r="D171" s="21">
        <f>SUMIFS(المبيعات!$F$4:$F$5000,المبيعات!$D$4:$D$5000,التقرير!A171,المبيعات!$A$4:$A$5000,"&lt;="&amp;التقرير!$G$3)</f>
        <v>0</v>
      </c>
      <c r="E171" s="21">
        <f>SUMIFS('مرتجع المبيعات '!$F$4:$F$500,'مرتجع المبيعات '!$D$4:$D$500,التقرير!A171,'مرتجع المبيعات '!$A$4:$A$500,"&lt;="&amp;التقرير!$G$3)</f>
        <v>0</v>
      </c>
      <c r="F171" s="21">
        <f>SUMIFS('مرتجع المشتريات'!$F$4:$F$500,'مرتجع المشتريات'!$D$4:$D$500,التقرير!A171,'مرتجع المشتريات'!$A$4:$A$500,"&lt;="&amp;التقرير!$G$3)</f>
        <v>0</v>
      </c>
      <c r="G171" s="21">
        <f t="shared" si="8"/>
        <v>0</v>
      </c>
      <c r="H171" s="21">
        <f>SUMIFS(المشتريات!$H$4:$H$10000,المشتريات!$F$4:$F$10000,التقرير!A171,المشتريات!$C$4:$C$10000,"&gt;="&amp;التقرير!$G$4,المشتريات!$C$4:$C$10000,"&lt;="&amp;$G$5)</f>
        <v>0</v>
      </c>
      <c r="I171" s="21">
        <f>SUMIFS(المبيعات!$F$4:$F$5000,المبيعات!$D$4:$D$5000,التقرير!A171,المبيعات!$A$4:$A$5000,"&gt;="&amp;التقرير!$G$4,المبيعات!$A$4:$A$5000,"&lt;="&amp;التقرير!$G$5)</f>
        <v>0</v>
      </c>
      <c r="J171" s="21">
        <f>SUMIFS('مرتجع المبيعات '!$F$4:$F$5000,'مرتجع المبيعات '!$D$4:$D$5000,التقرير!A171,'مرتجع المبيعات '!$A$4:$A$5000,"&gt;="&amp;التقرير!$G$4,'مرتجع المبيعات '!$A$4:$A$5000,"&lt;="&amp;التقرير!$G$5)</f>
        <v>0</v>
      </c>
      <c r="K171" s="21">
        <f>SUMIFS('مرتجع المشتريات'!$F$4:$F$5000,'مرتجع المشتريات'!$D$4:$D$5000,التقرير!A171,'مرتجع المشتريات'!$A$4:$A$5000,"&gt;="&amp;التقرير!$G$4,'مرتجع المشتريات'!$A$4:$A$5000,"&lt;="&amp;التقرير!$G$5)</f>
        <v>0</v>
      </c>
      <c r="L171" s="21">
        <f t="shared" si="9"/>
        <v>0</v>
      </c>
      <c r="M171" s="21">
        <f>الرصيد!C167</f>
        <v>0</v>
      </c>
      <c r="N171" s="21">
        <f>الرصيد!D167</f>
        <v>0</v>
      </c>
      <c r="O171" s="21" t="str">
        <f>الرصيد!E167</f>
        <v/>
      </c>
      <c r="P171" s="21">
        <f>الرصيد!F167</f>
        <v>0</v>
      </c>
      <c r="Q171" s="21" t="e">
        <f t="shared" si="10"/>
        <v>#VALUE!</v>
      </c>
      <c r="R171" s="21" t="e">
        <f t="shared" si="11"/>
        <v>#VALUE!</v>
      </c>
    </row>
    <row r="172" spans="1:18" ht="15.75">
      <c r="A172" s="21">
        <v>165</v>
      </c>
      <c r="B172" s="21" t="str">
        <f>IFERROR(VLOOKUP(A172,الاعدادات!$A$4:$B$5000,2,0),"")</f>
        <v>بانمنث</v>
      </c>
      <c r="C172" s="21">
        <f>SUMIFS(المشتريات!$H$4:$H$1000,المشتريات!$F$4:$F$1000,التقرير!A172,المشتريات!$C$4:$C$1000,"&lt;="&amp;التقرير!$G$3)</f>
        <v>0</v>
      </c>
      <c r="D172" s="21">
        <f>SUMIFS(المبيعات!$F$4:$F$5000,المبيعات!$D$4:$D$5000,التقرير!A172,المبيعات!$A$4:$A$5000,"&lt;="&amp;التقرير!$G$3)</f>
        <v>0</v>
      </c>
      <c r="E172" s="21">
        <f>SUMIFS('مرتجع المبيعات '!$F$4:$F$500,'مرتجع المبيعات '!$D$4:$D$500,التقرير!A172,'مرتجع المبيعات '!$A$4:$A$500,"&lt;="&amp;التقرير!$G$3)</f>
        <v>0</v>
      </c>
      <c r="F172" s="21">
        <f>SUMIFS('مرتجع المشتريات'!$F$4:$F$500,'مرتجع المشتريات'!$D$4:$D$500,التقرير!A172,'مرتجع المشتريات'!$A$4:$A$500,"&lt;="&amp;التقرير!$G$3)</f>
        <v>0</v>
      </c>
      <c r="G172" s="21">
        <f t="shared" si="8"/>
        <v>0</v>
      </c>
      <c r="H172" s="21">
        <f>SUMIFS(المشتريات!$H$4:$H$10000,المشتريات!$F$4:$F$10000,التقرير!A172,المشتريات!$C$4:$C$10000,"&gt;="&amp;التقرير!$G$4,المشتريات!$C$4:$C$10000,"&lt;="&amp;$G$5)</f>
        <v>0</v>
      </c>
      <c r="I172" s="21">
        <f>SUMIFS(المبيعات!$F$4:$F$5000,المبيعات!$D$4:$D$5000,التقرير!A172,المبيعات!$A$4:$A$5000,"&gt;="&amp;التقرير!$G$4,المبيعات!$A$4:$A$5000,"&lt;="&amp;التقرير!$G$5)</f>
        <v>0</v>
      </c>
      <c r="J172" s="21">
        <f>SUMIFS('مرتجع المبيعات '!$F$4:$F$5000,'مرتجع المبيعات '!$D$4:$D$5000,التقرير!A172,'مرتجع المبيعات '!$A$4:$A$5000,"&gt;="&amp;التقرير!$G$4,'مرتجع المبيعات '!$A$4:$A$5000,"&lt;="&amp;التقرير!$G$5)</f>
        <v>0</v>
      </c>
      <c r="K172" s="21">
        <f>SUMIFS('مرتجع المشتريات'!$F$4:$F$5000,'مرتجع المشتريات'!$D$4:$D$5000,التقرير!A172,'مرتجع المشتريات'!$A$4:$A$5000,"&gt;="&amp;التقرير!$G$4,'مرتجع المشتريات'!$A$4:$A$5000,"&lt;="&amp;التقرير!$G$5)</f>
        <v>0</v>
      </c>
      <c r="L172" s="21">
        <f t="shared" si="9"/>
        <v>0</v>
      </c>
      <c r="M172" s="21">
        <f>الرصيد!C168</f>
        <v>0</v>
      </c>
      <c r="N172" s="21">
        <f>الرصيد!D168</f>
        <v>0</v>
      </c>
      <c r="O172" s="21" t="str">
        <f>الرصيد!E168</f>
        <v/>
      </c>
      <c r="P172" s="21">
        <f>الرصيد!F168</f>
        <v>0</v>
      </c>
      <c r="Q172" s="21" t="e">
        <f t="shared" si="10"/>
        <v>#VALUE!</v>
      </c>
      <c r="R172" s="21" t="e">
        <f t="shared" si="11"/>
        <v>#VALUE!</v>
      </c>
    </row>
    <row r="173" spans="1:18" ht="15.75">
      <c r="A173" s="21">
        <v>166</v>
      </c>
      <c r="B173" s="21" t="str">
        <f>IFERROR(VLOOKUP(A173,الاعدادات!$A$4:$B$5000,2,0),"")</f>
        <v>رانكس</v>
      </c>
      <c r="C173" s="21">
        <f>SUMIFS(المشتريات!$H$4:$H$1000,المشتريات!$F$4:$F$1000,التقرير!A173,المشتريات!$C$4:$C$1000,"&lt;="&amp;التقرير!$G$3)</f>
        <v>0</v>
      </c>
      <c r="D173" s="21">
        <f>SUMIFS(المبيعات!$F$4:$F$5000,المبيعات!$D$4:$D$5000,التقرير!A173,المبيعات!$A$4:$A$5000,"&lt;="&amp;التقرير!$G$3)</f>
        <v>0</v>
      </c>
      <c r="E173" s="21">
        <f>SUMIFS('مرتجع المبيعات '!$F$4:$F$500,'مرتجع المبيعات '!$D$4:$D$500,التقرير!A173,'مرتجع المبيعات '!$A$4:$A$500,"&lt;="&amp;التقرير!$G$3)</f>
        <v>0</v>
      </c>
      <c r="F173" s="21">
        <f>SUMIFS('مرتجع المشتريات'!$F$4:$F$500,'مرتجع المشتريات'!$D$4:$D$500,التقرير!A173,'مرتجع المشتريات'!$A$4:$A$500,"&lt;="&amp;التقرير!$G$3)</f>
        <v>0</v>
      </c>
      <c r="G173" s="21">
        <f t="shared" si="8"/>
        <v>0</v>
      </c>
      <c r="H173" s="21">
        <f>SUMIFS(المشتريات!$H$4:$H$10000,المشتريات!$F$4:$F$10000,التقرير!A173,المشتريات!$C$4:$C$10000,"&gt;="&amp;التقرير!$G$4,المشتريات!$C$4:$C$10000,"&lt;="&amp;$G$5)</f>
        <v>0</v>
      </c>
      <c r="I173" s="21">
        <f>SUMIFS(المبيعات!$F$4:$F$5000,المبيعات!$D$4:$D$5000,التقرير!A173,المبيعات!$A$4:$A$5000,"&gt;="&amp;التقرير!$G$4,المبيعات!$A$4:$A$5000,"&lt;="&amp;التقرير!$G$5)</f>
        <v>0</v>
      </c>
      <c r="J173" s="21">
        <f>SUMIFS('مرتجع المبيعات '!$F$4:$F$5000,'مرتجع المبيعات '!$D$4:$D$5000,التقرير!A173,'مرتجع المبيعات '!$A$4:$A$5000,"&gt;="&amp;التقرير!$G$4,'مرتجع المبيعات '!$A$4:$A$5000,"&lt;="&amp;التقرير!$G$5)</f>
        <v>0</v>
      </c>
      <c r="K173" s="21">
        <f>SUMIFS('مرتجع المشتريات'!$F$4:$F$5000,'مرتجع المشتريات'!$D$4:$D$5000,التقرير!A173,'مرتجع المشتريات'!$A$4:$A$5000,"&gt;="&amp;التقرير!$G$4,'مرتجع المشتريات'!$A$4:$A$5000,"&lt;="&amp;التقرير!$G$5)</f>
        <v>0</v>
      </c>
      <c r="L173" s="21">
        <f t="shared" si="9"/>
        <v>0</v>
      </c>
      <c r="M173" s="21">
        <f>الرصيد!C169</f>
        <v>0</v>
      </c>
      <c r="N173" s="21">
        <f>الرصيد!D169</f>
        <v>0</v>
      </c>
      <c r="O173" s="21" t="str">
        <f>الرصيد!E169</f>
        <v/>
      </c>
      <c r="P173" s="21">
        <f>الرصيد!F169</f>
        <v>0</v>
      </c>
      <c r="Q173" s="21" t="e">
        <f t="shared" si="10"/>
        <v>#VALUE!</v>
      </c>
      <c r="R173" s="21" t="e">
        <f t="shared" si="11"/>
        <v>#VALUE!</v>
      </c>
    </row>
    <row r="174" spans="1:18" ht="15.75">
      <c r="A174" s="21">
        <v>167</v>
      </c>
      <c r="B174" s="21" t="str">
        <f>IFERROR(VLOOKUP(A174,الاعدادات!$A$4:$B$5000,2,0),"")</f>
        <v>ب +ك3</v>
      </c>
      <c r="C174" s="21">
        <f>SUMIFS(المشتريات!$H$4:$H$1000,المشتريات!$F$4:$F$1000,التقرير!A174,المشتريات!$C$4:$C$1000,"&lt;="&amp;التقرير!$G$3)</f>
        <v>0</v>
      </c>
      <c r="D174" s="21">
        <f>SUMIFS(المبيعات!$F$4:$F$5000,المبيعات!$D$4:$D$5000,التقرير!A174,المبيعات!$A$4:$A$5000,"&lt;="&amp;التقرير!$G$3)</f>
        <v>0</v>
      </c>
      <c r="E174" s="21">
        <f>SUMIFS('مرتجع المبيعات '!$F$4:$F$500,'مرتجع المبيعات '!$D$4:$D$500,التقرير!A174,'مرتجع المبيعات '!$A$4:$A$500,"&lt;="&amp;التقرير!$G$3)</f>
        <v>0</v>
      </c>
      <c r="F174" s="21">
        <f>SUMIFS('مرتجع المشتريات'!$F$4:$F$500,'مرتجع المشتريات'!$D$4:$D$500,التقرير!A174,'مرتجع المشتريات'!$A$4:$A$500,"&lt;="&amp;التقرير!$G$3)</f>
        <v>0</v>
      </c>
      <c r="G174" s="21">
        <f t="shared" si="8"/>
        <v>0</v>
      </c>
      <c r="H174" s="21">
        <f>SUMIFS(المشتريات!$H$4:$H$10000,المشتريات!$F$4:$F$10000,التقرير!A174,المشتريات!$C$4:$C$10000,"&gt;="&amp;التقرير!$G$4,المشتريات!$C$4:$C$10000,"&lt;="&amp;$G$5)</f>
        <v>0</v>
      </c>
      <c r="I174" s="21">
        <f>SUMIFS(المبيعات!$F$4:$F$5000,المبيعات!$D$4:$D$5000,التقرير!A174,المبيعات!$A$4:$A$5000,"&gt;="&amp;التقرير!$G$4,المبيعات!$A$4:$A$5000,"&lt;="&amp;التقرير!$G$5)</f>
        <v>0</v>
      </c>
      <c r="J174" s="21">
        <f>SUMIFS('مرتجع المبيعات '!$F$4:$F$5000,'مرتجع المبيعات '!$D$4:$D$5000,التقرير!A174,'مرتجع المبيعات '!$A$4:$A$5000,"&gt;="&amp;التقرير!$G$4,'مرتجع المبيعات '!$A$4:$A$5000,"&lt;="&amp;التقرير!$G$5)</f>
        <v>0</v>
      </c>
      <c r="K174" s="21">
        <f>SUMIFS('مرتجع المشتريات'!$F$4:$F$5000,'مرتجع المشتريات'!$D$4:$D$5000,التقرير!A174,'مرتجع المشتريات'!$A$4:$A$5000,"&gt;="&amp;التقرير!$G$4,'مرتجع المشتريات'!$A$4:$A$5000,"&lt;="&amp;التقرير!$G$5)</f>
        <v>0</v>
      </c>
      <c r="L174" s="21">
        <f t="shared" si="9"/>
        <v>0</v>
      </c>
      <c r="M174" s="21">
        <f>الرصيد!C170</f>
        <v>0</v>
      </c>
      <c r="N174" s="21">
        <f>الرصيد!D170</f>
        <v>0</v>
      </c>
      <c r="O174" s="21" t="str">
        <f>الرصيد!E170</f>
        <v/>
      </c>
      <c r="P174" s="21">
        <f>الرصيد!F170</f>
        <v>0</v>
      </c>
      <c r="Q174" s="21" t="e">
        <f t="shared" si="10"/>
        <v>#VALUE!</v>
      </c>
      <c r="R174" s="21" t="e">
        <f t="shared" si="11"/>
        <v>#VALUE!</v>
      </c>
    </row>
    <row r="175" spans="1:18" ht="15.75">
      <c r="A175" s="21">
        <v>168</v>
      </c>
      <c r="B175" s="21" t="str">
        <f>IFERROR(VLOOKUP(A175,الاعدادات!$A$4:$B$5000,2,0),"")</f>
        <v xml:space="preserve">اد3ه اجريفيت لتر </v>
      </c>
      <c r="C175" s="21">
        <f>SUMIFS(المشتريات!$H$4:$H$1000,المشتريات!$F$4:$F$1000,التقرير!A175,المشتريات!$C$4:$C$1000,"&lt;="&amp;التقرير!$G$3)</f>
        <v>0</v>
      </c>
      <c r="D175" s="21">
        <f>SUMIFS(المبيعات!$F$4:$F$5000,المبيعات!$D$4:$D$5000,التقرير!A175,المبيعات!$A$4:$A$5000,"&lt;="&amp;التقرير!$G$3)</f>
        <v>0</v>
      </c>
      <c r="E175" s="21">
        <f>SUMIFS('مرتجع المبيعات '!$F$4:$F$500,'مرتجع المبيعات '!$D$4:$D$500,التقرير!A175,'مرتجع المبيعات '!$A$4:$A$500,"&lt;="&amp;التقرير!$G$3)</f>
        <v>0</v>
      </c>
      <c r="F175" s="21">
        <f>SUMIFS('مرتجع المشتريات'!$F$4:$F$500,'مرتجع المشتريات'!$D$4:$D$500,التقرير!A175,'مرتجع المشتريات'!$A$4:$A$500,"&lt;="&amp;التقرير!$G$3)</f>
        <v>0</v>
      </c>
      <c r="G175" s="21">
        <f t="shared" si="8"/>
        <v>0</v>
      </c>
      <c r="H175" s="21">
        <f>SUMIFS(المشتريات!$H$4:$H$10000,المشتريات!$F$4:$F$10000,التقرير!A175,المشتريات!$C$4:$C$10000,"&gt;="&amp;التقرير!$G$4,المشتريات!$C$4:$C$10000,"&lt;="&amp;$G$5)</f>
        <v>0</v>
      </c>
      <c r="I175" s="21">
        <f>SUMIFS(المبيعات!$F$4:$F$5000,المبيعات!$D$4:$D$5000,التقرير!A175,المبيعات!$A$4:$A$5000,"&gt;="&amp;التقرير!$G$4,المبيعات!$A$4:$A$5000,"&lt;="&amp;التقرير!$G$5)</f>
        <v>0</v>
      </c>
      <c r="J175" s="21">
        <f>SUMIFS('مرتجع المبيعات '!$F$4:$F$5000,'مرتجع المبيعات '!$D$4:$D$5000,التقرير!A175,'مرتجع المبيعات '!$A$4:$A$5000,"&gt;="&amp;التقرير!$G$4,'مرتجع المبيعات '!$A$4:$A$5000,"&lt;="&amp;التقرير!$G$5)</f>
        <v>0</v>
      </c>
      <c r="K175" s="21">
        <f>SUMIFS('مرتجع المشتريات'!$F$4:$F$5000,'مرتجع المشتريات'!$D$4:$D$5000,التقرير!A175,'مرتجع المشتريات'!$A$4:$A$5000,"&gt;="&amp;التقرير!$G$4,'مرتجع المشتريات'!$A$4:$A$5000,"&lt;="&amp;التقرير!$G$5)</f>
        <v>0</v>
      </c>
      <c r="L175" s="21">
        <f t="shared" si="9"/>
        <v>0</v>
      </c>
      <c r="M175" s="21">
        <f>الرصيد!C171</f>
        <v>0</v>
      </c>
      <c r="N175" s="21">
        <f>الرصيد!D171</f>
        <v>0</v>
      </c>
      <c r="O175" s="21" t="str">
        <f>الرصيد!E171</f>
        <v/>
      </c>
      <c r="P175" s="21">
        <f>الرصيد!F171</f>
        <v>0</v>
      </c>
      <c r="Q175" s="21" t="e">
        <f t="shared" si="10"/>
        <v>#VALUE!</v>
      </c>
      <c r="R175" s="21" t="e">
        <f t="shared" si="11"/>
        <v>#VALUE!</v>
      </c>
    </row>
    <row r="176" spans="1:18" ht="15.75">
      <c r="A176" s="21">
        <v>169</v>
      </c>
      <c r="B176" s="21" t="str">
        <f>IFERROR(VLOOKUP(A176,الاعدادات!$A$4:$B$5000,2,0),"")</f>
        <v xml:space="preserve">تيلوزين حقن ادويا </v>
      </c>
      <c r="C176" s="21">
        <f>SUMIFS(المشتريات!$H$4:$H$1000,المشتريات!$F$4:$F$1000,التقرير!A176,المشتريات!$C$4:$C$1000,"&lt;="&amp;التقرير!$G$3)</f>
        <v>0</v>
      </c>
      <c r="D176" s="21">
        <f>SUMIFS(المبيعات!$F$4:$F$5000,المبيعات!$D$4:$D$5000,التقرير!A176,المبيعات!$A$4:$A$5000,"&lt;="&amp;التقرير!$G$3)</f>
        <v>0</v>
      </c>
      <c r="E176" s="21">
        <f>SUMIFS('مرتجع المبيعات '!$F$4:$F$500,'مرتجع المبيعات '!$D$4:$D$500,التقرير!A176,'مرتجع المبيعات '!$A$4:$A$500,"&lt;="&amp;التقرير!$G$3)</f>
        <v>0</v>
      </c>
      <c r="F176" s="21">
        <f>SUMIFS('مرتجع المشتريات'!$F$4:$F$500,'مرتجع المشتريات'!$D$4:$D$500,التقرير!A176,'مرتجع المشتريات'!$A$4:$A$500,"&lt;="&amp;التقرير!$G$3)</f>
        <v>0</v>
      </c>
      <c r="G176" s="21">
        <f t="shared" si="8"/>
        <v>0</v>
      </c>
      <c r="H176" s="21">
        <f>SUMIFS(المشتريات!$H$4:$H$10000,المشتريات!$F$4:$F$10000,التقرير!A176,المشتريات!$C$4:$C$10000,"&gt;="&amp;التقرير!$G$4,المشتريات!$C$4:$C$10000,"&lt;="&amp;$G$5)</f>
        <v>0</v>
      </c>
      <c r="I176" s="21">
        <f>SUMIFS(المبيعات!$F$4:$F$5000,المبيعات!$D$4:$D$5000,التقرير!A176,المبيعات!$A$4:$A$5000,"&gt;="&amp;التقرير!$G$4,المبيعات!$A$4:$A$5000,"&lt;="&amp;التقرير!$G$5)</f>
        <v>0</v>
      </c>
      <c r="J176" s="21">
        <f>SUMIFS('مرتجع المبيعات '!$F$4:$F$5000,'مرتجع المبيعات '!$D$4:$D$5000,التقرير!A176,'مرتجع المبيعات '!$A$4:$A$5000,"&gt;="&amp;التقرير!$G$4,'مرتجع المبيعات '!$A$4:$A$5000,"&lt;="&amp;التقرير!$G$5)</f>
        <v>0</v>
      </c>
      <c r="K176" s="21">
        <f>SUMIFS('مرتجع المشتريات'!$F$4:$F$5000,'مرتجع المشتريات'!$D$4:$D$5000,التقرير!A176,'مرتجع المشتريات'!$A$4:$A$5000,"&gt;="&amp;التقرير!$G$4,'مرتجع المشتريات'!$A$4:$A$5000,"&lt;="&amp;التقرير!$G$5)</f>
        <v>0</v>
      </c>
      <c r="L176" s="21">
        <f t="shared" si="9"/>
        <v>0</v>
      </c>
      <c r="M176" s="21">
        <f>الرصيد!C172</f>
        <v>0</v>
      </c>
      <c r="N176" s="21">
        <f>الرصيد!D172</f>
        <v>0</v>
      </c>
      <c r="O176" s="21" t="str">
        <f>الرصيد!E172</f>
        <v/>
      </c>
      <c r="P176" s="21">
        <f>الرصيد!F172</f>
        <v>0</v>
      </c>
      <c r="Q176" s="21" t="e">
        <f t="shared" si="10"/>
        <v>#VALUE!</v>
      </c>
      <c r="R176" s="21" t="e">
        <f t="shared" si="11"/>
        <v>#VALUE!</v>
      </c>
    </row>
    <row r="177" spans="1:18" ht="15.75">
      <c r="A177" s="21">
        <v>170</v>
      </c>
      <c r="B177" s="21" t="str">
        <f>IFERROR(VLOOKUP(A177,الاعدادات!$A$4:$B$5000,2,0),"")</f>
        <v>اكواجان 50سم</v>
      </c>
      <c r="C177" s="21">
        <f>SUMIFS(المشتريات!$H$4:$H$1000,المشتريات!$F$4:$F$1000,التقرير!A177,المشتريات!$C$4:$C$1000,"&lt;="&amp;التقرير!$G$3)</f>
        <v>0</v>
      </c>
      <c r="D177" s="21">
        <f>SUMIFS(المبيعات!$F$4:$F$5000,المبيعات!$D$4:$D$5000,التقرير!A177,المبيعات!$A$4:$A$5000,"&lt;="&amp;التقرير!$G$3)</f>
        <v>0</v>
      </c>
      <c r="E177" s="21">
        <f>SUMIFS('مرتجع المبيعات '!$F$4:$F$500,'مرتجع المبيعات '!$D$4:$D$500,التقرير!A177,'مرتجع المبيعات '!$A$4:$A$500,"&lt;="&amp;التقرير!$G$3)</f>
        <v>0</v>
      </c>
      <c r="F177" s="21">
        <f>SUMIFS('مرتجع المشتريات'!$F$4:$F$500,'مرتجع المشتريات'!$D$4:$D$500,التقرير!A177,'مرتجع المشتريات'!$A$4:$A$500,"&lt;="&amp;التقرير!$G$3)</f>
        <v>0</v>
      </c>
      <c r="G177" s="21">
        <f t="shared" si="8"/>
        <v>0</v>
      </c>
      <c r="H177" s="21">
        <f>SUMIFS(المشتريات!$H$4:$H$10000,المشتريات!$F$4:$F$10000,التقرير!A177,المشتريات!$C$4:$C$10000,"&gt;="&amp;التقرير!$G$4,المشتريات!$C$4:$C$10000,"&lt;="&amp;$G$5)</f>
        <v>0</v>
      </c>
      <c r="I177" s="21">
        <f>SUMIFS(المبيعات!$F$4:$F$5000,المبيعات!$D$4:$D$5000,التقرير!A177,المبيعات!$A$4:$A$5000,"&gt;="&amp;التقرير!$G$4,المبيعات!$A$4:$A$5000,"&lt;="&amp;التقرير!$G$5)</f>
        <v>0</v>
      </c>
      <c r="J177" s="21">
        <f>SUMIFS('مرتجع المبيعات '!$F$4:$F$5000,'مرتجع المبيعات '!$D$4:$D$5000,التقرير!A177,'مرتجع المبيعات '!$A$4:$A$5000,"&gt;="&amp;التقرير!$G$4,'مرتجع المبيعات '!$A$4:$A$5000,"&lt;="&amp;التقرير!$G$5)</f>
        <v>0</v>
      </c>
      <c r="K177" s="21">
        <f>SUMIFS('مرتجع المشتريات'!$F$4:$F$5000,'مرتجع المشتريات'!$D$4:$D$5000,التقرير!A177,'مرتجع المشتريات'!$A$4:$A$5000,"&gt;="&amp;التقرير!$G$4,'مرتجع المشتريات'!$A$4:$A$5000,"&lt;="&amp;التقرير!$G$5)</f>
        <v>0</v>
      </c>
      <c r="L177" s="21">
        <f t="shared" si="9"/>
        <v>0</v>
      </c>
      <c r="M177" s="21">
        <f>الرصيد!C173</f>
        <v>0</v>
      </c>
      <c r="N177" s="21">
        <f>الرصيد!D173</f>
        <v>0</v>
      </c>
      <c r="O177" s="21" t="str">
        <f>الرصيد!E173</f>
        <v/>
      </c>
      <c r="P177" s="21">
        <f>الرصيد!F173</f>
        <v>0</v>
      </c>
      <c r="Q177" s="21" t="e">
        <f t="shared" si="10"/>
        <v>#VALUE!</v>
      </c>
      <c r="R177" s="21" t="e">
        <f t="shared" si="11"/>
        <v>#VALUE!</v>
      </c>
    </row>
    <row r="178" spans="1:18" ht="15.75">
      <c r="A178" s="21">
        <v>171</v>
      </c>
      <c r="B178" s="21" t="str">
        <f>IFERROR(VLOOKUP(A178,الاعدادات!$A$4:$B$5000,2,0),"")</f>
        <v xml:space="preserve">سكرولايت </v>
      </c>
      <c r="C178" s="21">
        <f>SUMIFS(المشتريات!$H$4:$H$1000,المشتريات!$F$4:$F$1000,التقرير!A178,المشتريات!$C$4:$C$1000,"&lt;="&amp;التقرير!$G$3)</f>
        <v>0</v>
      </c>
      <c r="D178" s="21">
        <f>SUMIFS(المبيعات!$F$4:$F$5000,المبيعات!$D$4:$D$5000,التقرير!A178,المبيعات!$A$4:$A$5000,"&lt;="&amp;التقرير!$G$3)</f>
        <v>0</v>
      </c>
      <c r="E178" s="21">
        <f>SUMIFS('مرتجع المبيعات '!$F$4:$F$500,'مرتجع المبيعات '!$D$4:$D$500,التقرير!A178,'مرتجع المبيعات '!$A$4:$A$500,"&lt;="&amp;التقرير!$G$3)</f>
        <v>0</v>
      </c>
      <c r="F178" s="21">
        <f>SUMIFS('مرتجع المشتريات'!$F$4:$F$500,'مرتجع المشتريات'!$D$4:$D$500,التقرير!A178,'مرتجع المشتريات'!$A$4:$A$500,"&lt;="&amp;التقرير!$G$3)</f>
        <v>0</v>
      </c>
      <c r="G178" s="21">
        <f t="shared" si="8"/>
        <v>0</v>
      </c>
      <c r="H178" s="21">
        <f>SUMIFS(المشتريات!$H$4:$H$10000,المشتريات!$F$4:$F$10000,التقرير!A178,المشتريات!$C$4:$C$10000,"&gt;="&amp;التقرير!$G$4,المشتريات!$C$4:$C$10000,"&lt;="&amp;$G$5)</f>
        <v>0</v>
      </c>
      <c r="I178" s="21">
        <f>SUMIFS(المبيعات!$F$4:$F$5000,المبيعات!$D$4:$D$5000,التقرير!A178,المبيعات!$A$4:$A$5000,"&gt;="&amp;التقرير!$G$4,المبيعات!$A$4:$A$5000,"&lt;="&amp;التقرير!$G$5)</f>
        <v>0</v>
      </c>
      <c r="J178" s="21">
        <f>SUMIFS('مرتجع المبيعات '!$F$4:$F$5000,'مرتجع المبيعات '!$D$4:$D$5000,التقرير!A178,'مرتجع المبيعات '!$A$4:$A$5000,"&gt;="&amp;التقرير!$G$4,'مرتجع المبيعات '!$A$4:$A$5000,"&lt;="&amp;التقرير!$G$5)</f>
        <v>0</v>
      </c>
      <c r="K178" s="21">
        <f>SUMIFS('مرتجع المشتريات'!$F$4:$F$5000,'مرتجع المشتريات'!$D$4:$D$5000,التقرير!A178,'مرتجع المشتريات'!$A$4:$A$5000,"&gt;="&amp;التقرير!$G$4,'مرتجع المشتريات'!$A$4:$A$5000,"&lt;="&amp;التقرير!$G$5)</f>
        <v>0</v>
      </c>
      <c r="L178" s="21">
        <f t="shared" si="9"/>
        <v>0</v>
      </c>
      <c r="M178" s="21">
        <f>الرصيد!C174</f>
        <v>0</v>
      </c>
      <c r="N178" s="21">
        <f>الرصيد!D174</f>
        <v>0</v>
      </c>
      <c r="O178" s="21" t="str">
        <f>الرصيد!E174</f>
        <v/>
      </c>
      <c r="P178" s="21">
        <f>الرصيد!F174</f>
        <v>0</v>
      </c>
      <c r="Q178" s="21" t="e">
        <f t="shared" si="10"/>
        <v>#VALUE!</v>
      </c>
      <c r="R178" s="21" t="e">
        <f t="shared" si="11"/>
        <v>#VALUE!</v>
      </c>
    </row>
    <row r="179" spans="1:18" ht="15.75">
      <c r="A179" s="21">
        <v>172</v>
      </c>
      <c r="B179" s="21" t="str">
        <f>IFERROR(VLOOKUP(A179,الاعدادات!$A$4:$B$5000,2,0),"")</f>
        <v xml:space="preserve">بايكودايجست </v>
      </c>
      <c r="C179" s="21">
        <f>SUMIFS(المشتريات!$H$4:$H$1000,المشتريات!$F$4:$F$1000,التقرير!A179,المشتريات!$C$4:$C$1000,"&lt;="&amp;التقرير!$G$3)</f>
        <v>0</v>
      </c>
      <c r="D179" s="21">
        <f>SUMIFS(المبيعات!$F$4:$F$5000,المبيعات!$D$4:$D$5000,التقرير!A179,المبيعات!$A$4:$A$5000,"&lt;="&amp;التقرير!$G$3)</f>
        <v>0</v>
      </c>
      <c r="E179" s="21">
        <f>SUMIFS('مرتجع المبيعات '!$F$4:$F$500,'مرتجع المبيعات '!$D$4:$D$500,التقرير!A179,'مرتجع المبيعات '!$A$4:$A$500,"&lt;="&amp;التقرير!$G$3)</f>
        <v>0</v>
      </c>
      <c r="F179" s="21">
        <f>SUMIFS('مرتجع المشتريات'!$F$4:$F$500,'مرتجع المشتريات'!$D$4:$D$500,التقرير!A179,'مرتجع المشتريات'!$A$4:$A$500,"&lt;="&amp;التقرير!$G$3)</f>
        <v>0</v>
      </c>
      <c r="G179" s="21">
        <f t="shared" si="8"/>
        <v>0</v>
      </c>
      <c r="H179" s="21">
        <f>SUMIFS(المشتريات!$H$4:$H$10000,المشتريات!$F$4:$F$10000,التقرير!A179,المشتريات!$C$4:$C$10000,"&gt;="&amp;التقرير!$G$4,المشتريات!$C$4:$C$10000,"&lt;="&amp;$G$5)</f>
        <v>0</v>
      </c>
      <c r="I179" s="21">
        <f>SUMIFS(المبيعات!$F$4:$F$5000,المبيعات!$D$4:$D$5000,التقرير!A179,المبيعات!$A$4:$A$5000,"&gt;="&amp;التقرير!$G$4,المبيعات!$A$4:$A$5000,"&lt;="&amp;التقرير!$G$5)</f>
        <v>0</v>
      </c>
      <c r="J179" s="21">
        <f>SUMIFS('مرتجع المبيعات '!$F$4:$F$5000,'مرتجع المبيعات '!$D$4:$D$5000,التقرير!A179,'مرتجع المبيعات '!$A$4:$A$5000,"&gt;="&amp;التقرير!$G$4,'مرتجع المبيعات '!$A$4:$A$5000,"&lt;="&amp;التقرير!$G$5)</f>
        <v>0</v>
      </c>
      <c r="K179" s="21">
        <f>SUMIFS('مرتجع المشتريات'!$F$4:$F$5000,'مرتجع المشتريات'!$D$4:$D$5000,التقرير!A179,'مرتجع المشتريات'!$A$4:$A$5000,"&gt;="&amp;التقرير!$G$4,'مرتجع المشتريات'!$A$4:$A$5000,"&lt;="&amp;التقرير!$G$5)</f>
        <v>0</v>
      </c>
      <c r="L179" s="21">
        <f t="shared" si="9"/>
        <v>0</v>
      </c>
      <c r="M179" s="21">
        <f>الرصيد!C175</f>
        <v>0</v>
      </c>
      <c r="N179" s="21">
        <f>الرصيد!D175</f>
        <v>0</v>
      </c>
      <c r="O179" s="21" t="str">
        <f>الرصيد!E175</f>
        <v/>
      </c>
      <c r="P179" s="21">
        <f>الرصيد!F175</f>
        <v>0</v>
      </c>
      <c r="Q179" s="21" t="e">
        <f t="shared" si="10"/>
        <v>#VALUE!</v>
      </c>
      <c r="R179" s="21" t="e">
        <f t="shared" si="11"/>
        <v>#VALUE!</v>
      </c>
    </row>
    <row r="180" spans="1:18" ht="15.75">
      <c r="A180" s="21">
        <v>173</v>
      </c>
      <c r="B180" s="21" t="str">
        <f>IFERROR(VLOOKUP(A180,الاعدادات!$A$4:$B$5000,2,0),"")</f>
        <v xml:space="preserve">نيوماش </v>
      </c>
      <c r="C180" s="21">
        <f>SUMIFS(المشتريات!$H$4:$H$1000,المشتريات!$F$4:$F$1000,التقرير!A180,المشتريات!$C$4:$C$1000,"&lt;="&amp;التقرير!$G$3)</f>
        <v>0</v>
      </c>
      <c r="D180" s="21">
        <f>SUMIFS(المبيعات!$F$4:$F$5000,المبيعات!$D$4:$D$5000,التقرير!A180,المبيعات!$A$4:$A$5000,"&lt;="&amp;التقرير!$G$3)</f>
        <v>0</v>
      </c>
      <c r="E180" s="21">
        <f>SUMIFS('مرتجع المبيعات '!$F$4:$F$500,'مرتجع المبيعات '!$D$4:$D$500,التقرير!A180,'مرتجع المبيعات '!$A$4:$A$500,"&lt;="&amp;التقرير!$G$3)</f>
        <v>0</v>
      </c>
      <c r="F180" s="21">
        <f>SUMIFS('مرتجع المشتريات'!$F$4:$F$500,'مرتجع المشتريات'!$D$4:$D$500,التقرير!A180,'مرتجع المشتريات'!$A$4:$A$500,"&lt;="&amp;التقرير!$G$3)</f>
        <v>0</v>
      </c>
      <c r="G180" s="21">
        <f t="shared" si="8"/>
        <v>0</v>
      </c>
      <c r="H180" s="21">
        <f>SUMIFS(المشتريات!$H$4:$H$10000,المشتريات!$F$4:$F$10000,التقرير!A180,المشتريات!$C$4:$C$10000,"&gt;="&amp;التقرير!$G$4,المشتريات!$C$4:$C$10000,"&lt;="&amp;$G$5)</f>
        <v>0</v>
      </c>
      <c r="I180" s="21">
        <f>SUMIFS(المبيعات!$F$4:$F$5000,المبيعات!$D$4:$D$5000,التقرير!A180,المبيعات!$A$4:$A$5000,"&gt;="&amp;التقرير!$G$4,المبيعات!$A$4:$A$5000,"&lt;="&amp;التقرير!$G$5)</f>
        <v>0</v>
      </c>
      <c r="J180" s="21">
        <f>SUMIFS('مرتجع المبيعات '!$F$4:$F$5000,'مرتجع المبيعات '!$D$4:$D$5000,التقرير!A180,'مرتجع المبيعات '!$A$4:$A$5000,"&gt;="&amp;التقرير!$G$4,'مرتجع المبيعات '!$A$4:$A$5000,"&lt;="&amp;التقرير!$G$5)</f>
        <v>0</v>
      </c>
      <c r="K180" s="21">
        <f>SUMIFS('مرتجع المشتريات'!$F$4:$F$5000,'مرتجع المشتريات'!$D$4:$D$5000,التقرير!A180,'مرتجع المشتريات'!$A$4:$A$5000,"&gt;="&amp;التقرير!$G$4,'مرتجع المشتريات'!$A$4:$A$5000,"&lt;="&amp;التقرير!$G$5)</f>
        <v>0</v>
      </c>
      <c r="L180" s="21">
        <f t="shared" si="9"/>
        <v>0</v>
      </c>
      <c r="M180" s="21">
        <f>الرصيد!C176</f>
        <v>0</v>
      </c>
      <c r="N180" s="21">
        <f>الرصيد!D176</f>
        <v>0</v>
      </c>
      <c r="O180" s="21" t="str">
        <f>الرصيد!E176</f>
        <v/>
      </c>
      <c r="P180" s="21">
        <f>الرصيد!F176</f>
        <v>0</v>
      </c>
      <c r="Q180" s="21" t="e">
        <f t="shared" si="10"/>
        <v>#VALUE!</v>
      </c>
      <c r="R180" s="21" t="e">
        <f t="shared" si="11"/>
        <v>#VALUE!</v>
      </c>
    </row>
    <row r="181" spans="1:18" ht="15.75">
      <c r="A181" s="21">
        <v>174</v>
      </c>
      <c r="B181" s="21" t="str">
        <f>IFERROR(VLOOKUP(A181,الاعدادات!$A$4:$B$5000,2,0),"")</f>
        <v xml:space="preserve">اكماديجست </v>
      </c>
      <c r="C181" s="21">
        <f>SUMIFS(المشتريات!$H$4:$H$1000,المشتريات!$F$4:$F$1000,التقرير!A181,المشتريات!$C$4:$C$1000,"&lt;="&amp;التقرير!$G$3)</f>
        <v>0</v>
      </c>
      <c r="D181" s="21">
        <f>SUMIFS(المبيعات!$F$4:$F$5000,المبيعات!$D$4:$D$5000,التقرير!A181,المبيعات!$A$4:$A$5000,"&lt;="&amp;التقرير!$G$3)</f>
        <v>0</v>
      </c>
      <c r="E181" s="21">
        <f>SUMIFS('مرتجع المبيعات '!$F$4:$F$500,'مرتجع المبيعات '!$D$4:$D$500,التقرير!A181,'مرتجع المبيعات '!$A$4:$A$500,"&lt;="&amp;التقرير!$G$3)</f>
        <v>0</v>
      </c>
      <c r="F181" s="21">
        <f>SUMIFS('مرتجع المشتريات'!$F$4:$F$500,'مرتجع المشتريات'!$D$4:$D$500,التقرير!A181,'مرتجع المشتريات'!$A$4:$A$500,"&lt;="&amp;التقرير!$G$3)</f>
        <v>0</v>
      </c>
      <c r="G181" s="21">
        <f t="shared" si="8"/>
        <v>0</v>
      </c>
      <c r="H181" s="21">
        <f>SUMIFS(المشتريات!$H$4:$H$10000,المشتريات!$F$4:$F$10000,التقرير!A181,المشتريات!$C$4:$C$10000,"&gt;="&amp;التقرير!$G$4,المشتريات!$C$4:$C$10000,"&lt;="&amp;$G$5)</f>
        <v>0</v>
      </c>
      <c r="I181" s="21">
        <f>SUMIFS(المبيعات!$F$4:$F$5000,المبيعات!$D$4:$D$5000,التقرير!A181,المبيعات!$A$4:$A$5000,"&gt;="&amp;التقرير!$G$4,المبيعات!$A$4:$A$5000,"&lt;="&amp;التقرير!$G$5)</f>
        <v>0</v>
      </c>
      <c r="J181" s="21">
        <f>SUMIFS('مرتجع المبيعات '!$F$4:$F$5000,'مرتجع المبيعات '!$D$4:$D$5000,التقرير!A181,'مرتجع المبيعات '!$A$4:$A$5000,"&gt;="&amp;التقرير!$G$4,'مرتجع المبيعات '!$A$4:$A$5000,"&lt;="&amp;التقرير!$G$5)</f>
        <v>0</v>
      </c>
      <c r="K181" s="21">
        <f>SUMIFS('مرتجع المشتريات'!$F$4:$F$5000,'مرتجع المشتريات'!$D$4:$D$5000,التقرير!A181,'مرتجع المشتريات'!$A$4:$A$5000,"&gt;="&amp;التقرير!$G$4,'مرتجع المشتريات'!$A$4:$A$5000,"&lt;="&amp;التقرير!$G$5)</f>
        <v>0</v>
      </c>
      <c r="L181" s="21">
        <f t="shared" si="9"/>
        <v>0</v>
      </c>
      <c r="M181" s="21">
        <f>الرصيد!C177</f>
        <v>0</v>
      </c>
      <c r="N181" s="21">
        <f>الرصيد!D177</f>
        <v>0</v>
      </c>
      <c r="O181" s="21" t="str">
        <f>الرصيد!E177</f>
        <v/>
      </c>
      <c r="P181" s="21">
        <f>الرصيد!F177</f>
        <v>0</v>
      </c>
      <c r="Q181" s="21" t="e">
        <f t="shared" si="10"/>
        <v>#VALUE!</v>
      </c>
      <c r="R181" s="21" t="e">
        <f t="shared" si="11"/>
        <v>#VALUE!</v>
      </c>
    </row>
    <row r="182" spans="1:18" ht="15.75">
      <c r="A182" s="21">
        <v>175</v>
      </c>
      <c r="B182" s="21" t="str">
        <f>IFERROR(VLOOKUP(A182,الاعدادات!$A$4:$B$5000,2,0),"")</f>
        <v xml:space="preserve">سوبر ماش </v>
      </c>
      <c r="C182" s="21">
        <f>SUMIFS(المشتريات!$H$4:$H$1000,المشتريات!$F$4:$F$1000,التقرير!A182,المشتريات!$C$4:$C$1000,"&lt;="&amp;التقرير!$G$3)</f>
        <v>0</v>
      </c>
      <c r="D182" s="21">
        <f>SUMIFS(المبيعات!$F$4:$F$5000,المبيعات!$D$4:$D$5000,التقرير!A182,المبيعات!$A$4:$A$5000,"&lt;="&amp;التقرير!$G$3)</f>
        <v>0</v>
      </c>
      <c r="E182" s="21">
        <f>SUMIFS('مرتجع المبيعات '!$F$4:$F$500,'مرتجع المبيعات '!$D$4:$D$500,التقرير!A182,'مرتجع المبيعات '!$A$4:$A$500,"&lt;="&amp;التقرير!$G$3)</f>
        <v>0</v>
      </c>
      <c r="F182" s="21">
        <f>SUMIFS('مرتجع المشتريات'!$F$4:$F$500,'مرتجع المشتريات'!$D$4:$D$500,التقرير!A182,'مرتجع المشتريات'!$A$4:$A$500,"&lt;="&amp;التقرير!$G$3)</f>
        <v>0</v>
      </c>
      <c r="G182" s="21">
        <f t="shared" si="8"/>
        <v>0</v>
      </c>
      <c r="H182" s="21">
        <f>SUMIFS(المشتريات!$H$4:$H$10000,المشتريات!$F$4:$F$10000,التقرير!A182,المشتريات!$C$4:$C$10000,"&gt;="&amp;التقرير!$G$4,المشتريات!$C$4:$C$10000,"&lt;="&amp;$G$5)</f>
        <v>0</v>
      </c>
      <c r="I182" s="21">
        <f>SUMIFS(المبيعات!$F$4:$F$5000,المبيعات!$D$4:$D$5000,التقرير!A182,المبيعات!$A$4:$A$5000,"&gt;="&amp;التقرير!$G$4,المبيعات!$A$4:$A$5000,"&lt;="&amp;التقرير!$G$5)</f>
        <v>0</v>
      </c>
      <c r="J182" s="21">
        <f>SUMIFS('مرتجع المبيعات '!$F$4:$F$5000,'مرتجع المبيعات '!$D$4:$D$5000,التقرير!A182,'مرتجع المبيعات '!$A$4:$A$5000,"&gt;="&amp;التقرير!$G$4,'مرتجع المبيعات '!$A$4:$A$5000,"&lt;="&amp;التقرير!$G$5)</f>
        <v>0</v>
      </c>
      <c r="K182" s="21">
        <f>SUMIFS('مرتجع المشتريات'!$F$4:$F$5000,'مرتجع المشتريات'!$D$4:$D$5000,التقرير!A182,'مرتجع المشتريات'!$A$4:$A$5000,"&gt;="&amp;التقرير!$G$4,'مرتجع المشتريات'!$A$4:$A$5000,"&lt;="&amp;التقرير!$G$5)</f>
        <v>0</v>
      </c>
      <c r="L182" s="21">
        <f t="shared" si="9"/>
        <v>0</v>
      </c>
      <c r="M182" s="21">
        <f>الرصيد!C178</f>
        <v>0</v>
      </c>
      <c r="N182" s="21">
        <f>الرصيد!D178</f>
        <v>0</v>
      </c>
      <c r="O182" s="21" t="str">
        <f>الرصيد!E178</f>
        <v/>
      </c>
      <c r="P182" s="21">
        <f>الرصيد!F178</f>
        <v>0</v>
      </c>
      <c r="Q182" s="21" t="e">
        <f t="shared" si="10"/>
        <v>#VALUE!</v>
      </c>
      <c r="R182" s="21" t="e">
        <f t="shared" si="11"/>
        <v>#VALUE!</v>
      </c>
    </row>
    <row r="183" spans="1:18" ht="15.75">
      <c r="A183" s="21">
        <v>176</v>
      </c>
      <c r="B183" s="21" t="str">
        <f>IFERROR(VLOOKUP(A183,الاعدادات!$A$4:$B$5000,2,0),"")</f>
        <v xml:space="preserve">لاكسافيت </v>
      </c>
      <c r="C183" s="21">
        <f>SUMIFS(المشتريات!$H$4:$H$1000,المشتريات!$F$4:$F$1000,التقرير!A183,المشتريات!$C$4:$C$1000,"&lt;="&amp;التقرير!$G$3)</f>
        <v>0</v>
      </c>
      <c r="D183" s="21">
        <f>SUMIFS(المبيعات!$F$4:$F$5000,المبيعات!$D$4:$D$5000,التقرير!A183,المبيعات!$A$4:$A$5000,"&lt;="&amp;التقرير!$G$3)</f>
        <v>0</v>
      </c>
      <c r="E183" s="21">
        <f>SUMIFS('مرتجع المبيعات '!$F$4:$F$500,'مرتجع المبيعات '!$D$4:$D$500,التقرير!A183,'مرتجع المبيعات '!$A$4:$A$500,"&lt;="&amp;التقرير!$G$3)</f>
        <v>0</v>
      </c>
      <c r="F183" s="21">
        <f>SUMIFS('مرتجع المشتريات'!$F$4:$F$500,'مرتجع المشتريات'!$D$4:$D$500,التقرير!A183,'مرتجع المشتريات'!$A$4:$A$500,"&lt;="&amp;التقرير!$G$3)</f>
        <v>0</v>
      </c>
      <c r="G183" s="21">
        <f t="shared" si="8"/>
        <v>0</v>
      </c>
      <c r="H183" s="21">
        <f>SUMIFS(المشتريات!$H$4:$H$10000,المشتريات!$F$4:$F$10000,التقرير!A183,المشتريات!$C$4:$C$10000,"&gt;="&amp;التقرير!$G$4,المشتريات!$C$4:$C$10000,"&lt;="&amp;$G$5)</f>
        <v>0</v>
      </c>
      <c r="I183" s="21">
        <f>SUMIFS(المبيعات!$F$4:$F$5000,المبيعات!$D$4:$D$5000,التقرير!A183,المبيعات!$A$4:$A$5000,"&gt;="&amp;التقرير!$G$4,المبيعات!$A$4:$A$5000,"&lt;="&amp;التقرير!$G$5)</f>
        <v>0</v>
      </c>
      <c r="J183" s="21">
        <f>SUMIFS('مرتجع المبيعات '!$F$4:$F$5000,'مرتجع المبيعات '!$D$4:$D$5000,التقرير!A183,'مرتجع المبيعات '!$A$4:$A$5000,"&gt;="&amp;التقرير!$G$4,'مرتجع المبيعات '!$A$4:$A$5000,"&lt;="&amp;التقرير!$G$5)</f>
        <v>0</v>
      </c>
      <c r="K183" s="21">
        <f>SUMIFS('مرتجع المشتريات'!$F$4:$F$5000,'مرتجع المشتريات'!$D$4:$D$5000,التقرير!A183,'مرتجع المشتريات'!$A$4:$A$5000,"&gt;="&amp;التقرير!$G$4,'مرتجع المشتريات'!$A$4:$A$5000,"&lt;="&amp;التقرير!$G$5)</f>
        <v>0</v>
      </c>
      <c r="L183" s="21">
        <f t="shared" si="9"/>
        <v>0</v>
      </c>
      <c r="M183" s="21">
        <f>الرصيد!C179</f>
        <v>0</v>
      </c>
      <c r="N183" s="21">
        <f>الرصيد!D179</f>
        <v>0</v>
      </c>
      <c r="O183" s="21" t="str">
        <f>الرصيد!E179</f>
        <v/>
      </c>
      <c r="P183" s="21">
        <f>الرصيد!F179</f>
        <v>0</v>
      </c>
      <c r="Q183" s="21" t="e">
        <f t="shared" si="10"/>
        <v>#VALUE!</v>
      </c>
      <c r="R183" s="21" t="e">
        <f t="shared" si="11"/>
        <v>#VALUE!</v>
      </c>
    </row>
    <row r="184" spans="1:18" ht="15.75">
      <c r="A184" s="21">
        <v>177</v>
      </c>
      <c r="B184" s="21" t="str">
        <f>IFERROR(VLOOKUP(A184,الاعدادات!$A$4:$B$5000,2,0),"")</f>
        <v xml:space="preserve">امبرول اكما </v>
      </c>
      <c r="C184" s="21">
        <f>SUMIFS(المشتريات!$H$4:$H$1000,المشتريات!$F$4:$F$1000,التقرير!A184,المشتريات!$C$4:$C$1000,"&lt;="&amp;التقرير!$G$3)</f>
        <v>0</v>
      </c>
      <c r="D184" s="21">
        <f>SUMIFS(المبيعات!$F$4:$F$5000,المبيعات!$D$4:$D$5000,التقرير!A184,المبيعات!$A$4:$A$5000,"&lt;="&amp;التقرير!$G$3)</f>
        <v>0</v>
      </c>
      <c r="E184" s="21">
        <f>SUMIFS('مرتجع المبيعات '!$F$4:$F$500,'مرتجع المبيعات '!$D$4:$D$500,التقرير!A184,'مرتجع المبيعات '!$A$4:$A$500,"&lt;="&amp;التقرير!$G$3)</f>
        <v>0</v>
      </c>
      <c r="F184" s="21">
        <f>SUMIFS('مرتجع المشتريات'!$F$4:$F$500,'مرتجع المشتريات'!$D$4:$D$500,التقرير!A184,'مرتجع المشتريات'!$A$4:$A$500,"&lt;="&amp;التقرير!$G$3)</f>
        <v>0</v>
      </c>
      <c r="G184" s="21">
        <f t="shared" si="8"/>
        <v>0</v>
      </c>
      <c r="H184" s="21">
        <f>SUMIFS(المشتريات!$H$4:$H$10000,المشتريات!$F$4:$F$10000,التقرير!A184,المشتريات!$C$4:$C$10000,"&gt;="&amp;التقرير!$G$4,المشتريات!$C$4:$C$10000,"&lt;="&amp;$G$5)</f>
        <v>0</v>
      </c>
      <c r="I184" s="21">
        <f>SUMIFS(المبيعات!$F$4:$F$5000,المبيعات!$D$4:$D$5000,التقرير!A184,المبيعات!$A$4:$A$5000,"&gt;="&amp;التقرير!$G$4,المبيعات!$A$4:$A$5000,"&lt;="&amp;التقرير!$G$5)</f>
        <v>0</v>
      </c>
      <c r="J184" s="21">
        <f>SUMIFS('مرتجع المبيعات '!$F$4:$F$5000,'مرتجع المبيعات '!$D$4:$D$5000,التقرير!A184,'مرتجع المبيعات '!$A$4:$A$5000,"&gt;="&amp;التقرير!$G$4,'مرتجع المبيعات '!$A$4:$A$5000,"&lt;="&amp;التقرير!$G$5)</f>
        <v>0</v>
      </c>
      <c r="K184" s="21">
        <f>SUMIFS('مرتجع المشتريات'!$F$4:$F$5000,'مرتجع المشتريات'!$D$4:$D$5000,التقرير!A184,'مرتجع المشتريات'!$A$4:$A$5000,"&gt;="&amp;التقرير!$G$4,'مرتجع المشتريات'!$A$4:$A$5000,"&lt;="&amp;التقرير!$G$5)</f>
        <v>0</v>
      </c>
      <c r="L184" s="21">
        <f t="shared" si="9"/>
        <v>0</v>
      </c>
      <c r="M184" s="21">
        <f>الرصيد!C180</f>
        <v>0</v>
      </c>
      <c r="N184" s="21">
        <f>الرصيد!D180</f>
        <v>0</v>
      </c>
      <c r="O184" s="21" t="str">
        <f>الرصيد!E180</f>
        <v/>
      </c>
      <c r="P184" s="21">
        <f>الرصيد!F180</f>
        <v>0</v>
      </c>
      <c r="Q184" s="21" t="e">
        <f t="shared" si="10"/>
        <v>#VALUE!</v>
      </c>
      <c r="R184" s="21" t="e">
        <f t="shared" si="11"/>
        <v>#VALUE!</v>
      </c>
    </row>
    <row r="185" spans="1:18" ht="15.75">
      <c r="A185" s="21">
        <v>178</v>
      </c>
      <c r="B185" s="21" t="str">
        <f>IFERROR(VLOOKUP(A185,الاعدادات!$A$4:$B$5000,2,0),"")</f>
        <v xml:space="preserve">فيتابلس </v>
      </c>
      <c r="C185" s="21">
        <f>SUMIFS(المشتريات!$H$4:$H$1000,المشتريات!$F$4:$F$1000,التقرير!A185,المشتريات!$C$4:$C$1000,"&lt;="&amp;التقرير!$G$3)</f>
        <v>0</v>
      </c>
      <c r="D185" s="21">
        <f>SUMIFS(المبيعات!$F$4:$F$5000,المبيعات!$D$4:$D$5000,التقرير!A185,المبيعات!$A$4:$A$5000,"&lt;="&amp;التقرير!$G$3)</f>
        <v>0</v>
      </c>
      <c r="E185" s="21">
        <f>SUMIFS('مرتجع المبيعات '!$F$4:$F$500,'مرتجع المبيعات '!$D$4:$D$500,التقرير!A185,'مرتجع المبيعات '!$A$4:$A$500,"&lt;="&amp;التقرير!$G$3)</f>
        <v>0</v>
      </c>
      <c r="F185" s="21">
        <f>SUMIFS('مرتجع المشتريات'!$F$4:$F$500,'مرتجع المشتريات'!$D$4:$D$500,التقرير!A185,'مرتجع المشتريات'!$A$4:$A$500,"&lt;="&amp;التقرير!$G$3)</f>
        <v>0</v>
      </c>
      <c r="G185" s="21">
        <f t="shared" si="8"/>
        <v>0</v>
      </c>
      <c r="H185" s="21">
        <f>SUMIFS(المشتريات!$H$4:$H$10000,المشتريات!$F$4:$F$10000,التقرير!A185,المشتريات!$C$4:$C$10000,"&gt;="&amp;التقرير!$G$4,المشتريات!$C$4:$C$10000,"&lt;="&amp;$G$5)</f>
        <v>0</v>
      </c>
      <c r="I185" s="21">
        <f>SUMIFS(المبيعات!$F$4:$F$5000,المبيعات!$D$4:$D$5000,التقرير!A185,المبيعات!$A$4:$A$5000,"&gt;="&amp;التقرير!$G$4,المبيعات!$A$4:$A$5000,"&lt;="&amp;التقرير!$G$5)</f>
        <v>0</v>
      </c>
      <c r="J185" s="21">
        <f>SUMIFS('مرتجع المبيعات '!$F$4:$F$5000,'مرتجع المبيعات '!$D$4:$D$5000,التقرير!A185,'مرتجع المبيعات '!$A$4:$A$5000,"&gt;="&amp;التقرير!$G$4,'مرتجع المبيعات '!$A$4:$A$5000,"&lt;="&amp;التقرير!$G$5)</f>
        <v>0</v>
      </c>
      <c r="K185" s="21">
        <f>SUMIFS('مرتجع المشتريات'!$F$4:$F$5000,'مرتجع المشتريات'!$D$4:$D$5000,التقرير!A185,'مرتجع المشتريات'!$A$4:$A$5000,"&gt;="&amp;التقرير!$G$4,'مرتجع المشتريات'!$A$4:$A$5000,"&lt;="&amp;التقرير!$G$5)</f>
        <v>0</v>
      </c>
      <c r="L185" s="21">
        <f t="shared" si="9"/>
        <v>0</v>
      </c>
      <c r="M185" s="21">
        <f>الرصيد!C181</f>
        <v>0</v>
      </c>
      <c r="N185" s="21">
        <f>الرصيد!D181</f>
        <v>0</v>
      </c>
      <c r="O185" s="21" t="str">
        <f>الرصيد!E181</f>
        <v/>
      </c>
      <c r="P185" s="21">
        <f>الرصيد!F181</f>
        <v>0</v>
      </c>
      <c r="Q185" s="21" t="e">
        <f t="shared" si="10"/>
        <v>#VALUE!</v>
      </c>
      <c r="R185" s="21" t="e">
        <f t="shared" si="11"/>
        <v>#VALUE!</v>
      </c>
    </row>
    <row r="186" spans="1:18" ht="15.75">
      <c r="A186" s="21">
        <v>179</v>
      </c>
      <c r="B186" s="21" t="str">
        <f>IFERROR(VLOOKUP(A186,الاعدادات!$A$4:$B$5000,2,0),"")</f>
        <v xml:space="preserve">فيتابيور </v>
      </c>
      <c r="C186" s="21">
        <f>SUMIFS(المشتريات!$H$4:$H$1000,المشتريات!$F$4:$F$1000,التقرير!A186,المشتريات!$C$4:$C$1000,"&lt;="&amp;التقرير!$G$3)</f>
        <v>0</v>
      </c>
      <c r="D186" s="21">
        <f>SUMIFS(المبيعات!$F$4:$F$5000,المبيعات!$D$4:$D$5000,التقرير!A186,المبيعات!$A$4:$A$5000,"&lt;="&amp;التقرير!$G$3)</f>
        <v>0</v>
      </c>
      <c r="E186" s="21">
        <f>SUMIFS('مرتجع المبيعات '!$F$4:$F$500,'مرتجع المبيعات '!$D$4:$D$500,التقرير!A186,'مرتجع المبيعات '!$A$4:$A$500,"&lt;="&amp;التقرير!$G$3)</f>
        <v>0</v>
      </c>
      <c r="F186" s="21">
        <f>SUMIFS('مرتجع المشتريات'!$F$4:$F$500,'مرتجع المشتريات'!$D$4:$D$500,التقرير!A186,'مرتجع المشتريات'!$A$4:$A$500,"&lt;="&amp;التقرير!$G$3)</f>
        <v>0</v>
      </c>
      <c r="G186" s="21">
        <f t="shared" si="8"/>
        <v>0</v>
      </c>
      <c r="H186" s="21">
        <f>SUMIFS(المشتريات!$H$4:$H$10000,المشتريات!$F$4:$F$10000,التقرير!A186,المشتريات!$C$4:$C$10000,"&gt;="&amp;التقرير!$G$4,المشتريات!$C$4:$C$10000,"&lt;="&amp;$G$5)</f>
        <v>0</v>
      </c>
      <c r="I186" s="21">
        <f>SUMIFS(المبيعات!$F$4:$F$5000,المبيعات!$D$4:$D$5000,التقرير!A186,المبيعات!$A$4:$A$5000,"&gt;="&amp;التقرير!$G$4,المبيعات!$A$4:$A$5000,"&lt;="&amp;التقرير!$G$5)</f>
        <v>0</v>
      </c>
      <c r="J186" s="21">
        <f>SUMIFS('مرتجع المبيعات '!$F$4:$F$5000,'مرتجع المبيعات '!$D$4:$D$5000,التقرير!A186,'مرتجع المبيعات '!$A$4:$A$5000,"&gt;="&amp;التقرير!$G$4,'مرتجع المبيعات '!$A$4:$A$5000,"&lt;="&amp;التقرير!$G$5)</f>
        <v>0</v>
      </c>
      <c r="K186" s="21">
        <f>SUMIFS('مرتجع المشتريات'!$F$4:$F$5000,'مرتجع المشتريات'!$D$4:$D$5000,التقرير!A186,'مرتجع المشتريات'!$A$4:$A$5000,"&gt;="&amp;التقرير!$G$4,'مرتجع المشتريات'!$A$4:$A$5000,"&lt;="&amp;التقرير!$G$5)</f>
        <v>0</v>
      </c>
      <c r="L186" s="21">
        <f t="shared" si="9"/>
        <v>0</v>
      </c>
      <c r="M186" s="21">
        <f>الرصيد!C182</f>
        <v>0</v>
      </c>
      <c r="N186" s="21">
        <f>الرصيد!D182</f>
        <v>0</v>
      </c>
      <c r="O186" s="21" t="str">
        <f>الرصيد!E182</f>
        <v/>
      </c>
      <c r="P186" s="21">
        <f>الرصيد!F182</f>
        <v>0</v>
      </c>
      <c r="Q186" s="21" t="e">
        <f t="shared" si="10"/>
        <v>#VALUE!</v>
      </c>
      <c r="R186" s="21" t="e">
        <f t="shared" si="11"/>
        <v>#VALUE!</v>
      </c>
    </row>
    <row r="187" spans="1:18" ht="15.75">
      <c r="A187" s="21">
        <v>180</v>
      </c>
      <c r="B187" s="21" t="str">
        <f>IFERROR(VLOOKUP(A187,الاعدادات!$A$4:$B$5000,2,0),"")</f>
        <v>سلفامكس 100جم</v>
      </c>
      <c r="C187" s="21">
        <f>SUMIFS(المشتريات!$H$4:$H$1000,المشتريات!$F$4:$F$1000,التقرير!A187,المشتريات!$C$4:$C$1000,"&lt;="&amp;التقرير!$G$3)</f>
        <v>0</v>
      </c>
      <c r="D187" s="21">
        <f>SUMIFS(المبيعات!$F$4:$F$5000,المبيعات!$D$4:$D$5000,التقرير!A187,المبيعات!$A$4:$A$5000,"&lt;="&amp;التقرير!$G$3)</f>
        <v>0</v>
      </c>
      <c r="E187" s="21">
        <f>SUMIFS('مرتجع المبيعات '!$F$4:$F$500,'مرتجع المبيعات '!$D$4:$D$500,التقرير!A187,'مرتجع المبيعات '!$A$4:$A$500,"&lt;="&amp;التقرير!$G$3)</f>
        <v>0</v>
      </c>
      <c r="F187" s="21">
        <f>SUMIFS('مرتجع المشتريات'!$F$4:$F$500,'مرتجع المشتريات'!$D$4:$D$500,التقرير!A187,'مرتجع المشتريات'!$A$4:$A$500,"&lt;="&amp;التقرير!$G$3)</f>
        <v>0</v>
      </c>
      <c r="G187" s="21">
        <f t="shared" si="8"/>
        <v>0</v>
      </c>
      <c r="H187" s="21">
        <f>SUMIFS(المشتريات!$H$4:$H$10000,المشتريات!$F$4:$F$10000,التقرير!A187,المشتريات!$C$4:$C$10000,"&gt;="&amp;التقرير!$G$4,المشتريات!$C$4:$C$10000,"&lt;="&amp;$G$5)</f>
        <v>0</v>
      </c>
      <c r="I187" s="21">
        <f>SUMIFS(المبيعات!$F$4:$F$5000,المبيعات!$D$4:$D$5000,التقرير!A187,المبيعات!$A$4:$A$5000,"&gt;="&amp;التقرير!$G$4,المبيعات!$A$4:$A$5000,"&lt;="&amp;التقرير!$G$5)</f>
        <v>0</v>
      </c>
      <c r="J187" s="21">
        <f>SUMIFS('مرتجع المبيعات '!$F$4:$F$5000,'مرتجع المبيعات '!$D$4:$D$5000,التقرير!A187,'مرتجع المبيعات '!$A$4:$A$5000,"&gt;="&amp;التقرير!$G$4,'مرتجع المبيعات '!$A$4:$A$5000,"&lt;="&amp;التقرير!$G$5)</f>
        <v>0</v>
      </c>
      <c r="K187" s="21">
        <f>SUMIFS('مرتجع المشتريات'!$F$4:$F$5000,'مرتجع المشتريات'!$D$4:$D$5000,التقرير!A187,'مرتجع المشتريات'!$A$4:$A$5000,"&gt;="&amp;التقرير!$G$4,'مرتجع المشتريات'!$A$4:$A$5000,"&lt;="&amp;التقرير!$G$5)</f>
        <v>0</v>
      </c>
      <c r="L187" s="21">
        <f t="shared" si="9"/>
        <v>0</v>
      </c>
      <c r="M187" s="21">
        <f>الرصيد!C183</f>
        <v>0</v>
      </c>
      <c r="N187" s="21">
        <f>الرصيد!D183</f>
        <v>0</v>
      </c>
      <c r="O187" s="21" t="str">
        <f>الرصيد!E183</f>
        <v/>
      </c>
      <c r="P187" s="21">
        <f>الرصيد!F183</f>
        <v>0</v>
      </c>
      <c r="Q187" s="21" t="e">
        <f t="shared" si="10"/>
        <v>#VALUE!</v>
      </c>
      <c r="R187" s="21" t="e">
        <f t="shared" si="11"/>
        <v>#VALUE!</v>
      </c>
    </row>
    <row r="188" spans="1:18" ht="15.75">
      <c r="A188" s="21">
        <v>181</v>
      </c>
      <c r="B188" s="21" t="str">
        <f>IFERROR(VLOOKUP(A188,الاعدادات!$A$4:$B$5000,2,0),"")</f>
        <v xml:space="preserve">جالاكير </v>
      </c>
      <c r="C188" s="21">
        <f>SUMIFS(المشتريات!$H$4:$H$1000,المشتريات!$F$4:$F$1000,التقرير!A188,المشتريات!$C$4:$C$1000,"&lt;="&amp;التقرير!$G$3)</f>
        <v>0</v>
      </c>
      <c r="D188" s="21">
        <f>SUMIFS(المبيعات!$F$4:$F$5000,المبيعات!$D$4:$D$5000,التقرير!A188,المبيعات!$A$4:$A$5000,"&lt;="&amp;التقرير!$G$3)</f>
        <v>0</v>
      </c>
      <c r="E188" s="21">
        <f>SUMIFS('مرتجع المبيعات '!$F$4:$F$500,'مرتجع المبيعات '!$D$4:$D$500,التقرير!A188,'مرتجع المبيعات '!$A$4:$A$500,"&lt;="&amp;التقرير!$G$3)</f>
        <v>0</v>
      </c>
      <c r="F188" s="21">
        <f>SUMIFS('مرتجع المشتريات'!$F$4:$F$500,'مرتجع المشتريات'!$D$4:$D$500,التقرير!A188,'مرتجع المشتريات'!$A$4:$A$500,"&lt;="&amp;التقرير!$G$3)</f>
        <v>0</v>
      </c>
      <c r="G188" s="21">
        <f t="shared" si="8"/>
        <v>0</v>
      </c>
      <c r="H188" s="21">
        <f>SUMIFS(المشتريات!$H$4:$H$10000,المشتريات!$F$4:$F$10000,التقرير!A188,المشتريات!$C$4:$C$10000,"&gt;="&amp;التقرير!$G$4,المشتريات!$C$4:$C$10000,"&lt;="&amp;$G$5)</f>
        <v>0</v>
      </c>
      <c r="I188" s="21">
        <f>SUMIFS(المبيعات!$F$4:$F$5000,المبيعات!$D$4:$D$5000,التقرير!A188,المبيعات!$A$4:$A$5000,"&gt;="&amp;التقرير!$G$4,المبيعات!$A$4:$A$5000,"&lt;="&amp;التقرير!$G$5)</f>
        <v>0</v>
      </c>
      <c r="J188" s="21">
        <f>SUMIFS('مرتجع المبيعات '!$F$4:$F$5000,'مرتجع المبيعات '!$D$4:$D$5000,التقرير!A188,'مرتجع المبيعات '!$A$4:$A$5000,"&gt;="&amp;التقرير!$G$4,'مرتجع المبيعات '!$A$4:$A$5000,"&lt;="&amp;التقرير!$G$5)</f>
        <v>0</v>
      </c>
      <c r="K188" s="21">
        <f>SUMIFS('مرتجع المشتريات'!$F$4:$F$5000,'مرتجع المشتريات'!$D$4:$D$5000,التقرير!A188,'مرتجع المشتريات'!$A$4:$A$5000,"&gt;="&amp;التقرير!$G$4,'مرتجع المشتريات'!$A$4:$A$5000,"&lt;="&amp;التقرير!$G$5)</f>
        <v>0</v>
      </c>
      <c r="L188" s="21">
        <f t="shared" si="9"/>
        <v>0</v>
      </c>
      <c r="M188" s="21">
        <f>الرصيد!C184</f>
        <v>0</v>
      </c>
      <c r="N188" s="21">
        <f>الرصيد!D184</f>
        <v>0</v>
      </c>
      <c r="O188" s="21" t="str">
        <f>الرصيد!E184</f>
        <v/>
      </c>
      <c r="P188" s="21">
        <f>الرصيد!F184</f>
        <v>0</v>
      </c>
      <c r="Q188" s="21" t="e">
        <f t="shared" si="10"/>
        <v>#VALUE!</v>
      </c>
      <c r="R188" s="21" t="e">
        <f t="shared" si="11"/>
        <v>#VALUE!</v>
      </c>
    </row>
    <row r="189" spans="1:18" ht="15.75">
      <c r="A189" s="21">
        <v>182</v>
      </c>
      <c r="B189" s="21" t="str">
        <f>IFERROR(VLOOKUP(A189,الاعدادات!$A$4:$B$5000,2,0),"")</f>
        <v xml:space="preserve">بيور توكوفيت ه+س 100جم </v>
      </c>
      <c r="C189" s="21">
        <f>SUMIFS(المشتريات!$H$4:$H$1000,المشتريات!$F$4:$F$1000,التقرير!A189,المشتريات!$C$4:$C$1000,"&lt;="&amp;التقرير!$G$3)</f>
        <v>0</v>
      </c>
      <c r="D189" s="21">
        <f>SUMIFS(المبيعات!$F$4:$F$5000,المبيعات!$D$4:$D$5000,التقرير!A189,المبيعات!$A$4:$A$5000,"&lt;="&amp;التقرير!$G$3)</f>
        <v>0</v>
      </c>
      <c r="E189" s="21">
        <f>SUMIFS('مرتجع المبيعات '!$F$4:$F$500,'مرتجع المبيعات '!$D$4:$D$500,التقرير!A189,'مرتجع المبيعات '!$A$4:$A$500,"&lt;="&amp;التقرير!$G$3)</f>
        <v>0</v>
      </c>
      <c r="F189" s="21">
        <f>SUMIFS('مرتجع المشتريات'!$F$4:$F$500,'مرتجع المشتريات'!$D$4:$D$500,التقرير!A189,'مرتجع المشتريات'!$A$4:$A$500,"&lt;="&amp;التقرير!$G$3)</f>
        <v>0</v>
      </c>
      <c r="G189" s="21">
        <f t="shared" si="8"/>
        <v>0</v>
      </c>
      <c r="H189" s="21">
        <f>SUMIFS(المشتريات!$H$4:$H$10000,المشتريات!$F$4:$F$10000,التقرير!A189,المشتريات!$C$4:$C$10000,"&gt;="&amp;التقرير!$G$4,المشتريات!$C$4:$C$10000,"&lt;="&amp;$G$5)</f>
        <v>0</v>
      </c>
      <c r="I189" s="21">
        <f>SUMIFS(المبيعات!$F$4:$F$5000,المبيعات!$D$4:$D$5000,التقرير!A189,المبيعات!$A$4:$A$5000,"&gt;="&amp;التقرير!$G$4,المبيعات!$A$4:$A$5000,"&lt;="&amp;التقرير!$G$5)</f>
        <v>0</v>
      </c>
      <c r="J189" s="21">
        <f>SUMIFS('مرتجع المبيعات '!$F$4:$F$5000,'مرتجع المبيعات '!$D$4:$D$5000,التقرير!A189,'مرتجع المبيعات '!$A$4:$A$5000,"&gt;="&amp;التقرير!$G$4,'مرتجع المبيعات '!$A$4:$A$5000,"&lt;="&amp;التقرير!$G$5)</f>
        <v>0</v>
      </c>
      <c r="K189" s="21">
        <f>SUMIFS('مرتجع المشتريات'!$F$4:$F$5000,'مرتجع المشتريات'!$D$4:$D$5000,التقرير!A189,'مرتجع المشتريات'!$A$4:$A$5000,"&gt;="&amp;التقرير!$G$4,'مرتجع المشتريات'!$A$4:$A$5000,"&lt;="&amp;التقرير!$G$5)</f>
        <v>0</v>
      </c>
      <c r="L189" s="21">
        <f t="shared" si="9"/>
        <v>0</v>
      </c>
      <c r="M189" s="21">
        <f>الرصيد!C185</f>
        <v>0</v>
      </c>
      <c r="N189" s="21">
        <f>الرصيد!D185</f>
        <v>0</v>
      </c>
      <c r="O189" s="21" t="str">
        <f>الرصيد!E185</f>
        <v/>
      </c>
      <c r="P189" s="21">
        <f>الرصيد!F185</f>
        <v>0</v>
      </c>
      <c r="Q189" s="21" t="e">
        <f t="shared" si="10"/>
        <v>#VALUE!</v>
      </c>
      <c r="R189" s="21" t="e">
        <f t="shared" si="11"/>
        <v>#VALUE!</v>
      </c>
    </row>
    <row r="190" spans="1:18" ht="15.75">
      <c r="A190" s="21">
        <v>183</v>
      </c>
      <c r="B190" s="21" t="str">
        <f>IFERROR(VLOOKUP(A190,الاعدادات!$A$4:$B$5000,2,0),"")</f>
        <v xml:space="preserve">سلفاديميدين بواكى </v>
      </c>
      <c r="C190" s="21">
        <f>SUMIFS(المشتريات!$H$4:$H$1000,المشتريات!$F$4:$F$1000,التقرير!A190,المشتريات!$C$4:$C$1000,"&lt;="&amp;التقرير!$G$3)</f>
        <v>0</v>
      </c>
      <c r="D190" s="21">
        <f>SUMIFS(المبيعات!$F$4:$F$5000,المبيعات!$D$4:$D$5000,التقرير!A190,المبيعات!$A$4:$A$5000,"&lt;="&amp;التقرير!$G$3)</f>
        <v>0</v>
      </c>
      <c r="E190" s="21">
        <f>SUMIFS('مرتجع المبيعات '!$F$4:$F$500,'مرتجع المبيعات '!$D$4:$D$500,التقرير!A190,'مرتجع المبيعات '!$A$4:$A$500,"&lt;="&amp;التقرير!$G$3)</f>
        <v>0</v>
      </c>
      <c r="F190" s="21">
        <f>SUMIFS('مرتجع المشتريات'!$F$4:$F$500,'مرتجع المشتريات'!$D$4:$D$500,التقرير!A190,'مرتجع المشتريات'!$A$4:$A$500,"&lt;="&amp;التقرير!$G$3)</f>
        <v>0</v>
      </c>
      <c r="G190" s="21">
        <f t="shared" si="8"/>
        <v>0</v>
      </c>
      <c r="H190" s="21">
        <f>SUMIFS(المشتريات!$H$4:$H$10000,المشتريات!$F$4:$F$10000,التقرير!A190,المشتريات!$C$4:$C$10000,"&gt;="&amp;التقرير!$G$4,المشتريات!$C$4:$C$10000,"&lt;="&amp;$G$5)</f>
        <v>0</v>
      </c>
      <c r="I190" s="21">
        <f>SUMIFS(المبيعات!$F$4:$F$5000,المبيعات!$D$4:$D$5000,التقرير!A190,المبيعات!$A$4:$A$5000,"&gt;="&amp;التقرير!$G$4,المبيعات!$A$4:$A$5000,"&lt;="&amp;التقرير!$G$5)</f>
        <v>0</v>
      </c>
      <c r="J190" s="21">
        <f>SUMIFS('مرتجع المبيعات '!$F$4:$F$5000,'مرتجع المبيعات '!$D$4:$D$5000,التقرير!A190,'مرتجع المبيعات '!$A$4:$A$5000,"&gt;="&amp;التقرير!$G$4,'مرتجع المبيعات '!$A$4:$A$5000,"&lt;="&amp;التقرير!$G$5)</f>
        <v>0</v>
      </c>
      <c r="K190" s="21">
        <f>SUMIFS('مرتجع المشتريات'!$F$4:$F$5000,'مرتجع المشتريات'!$D$4:$D$5000,التقرير!A190,'مرتجع المشتريات'!$A$4:$A$5000,"&gt;="&amp;التقرير!$G$4,'مرتجع المشتريات'!$A$4:$A$5000,"&lt;="&amp;التقرير!$G$5)</f>
        <v>0</v>
      </c>
      <c r="L190" s="21">
        <f t="shared" si="9"/>
        <v>0</v>
      </c>
      <c r="M190" s="21">
        <f>الرصيد!C186</f>
        <v>0</v>
      </c>
      <c r="N190" s="21">
        <f>الرصيد!D186</f>
        <v>0</v>
      </c>
      <c r="O190" s="21" t="str">
        <f>الرصيد!E186</f>
        <v/>
      </c>
      <c r="P190" s="21">
        <f>الرصيد!F186</f>
        <v>0</v>
      </c>
      <c r="Q190" s="21" t="e">
        <f t="shared" si="10"/>
        <v>#VALUE!</v>
      </c>
      <c r="R190" s="21" t="e">
        <f t="shared" si="11"/>
        <v>#VALUE!</v>
      </c>
    </row>
    <row r="191" spans="1:18" ht="15.75">
      <c r="A191" s="21">
        <v>184</v>
      </c>
      <c r="B191" s="21" t="str">
        <f>IFERROR(VLOOKUP(A191,الاعدادات!$A$4:$B$5000,2,0),"")</f>
        <v xml:space="preserve">كوكسى كيور 100جم </v>
      </c>
      <c r="C191" s="21">
        <f>SUMIFS(المشتريات!$H$4:$H$1000,المشتريات!$F$4:$F$1000,التقرير!A191,المشتريات!$C$4:$C$1000,"&lt;="&amp;التقرير!$G$3)</f>
        <v>0</v>
      </c>
      <c r="D191" s="21">
        <f>SUMIFS(المبيعات!$F$4:$F$5000,المبيعات!$D$4:$D$5000,التقرير!A191,المبيعات!$A$4:$A$5000,"&lt;="&amp;التقرير!$G$3)</f>
        <v>0</v>
      </c>
      <c r="E191" s="21">
        <f>SUMIFS('مرتجع المبيعات '!$F$4:$F$500,'مرتجع المبيعات '!$D$4:$D$500,التقرير!A191,'مرتجع المبيعات '!$A$4:$A$500,"&lt;="&amp;التقرير!$G$3)</f>
        <v>0</v>
      </c>
      <c r="F191" s="21">
        <f>SUMIFS('مرتجع المشتريات'!$F$4:$F$500,'مرتجع المشتريات'!$D$4:$D$500,التقرير!A191,'مرتجع المشتريات'!$A$4:$A$500,"&lt;="&amp;التقرير!$G$3)</f>
        <v>0</v>
      </c>
      <c r="G191" s="21">
        <f t="shared" si="8"/>
        <v>0</v>
      </c>
      <c r="H191" s="21">
        <f>SUMIFS(المشتريات!$H$4:$H$10000,المشتريات!$F$4:$F$10000,التقرير!A191,المشتريات!$C$4:$C$10000,"&gt;="&amp;التقرير!$G$4,المشتريات!$C$4:$C$10000,"&lt;="&amp;$G$5)</f>
        <v>0</v>
      </c>
      <c r="I191" s="21">
        <f>SUMIFS(المبيعات!$F$4:$F$5000,المبيعات!$D$4:$D$5000,التقرير!A191,المبيعات!$A$4:$A$5000,"&gt;="&amp;التقرير!$G$4,المبيعات!$A$4:$A$5000,"&lt;="&amp;التقرير!$G$5)</f>
        <v>0</v>
      </c>
      <c r="J191" s="21">
        <f>SUMIFS('مرتجع المبيعات '!$F$4:$F$5000,'مرتجع المبيعات '!$D$4:$D$5000,التقرير!A191,'مرتجع المبيعات '!$A$4:$A$5000,"&gt;="&amp;التقرير!$G$4,'مرتجع المبيعات '!$A$4:$A$5000,"&lt;="&amp;التقرير!$G$5)</f>
        <v>0</v>
      </c>
      <c r="K191" s="21">
        <f>SUMIFS('مرتجع المشتريات'!$F$4:$F$5000,'مرتجع المشتريات'!$D$4:$D$5000,التقرير!A191,'مرتجع المشتريات'!$A$4:$A$5000,"&gt;="&amp;التقرير!$G$4,'مرتجع المشتريات'!$A$4:$A$5000,"&lt;="&amp;التقرير!$G$5)</f>
        <v>0</v>
      </c>
      <c r="L191" s="21">
        <f t="shared" si="9"/>
        <v>0</v>
      </c>
      <c r="M191" s="21">
        <f>الرصيد!C187</f>
        <v>0</v>
      </c>
      <c r="N191" s="21">
        <f>الرصيد!D187</f>
        <v>0</v>
      </c>
      <c r="O191" s="21" t="str">
        <f>الرصيد!E187</f>
        <v/>
      </c>
      <c r="P191" s="21">
        <f>الرصيد!F187</f>
        <v>0</v>
      </c>
      <c r="Q191" s="21" t="e">
        <f t="shared" si="10"/>
        <v>#VALUE!</v>
      </c>
      <c r="R191" s="21" t="e">
        <f t="shared" si="11"/>
        <v>#VALUE!</v>
      </c>
    </row>
    <row r="192" spans="1:18" ht="15.75">
      <c r="A192" s="21">
        <v>185</v>
      </c>
      <c r="B192" s="21" t="str">
        <f>IFERROR(VLOOKUP(A192,الاعدادات!$A$4:$B$5000,2,0),"")</f>
        <v xml:space="preserve">كوميت 100جم </v>
      </c>
      <c r="C192" s="21">
        <f>SUMIFS(المشتريات!$H$4:$H$1000,المشتريات!$F$4:$F$1000,التقرير!A192,المشتريات!$C$4:$C$1000,"&lt;="&amp;التقرير!$G$3)</f>
        <v>0</v>
      </c>
      <c r="D192" s="21">
        <f>SUMIFS(المبيعات!$F$4:$F$5000,المبيعات!$D$4:$D$5000,التقرير!A192,المبيعات!$A$4:$A$5000,"&lt;="&amp;التقرير!$G$3)</f>
        <v>0</v>
      </c>
      <c r="E192" s="21">
        <f>SUMIFS('مرتجع المبيعات '!$F$4:$F$500,'مرتجع المبيعات '!$D$4:$D$500,التقرير!A192,'مرتجع المبيعات '!$A$4:$A$500,"&lt;="&amp;التقرير!$G$3)</f>
        <v>0</v>
      </c>
      <c r="F192" s="21">
        <f>SUMIFS('مرتجع المشتريات'!$F$4:$F$500,'مرتجع المشتريات'!$D$4:$D$500,التقرير!A192,'مرتجع المشتريات'!$A$4:$A$500,"&lt;="&amp;التقرير!$G$3)</f>
        <v>0</v>
      </c>
      <c r="G192" s="21">
        <f t="shared" si="8"/>
        <v>0</v>
      </c>
      <c r="H192" s="21">
        <f>SUMIFS(المشتريات!$H$4:$H$10000,المشتريات!$F$4:$F$10000,التقرير!A192,المشتريات!$C$4:$C$10000,"&gt;="&amp;التقرير!$G$4,المشتريات!$C$4:$C$10000,"&lt;="&amp;$G$5)</f>
        <v>0</v>
      </c>
      <c r="I192" s="21">
        <f>SUMIFS(المبيعات!$F$4:$F$5000,المبيعات!$D$4:$D$5000,التقرير!A192,المبيعات!$A$4:$A$5000,"&gt;="&amp;التقرير!$G$4,المبيعات!$A$4:$A$5000,"&lt;="&amp;التقرير!$G$5)</f>
        <v>0</v>
      </c>
      <c r="J192" s="21">
        <f>SUMIFS('مرتجع المبيعات '!$F$4:$F$5000,'مرتجع المبيعات '!$D$4:$D$5000,التقرير!A192,'مرتجع المبيعات '!$A$4:$A$5000,"&gt;="&amp;التقرير!$G$4,'مرتجع المبيعات '!$A$4:$A$5000,"&lt;="&amp;التقرير!$G$5)</f>
        <v>0</v>
      </c>
      <c r="K192" s="21">
        <f>SUMIFS('مرتجع المشتريات'!$F$4:$F$5000,'مرتجع المشتريات'!$D$4:$D$5000,التقرير!A192,'مرتجع المشتريات'!$A$4:$A$5000,"&gt;="&amp;التقرير!$G$4,'مرتجع المشتريات'!$A$4:$A$5000,"&lt;="&amp;التقرير!$G$5)</f>
        <v>0</v>
      </c>
      <c r="L192" s="21">
        <f t="shared" si="9"/>
        <v>0</v>
      </c>
      <c r="M192" s="21">
        <f>الرصيد!C188</f>
        <v>0</v>
      </c>
      <c r="N192" s="21">
        <f>الرصيد!D188</f>
        <v>0</v>
      </c>
      <c r="O192" s="21" t="str">
        <f>الرصيد!E188</f>
        <v/>
      </c>
      <c r="P192" s="21">
        <f>الرصيد!F188</f>
        <v>0</v>
      </c>
      <c r="Q192" s="21" t="e">
        <f t="shared" si="10"/>
        <v>#VALUE!</v>
      </c>
      <c r="R192" s="21" t="e">
        <f t="shared" si="11"/>
        <v>#VALUE!</v>
      </c>
    </row>
    <row r="193" spans="1:18" ht="15.75">
      <c r="A193" s="21">
        <v>186</v>
      </c>
      <c r="B193" s="21" t="str">
        <f>IFERROR(VLOOKUP(A193,الاعدادات!$A$4:$B$5000,2,0),"")</f>
        <v xml:space="preserve">بانش </v>
      </c>
      <c r="C193" s="21">
        <f>SUMIFS(المشتريات!$H$4:$H$1000,المشتريات!$F$4:$F$1000,التقرير!A193,المشتريات!$C$4:$C$1000,"&lt;="&amp;التقرير!$G$3)</f>
        <v>0</v>
      </c>
      <c r="D193" s="21">
        <f>SUMIFS(المبيعات!$F$4:$F$5000,المبيعات!$D$4:$D$5000,التقرير!A193,المبيعات!$A$4:$A$5000,"&lt;="&amp;التقرير!$G$3)</f>
        <v>0</v>
      </c>
      <c r="E193" s="21">
        <f>SUMIFS('مرتجع المبيعات '!$F$4:$F$500,'مرتجع المبيعات '!$D$4:$D$500,التقرير!A193,'مرتجع المبيعات '!$A$4:$A$500,"&lt;="&amp;التقرير!$G$3)</f>
        <v>0</v>
      </c>
      <c r="F193" s="21">
        <f>SUMIFS('مرتجع المشتريات'!$F$4:$F$500,'مرتجع المشتريات'!$D$4:$D$500,التقرير!A193,'مرتجع المشتريات'!$A$4:$A$500,"&lt;="&amp;التقرير!$G$3)</f>
        <v>0</v>
      </c>
      <c r="G193" s="21">
        <f t="shared" si="8"/>
        <v>0</v>
      </c>
      <c r="H193" s="21">
        <f>SUMIFS(المشتريات!$H$4:$H$10000,المشتريات!$F$4:$F$10000,التقرير!A193,المشتريات!$C$4:$C$10000,"&gt;="&amp;التقرير!$G$4,المشتريات!$C$4:$C$10000,"&lt;="&amp;$G$5)</f>
        <v>0</v>
      </c>
      <c r="I193" s="21">
        <f>SUMIFS(المبيعات!$F$4:$F$5000,المبيعات!$D$4:$D$5000,التقرير!A193,المبيعات!$A$4:$A$5000,"&gt;="&amp;التقرير!$G$4,المبيعات!$A$4:$A$5000,"&lt;="&amp;التقرير!$G$5)</f>
        <v>0</v>
      </c>
      <c r="J193" s="21">
        <f>SUMIFS('مرتجع المبيعات '!$F$4:$F$5000,'مرتجع المبيعات '!$D$4:$D$5000,التقرير!A193,'مرتجع المبيعات '!$A$4:$A$5000,"&gt;="&amp;التقرير!$G$4,'مرتجع المبيعات '!$A$4:$A$5000,"&lt;="&amp;التقرير!$G$5)</f>
        <v>0</v>
      </c>
      <c r="K193" s="21">
        <f>SUMIFS('مرتجع المشتريات'!$F$4:$F$5000,'مرتجع المشتريات'!$D$4:$D$5000,التقرير!A193,'مرتجع المشتريات'!$A$4:$A$5000,"&gt;="&amp;التقرير!$G$4,'مرتجع المشتريات'!$A$4:$A$5000,"&lt;="&amp;التقرير!$G$5)</f>
        <v>0</v>
      </c>
      <c r="L193" s="21">
        <f t="shared" si="9"/>
        <v>0</v>
      </c>
      <c r="M193" s="21">
        <f>الرصيد!C189</f>
        <v>0</v>
      </c>
      <c r="N193" s="21">
        <f>الرصيد!D189</f>
        <v>0</v>
      </c>
      <c r="O193" s="21" t="str">
        <f>الرصيد!E189</f>
        <v/>
      </c>
      <c r="P193" s="21">
        <f>الرصيد!F189</f>
        <v>0</v>
      </c>
      <c r="Q193" s="21" t="e">
        <f t="shared" si="10"/>
        <v>#VALUE!</v>
      </c>
      <c r="R193" s="21" t="e">
        <f t="shared" si="11"/>
        <v>#VALUE!</v>
      </c>
    </row>
    <row r="194" spans="1:18" ht="15.75">
      <c r="A194" s="21">
        <v>187</v>
      </c>
      <c r="B194" s="21" t="str">
        <f>IFERROR(VLOOKUP(A194,الاعدادات!$A$4:$B$5000,2,0),"")</f>
        <v xml:space="preserve">دى كال فوس </v>
      </c>
      <c r="C194" s="21">
        <f>SUMIFS(المشتريات!$H$4:$H$1000,المشتريات!$F$4:$F$1000,التقرير!A194,المشتريات!$C$4:$C$1000,"&lt;="&amp;التقرير!$G$3)</f>
        <v>0</v>
      </c>
      <c r="D194" s="21">
        <f>SUMIFS(المبيعات!$F$4:$F$5000,المبيعات!$D$4:$D$5000,التقرير!A194,المبيعات!$A$4:$A$5000,"&lt;="&amp;التقرير!$G$3)</f>
        <v>0</v>
      </c>
      <c r="E194" s="21">
        <f>SUMIFS('مرتجع المبيعات '!$F$4:$F$500,'مرتجع المبيعات '!$D$4:$D$500,التقرير!A194,'مرتجع المبيعات '!$A$4:$A$500,"&lt;="&amp;التقرير!$G$3)</f>
        <v>0</v>
      </c>
      <c r="F194" s="21">
        <f>SUMIFS('مرتجع المشتريات'!$F$4:$F$500,'مرتجع المشتريات'!$D$4:$D$500,التقرير!A194,'مرتجع المشتريات'!$A$4:$A$500,"&lt;="&amp;التقرير!$G$3)</f>
        <v>0</v>
      </c>
      <c r="G194" s="21">
        <f t="shared" si="8"/>
        <v>0</v>
      </c>
      <c r="H194" s="21">
        <f>SUMIFS(المشتريات!$H$4:$H$10000,المشتريات!$F$4:$F$10000,التقرير!A194,المشتريات!$C$4:$C$10000,"&gt;="&amp;التقرير!$G$4,المشتريات!$C$4:$C$10000,"&lt;="&amp;$G$5)</f>
        <v>0</v>
      </c>
      <c r="I194" s="21">
        <f>SUMIFS(المبيعات!$F$4:$F$5000,المبيعات!$D$4:$D$5000,التقرير!A194,المبيعات!$A$4:$A$5000,"&gt;="&amp;التقرير!$G$4,المبيعات!$A$4:$A$5000,"&lt;="&amp;التقرير!$G$5)</f>
        <v>0</v>
      </c>
      <c r="J194" s="21">
        <f>SUMIFS('مرتجع المبيعات '!$F$4:$F$5000,'مرتجع المبيعات '!$D$4:$D$5000,التقرير!A194,'مرتجع المبيعات '!$A$4:$A$5000,"&gt;="&amp;التقرير!$G$4,'مرتجع المبيعات '!$A$4:$A$5000,"&lt;="&amp;التقرير!$G$5)</f>
        <v>0</v>
      </c>
      <c r="K194" s="21">
        <f>SUMIFS('مرتجع المشتريات'!$F$4:$F$5000,'مرتجع المشتريات'!$D$4:$D$5000,التقرير!A194,'مرتجع المشتريات'!$A$4:$A$5000,"&gt;="&amp;التقرير!$G$4,'مرتجع المشتريات'!$A$4:$A$5000,"&lt;="&amp;التقرير!$G$5)</f>
        <v>0</v>
      </c>
      <c r="L194" s="21">
        <f t="shared" si="9"/>
        <v>0</v>
      </c>
      <c r="M194" s="21">
        <f>الرصيد!C190</f>
        <v>0</v>
      </c>
      <c r="N194" s="21">
        <f>الرصيد!D190</f>
        <v>0</v>
      </c>
      <c r="O194" s="21" t="str">
        <f>الرصيد!E190</f>
        <v/>
      </c>
      <c r="P194" s="21">
        <f>الرصيد!F190</f>
        <v>0</v>
      </c>
      <c r="Q194" s="21" t="e">
        <f t="shared" si="10"/>
        <v>#VALUE!</v>
      </c>
      <c r="R194" s="21" t="e">
        <f t="shared" si="11"/>
        <v>#VALUE!</v>
      </c>
    </row>
    <row r="195" spans="1:18" ht="15.75">
      <c r="A195" s="21">
        <v>188</v>
      </c>
      <c r="B195" s="21" t="str">
        <f>IFERROR(VLOOKUP(A195,الاعدادات!$A$4:$B$5000,2,0),"")</f>
        <v>اوميجران 20جم</v>
      </c>
      <c r="C195" s="21">
        <f>SUMIFS(المشتريات!$H$4:$H$1000,المشتريات!$F$4:$F$1000,التقرير!A195,المشتريات!$C$4:$C$1000,"&lt;="&amp;التقرير!$G$3)</f>
        <v>0</v>
      </c>
      <c r="D195" s="21">
        <f>SUMIFS(المبيعات!$F$4:$F$5000,المبيعات!$D$4:$D$5000,التقرير!A195,المبيعات!$A$4:$A$5000,"&lt;="&amp;التقرير!$G$3)</f>
        <v>0</v>
      </c>
      <c r="E195" s="21">
        <f>SUMIFS('مرتجع المبيعات '!$F$4:$F$500,'مرتجع المبيعات '!$D$4:$D$500,التقرير!A195,'مرتجع المبيعات '!$A$4:$A$500,"&lt;="&amp;التقرير!$G$3)</f>
        <v>0</v>
      </c>
      <c r="F195" s="21">
        <f>SUMIFS('مرتجع المشتريات'!$F$4:$F$500,'مرتجع المشتريات'!$D$4:$D$500,التقرير!A195,'مرتجع المشتريات'!$A$4:$A$500,"&lt;="&amp;التقرير!$G$3)</f>
        <v>0</v>
      </c>
      <c r="G195" s="21">
        <f t="shared" si="8"/>
        <v>0</v>
      </c>
      <c r="H195" s="21">
        <f>SUMIFS(المشتريات!$H$4:$H$10000,المشتريات!$F$4:$F$10000,التقرير!A195,المشتريات!$C$4:$C$10000,"&gt;="&amp;التقرير!$G$4,المشتريات!$C$4:$C$10000,"&lt;="&amp;$G$5)</f>
        <v>0</v>
      </c>
      <c r="I195" s="21">
        <f>SUMIFS(المبيعات!$F$4:$F$5000,المبيعات!$D$4:$D$5000,التقرير!A195,المبيعات!$A$4:$A$5000,"&gt;="&amp;التقرير!$G$4,المبيعات!$A$4:$A$5000,"&lt;="&amp;التقرير!$G$5)</f>
        <v>0</v>
      </c>
      <c r="J195" s="21">
        <f>SUMIFS('مرتجع المبيعات '!$F$4:$F$5000,'مرتجع المبيعات '!$D$4:$D$5000,التقرير!A195,'مرتجع المبيعات '!$A$4:$A$5000,"&gt;="&amp;التقرير!$G$4,'مرتجع المبيعات '!$A$4:$A$5000,"&lt;="&amp;التقرير!$G$5)</f>
        <v>0</v>
      </c>
      <c r="K195" s="21">
        <f>SUMIFS('مرتجع المشتريات'!$F$4:$F$5000,'مرتجع المشتريات'!$D$4:$D$5000,التقرير!A195,'مرتجع المشتريات'!$A$4:$A$5000,"&gt;="&amp;التقرير!$G$4,'مرتجع المشتريات'!$A$4:$A$5000,"&lt;="&amp;التقرير!$G$5)</f>
        <v>0</v>
      </c>
      <c r="L195" s="21">
        <f t="shared" si="9"/>
        <v>0</v>
      </c>
      <c r="M195" s="21">
        <f>الرصيد!C191</f>
        <v>0</v>
      </c>
      <c r="N195" s="21">
        <f>الرصيد!D191</f>
        <v>0</v>
      </c>
      <c r="O195" s="21" t="str">
        <f>الرصيد!E191</f>
        <v/>
      </c>
      <c r="P195" s="21">
        <f>الرصيد!F191</f>
        <v>0</v>
      </c>
      <c r="Q195" s="21" t="e">
        <f t="shared" si="10"/>
        <v>#VALUE!</v>
      </c>
      <c r="R195" s="21" t="e">
        <f t="shared" si="11"/>
        <v>#VALUE!</v>
      </c>
    </row>
    <row r="196" spans="1:18" ht="15.75">
      <c r="A196" s="21">
        <v>189</v>
      </c>
      <c r="B196" s="21" t="str">
        <f>IFERROR(VLOOKUP(A196,الاعدادات!$A$4:$B$5000,2,0),"")</f>
        <v xml:space="preserve">كولى فيت 100جم </v>
      </c>
      <c r="C196" s="21">
        <f>SUMIFS(المشتريات!$H$4:$H$1000,المشتريات!$F$4:$F$1000,التقرير!A196,المشتريات!$C$4:$C$1000,"&lt;="&amp;التقرير!$G$3)</f>
        <v>0</v>
      </c>
      <c r="D196" s="21">
        <f>SUMIFS(المبيعات!$F$4:$F$5000,المبيعات!$D$4:$D$5000,التقرير!A196,المبيعات!$A$4:$A$5000,"&lt;="&amp;التقرير!$G$3)</f>
        <v>0</v>
      </c>
      <c r="E196" s="21">
        <f>SUMIFS('مرتجع المبيعات '!$F$4:$F$500,'مرتجع المبيعات '!$D$4:$D$500,التقرير!A196,'مرتجع المبيعات '!$A$4:$A$500,"&lt;="&amp;التقرير!$G$3)</f>
        <v>0</v>
      </c>
      <c r="F196" s="21">
        <f>SUMIFS('مرتجع المشتريات'!$F$4:$F$500,'مرتجع المشتريات'!$D$4:$D$500,التقرير!A196,'مرتجع المشتريات'!$A$4:$A$500,"&lt;="&amp;التقرير!$G$3)</f>
        <v>0</v>
      </c>
      <c r="G196" s="21">
        <f t="shared" si="8"/>
        <v>0</v>
      </c>
      <c r="H196" s="21">
        <f>SUMIFS(المشتريات!$H$4:$H$10000,المشتريات!$F$4:$F$10000,التقرير!A196,المشتريات!$C$4:$C$10000,"&gt;="&amp;التقرير!$G$4,المشتريات!$C$4:$C$10000,"&lt;="&amp;$G$5)</f>
        <v>0</v>
      </c>
      <c r="I196" s="21">
        <f>SUMIFS(المبيعات!$F$4:$F$5000,المبيعات!$D$4:$D$5000,التقرير!A196,المبيعات!$A$4:$A$5000,"&gt;="&amp;التقرير!$G$4,المبيعات!$A$4:$A$5000,"&lt;="&amp;التقرير!$G$5)</f>
        <v>0</v>
      </c>
      <c r="J196" s="21">
        <f>SUMIFS('مرتجع المبيعات '!$F$4:$F$5000,'مرتجع المبيعات '!$D$4:$D$5000,التقرير!A196,'مرتجع المبيعات '!$A$4:$A$5000,"&gt;="&amp;التقرير!$G$4,'مرتجع المبيعات '!$A$4:$A$5000,"&lt;="&amp;التقرير!$G$5)</f>
        <v>0</v>
      </c>
      <c r="K196" s="21">
        <f>SUMIFS('مرتجع المشتريات'!$F$4:$F$5000,'مرتجع المشتريات'!$D$4:$D$5000,التقرير!A196,'مرتجع المشتريات'!$A$4:$A$5000,"&gt;="&amp;التقرير!$G$4,'مرتجع المشتريات'!$A$4:$A$5000,"&lt;="&amp;التقرير!$G$5)</f>
        <v>0</v>
      </c>
      <c r="L196" s="21">
        <f t="shared" si="9"/>
        <v>0</v>
      </c>
      <c r="M196" s="21">
        <f>الرصيد!C192</f>
        <v>0</v>
      </c>
      <c r="N196" s="21">
        <f>الرصيد!D192</f>
        <v>0</v>
      </c>
      <c r="O196" s="21" t="str">
        <f>الرصيد!E192</f>
        <v/>
      </c>
      <c r="P196" s="21">
        <f>الرصيد!F192</f>
        <v>0</v>
      </c>
      <c r="Q196" s="21" t="e">
        <f t="shared" si="10"/>
        <v>#VALUE!</v>
      </c>
      <c r="R196" s="21" t="e">
        <f t="shared" si="11"/>
        <v>#VALUE!</v>
      </c>
    </row>
    <row r="197" spans="1:18" ht="15.75">
      <c r="A197" s="21">
        <v>190</v>
      </c>
      <c r="B197" s="21" t="str">
        <f>IFERROR(VLOOKUP(A197,الاعدادات!$A$4:$B$5000,2,0),"")</f>
        <v xml:space="preserve">دوكسى كول </v>
      </c>
      <c r="C197" s="21">
        <f>SUMIFS(المشتريات!$H$4:$H$1000,المشتريات!$F$4:$F$1000,التقرير!A197,المشتريات!$C$4:$C$1000,"&lt;="&amp;التقرير!$G$3)</f>
        <v>0</v>
      </c>
      <c r="D197" s="21">
        <f>SUMIFS(المبيعات!$F$4:$F$5000,المبيعات!$D$4:$D$5000,التقرير!A197,المبيعات!$A$4:$A$5000,"&lt;="&amp;التقرير!$G$3)</f>
        <v>0</v>
      </c>
      <c r="E197" s="21">
        <f>SUMIFS('مرتجع المبيعات '!$F$4:$F$500,'مرتجع المبيعات '!$D$4:$D$500,التقرير!A197,'مرتجع المبيعات '!$A$4:$A$500,"&lt;="&amp;التقرير!$G$3)</f>
        <v>0</v>
      </c>
      <c r="F197" s="21">
        <f>SUMIFS('مرتجع المشتريات'!$F$4:$F$500,'مرتجع المشتريات'!$D$4:$D$500,التقرير!A197,'مرتجع المشتريات'!$A$4:$A$500,"&lt;="&amp;التقرير!$G$3)</f>
        <v>0</v>
      </c>
      <c r="G197" s="21">
        <f t="shared" si="8"/>
        <v>0</v>
      </c>
      <c r="H197" s="21">
        <f>SUMIFS(المشتريات!$H$4:$H$10000,المشتريات!$F$4:$F$10000,التقرير!A197,المشتريات!$C$4:$C$10000,"&gt;="&amp;التقرير!$G$4,المشتريات!$C$4:$C$10000,"&lt;="&amp;$G$5)</f>
        <v>0</v>
      </c>
      <c r="I197" s="21">
        <f>SUMIFS(المبيعات!$F$4:$F$5000,المبيعات!$D$4:$D$5000,التقرير!A197,المبيعات!$A$4:$A$5000,"&gt;="&amp;التقرير!$G$4,المبيعات!$A$4:$A$5000,"&lt;="&amp;التقرير!$G$5)</f>
        <v>0</v>
      </c>
      <c r="J197" s="21">
        <f>SUMIFS('مرتجع المبيعات '!$F$4:$F$5000,'مرتجع المبيعات '!$D$4:$D$5000,التقرير!A197,'مرتجع المبيعات '!$A$4:$A$5000,"&gt;="&amp;التقرير!$G$4,'مرتجع المبيعات '!$A$4:$A$5000,"&lt;="&amp;التقرير!$G$5)</f>
        <v>0</v>
      </c>
      <c r="K197" s="21">
        <f>SUMIFS('مرتجع المشتريات'!$F$4:$F$5000,'مرتجع المشتريات'!$D$4:$D$5000,التقرير!A197,'مرتجع المشتريات'!$A$4:$A$5000,"&gt;="&amp;التقرير!$G$4,'مرتجع المشتريات'!$A$4:$A$5000,"&lt;="&amp;التقرير!$G$5)</f>
        <v>0</v>
      </c>
      <c r="L197" s="21">
        <f t="shared" si="9"/>
        <v>0</v>
      </c>
      <c r="M197" s="21">
        <f>الرصيد!C193</f>
        <v>0</v>
      </c>
      <c r="N197" s="21">
        <f>الرصيد!D193</f>
        <v>0</v>
      </c>
      <c r="O197" s="21" t="str">
        <f>الرصيد!E193</f>
        <v/>
      </c>
      <c r="P197" s="21">
        <f>الرصيد!F193</f>
        <v>0</v>
      </c>
      <c r="Q197" s="21" t="e">
        <f t="shared" si="10"/>
        <v>#VALUE!</v>
      </c>
      <c r="R197" s="21" t="e">
        <f t="shared" si="11"/>
        <v>#VALUE!</v>
      </c>
    </row>
    <row r="198" spans="1:18" ht="15.75">
      <c r="A198" s="21">
        <v>191</v>
      </c>
      <c r="B198" s="21" t="str">
        <f>IFERROR(VLOOKUP(A198,الاعدادات!$A$4:$B$5000,2,0),"")</f>
        <v>ارثرو كول</v>
      </c>
      <c r="C198" s="21">
        <f>SUMIFS(المشتريات!$H$4:$H$1000,المشتريات!$F$4:$F$1000,التقرير!A198,المشتريات!$C$4:$C$1000,"&lt;="&amp;التقرير!$G$3)</f>
        <v>0</v>
      </c>
      <c r="D198" s="21">
        <f>SUMIFS(المبيعات!$F$4:$F$5000,المبيعات!$D$4:$D$5000,التقرير!A198,المبيعات!$A$4:$A$5000,"&lt;="&amp;التقرير!$G$3)</f>
        <v>0</v>
      </c>
      <c r="E198" s="21">
        <f>SUMIFS('مرتجع المبيعات '!$F$4:$F$500,'مرتجع المبيعات '!$D$4:$D$500,التقرير!A198,'مرتجع المبيعات '!$A$4:$A$500,"&lt;="&amp;التقرير!$G$3)</f>
        <v>0</v>
      </c>
      <c r="F198" s="21">
        <f>SUMIFS('مرتجع المشتريات'!$F$4:$F$500,'مرتجع المشتريات'!$D$4:$D$500,التقرير!A198,'مرتجع المشتريات'!$A$4:$A$500,"&lt;="&amp;التقرير!$G$3)</f>
        <v>0</v>
      </c>
      <c r="G198" s="21">
        <f t="shared" si="8"/>
        <v>0</v>
      </c>
      <c r="H198" s="21">
        <f>SUMIFS(المشتريات!$H$4:$H$10000,المشتريات!$F$4:$F$10000,التقرير!A198,المشتريات!$C$4:$C$10000,"&gt;="&amp;التقرير!$G$4,المشتريات!$C$4:$C$10000,"&lt;="&amp;$G$5)</f>
        <v>0</v>
      </c>
      <c r="I198" s="21">
        <f>SUMIFS(المبيعات!$F$4:$F$5000,المبيعات!$D$4:$D$5000,التقرير!A198,المبيعات!$A$4:$A$5000,"&gt;="&amp;التقرير!$G$4,المبيعات!$A$4:$A$5000,"&lt;="&amp;التقرير!$G$5)</f>
        <v>0</v>
      </c>
      <c r="J198" s="21">
        <f>SUMIFS('مرتجع المبيعات '!$F$4:$F$5000,'مرتجع المبيعات '!$D$4:$D$5000,التقرير!A198,'مرتجع المبيعات '!$A$4:$A$5000,"&gt;="&amp;التقرير!$G$4,'مرتجع المبيعات '!$A$4:$A$5000,"&lt;="&amp;التقرير!$G$5)</f>
        <v>0</v>
      </c>
      <c r="K198" s="21">
        <f>SUMIFS('مرتجع المشتريات'!$F$4:$F$5000,'مرتجع المشتريات'!$D$4:$D$5000,التقرير!A198,'مرتجع المشتريات'!$A$4:$A$5000,"&gt;="&amp;التقرير!$G$4,'مرتجع المشتريات'!$A$4:$A$5000,"&lt;="&amp;التقرير!$G$5)</f>
        <v>0</v>
      </c>
      <c r="L198" s="21">
        <f t="shared" si="9"/>
        <v>0</v>
      </c>
      <c r="M198" s="21">
        <f>الرصيد!C194</f>
        <v>0</v>
      </c>
      <c r="N198" s="21">
        <f>الرصيد!D194</f>
        <v>0</v>
      </c>
      <c r="O198" s="21" t="str">
        <f>الرصيد!E194</f>
        <v/>
      </c>
      <c r="P198" s="21">
        <f>الرصيد!F194</f>
        <v>0</v>
      </c>
      <c r="Q198" s="21" t="e">
        <f t="shared" si="10"/>
        <v>#VALUE!</v>
      </c>
      <c r="R198" s="21" t="e">
        <f t="shared" si="11"/>
        <v>#VALUE!</v>
      </c>
    </row>
    <row r="199" spans="1:18" ht="15.75">
      <c r="A199" s="21">
        <v>192</v>
      </c>
      <c r="B199" s="21" t="str">
        <f>IFERROR(VLOOKUP(A199,الاعدادات!$A$4:$B$5000,2,0),"")</f>
        <v>نيوسين بلس 200</v>
      </c>
      <c r="C199" s="21">
        <f>SUMIFS(المشتريات!$H$4:$H$1000,المشتريات!$F$4:$F$1000,التقرير!A199,المشتريات!$C$4:$C$1000,"&lt;="&amp;التقرير!$G$3)</f>
        <v>0</v>
      </c>
      <c r="D199" s="21">
        <f>SUMIFS(المبيعات!$F$4:$F$5000,المبيعات!$D$4:$D$5000,التقرير!A199,المبيعات!$A$4:$A$5000,"&lt;="&amp;التقرير!$G$3)</f>
        <v>0</v>
      </c>
      <c r="E199" s="21">
        <f>SUMIFS('مرتجع المبيعات '!$F$4:$F$500,'مرتجع المبيعات '!$D$4:$D$500,التقرير!A199,'مرتجع المبيعات '!$A$4:$A$500,"&lt;="&amp;التقرير!$G$3)</f>
        <v>0</v>
      </c>
      <c r="F199" s="21">
        <f>SUMIFS('مرتجع المشتريات'!$F$4:$F$500,'مرتجع المشتريات'!$D$4:$D$500,التقرير!A199,'مرتجع المشتريات'!$A$4:$A$500,"&lt;="&amp;التقرير!$G$3)</f>
        <v>0</v>
      </c>
      <c r="G199" s="21">
        <f t="shared" si="8"/>
        <v>0</v>
      </c>
      <c r="H199" s="21">
        <f>SUMIFS(المشتريات!$H$4:$H$10000,المشتريات!$F$4:$F$10000,التقرير!A199,المشتريات!$C$4:$C$10000,"&gt;="&amp;التقرير!$G$4,المشتريات!$C$4:$C$10000,"&lt;="&amp;$G$5)</f>
        <v>0</v>
      </c>
      <c r="I199" s="21">
        <f>SUMIFS(المبيعات!$F$4:$F$5000,المبيعات!$D$4:$D$5000,التقرير!A199,المبيعات!$A$4:$A$5000,"&gt;="&amp;التقرير!$G$4,المبيعات!$A$4:$A$5000,"&lt;="&amp;التقرير!$G$5)</f>
        <v>0</v>
      </c>
      <c r="J199" s="21">
        <f>SUMIFS('مرتجع المبيعات '!$F$4:$F$5000,'مرتجع المبيعات '!$D$4:$D$5000,التقرير!A199,'مرتجع المبيعات '!$A$4:$A$5000,"&gt;="&amp;التقرير!$G$4,'مرتجع المبيعات '!$A$4:$A$5000,"&lt;="&amp;التقرير!$G$5)</f>
        <v>0</v>
      </c>
      <c r="K199" s="21">
        <f>SUMIFS('مرتجع المشتريات'!$F$4:$F$5000,'مرتجع المشتريات'!$D$4:$D$5000,التقرير!A199,'مرتجع المشتريات'!$A$4:$A$5000,"&gt;="&amp;التقرير!$G$4,'مرتجع المشتريات'!$A$4:$A$5000,"&lt;="&amp;التقرير!$G$5)</f>
        <v>0</v>
      </c>
      <c r="L199" s="21">
        <f t="shared" si="9"/>
        <v>0</v>
      </c>
      <c r="M199" s="21">
        <f>الرصيد!C195</f>
        <v>0</v>
      </c>
      <c r="N199" s="21">
        <f>الرصيد!D195</f>
        <v>0</v>
      </c>
      <c r="O199" s="21" t="str">
        <f>الرصيد!E195</f>
        <v/>
      </c>
      <c r="P199" s="21">
        <f>الرصيد!F195</f>
        <v>0</v>
      </c>
      <c r="Q199" s="21" t="e">
        <f t="shared" si="10"/>
        <v>#VALUE!</v>
      </c>
      <c r="R199" s="21" t="e">
        <f t="shared" si="11"/>
        <v>#VALUE!</v>
      </c>
    </row>
    <row r="200" spans="1:18" ht="15.75">
      <c r="A200" s="21">
        <v>193</v>
      </c>
      <c r="B200" s="21" t="str">
        <f>IFERROR(VLOOKUP(A200,الاعدادات!$A$4:$B$5000,2,0),"")</f>
        <v>نيوتيراميسين200</v>
      </c>
      <c r="C200" s="21">
        <f>SUMIFS(المشتريات!$H$4:$H$1000,المشتريات!$F$4:$F$1000,التقرير!A200,المشتريات!$C$4:$C$1000,"&lt;="&amp;التقرير!$G$3)</f>
        <v>0</v>
      </c>
      <c r="D200" s="21">
        <f>SUMIFS(المبيعات!$F$4:$F$5000,المبيعات!$D$4:$D$5000,التقرير!A200,المبيعات!$A$4:$A$5000,"&lt;="&amp;التقرير!$G$3)</f>
        <v>0</v>
      </c>
      <c r="E200" s="21">
        <f>SUMIFS('مرتجع المبيعات '!$F$4:$F$500,'مرتجع المبيعات '!$D$4:$D$500,التقرير!A200,'مرتجع المبيعات '!$A$4:$A$500,"&lt;="&amp;التقرير!$G$3)</f>
        <v>0</v>
      </c>
      <c r="F200" s="21">
        <f>SUMIFS('مرتجع المشتريات'!$F$4:$F$500,'مرتجع المشتريات'!$D$4:$D$500,التقرير!A200,'مرتجع المشتريات'!$A$4:$A$500,"&lt;="&amp;التقرير!$G$3)</f>
        <v>0</v>
      </c>
      <c r="G200" s="21">
        <f t="shared" si="8"/>
        <v>0</v>
      </c>
      <c r="H200" s="21">
        <f>SUMIFS(المشتريات!$H$4:$H$10000,المشتريات!$F$4:$F$10000,التقرير!A200,المشتريات!$C$4:$C$10000,"&gt;="&amp;التقرير!$G$4,المشتريات!$C$4:$C$10000,"&lt;="&amp;$G$5)</f>
        <v>0</v>
      </c>
      <c r="I200" s="21">
        <f>SUMIFS(المبيعات!$F$4:$F$5000,المبيعات!$D$4:$D$5000,التقرير!A200,المبيعات!$A$4:$A$5000,"&gt;="&amp;التقرير!$G$4,المبيعات!$A$4:$A$5000,"&lt;="&amp;التقرير!$G$5)</f>
        <v>0</v>
      </c>
      <c r="J200" s="21">
        <f>SUMIFS('مرتجع المبيعات '!$F$4:$F$5000,'مرتجع المبيعات '!$D$4:$D$5000,التقرير!A200,'مرتجع المبيعات '!$A$4:$A$5000,"&gt;="&amp;التقرير!$G$4,'مرتجع المبيعات '!$A$4:$A$5000,"&lt;="&amp;التقرير!$G$5)</f>
        <v>0</v>
      </c>
      <c r="K200" s="21">
        <f>SUMIFS('مرتجع المشتريات'!$F$4:$F$5000,'مرتجع المشتريات'!$D$4:$D$5000,التقرير!A200,'مرتجع المشتريات'!$A$4:$A$5000,"&gt;="&amp;التقرير!$G$4,'مرتجع المشتريات'!$A$4:$A$5000,"&lt;="&amp;التقرير!$G$5)</f>
        <v>0</v>
      </c>
      <c r="L200" s="21">
        <f t="shared" si="9"/>
        <v>0</v>
      </c>
      <c r="M200" s="21">
        <f>الرصيد!C196</f>
        <v>0</v>
      </c>
      <c r="N200" s="21">
        <f>الرصيد!D196</f>
        <v>0</v>
      </c>
      <c r="O200" s="21" t="str">
        <f>الرصيد!E196</f>
        <v/>
      </c>
      <c r="P200" s="21">
        <f>الرصيد!F196</f>
        <v>0</v>
      </c>
      <c r="Q200" s="21" t="e">
        <f t="shared" si="10"/>
        <v>#VALUE!</v>
      </c>
      <c r="R200" s="21" t="e">
        <f t="shared" si="11"/>
        <v>#VALUE!</v>
      </c>
    </row>
    <row r="201" spans="1:18" ht="15.75">
      <c r="A201" s="21">
        <v>194</v>
      </c>
      <c r="B201" s="21" t="str">
        <f>IFERROR(VLOOKUP(A201,الاعدادات!$A$4:$B$5000,2,0),"")</f>
        <v>نيو تيراميسين50</v>
      </c>
      <c r="C201" s="21">
        <f>SUMIFS(المشتريات!$H$4:$H$1000,المشتريات!$F$4:$F$1000,التقرير!A201,المشتريات!$C$4:$C$1000,"&lt;="&amp;التقرير!$G$3)</f>
        <v>0</v>
      </c>
      <c r="D201" s="21">
        <f>SUMIFS(المبيعات!$F$4:$F$5000,المبيعات!$D$4:$D$5000,التقرير!A201,المبيعات!$A$4:$A$5000,"&lt;="&amp;التقرير!$G$3)</f>
        <v>0</v>
      </c>
      <c r="E201" s="21">
        <f>SUMIFS('مرتجع المبيعات '!$F$4:$F$500,'مرتجع المبيعات '!$D$4:$D$500,التقرير!A201,'مرتجع المبيعات '!$A$4:$A$500,"&lt;="&amp;التقرير!$G$3)</f>
        <v>0</v>
      </c>
      <c r="F201" s="21">
        <f>SUMIFS('مرتجع المشتريات'!$F$4:$F$500,'مرتجع المشتريات'!$D$4:$D$500,التقرير!A201,'مرتجع المشتريات'!$A$4:$A$500,"&lt;="&amp;التقرير!$G$3)</f>
        <v>0</v>
      </c>
      <c r="G201" s="21">
        <f t="shared" ref="G201:G264" si="12">C201+E201-D201-F201</f>
        <v>0</v>
      </c>
      <c r="H201" s="21">
        <f>SUMIFS(المشتريات!$H$4:$H$10000,المشتريات!$F$4:$F$10000,التقرير!A201,المشتريات!$C$4:$C$10000,"&gt;="&amp;التقرير!$G$4,المشتريات!$C$4:$C$10000,"&lt;="&amp;$G$5)</f>
        <v>0</v>
      </c>
      <c r="I201" s="21">
        <f>SUMIFS(المبيعات!$F$4:$F$5000,المبيعات!$D$4:$D$5000,التقرير!A201,المبيعات!$A$4:$A$5000,"&gt;="&amp;التقرير!$G$4,المبيعات!$A$4:$A$5000,"&lt;="&amp;التقرير!$G$5)</f>
        <v>0</v>
      </c>
      <c r="J201" s="21">
        <f>SUMIFS('مرتجع المبيعات '!$F$4:$F$5000,'مرتجع المبيعات '!$D$4:$D$5000,التقرير!A201,'مرتجع المبيعات '!$A$4:$A$5000,"&gt;="&amp;التقرير!$G$4,'مرتجع المبيعات '!$A$4:$A$5000,"&lt;="&amp;التقرير!$G$5)</f>
        <v>0</v>
      </c>
      <c r="K201" s="21">
        <f>SUMIFS('مرتجع المشتريات'!$F$4:$F$5000,'مرتجع المشتريات'!$D$4:$D$5000,التقرير!A201,'مرتجع المشتريات'!$A$4:$A$5000,"&gt;="&amp;التقرير!$G$4,'مرتجع المشتريات'!$A$4:$A$5000,"&lt;="&amp;التقرير!$G$5)</f>
        <v>0</v>
      </c>
      <c r="L201" s="21">
        <f t="shared" ref="L201:L264" si="13">G201+H201+J201-I201-K201</f>
        <v>0</v>
      </c>
      <c r="M201" s="21">
        <f>الرصيد!C197</f>
        <v>0</v>
      </c>
      <c r="N201" s="21">
        <f>الرصيد!D197</f>
        <v>0</v>
      </c>
      <c r="O201" s="21" t="str">
        <f>الرصيد!E197</f>
        <v/>
      </c>
      <c r="P201" s="21">
        <f>الرصيد!F197</f>
        <v>0</v>
      </c>
      <c r="Q201" s="21" t="e">
        <f t="shared" ref="Q201:Q264" si="14">M201+O201-N201-P201</f>
        <v>#VALUE!</v>
      </c>
      <c r="R201" s="21" t="e">
        <f t="shared" ref="R201:R264" si="15">IF(Q201=L201,"صح","غلاط")</f>
        <v>#VALUE!</v>
      </c>
    </row>
    <row r="202" spans="1:18" ht="15.75">
      <c r="A202" s="21">
        <v>195</v>
      </c>
      <c r="B202" s="21" t="str">
        <f>IFERROR(VLOOKUP(A202,الاعدادات!$A$4:$B$5000,2,0),"")</f>
        <v>نيوسين بلس 50</v>
      </c>
      <c r="C202" s="21">
        <f>SUMIFS(المشتريات!$H$4:$H$1000,المشتريات!$F$4:$F$1000,التقرير!A202,المشتريات!$C$4:$C$1000,"&lt;="&amp;التقرير!$G$3)</f>
        <v>0</v>
      </c>
      <c r="D202" s="21">
        <f>SUMIFS(المبيعات!$F$4:$F$5000,المبيعات!$D$4:$D$5000,التقرير!A202,المبيعات!$A$4:$A$5000,"&lt;="&amp;التقرير!$G$3)</f>
        <v>0</v>
      </c>
      <c r="E202" s="21">
        <f>SUMIFS('مرتجع المبيعات '!$F$4:$F$500,'مرتجع المبيعات '!$D$4:$D$500,التقرير!A202,'مرتجع المبيعات '!$A$4:$A$500,"&lt;="&amp;التقرير!$G$3)</f>
        <v>0</v>
      </c>
      <c r="F202" s="21">
        <f>SUMIFS('مرتجع المشتريات'!$F$4:$F$500,'مرتجع المشتريات'!$D$4:$D$500,التقرير!A202,'مرتجع المشتريات'!$A$4:$A$500,"&lt;="&amp;التقرير!$G$3)</f>
        <v>0</v>
      </c>
      <c r="G202" s="21">
        <f t="shared" si="12"/>
        <v>0</v>
      </c>
      <c r="H202" s="21">
        <f>SUMIFS(المشتريات!$H$4:$H$10000,المشتريات!$F$4:$F$10000,التقرير!A202,المشتريات!$C$4:$C$10000,"&gt;="&amp;التقرير!$G$4,المشتريات!$C$4:$C$10000,"&lt;="&amp;$G$5)</f>
        <v>0</v>
      </c>
      <c r="I202" s="21">
        <f>SUMIFS(المبيعات!$F$4:$F$5000,المبيعات!$D$4:$D$5000,التقرير!A202,المبيعات!$A$4:$A$5000,"&gt;="&amp;التقرير!$G$4,المبيعات!$A$4:$A$5000,"&lt;="&amp;التقرير!$G$5)</f>
        <v>0</v>
      </c>
      <c r="J202" s="21">
        <f>SUMIFS('مرتجع المبيعات '!$F$4:$F$5000,'مرتجع المبيعات '!$D$4:$D$5000,التقرير!A202,'مرتجع المبيعات '!$A$4:$A$5000,"&gt;="&amp;التقرير!$G$4,'مرتجع المبيعات '!$A$4:$A$5000,"&lt;="&amp;التقرير!$G$5)</f>
        <v>0</v>
      </c>
      <c r="K202" s="21">
        <f>SUMIFS('مرتجع المشتريات'!$F$4:$F$5000,'مرتجع المشتريات'!$D$4:$D$5000,التقرير!A202,'مرتجع المشتريات'!$A$4:$A$5000,"&gt;="&amp;التقرير!$G$4,'مرتجع المشتريات'!$A$4:$A$5000,"&lt;="&amp;التقرير!$G$5)</f>
        <v>0</v>
      </c>
      <c r="L202" s="21">
        <f t="shared" si="13"/>
        <v>0</v>
      </c>
      <c r="M202" s="21">
        <f>الرصيد!C198</f>
        <v>0</v>
      </c>
      <c r="N202" s="21">
        <f>الرصيد!D198</f>
        <v>0</v>
      </c>
      <c r="O202" s="21" t="str">
        <f>الرصيد!E198</f>
        <v/>
      </c>
      <c r="P202" s="21">
        <f>الرصيد!F198</f>
        <v>0</v>
      </c>
      <c r="Q202" s="21" t="e">
        <f t="shared" si="14"/>
        <v>#VALUE!</v>
      </c>
      <c r="R202" s="21" t="e">
        <f t="shared" si="15"/>
        <v>#VALUE!</v>
      </c>
    </row>
    <row r="203" spans="1:18" ht="15.75">
      <c r="A203" s="21">
        <v>196</v>
      </c>
      <c r="B203" s="21" t="str">
        <f>IFERROR(VLOOKUP(A203,الاعدادات!$A$4:$B$5000,2,0),"")</f>
        <v>بيريمكس بياض</v>
      </c>
      <c r="C203" s="21">
        <f>SUMIFS(المشتريات!$H$4:$H$1000,المشتريات!$F$4:$F$1000,التقرير!A203,المشتريات!$C$4:$C$1000,"&lt;="&amp;التقرير!$G$3)</f>
        <v>0</v>
      </c>
      <c r="D203" s="21">
        <f>SUMIFS(المبيعات!$F$4:$F$5000,المبيعات!$D$4:$D$5000,التقرير!A203,المبيعات!$A$4:$A$5000,"&lt;="&amp;التقرير!$G$3)</f>
        <v>0</v>
      </c>
      <c r="E203" s="21">
        <f>SUMIFS('مرتجع المبيعات '!$F$4:$F$500,'مرتجع المبيعات '!$D$4:$D$500,التقرير!A203,'مرتجع المبيعات '!$A$4:$A$500,"&lt;="&amp;التقرير!$G$3)</f>
        <v>0</v>
      </c>
      <c r="F203" s="21">
        <f>SUMIFS('مرتجع المشتريات'!$F$4:$F$500,'مرتجع المشتريات'!$D$4:$D$500,التقرير!A203,'مرتجع المشتريات'!$A$4:$A$500,"&lt;="&amp;التقرير!$G$3)</f>
        <v>0</v>
      </c>
      <c r="G203" s="21">
        <f t="shared" si="12"/>
        <v>0</v>
      </c>
      <c r="H203" s="21">
        <f>SUMIFS(المشتريات!$H$4:$H$10000,المشتريات!$F$4:$F$10000,التقرير!A203,المشتريات!$C$4:$C$10000,"&gt;="&amp;التقرير!$G$4,المشتريات!$C$4:$C$10000,"&lt;="&amp;$G$5)</f>
        <v>0</v>
      </c>
      <c r="I203" s="21">
        <f>SUMIFS(المبيعات!$F$4:$F$5000,المبيعات!$D$4:$D$5000,التقرير!A203,المبيعات!$A$4:$A$5000,"&gt;="&amp;التقرير!$G$4,المبيعات!$A$4:$A$5000,"&lt;="&amp;التقرير!$G$5)</f>
        <v>0</v>
      </c>
      <c r="J203" s="21">
        <f>SUMIFS('مرتجع المبيعات '!$F$4:$F$5000,'مرتجع المبيعات '!$D$4:$D$5000,التقرير!A203,'مرتجع المبيعات '!$A$4:$A$5000,"&gt;="&amp;التقرير!$G$4,'مرتجع المبيعات '!$A$4:$A$5000,"&lt;="&amp;التقرير!$G$5)</f>
        <v>0</v>
      </c>
      <c r="K203" s="21">
        <f>SUMIFS('مرتجع المشتريات'!$F$4:$F$5000,'مرتجع المشتريات'!$D$4:$D$5000,التقرير!A203,'مرتجع المشتريات'!$A$4:$A$5000,"&gt;="&amp;التقرير!$G$4,'مرتجع المشتريات'!$A$4:$A$5000,"&lt;="&amp;التقرير!$G$5)</f>
        <v>0</v>
      </c>
      <c r="L203" s="21">
        <f t="shared" si="13"/>
        <v>0</v>
      </c>
      <c r="M203" s="21">
        <f>الرصيد!C199</f>
        <v>0</v>
      </c>
      <c r="N203" s="21">
        <f>الرصيد!D199</f>
        <v>0</v>
      </c>
      <c r="O203" s="21" t="str">
        <f>الرصيد!E199</f>
        <v/>
      </c>
      <c r="P203" s="21">
        <f>الرصيد!F199</f>
        <v>0</v>
      </c>
      <c r="Q203" s="21" t="e">
        <f t="shared" si="14"/>
        <v>#VALUE!</v>
      </c>
      <c r="R203" s="21" t="e">
        <f t="shared" si="15"/>
        <v>#VALUE!</v>
      </c>
    </row>
    <row r="204" spans="1:18" ht="15.75">
      <c r="A204" s="21">
        <v>197</v>
      </c>
      <c r="B204" s="21" t="str">
        <f>IFERROR(VLOOKUP(A204,الاعدادات!$A$4:$B$5000,2,0),"")</f>
        <v xml:space="preserve">مضاد كوكسيديا </v>
      </c>
      <c r="C204" s="21">
        <f>SUMIFS(المشتريات!$H$4:$H$1000,المشتريات!$F$4:$F$1000,التقرير!A204,المشتريات!$C$4:$C$1000,"&lt;="&amp;التقرير!$G$3)</f>
        <v>0</v>
      </c>
      <c r="D204" s="21">
        <f>SUMIFS(المبيعات!$F$4:$F$5000,المبيعات!$D$4:$D$5000,التقرير!A204,المبيعات!$A$4:$A$5000,"&lt;="&amp;التقرير!$G$3)</f>
        <v>0</v>
      </c>
      <c r="E204" s="21">
        <f>SUMIFS('مرتجع المبيعات '!$F$4:$F$500,'مرتجع المبيعات '!$D$4:$D$500,التقرير!A204,'مرتجع المبيعات '!$A$4:$A$500,"&lt;="&amp;التقرير!$G$3)</f>
        <v>0</v>
      </c>
      <c r="F204" s="21">
        <f>SUMIFS('مرتجع المشتريات'!$F$4:$F$500,'مرتجع المشتريات'!$D$4:$D$500,التقرير!A204,'مرتجع المشتريات'!$A$4:$A$500,"&lt;="&amp;التقرير!$G$3)</f>
        <v>0</v>
      </c>
      <c r="G204" s="21">
        <f t="shared" si="12"/>
        <v>0</v>
      </c>
      <c r="H204" s="21">
        <f>SUMIFS(المشتريات!$H$4:$H$10000,المشتريات!$F$4:$F$10000,التقرير!A204,المشتريات!$C$4:$C$10000,"&gt;="&amp;التقرير!$G$4,المشتريات!$C$4:$C$10000,"&lt;="&amp;$G$5)</f>
        <v>0</v>
      </c>
      <c r="I204" s="21">
        <f>SUMIFS(المبيعات!$F$4:$F$5000,المبيعات!$D$4:$D$5000,التقرير!A204,المبيعات!$A$4:$A$5000,"&gt;="&amp;التقرير!$G$4,المبيعات!$A$4:$A$5000,"&lt;="&amp;التقرير!$G$5)</f>
        <v>0</v>
      </c>
      <c r="J204" s="21">
        <f>SUMIFS('مرتجع المبيعات '!$F$4:$F$5000,'مرتجع المبيعات '!$D$4:$D$5000,التقرير!A204,'مرتجع المبيعات '!$A$4:$A$5000,"&gt;="&amp;التقرير!$G$4,'مرتجع المبيعات '!$A$4:$A$5000,"&lt;="&amp;التقرير!$G$5)</f>
        <v>0</v>
      </c>
      <c r="K204" s="21">
        <f>SUMIFS('مرتجع المشتريات'!$F$4:$F$5000,'مرتجع المشتريات'!$D$4:$D$5000,التقرير!A204,'مرتجع المشتريات'!$A$4:$A$5000,"&gt;="&amp;التقرير!$G$4,'مرتجع المشتريات'!$A$4:$A$5000,"&lt;="&amp;التقرير!$G$5)</f>
        <v>0</v>
      </c>
      <c r="L204" s="21">
        <f t="shared" si="13"/>
        <v>0</v>
      </c>
      <c r="M204" s="21">
        <f>الرصيد!C200</f>
        <v>0</v>
      </c>
      <c r="N204" s="21">
        <f>الرصيد!D200</f>
        <v>0</v>
      </c>
      <c r="O204" s="21" t="str">
        <f>الرصيد!E200</f>
        <v/>
      </c>
      <c r="P204" s="21">
        <f>الرصيد!F200</f>
        <v>0</v>
      </c>
      <c r="Q204" s="21" t="e">
        <f t="shared" si="14"/>
        <v>#VALUE!</v>
      </c>
      <c r="R204" s="21" t="e">
        <f t="shared" si="15"/>
        <v>#VALUE!</v>
      </c>
    </row>
    <row r="205" spans="1:18" ht="15.75">
      <c r="A205" s="21">
        <v>198</v>
      </c>
      <c r="B205" s="21" t="str">
        <f>IFERROR(VLOOKUP(A205,الاعدادات!$A$4:$B$5000,2,0),"")</f>
        <v>مضاد سموم</v>
      </c>
      <c r="C205" s="21">
        <f>SUMIFS(المشتريات!$H$4:$H$1000,المشتريات!$F$4:$F$1000,التقرير!A205,المشتريات!$C$4:$C$1000,"&lt;="&amp;التقرير!$G$3)</f>
        <v>0</v>
      </c>
      <c r="D205" s="21">
        <f>SUMIFS(المبيعات!$F$4:$F$5000,المبيعات!$D$4:$D$5000,التقرير!A205,المبيعات!$A$4:$A$5000,"&lt;="&amp;التقرير!$G$3)</f>
        <v>0</v>
      </c>
      <c r="E205" s="21">
        <f>SUMIFS('مرتجع المبيعات '!$F$4:$F$500,'مرتجع المبيعات '!$D$4:$D$500,التقرير!A205,'مرتجع المبيعات '!$A$4:$A$500,"&lt;="&amp;التقرير!$G$3)</f>
        <v>0</v>
      </c>
      <c r="F205" s="21">
        <f>SUMIFS('مرتجع المشتريات'!$F$4:$F$500,'مرتجع المشتريات'!$D$4:$D$500,التقرير!A205,'مرتجع المشتريات'!$A$4:$A$500,"&lt;="&amp;التقرير!$G$3)</f>
        <v>0</v>
      </c>
      <c r="G205" s="21">
        <f t="shared" si="12"/>
        <v>0</v>
      </c>
      <c r="H205" s="21">
        <f>SUMIFS(المشتريات!$H$4:$H$10000,المشتريات!$F$4:$F$10000,التقرير!A205,المشتريات!$C$4:$C$10000,"&gt;="&amp;التقرير!$G$4,المشتريات!$C$4:$C$10000,"&lt;="&amp;$G$5)</f>
        <v>0</v>
      </c>
      <c r="I205" s="21">
        <f>SUMIFS(المبيعات!$F$4:$F$5000,المبيعات!$D$4:$D$5000,التقرير!A205,المبيعات!$A$4:$A$5000,"&gt;="&amp;التقرير!$G$4,المبيعات!$A$4:$A$5000,"&lt;="&amp;التقرير!$G$5)</f>
        <v>0</v>
      </c>
      <c r="J205" s="21">
        <f>SUMIFS('مرتجع المبيعات '!$F$4:$F$5000,'مرتجع المبيعات '!$D$4:$D$5000,التقرير!A205,'مرتجع المبيعات '!$A$4:$A$5000,"&gt;="&amp;التقرير!$G$4,'مرتجع المبيعات '!$A$4:$A$5000,"&lt;="&amp;التقرير!$G$5)</f>
        <v>0</v>
      </c>
      <c r="K205" s="21">
        <f>SUMIFS('مرتجع المشتريات'!$F$4:$F$5000,'مرتجع المشتريات'!$D$4:$D$5000,التقرير!A205,'مرتجع المشتريات'!$A$4:$A$5000,"&gt;="&amp;التقرير!$G$4,'مرتجع المشتريات'!$A$4:$A$5000,"&lt;="&amp;التقرير!$G$5)</f>
        <v>0</v>
      </c>
      <c r="L205" s="21">
        <f t="shared" si="13"/>
        <v>0</v>
      </c>
      <c r="M205" s="21">
        <f>الرصيد!C201</f>
        <v>0</v>
      </c>
      <c r="N205" s="21">
        <f>الرصيد!D201</f>
        <v>0</v>
      </c>
      <c r="O205" s="21" t="str">
        <f>الرصيد!E201</f>
        <v/>
      </c>
      <c r="P205" s="21">
        <f>الرصيد!F201</f>
        <v>0</v>
      </c>
      <c r="Q205" s="21" t="e">
        <f t="shared" si="14"/>
        <v>#VALUE!</v>
      </c>
      <c r="R205" s="21" t="e">
        <f t="shared" si="15"/>
        <v>#VALUE!</v>
      </c>
    </row>
    <row r="206" spans="1:18" ht="15.75">
      <c r="A206" s="21">
        <v>199</v>
      </c>
      <c r="B206" s="21" t="str">
        <f>IFERROR(VLOOKUP(A206,الاعدادات!$A$4:$B$5000,2,0),"")</f>
        <v>خميرة نشطة</v>
      </c>
      <c r="C206" s="21">
        <f>SUMIFS(المشتريات!$H$4:$H$1000,المشتريات!$F$4:$F$1000,التقرير!A206,المشتريات!$C$4:$C$1000,"&lt;="&amp;التقرير!$G$3)</f>
        <v>0</v>
      </c>
      <c r="D206" s="21">
        <f>SUMIFS(المبيعات!$F$4:$F$5000,المبيعات!$D$4:$D$5000,التقرير!A206,المبيعات!$A$4:$A$5000,"&lt;="&amp;التقرير!$G$3)</f>
        <v>0</v>
      </c>
      <c r="E206" s="21">
        <f>SUMIFS('مرتجع المبيعات '!$F$4:$F$500,'مرتجع المبيعات '!$D$4:$D$500,التقرير!A206,'مرتجع المبيعات '!$A$4:$A$500,"&lt;="&amp;التقرير!$G$3)</f>
        <v>0</v>
      </c>
      <c r="F206" s="21">
        <f>SUMIFS('مرتجع المشتريات'!$F$4:$F$500,'مرتجع المشتريات'!$D$4:$D$500,التقرير!A206,'مرتجع المشتريات'!$A$4:$A$500,"&lt;="&amp;التقرير!$G$3)</f>
        <v>0</v>
      </c>
      <c r="G206" s="21">
        <f t="shared" si="12"/>
        <v>0</v>
      </c>
      <c r="H206" s="21">
        <f>SUMIFS(المشتريات!$H$4:$H$10000,المشتريات!$F$4:$F$10000,التقرير!A206,المشتريات!$C$4:$C$10000,"&gt;="&amp;التقرير!$G$4,المشتريات!$C$4:$C$10000,"&lt;="&amp;$G$5)</f>
        <v>0</v>
      </c>
      <c r="I206" s="21">
        <f>SUMIFS(المبيعات!$F$4:$F$5000,المبيعات!$D$4:$D$5000,التقرير!A206,المبيعات!$A$4:$A$5000,"&gt;="&amp;التقرير!$G$4,المبيعات!$A$4:$A$5000,"&lt;="&amp;التقرير!$G$5)</f>
        <v>0</v>
      </c>
      <c r="J206" s="21">
        <f>SUMIFS('مرتجع المبيعات '!$F$4:$F$5000,'مرتجع المبيعات '!$D$4:$D$5000,التقرير!A206,'مرتجع المبيعات '!$A$4:$A$5000,"&gt;="&amp;التقرير!$G$4,'مرتجع المبيعات '!$A$4:$A$5000,"&lt;="&amp;التقرير!$G$5)</f>
        <v>0</v>
      </c>
      <c r="K206" s="21">
        <f>SUMIFS('مرتجع المشتريات'!$F$4:$F$5000,'مرتجع المشتريات'!$D$4:$D$5000,التقرير!A206,'مرتجع المشتريات'!$A$4:$A$5000,"&gt;="&amp;التقرير!$G$4,'مرتجع المشتريات'!$A$4:$A$5000,"&lt;="&amp;التقرير!$G$5)</f>
        <v>0</v>
      </c>
      <c r="L206" s="21">
        <f t="shared" si="13"/>
        <v>0</v>
      </c>
      <c r="M206" s="21">
        <f>الرصيد!C202</f>
        <v>0</v>
      </c>
      <c r="N206" s="21">
        <f>الرصيد!D202</f>
        <v>0</v>
      </c>
      <c r="O206" s="21" t="str">
        <f>الرصيد!E202</f>
        <v/>
      </c>
      <c r="P206" s="21">
        <f>الرصيد!F202</f>
        <v>0</v>
      </c>
      <c r="Q206" s="21" t="e">
        <f t="shared" si="14"/>
        <v>#VALUE!</v>
      </c>
      <c r="R206" s="21" t="e">
        <f t="shared" si="15"/>
        <v>#VALUE!</v>
      </c>
    </row>
    <row r="207" spans="1:18" ht="15.75">
      <c r="A207" s="21">
        <v>200</v>
      </c>
      <c r="B207" s="21" t="str">
        <f>IFERROR(VLOOKUP(A207,الاعدادات!$A$4:$B$5000,2,0),"")</f>
        <v>ملح مواشي عالي التركيز</v>
      </c>
      <c r="C207" s="21">
        <f>SUMIFS(المشتريات!$H$4:$H$1000,المشتريات!$F$4:$F$1000,التقرير!A207,المشتريات!$C$4:$C$1000,"&lt;="&amp;التقرير!$G$3)</f>
        <v>0</v>
      </c>
      <c r="D207" s="21">
        <f>SUMIFS(المبيعات!$F$4:$F$5000,المبيعات!$D$4:$D$5000,التقرير!A207,المبيعات!$A$4:$A$5000,"&lt;="&amp;التقرير!$G$3)</f>
        <v>0</v>
      </c>
      <c r="E207" s="21">
        <f>SUMIFS('مرتجع المبيعات '!$F$4:$F$500,'مرتجع المبيعات '!$D$4:$D$500,التقرير!A207,'مرتجع المبيعات '!$A$4:$A$500,"&lt;="&amp;التقرير!$G$3)</f>
        <v>0</v>
      </c>
      <c r="F207" s="21">
        <f>SUMIFS('مرتجع المشتريات'!$F$4:$F$500,'مرتجع المشتريات'!$D$4:$D$500,التقرير!A207,'مرتجع المشتريات'!$A$4:$A$500,"&lt;="&amp;التقرير!$G$3)</f>
        <v>0</v>
      </c>
      <c r="G207" s="21">
        <f t="shared" si="12"/>
        <v>0</v>
      </c>
      <c r="H207" s="21">
        <f>SUMIFS(المشتريات!$H$4:$H$10000,المشتريات!$F$4:$F$10000,التقرير!A207,المشتريات!$C$4:$C$10000,"&gt;="&amp;التقرير!$G$4,المشتريات!$C$4:$C$10000,"&lt;="&amp;$G$5)</f>
        <v>0</v>
      </c>
      <c r="I207" s="21">
        <f>SUMIFS(المبيعات!$F$4:$F$5000,المبيعات!$D$4:$D$5000,التقرير!A207,المبيعات!$A$4:$A$5000,"&gt;="&amp;التقرير!$G$4,المبيعات!$A$4:$A$5000,"&lt;="&amp;التقرير!$G$5)</f>
        <v>0</v>
      </c>
      <c r="J207" s="21">
        <f>SUMIFS('مرتجع المبيعات '!$F$4:$F$5000,'مرتجع المبيعات '!$D$4:$D$5000,التقرير!A207,'مرتجع المبيعات '!$A$4:$A$5000,"&gt;="&amp;التقرير!$G$4,'مرتجع المبيعات '!$A$4:$A$5000,"&lt;="&amp;التقرير!$G$5)</f>
        <v>0</v>
      </c>
      <c r="K207" s="21">
        <f>SUMIFS('مرتجع المشتريات'!$F$4:$F$5000,'مرتجع المشتريات'!$D$4:$D$5000,التقرير!A207,'مرتجع المشتريات'!$A$4:$A$5000,"&gt;="&amp;التقرير!$G$4,'مرتجع المشتريات'!$A$4:$A$5000,"&lt;="&amp;التقرير!$G$5)</f>
        <v>0</v>
      </c>
      <c r="L207" s="21">
        <f t="shared" si="13"/>
        <v>0</v>
      </c>
      <c r="M207" s="21">
        <f>الرصيد!C203</f>
        <v>0</v>
      </c>
      <c r="N207" s="21">
        <f>الرصيد!D203</f>
        <v>0</v>
      </c>
      <c r="O207" s="21" t="str">
        <f>الرصيد!E203</f>
        <v/>
      </c>
      <c r="P207" s="21">
        <f>الرصيد!F203</f>
        <v>0</v>
      </c>
      <c r="Q207" s="21" t="e">
        <f t="shared" si="14"/>
        <v>#VALUE!</v>
      </c>
      <c r="R207" s="21" t="e">
        <f t="shared" si="15"/>
        <v>#VALUE!</v>
      </c>
    </row>
    <row r="208" spans="1:18" ht="15.75">
      <c r="A208" s="21">
        <v>201</v>
      </c>
      <c r="B208" s="21" t="str">
        <f>IFERROR(VLOOKUP(A208,الاعدادات!$A$4:$B$5000,2,0),"")</f>
        <v>فيت يست 1ك</v>
      </c>
      <c r="C208" s="21">
        <f>SUMIFS(المشتريات!$H$4:$H$1000,المشتريات!$F$4:$F$1000,التقرير!A208,المشتريات!$C$4:$C$1000,"&lt;="&amp;التقرير!$G$3)</f>
        <v>0</v>
      </c>
      <c r="D208" s="21">
        <f>SUMIFS(المبيعات!$F$4:$F$5000,المبيعات!$D$4:$D$5000,التقرير!A208,المبيعات!$A$4:$A$5000,"&lt;="&amp;التقرير!$G$3)</f>
        <v>0</v>
      </c>
      <c r="E208" s="21">
        <f>SUMIFS('مرتجع المبيعات '!$F$4:$F$500,'مرتجع المبيعات '!$D$4:$D$500,التقرير!A208,'مرتجع المبيعات '!$A$4:$A$500,"&lt;="&amp;التقرير!$G$3)</f>
        <v>0</v>
      </c>
      <c r="F208" s="21">
        <f>SUMIFS('مرتجع المشتريات'!$F$4:$F$500,'مرتجع المشتريات'!$D$4:$D$500,التقرير!A208,'مرتجع المشتريات'!$A$4:$A$500,"&lt;="&amp;التقرير!$G$3)</f>
        <v>0</v>
      </c>
      <c r="G208" s="21">
        <f t="shared" si="12"/>
        <v>0</v>
      </c>
      <c r="H208" s="21">
        <f>SUMIFS(المشتريات!$H$4:$H$10000,المشتريات!$F$4:$F$10000,التقرير!A208,المشتريات!$C$4:$C$10000,"&gt;="&amp;التقرير!$G$4,المشتريات!$C$4:$C$10000,"&lt;="&amp;$G$5)</f>
        <v>0</v>
      </c>
      <c r="I208" s="21">
        <f>SUMIFS(المبيعات!$F$4:$F$5000,المبيعات!$D$4:$D$5000,التقرير!A208,المبيعات!$A$4:$A$5000,"&gt;="&amp;التقرير!$G$4,المبيعات!$A$4:$A$5000,"&lt;="&amp;التقرير!$G$5)</f>
        <v>0</v>
      </c>
      <c r="J208" s="21">
        <f>SUMIFS('مرتجع المبيعات '!$F$4:$F$5000,'مرتجع المبيعات '!$D$4:$D$5000,التقرير!A208,'مرتجع المبيعات '!$A$4:$A$5000,"&gt;="&amp;التقرير!$G$4,'مرتجع المبيعات '!$A$4:$A$5000,"&lt;="&amp;التقرير!$G$5)</f>
        <v>0</v>
      </c>
      <c r="K208" s="21">
        <f>SUMIFS('مرتجع المشتريات'!$F$4:$F$5000,'مرتجع المشتريات'!$D$4:$D$5000,التقرير!A208,'مرتجع المشتريات'!$A$4:$A$5000,"&gt;="&amp;التقرير!$G$4,'مرتجع المشتريات'!$A$4:$A$5000,"&lt;="&amp;التقرير!$G$5)</f>
        <v>0</v>
      </c>
      <c r="L208" s="21">
        <f t="shared" si="13"/>
        <v>0</v>
      </c>
      <c r="M208" s="21">
        <f>الرصيد!C204</f>
        <v>0</v>
      </c>
      <c r="N208" s="21">
        <f>الرصيد!D204</f>
        <v>0</v>
      </c>
      <c r="O208" s="21" t="str">
        <f>الرصيد!E204</f>
        <v/>
      </c>
      <c r="P208" s="21">
        <f>الرصيد!F204</f>
        <v>0</v>
      </c>
      <c r="Q208" s="21" t="e">
        <f t="shared" si="14"/>
        <v>#VALUE!</v>
      </c>
      <c r="R208" s="21" t="e">
        <f t="shared" si="15"/>
        <v>#VALUE!</v>
      </c>
    </row>
    <row r="209" spans="1:18" ht="15.75">
      <c r="A209" s="21">
        <v>202</v>
      </c>
      <c r="B209" s="21" t="str">
        <f>IFERROR(VLOOKUP(A209,الاعدادات!$A$4:$B$5000,2,0),"")</f>
        <v>ثنائي فوسفات الصوديوم</v>
      </c>
      <c r="C209" s="21">
        <f>SUMIFS(المشتريات!$H$4:$H$1000,المشتريات!$F$4:$F$1000,التقرير!A209,المشتريات!$C$4:$C$1000,"&lt;="&amp;التقرير!$G$3)</f>
        <v>0</v>
      </c>
      <c r="D209" s="21">
        <f>SUMIFS(المبيعات!$F$4:$F$5000,المبيعات!$D$4:$D$5000,التقرير!A209,المبيعات!$A$4:$A$5000,"&lt;="&amp;التقرير!$G$3)</f>
        <v>0</v>
      </c>
      <c r="E209" s="21">
        <f>SUMIFS('مرتجع المبيعات '!$F$4:$F$500,'مرتجع المبيعات '!$D$4:$D$500,التقرير!A209,'مرتجع المبيعات '!$A$4:$A$500,"&lt;="&amp;التقرير!$G$3)</f>
        <v>0</v>
      </c>
      <c r="F209" s="21">
        <f>SUMIFS('مرتجع المشتريات'!$F$4:$F$500,'مرتجع المشتريات'!$D$4:$D$500,التقرير!A209,'مرتجع المشتريات'!$A$4:$A$500,"&lt;="&amp;التقرير!$G$3)</f>
        <v>0</v>
      </c>
      <c r="G209" s="21">
        <f t="shared" si="12"/>
        <v>0</v>
      </c>
      <c r="H209" s="21">
        <f>SUMIFS(المشتريات!$H$4:$H$10000,المشتريات!$F$4:$F$10000,التقرير!A209,المشتريات!$C$4:$C$10000,"&gt;="&amp;التقرير!$G$4,المشتريات!$C$4:$C$10000,"&lt;="&amp;$G$5)</f>
        <v>0</v>
      </c>
      <c r="I209" s="21">
        <f>SUMIFS(المبيعات!$F$4:$F$5000,المبيعات!$D$4:$D$5000,التقرير!A209,المبيعات!$A$4:$A$5000,"&gt;="&amp;التقرير!$G$4,المبيعات!$A$4:$A$5000,"&lt;="&amp;التقرير!$G$5)</f>
        <v>0</v>
      </c>
      <c r="J209" s="21">
        <f>SUMIFS('مرتجع المبيعات '!$F$4:$F$5000,'مرتجع المبيعات '!$D$4:$D$5000,التقرير!A209,'مرتجع المبيعات '!$A$4:$A$5000,"&gt;="&amp;التقرير!$G$4,'مرتجع المبيعات '!$A$4:$A$5000,"&lt;="&amp;التقرير!$G$5)</f>
        <v>0</v>
      </c>
      <c r="K209" s="21">
        <f>SUMIFS('مرتجع المشتريات'!$F$4:$F$5000,'مرتجع المشتريات'!$D$4:$D$5000,التقرير!A209,'مرتجع المشتريات'!$A$4:$A$5000,"&gt;="&amp;التقرير!$G$4,'مرتجع المشتريات'!$A$4:$A$5000,"&lt;="&amp;التقرير!$G$5)</f>
        <v>0</v>
      </c>
      <c r="L209" s="21">
        <f t="shared" si="13"/>
        <v>0</v>
      </c>
      <c r="M209" s="21">
        <f>الرصيد!C205</f>
        <v>0</v>
      </c>
      <c r="N209" s="21">
        <f>الرصيد!D205</f>
        <v>0</v>
      </c>
      <c r="O209" s="21" t="str">
        <f>الرصيد!E205</f>
        <v/>
      </c>
      <c r="P209" s="21">
        <f>الرصيد!F205</f>
        <v>0</v>
      </c>
      <c r="Q209" s="21" t="e">
        <f t="shared" si="14"/>
        <v>#VALUE!</v>
      </c>
      <c r="R209" s="21" t="e">
        <f t="shared" si="15"/>
        <v>#VALUE!</v>
      </c>
    </row>
    <row r="210" spans="1:18" ht="15.75">
      <c r="A210" s="21">
        <v>203</v>
      </c>
      <c r="B210" s="21" t="str">
        <f>IFERROR(VLOOKUP(A210,الاعدادات!$A$4:$B$5000,2,0),"")</f>
        <v>ملح دواجن</v>
      </c>
      <c r="C210" s="21">
        <f>SUMIFS(المشتريات!$H$4:$H$1000,المشتريات!$F$4:$F$1000,التقرير!A210,المشتريات!$C$4:$C$1000,"&lt;="&amp;التقرير!$G$3)</f>
        <v>0</v>
      </c>
      <c r="D210" s="21">
        <f>SUMIFS(المبيعات!$F$4:$F$5000,المبيعات!$D$4:$D$5000,التقرير!A210,المبيعات!$A$4:$A$5000,"&lt;="&amp;التقرير!$G$3)</f>
        <v>0</v>
      </c>
      <c r="E210" s="21">
        <f>SUMIFS('مرتجع المبيعات '!$F$4:$F$500,'مرتجع المبيعات '!$D$4:$D$500,التقرير!A210,'مرتجع المبيعات '!$A$4:$A$500,"&lt;="&amp;التقرير!$G$3)</f>
        <v>0</v>
      </c>
      <c r="F210" s="21">
        <f>SUMIFS('مرتجع المشتريات'!$F$4:$F$500,'مرتجع المشتريات'!$D$4:$D$500,التقرير!A210,'مرتجع المشتريات'!$A$4:$A$500,"&lt;="&amp;التقرير!$G$3)</f>
        <v>0</v>
      </c>
      <c r="G210" s="21">
        <f t="shared" si="12"/>
        <v>0</v>
      </c>
      <c r="H210" s="21">
        <f>SUMIFS(المشتريات!$H$4:$H$10000,المشتريات!$F$4:$F$10000,التقرير!A210,المشتريات!$C$4:$C$10000,"&gt;="&amp;التقرير!$G$4,المشتريات!$C$4:$C$10000,"&lt;="&amp;$G$5)</f>
        <v>0</v>
      </c>
      <c r="I210" s="21">
        <f>SUMIFS(المبيعات!$F$4:$F$5000,المبيعات!$D$4:$D$5000,التقرير!A210,المبيعات!$A$4:$A$5000,"&gt;="&amp;التقرير!$G$4,المبيعات!$A$4:$A$5000,"&lt;="&amp;التقرير!$G$5)</f>
        <v>0</v>
      </c>
      <c r="J210" s="21">
        <f>SUMIFS('مرتجع المبيعات '!$F$4:$F$5000,'مرتجع المبيعات '!$D$4:$D$5000,التقرير!A210,'مرتجع المبيعات '!$A$4:$A$5000,"&gt;="&amp;التقرير!$G$4,'مرتجع المبيعات '!$A$4:$A$5000,"&lt;="&amp;التقرير!$G$5)</f>
        <v>0</v>
      </c>
      <c r="K210" s="21">
        <f>SUMIFS('مرتجع المشتريات'!$F$4:$F$5000,'مرتجع المشتريات'!$D$4:$D$5000,التقرير!A210,'مرتجع المشتريات'!$A$4:$A$5000,"&gt;="&amp;التقرير!$G$4,'مرتجع المشتريات'!$A$4:$A$5000,"&lt;="&amp;التقرير!$G$5)</f>
        <v>0</v>
      </c>
      <c r="L210" s="21">
        <f t="shared" si="13"/>
        <v>0</v>
      </c>
      <c r="M210" s="21">
        <f>الرصيد!C206</f>
        <v>0</v>
      </c>
      <c r="N210" s="21">
        <f>الرصيد!D206</f>
        <v>0</v>
      </c>
      <c r="O210" s="21" t="str">
        <f>الرصيد!E206</f>
        <v/>
      </c>
      <c r="P210" s="21">
        <f>الرصيد!F206</f>
        <v>0</v>
      </c>
      <c r="Q210" s="21" t="e">
        <f t="shared" si="14"/>
        <v>#VALUE!</v>
      </c>
      <c r="R210" s="21" t="e">
        <f t="shared" si="15"/>
        <v>#VALUE!</v>
      </c>
    </row>
    <row r="211" spans="1:18" ht="15.75">
      <c r="A211" s="21">
        <v>204</v>
      </c>
      <c r="B211" s="21" t="str">
        <f>IFERROR(VLOOKUP(A211,الاعدادات!$A$4:$B$5000,2,0),"")</f>
        <v xml:space="preserve">ملح مواشي </v>
      </c>
      <c r="C211" s="21">
        <f>SUMIFS(المشتريات!$H$4:$H$1000,المشتريات!$F$4:$F$1000,التقرير!A211,المشتريات!$C$4:$C$1000,"&lt;="&amp;التقرير!$G$3)</f>
        <v>0</v>
      </c>
      <c r="D211" s="21">
        <f>SUMIFS(المبيعات!$F$4:$F$5000,المبيعات!$D$4:$D$5000,التقرير!A211,المبيعات!$A$4:$A$5000,"&lt;="&amp;التقرير!$G$3)</f>
        <v>0</v>
      </c>
      <c r="E211" s="21">
        <f>SUMIFS('مرتجع المبيعات '!$F$4:$F$500,'مرتجع المبيعات '!$D$4:$D$500,التقرير!A211,'مرتجع المبيعات '!$A$4:$A$500,"&lt;="&amp;التقرير!$G$3)</f>
        <v>0</v>
      </c>
      <c r="F211" s="21">
        <f>SUMIFS('مرتجع المشتريات'!$F$4:$F$500,'مرتجع المشتريات'!$D$4:$D$500,التقرير!A211,'مرتجع المشتريات'!$A$4:$A$500,"&lt;="&amp;التقرير!$G$3)</f>
        <v>0</v>
      </c>
      <c r="G211" s="21">
        <f t="shared" si="12"/>
        <v>0</v>
      </c>
      <c r="H211" s="21">
        <f>SUMIFS(المشتريات!$H$4:$H$10000,المشتريات!$F$4:$F$10000,التقرير!A211,المشتريات!$C$4:$C$10000,"&gt;="&amp;التقرير!$G$4,المشتريات!$C$4:$C$10000,"&lt;="&amp;$G$5)</f>
        <v>0</v>
      </c>
      <c r="I211" s="21">
        <f>SUMIFS(المبيعات!$F$4:$F$5000,المبيعات!$D$4:$D$5000,التقرير!A211,المبيعات!$A$4:$A$5000,"&gt;="&amp;التقرير!$G$4,المبيعات!$A$4:$A$5000,"&lt;="&amp;التقرير!$G$5)</f>
        <v>0</v>
      </c>
      <c r="J211" s="21">
        <f>SUMIFS('مرتجع المبيعات '!$F$4:$F$5000,'مرتجع المبيعات '!$D$4:$D$5000,التقرير!A211,'مرتجع المبيعات '!$A$4:$A$5000,"&gt;="&amp;التقرير!$G$4,'مرتجع المبيعات '!$A$4:$A$5000,"&lt;="&amp;التقرير!$G$5)</f>
        <v>0</v>
      </c>
      <c r="K211" s="21">
        <f>SUMIFS('مرتجع المشتريات'!$F$4:$F$5000,'مرتجع المشتريات'!$D$4:$D$5000,التقرير!A211,'مرتجع المشتريات'!$A$4:$A$5000,"&gt;="&amp;التقرير!$G$4,'مرتجع المشتريات'!$A$4:$A$5000,"&lt;="&amp;التقرير!$G$5)</f>
        <v>0</v>
      </c>
      <c r="L211" s="21">
        <f t="shared" si="13"/>
        <v>0</v>
      </c>
      <c r="M211" s="21">
        <f>الرصيد!C207</f>
        <v>0</v>
      </c>
      <c r="N211" s="21">
        <f>الرصيد!D207</f>
        <v>0</v>
      </c>
      <c r="O211" s="21" t="str">
        <f>الرصيد!E207</f>
        <v/>
      </c>
      <c r="P211" s="21">
        <f>الرصيد!F207</f>
        <v>0</v>
      </c>
      <c r="Q211" s="21" t="e">
        <f t="shared" si="14"/>
        <v>#VALUE!</v>
      </c>
      <c r="R211" s="21" t="e">
        <f t="shared" si="15"/>
        <v>#VALUE!</v>
      </c>
    </row>
    <row r="212" spans="1:18" ht="15.75">
      <c r="A212" s="21">
        <v>205</v>
      </c>
      <c r="B212" s="21" t="str">
        <f>IFERROR(VLOOKUP(A212,الاعدادات!$A$4:$B$5000,2,0),"")</f>
        <v>بيريمكس عجول</v>
      </c>
      <c r="C212" s="21">
        <f>SUMIFS(المشتريات!$H$4:$H$1000,المشتريات!$F$4:$F$1000,التقرير!A212,المشتريات!$C$4:$C$1000,"&lt;="&amp;التقرير!$G$3)</f>
        <v>0</v>
      </c>
      <c r="D212" s="21">
        <f>SUMIFS(المبيعات!$F$4:$F$5000,المبيعات!$D$4:$D$5000,التقرير!A212,المبيعات!$A$4:$A$5000,"&lt;="&amp;التقرير!$G$3)</f>
        <v>0</v>
      </c>
      <c r="E212" s="21">
        <f>SUMIFS('مرتجع المبيعات '!$F$4:$F$500,'مرتجع المبيعات '!$D$4:$D$500,التقرير!A212,'مرتجع المبيعات '!$A$4:$A$500,"&lt;="&amp;التقرير!$G$3)</f>
        <v>0</v>
      </c>
      <c r="F212" s="21">
        <f>SUMIFS('مرتجع المشتريات'!$F$4:$F$500,'مرتجع المشتريات'!$D$4:$D$500,التقرير!A212,'مرتجع المشتريات'!$A$4:$A$500,"&lt;="&amp;التقرير!$G$3)</f>
        <v>0</v>
      </c>
      <c r="G212" s="21">
        <f t="shared" si="12"/>
        <v>0</v>
      </c>
      <c r="H212" s="21">
        <f>SUMIFS(المشتريات!$H$4:$H$10000,المشتريات!$F$4:$F$10000,التقرير!A212,المشتريات!$C$4:$C$10000,"&gt;="&amp;التقرير!$G$4,المشتريات!$C$4:$C$10000,"&lt;="&amp;$G$5)</f>
        <v>0</v>
      </c>
      <c r="I212" s="21">
        <f>SUMIFS(المبيعات!$F$4:$F$5000,المبيعات!$D$4:$D$5000,التقرير!A212,المبيعات!$A$4:$A$5000,"&gt;="&amp;التقرير!$G$4,المبيعات!$A$4:$A$5000,"&lt;="&amp;التقرير!$G$5)</f>
        <v>0</v>
      </c>
      <c r="J212" s="21">
        <f>SUMIFS('مرتجع المبيعات '!$F$4:$F$5000,'مرتجع المبيعات '!$D$4:$D$5000,التقرير!A212,'مرتجع المبيعات '!$A$4:$A$5000,"&gt;="&amp;التقرير!$G$4,'مرتجع المبيعات '!$A$4:$A$5000,"&lt;="&amp;التقرير!$G$5)</f>
        <v>0</v>
      </c>
      <c r="K212" s="21">
        <f>SUMIFS('مرتجع المشتريات'!$F$4:$F$5000,'مرتجع المشتريات'!$D$4:$D$5000,التقرير!A212,'مرتجع المشتريات'!$A$4:$A$5000,"&gt;="&amp;التقرير!$G$4,'مرتجع المشتريات'!$A$4:$A$5000,"&lt;="&amp;التقرير!$G$5)</f>
        <v>0</v>
      </c>
      <c r="L212" s="21">
        <f t="shared" si="13"/>
        <v>0</v>
      </c>
      <c r="M212" s="21">
        <f>الرصيد!C208</f>
        <v>0</v>
      </c>
      <c r="N212" s="21">
        <f>الرصيد!D208</f>
        <v>0</v>
      </c>
      <c r="O212" s="21" t="str">
        <f>الرصيد!E208</f>
        <v/>
      </c>
      <c r="P212" s="21">
        <f>الرصيد!F208</f>
        <v>0</v>
      </c>
      <c r="Q212" s="21" t="e">
        <f t="shared" si="14"/>
        <v>#VALUE!</v>
      </c>
      <c r="R212" s="21" t="e">
        <f t="shared" si="15"/>
        <v>#VALUE!</v>
      </c>
    </row>
    <row r="213" spans="1:18" ht="15.75">
      <c r="A213" s="21">
        <v>206</v>
      </c>
      <c r="B213" s="21" t="str">
        <f>IFERROR(VLOOKUP(A213,الاعدادات!$A$4:$B$5000,2,0),"")</f>
        <v>يست بلس</v>
      </c>
      <c r="C213" s="21">
        <f>SUMIFS(المشتريات!$H$4:$H$1000,المشتريات!$F$4:$F$1000,التقرير!A213,المشتريات!$C$4:$C$1000,"&lt;="&amp;التقرير!$G$3)</f>
        <v>0</v>
      </c>
      <c r="D213" s="21">
        <f>SUMIFS(المبيعات!$F$4:$F$5000,المبيعات!$D$4:$D$5000,التقرير!A213,المبيعات!$A$4:$A$5000,"&lt;="&amp;التقرير!$G$3)</f>
        <v>0</v>
      </c>
      <c r="E213" s="21">
        <f>SUMIFS('مرتجع المبيعات '!$F$4:$F$500,'مرتجع المبيعات '!$D$4:$D$500,التقرير!A213,'مرتجع المبيعات '!$A$4:$A$500,"&lt;="&amp;التقرير!$G$3)</f>
        <v>0</v>
      </c>
      <c r="F213" s="21">
        <f>SUMIFS('مرتجع المشتريات'!$F$4:$F$500,'مرتجع المشتريات'!$D$4:$D$500,التقرير!A213,'مرتجع المشتريات'!$A$4:$A$500,"&lt;="&amp;التقرير!$G$3)</f>
        <v>0</v>
      </c>
      <c r="G213" s="21">
        <f t="shared" si="12"/>
        <v>0</v>
      </c>
      <c r="H213" s="21">
        <f>SUMIFS(المشتريات!$H$4:$H$10000,المشتريات!$F$4:$F$10000,التقرير!A213,المشتريات!$C$4:$C$10000,"&gt;="&amp;التقرير!$G$4,المشتريات!$C$4:$C$10000,"&lt;="&amp;$G$5)</f>
        <v>0</v>
      </c>
      <c r="I213" s="21">
        <f>SUMIFS(المبيعات!$F$4:$F$5000,المبيعات!$D$4:$D$5000,التقرير!A213,المبيعات!$A$4:$A$5000,"&gt;="&amp;التقرير!$G$4,المبيعات!$A$4:$A$5000,"&lt;="&amp;التقرير!$G$5)</f>
        <v>0</v>
      </c>
      <c r="J213" s="21">
        <f>SUMIFS('مرتجع المبيعات '!$F$4:$F$5000,'مرتجع المبيعات '!$D$4:$D$5000,التقرير!A213,'مرتجع المبيعات '!$A$4:$A$5000,"&gt;="&amp;التقرير!$G$4,'مرتجع المبيعات '!$A$4:$A$5000,"&lt;="&amp;التقرير!$G$5)</f>
        <v>0</v>
      </c>
      <c r="K213" s="21">
        <f>SUMIFS('مرتجع المشتريات'!$F$4:$F$5000,'مرتجع المشتريات'!$D$4:$D$5000,التقرير!A213,'مرتجع المشتريات'!$A$4:$A$5000,"&gt;="&amp;التقرير!$G$4,'مرتجع المشتريات'!$A$4:$A$5000,"&lt;="&amp;التقرير!$G$5)</f>
        <v>0</v>
      </c>
      <c r="L213" s="21">
        <f t="shared" si="13"/>
        <v>0</v>
      </c>
      <c r="M213" s="21">
        <f>الرصيد!C209</f>
        <v>0</v>
      </c>
      <c r="N213" s="21">
        <f>الرصيد!D209</f>
        <v>0</v>
      </c>
      <c r="O213" s="21" t="str">
        <f>الرصيد!E209</f>
        <v/>
      </c>
      <c r="P213" s="21">
        <f>الرصيد!F209</f>
        <v>0</v>
      </c>
      <c r="Q213" s="21" t="e">
        <f t="shared" si="14"/>
        <v>#VALUE!</v>
      </c>
      <c r="R213" s="21" t="e">
        <f t="shared" si="15"/>
        <v>#VALUE!</v>
      </c>
    </row>
    <row r="214" spans="1:18" ht="15.75">
      <c r="A214" s="21">
        <v>207</v>
      </c>
      <c r="B214" s="21" t="str">
        <f>IFERROR(VLOOKUP(A214,الاعدادات!$A$4:$B$5000,2,0),"")</f>
        <v>اد3ه عليقة</v>
      </c>
      <c r="C214" s="21">
        <f>SUMIFS(المشتريات!$H$4:$H$1000,المشتريات!$F$4:$F$1000,التقرير!A214,المشتريات!$C$4:$C$1000,"&lt;="&amp;التقرير!$G$3)</f>
        <v>0</v>
      </c>
      <c r="D214" s="21">
        <f>SUMIFS(المبيعات!$F$4:$F$5000,المبيعات!$D$4:$D$5000,التقرير!A214,المبيعات!$A$4:$A$5000,"&lt;="&amp;التقرير!$G$3)</f>
        <v>0</v>
      </c>
      <c r="E214" s="21">
        <f>SUMIFS('مرتجع المبيعات '!$F$4:$F$500,'مرتجع المبيعات '!$D$4:$D$500,التقرير!A214,'مرتجع المبيعات '!$A$4:$A$500,"&lt;="&amp;التقرير!$G$3)</f>
        <v>0</v>
      </c>
      <c r="F214" s="21">
        <f>SUMIFS('مرتجع المشتريات'!$F$4:$F$500,'مرتجع المشتريات'!$D$4:$D$500,التقرير!A214,'مرتجع المشتريات'!$A$4:$A$500,"&lt;="&amp;التقرير!$G$3)</f>
        <v>0</v>
      </c>
      <c r="G214" s="21">
        <f t="shared" si="12"/>
        <v>0</v>
      </c>
      <c r="H214" s="21">
        <f>SUMIFS(المشتريات!$H$4:$H$10000,المشتريات!$F$4:$F$10000,التقرير!A214,المشتريات!$C$4:$C$10000,"&gt;="&amp;التقرير!$G$4,المشتريات!$C$4:$C$10000,"&lt;="&amp;$G$5)</f>
        <v>0</v>
      </c>
      <c r="I214" s="21">
        <f>SUMIFS(المبيعات!$F$4:$F$5000,المبيعات!$D$4:$D$5000,التقرير!A214,المبيعات!$A$4:$A$5000,"&gt;="&amp;التقرير!$G$4,المبيعات!$A$4:$A$5000,"&lt;="&amp;التقرير!$G$5)</f>
        <v>0</v>
      </c>
      <c r="J214" s="21">
        <f>SUMIFS('مرتجع المبيعات '!$F$4:$F$5000,'مرتجع المبيعات '!$D$4:$D$5000,التقرير!A214,'مرتجع المبيعات '!$A$4:$A$5000,"&gt;="&amp;التقرير!$G$4,'مرتجع المبيعات '!$A$4:$A$5000,"&lt;="&amp;التقرير!$G$5)</f>
        <v>0</v>
      </c>
      <c r="K214" s="21">
        <f>SUMIFS('مرتجع المشتريات'!$F$4:$F$5000,'مرتجع المشتريات'!$D$4:$D$5000,التقرير!A214,'مرتجع المشتريات'!$A$4:$A$5000,"&gt;="&amp;التقرير!$G$4,'مرتجع المشتريات'!$A$4:$A$5000,"&lt;="&amp;التقرير!$G$5)</f>
        <v>0</v>
      </c>
      <c r="L214" s="21">
        <f t="shared" si="13"/>
        <v>0</v>
      </c>
      <c r="M214" s="21">
        <f>الرصيد!C210</f>
        <v>0</v>
      </c>
      <c r="N214" s="21">
        <f>الرصيد!D210</f>
        <v>0</v>
      </c>
      <c r="O214" s="21" t="str">
        <f>الرصيد!E210</f>
        <v/>
      </c>
      <c r="P214" s="21">
        <f>الرصيد!F210</f>
        <v>0</v>
      </c>
      <c r="Q214" s="21" t="e">
        <f t="shared" si="14"/>
        <v>#VALUE!</v>
      </c>
      <c r="R214" s="21" t="e">
        <f t="shared" si="15"/>
        <v>#VALUE!</v>
      </c>
    </row>
    <row r="215" spans="1:18" ht="15.75">
      <c r="A215" s="21">
        <v>208</v>
      </c>
      <c r="B215" s="21" t="str">
        <f>IFERROR(VLOOKUP(A215,الاعدادات!$A$4:$B$5000,2,0),"")</f>
        <v xml:space="preserve">علافه صاج </v>
      </c>
      <c r="C215" s="21">
        <f>SUMIFS(المشتريات!$H$4:$H$1000,المشتريات!$F$4:$F$1000,التقرير!A215,المشتريات!$C$4:$C$1000,"&lt;="&amp;التقرير!$G$3)</f>
        <v>0</v>
      </c>
      <c r="D215" s="21">
        <f>SUMIFS(المبيعات!$F$4:$F$5000,المبيعات!$D$4:$D$5000,التقرير!A215,المبيعات!$A$4:$A$5000,"&lt;="&amp;التقرير!$G$3)</f>
        <v>0</v>
      </c>
      <c r="E215" s="21">
        <f>SUMIFS('مرتجع المبيعات '!$F$4:$F$500,'مرتجع المبيعات '!$D$4:$D$500,التقرير!A215,'مرتجع المبيعات '!$A$4:$A$500,"&lt;="&amp;التقرير!$G$3)</f>
        <v>0</v>
      </c>
      <c r="F215" s="21">
        <f>SUMIFS('مرتجع المشتريات'!$F$4:$F$500,'مرتجع المشتريات'!$D$4:$D$500,التقرير!A215,'مرتجع المشتريات'!$A$4:$A$500,"&lt;="&amp;التقرير!$G$3)</f>
        <v>0</v>
      </c>
      <c r="G215" s="21">
        <f t="shared" si="12"/>
        <v>0</v>
      </c>
      <c r="H215" s="21">
        <f>SUMIFS(المشتريات!$H$4:$H$10000,المشتريات!$F$4:$F$10000,التقرير!A215,المشتريات!$C$4:$C$10000,"&gt;="&amp;التقرير!$G$4,المشتريات!$C$4:$C$10000,"&lt;="&amp;$G$5)</f>
        <v>0</v>
      </c>
      <c r="I215" s="21">
        <f>SUMIFS(المبيعات!$F$4:$F$5000,المبيعات!$D$4:$D$5000,التقرير!A215,المبيعات!$A$4:$A$5000,"&gt;="&amp;التقرير!$G$4,المبيعات!$A$4:$A$5000,"&lt;="&amp;التقرير!$G$5)</f>
        <v>0</v>
      </c>
      <c r="J215" s="21">
        <f>SUMIFS('مرتجع المبيعات '!$F$4:$F$5000,'مرتجع المبيعات '!$D$4:$D$5000,التقرير!A215,'مرتجع المبيعات '!$A$4:$A$5000,"&gt;="&amp;التقرير!$G$4,'مرتجع المبيعات '!$A$4:$A$5000,"&lt;="&amp;التقرير!$G$5)</f>
        <v>0</v>
      </c>
      <c r="K215" s="21">
        <f>SUMIFS('مرتجع المشتريات'!$F$4:$F$5000,'مرتجع المشتريات'!$D$4:$D$5000,التقرير!A215,'مرتجع المشتريات'!$A$4:$A$5000,"&gt;="&amp;التقرير!$G$4,'مرتجع المشتريات'!$A$4:$A$5000,"&lt;="&amp;التقرير!$G$5)</f>
        <v>0</v>
      </c>
      <c r="L215" s="21">
        <f t="shared" si="13"/>
        <v>0</v>
      </c>
      <c r="M215" s="21">
        <f>الرصيد!C211</f>
        <v>0</v>
      </c>
      <c r="N215" s="21">
        <f>الرصيد!D211</f>
        <v>0</v>
      </c>
      <c r="O215" s="21" t="str">
        <f>الرصيد!E211</f>
        <v/>
      </c>
      <c r="P215" s="21">
        <f>الرصيد!F211</f>
        <v>0</v>
      </c>
      <c r="Q215" s="21" t="e">
        <f t="shared" si="14"/>
        <v>#VALUE!</v>
      </c>
      <c r="R215" s="21" t="e">
        <f t="shared" si="15"/>
        <v>#VALUE!</v>
      </c>
    </row>
    <row r="216" spans="1:18" ht="15.75">
      <c r="A216" s="21">
        <v>209</v>
      </c>
      <c r="B216" s="21" t="str">
        <f>IFERROR(VLOOKUP(A216,الاعدادات!$A$4:$B$5000,2,0),"")</f>
        <v>علافه بلاستك 6ك</v>
      </c>
      <c r="C216" s="21">
        <f>SUMIFS(المشتريات!$H$4:$H$1000,المشتريات!$F$4:$F$1000,التقرير!A216,المشتريات!$C$4:$C$1000,"&lt;="&amp;التقرير!$G$3)</f>
        <v>0</v>
      </c>
      <c r="D216" s="21">
        <f>SUMIFS(المبيعات!$F$4:$F$5000,المبيعات!$D$4:$D$5000,التقرير!A216,المبيعات!$A$4:$A$5000,"&lt;="&amp;التقرير!$G$3)</f>
        <v>0</v>
      </c>
      <c r="E216" s="21">
        <f>SUMIFS('مرتجع المبيعات '!$F$4:$F$500,'مرتجع المبيعات '!$D$4:$D$500,التقرير!A216,'مرتجع المبيعات '!$A$4:$A$500,"&lt;="&amp;التقرير!$G$3)</f>
        <v>0</v>
      </c>
      <c r="F216" s="21">
        <f>SUMIFS('مرتجع المشتريات'!$F$4:$F$500,'مرتجع المشتريات'!$D$4:$D$500,التقرير!A216,'مرتجع المشتريات'!$A$4:$A$500,"&lt;="&amp;التقرير!$G$3)</f>
        <v>0</v>
      </c>
      <c r="G216" s="21">
        <f t="shared" si="12"/>
        <v>0</v>
      </c>
      <c r="H216" s="21">
        <f>SUMIFS(المشتريات!$H$4:$H$10000,المشتريات!$F$4:$F$10000,التقرير!A216,المشتريات!$C$4:$C$10000,"&gt;="&amp;التقرير!$G$4,المشتريات!$C$4:$C$10000,"&lt;="&amp;$G$5)</f>
        <v>0</v>
      </c>
      <c r="I216" s="21">
        <f>SUMIFS(المبيعات!$F$4:$F$5000,المبيعات!$D$4:$D$5000,التقرير!A216,المبيعات!$A$4:$A$5000,"&gt;="&amp;التقرير!$G$4,المبيعات!$A$4:$A$5000,"&lt;="&amp;التقرير!$G$5)</f>
        <v>0</v>
      </c>
      <c r="J216" s="21">
        <f>SUMIFS('مرتجع المبيعات '!$F$4:$F$5000,'مرتجع المبيعات '!$D$4:$D$5000,التقرير!A216,'مرتجع المبيعات '!$A$4:$A$5000,"&gt;="&amp;التقرير!$G$4,'مرتجع المبيعات '!$A$4:$A$5000,"&lt;="&amp;التقرير!$G$5)</f>
        <v>0</v>
      </c>
      <c r="K216" s="21">
        <f>SUMIFS('مرتجع المشتريات'!$F$4:$F$5000,'مرتجع المشتريات'!$D$4:$D$5000,التقرير!A216,'مرتجع المشتريات'!$A$4:$A$5000,"&gt;="&amp;التقرير!$G$4,'مرتجع المشتريات'!$A$4:$A$5000,"&lt;="&amp;التقرير!$G$5)</f>
        <v>0</v>
      </c>
      <c r="L216" s="21">
        <f t="shared" si="13"/>
        <v>0</v>
      </c>
      <c r="M216" s="21">
        <f>الرصيد!C212</f>
        <v>0</v>
      </c>
      <c r="N216" s="21">
        <f>الرصيد!D212</f>
        <v>0</v>
      </c>
      <c r="O216" s="21" t="str">
        <f>الرصيد!E212</f>
        <v/>
      </c>
      <c r="P216" s="21">
        <f>الرصيد!F212</f>
        <v>0</v>
      </c>
      <c r="Q216" s="21" t="e">
        <f t="shared" si="14"/>
        <v>#VALUE!</v>
      </c>
      <c r="R216" s="21" t="e">
        <f t="shared" si="15"/>
        <v>#VALUE!</v>
      </c>
    </row>
    <row r="217" spans="1:18" ht="15.75">
      <c r="A217" s="21">
        <v>210</v>
      </c>
      <c r="B217" s="21" t="str">
        <f>IFERROR(VLOOKUP(A217,الاعدادات!$A$4:$B$5000,2,0),"")</f>
        <v>علافه بلاستك 3ك</v>
      </c>
      <c r="C217" s="21">
        <f>SUMIFS(المشتريات!$H$4:$H$1000,المشتريات!$F$4:$F$1000,التقرير!A217,المشتريات!$C$4:$C$1000,"&lt;="&amp;التقرير!$G$3)</f>
        <v>0</v>
      </c>
      <c r="D217" s="21">
        <f>SUMIFS(المبيعات!$F$4:$F$5000,المبيعات!$D$4:$D$5000,التقرير!A217,المبيعات!$A$4:$A$5000,"&lt;="&amp;التقرير!$G$3)</f>
        <v>0</v>
      </c>
      <c r="E217" s="21">
        <f>SUMIFS('مرتجع المبيعات '!$F$4:$F$500,'مرتجع المبيعات '!$D$4:$D$500,التقرير!A217,'مرتجع المبيعات '!$A$4:$A$500,"&lt;="&amp;التقرير!$G$3)</f>
        <v>0</v>
      </c>
      <c r="F217" s="21">
        <f>SUMIFS('مرتجع المشتريات'!$F$4:$F$500,'مرتجع المشتريات'!$D$4:$D$500,التقرير!A217,'مرتجع المشتريات'!$A$4:$A$500,"&lt;="&amp;التقرير!$G$3)</f>
        <v>0</v>
      </c>
      <c r="G217" s="21">
        <f t="shared" si="12"/>
        <v>0</v>
      </c>
      <c r="H217" s="21">
        <f>SUMIFS(المشتريات!$H$4:$H$10000,المشتريات!$F$4:$F$10000,التقرير!A217,المشتريات!$C$4:$C$10000,"&gt;="&amp;التقرير!$G$4,المشتريات!$C$4:$C$10000,"&lt;="&amp;$G$5)</f>
        <v>0</v>
      </c>
      <c r="I217" s="21">
        <f>SUMIFS(المبيعات!$F$4:$F$5000,المبيعات!$D$4:$D$5000,التقرير!A217,المبيعات!$A$4:$A$5000,"&gt;="&amp;التقرير!$G$4,المبيعات!$A$4:$A$5000,"&lt;="&amp;التقرير!$G$5)</f>
        <v>0</v>
      </c>
      <c r="J217" s="21">
        <f>SUMIFS('مرتجع المبيعات '!$F$4:$F$5000,'مرتجع المبيعات '!$D$4:$D$5000,التقرير!A217,'مرتجع المبيعات '!$A$4:$A$5000,"&gt;="&amp;التقرير!$G$4,'مرتجع المبيعات '!$A$4:$A$5000,"&lt;="&amp;التقرير!$G$5)</f>
        <v>0</v>
      </c>
      <c r="K217" s="21">
        <f>SUMIFS('مرتجع المشتريات'!$F$4:$F$5000,'مرتجع المشتريات'!$D$4:$D$5000,التقرير!A217,'مرتجع المشتريات'!$A$4:$A$5000,"&gt;="&amp;التقرير!$G$4,'مرتجع المشتريات'!$A$4:$A$5000,"&lt;="&amp;التقرير!$G$5)</f>
        <v>0</v>
      </c>
      <c r="L217" s="21">
        <f t="shared" si="13"/>
        <v>0</v>
      </c>
      <c r="M217" s="21">
        <f>الرصيد!C213</f>
        <v>0</v>
      </c>
      <c r="N217" s="21">
        <f>الرصيد!D213</f>
        <v>0</v>
      </c>
      <c r="O217" s="21" t="str">
        <f>الرصيد!E213</f>
        <v/>
      </c>
      <c r="P217" s="21">
        <f>الرصيد!F213</f>
        <v>0</v>
      </c>
      <c r="Q217" s="21" t="e">
        <f t="shared" si="14"/>
        <v>#VALUE!</v>
      </c>
      <c r="R217" s="21" t="e">
        <f t="shared" si="15"/>
        <v>#VALUE!</v>
      </c>
    </row>
    <row r="218" spans="1:18" ht="15.75">
      <c r="A218" s="21">
        <v>211</v>
      </c>
      <c r="B218" s="21" t="str">
        <f>IFERROR(VLOOKUP(A218,الاعدادات!$A$4:$B$5000,2,0),"")</f>
        <v xml:space="preserve">مسقى 2 لتر </v>
      </c>
      <c r="C218" s="21">
        <f>SUMIFS(المشتريات!$H$4:$H$1000,المشتريات!$F$4:$F$1000,التقرير!A218,المشتريات!$C$4:$C$1000,"&lt;="&amp;التقرير!$G$3)</f>
        <v>0</v>
      </c>
      <c r="D218" s="21">
        <f>SUMIFS(المبيعات!$F$4:$F$5000,المبيعات!$D$4:$D$5000,التقرير!A218,المبيعات!$A$4:$A$5000,"&lt;="&amp;التقرير!$G$3)</f>
        <v>0</v>
      </c>
      <c r="E218" s="21">
        <f>SUMIFS('مرتجع المبيعات '!$F$4:$F$500,'مرتجع المبيعات '!$D$4:$D$500,التقرير!A218,'مرتجع المبيعات '!$A$4:$A$500,"&lt;="&amp;التقرير!$G$3)</f>
        <v>0</v>
      </c>
      <c r="F218" s="21">
        <f>SUMIFS('مرتجع المشتريات'!$F$4:$F$500,'مرتجع المشتريات'!$D$4:$D$500,التقرير!A218,'مرتجع المشتريات'!$A$4:$A$500,"&lt;="&amp;التقرير!$G$3)</f>
        <v>0</v>
      </c>
      <c r="G218" s="21">
        <f t="shared" si="12"/>
        <v>0</v>
      </c>
      <c r="H218" s="21">
        <f>SUMIFS(المشتريات!$H$4:$H$10000,المشتريات!$F$4:$F$10000,التقرير!A218,المشتريات!$C$4:$C$10000,"&gt;="&amp;التقرير!$G$4,المشتريات!$C$4:$C$10000,"&lt;="&amp;$G$5)</f>
        <v>0</v>
      </c>
      <c r="I218" s="21">
        <f>SUMIFS(المبيعات!$F$4:$F$5000,المبيعات!$D$4:$D$5000,التقرير!A218,المبيعات!$A$4:$A$5000,"&gt;="&amp;التقرير!$G$4,المبيعات!$A$4:$A$5000,"&lt;="&amp;التقرير!$G$5)</f>
        <v>0</v>
      </c>
      <c r="J218" s="21">
        <f>SUMIFS('مرتجع المبيعات '!$F$4:$F$5000,'مرتجع المبيعات '!$D$4:$D$5000,التقرير!A218,'مرتجع المبيعات '!$A$4:$A$5000,"&gt;="&amp;التقرير!$G$4,'مرتجع المبيعات '!$A$4:$A$5000,"&lt;="&amp;التقرير!$G$5)</f>
        <v>0</v>
      </c>
      <c r="K218" s="21">
        <f>SUMIFS('مرتجع المشتريات'!$F$4:$F$5000,'مرتجع المشتريات'!$D$4:$D$5000,التقرير!A218,'مرتجع المشتريات'!$A$4:$A$5000,"&gt;="&amp;التقرير!$G$4,'مرتجع المشتريات'!$A$4:$A$5000,"&lt;="&amp;التقرير!$G$5)</f>
        <v>0</v>
      </c>
      <c r="L218" s="21">
        <f t="shared" si="13"/>
        <v>0</v>
      </c>
      <c r="M218" s="21">
        <f>الرصيد!C214</f>
        <v>0</v>
      </c>
      <c r="N218" s="21">
        <f>الرصيد!D214</f>
        <v>0</v>
      </c>
      <c r="O218" s="21" t="str">
        <f>الرصيد!E214</f>
        <v/>
      </c>
      <c r="P218" s="21">
        <f>الرصيد!F214</f>
        <v>0</v>
      </c>
      <c r="Q218" s="21" t="e">
        <f t="shared" si="14"/>
        <v>#VALUE!</v>
      </c>
      <c r="R218" s="21" t="e">
        <f t="shared" si="15"/>
        <v>#VALUE!</v>
      </c>
    </row>
    <row r="219" spans="1:18" ht="15.75">
      <c r="A219" s="21">
        <v>212</v>
      </c>
      <c r="B219" s="21" t="str">
        <f>IFERROR(VLOOKUP(A219,الاعدادات!$A$4:$B$5000,2,0),"")</f>
        <v xml:space="preserve">مسقى 4 لتر </v>
      </c>
      <c r="C219" s="21">
        <f>SUMIFS(المشتريات!$H$4:$H$1000,المشتريات!$F$4:$F$1000,التقرير!A219,المشتريات!$C$4:$C$1000,"&lt;="&amp;التقرير!$G$3)</f>
        <v>0</v>
      </c>
      <c r="D219" s="21">
        <f>SUMIFS(المبيعات!$F$4:$F$5000,المبيعات!$D$4:$D$5000,التقرير!A219,المبيعات!$A$4:$A$5000,"&lt;="&amp;التقرير!$G$3)</f>
        <v>0</v>
      </c>
      <c r="E219" s="21">
        <f>SUMIFS('مرتجع المبيعات '!$F$4:$F$500,'مرتجع المبيعات '!$D$4:$D$500,التقرير!A219,'مرتجع المبيعات '!$A$4:$A$500,"&lt;="&amp;التقرير!$G$3)</f>
        <v>0</v>
      </c>
      <c r="F219" s="21">
        <f>SUMIFS('مرتجع المشتريات'!$F$4:$F$500,'مرتجع المشتريات'!$D$4:$D$500,التقرير!A219,'مرتجع المشتريات'!$A$4:$A$500,"&lt;="&amp;التقرير!$G$3)</f>
        <v>0</v>
      </c>
      <c r="G219" s="21">
        <f t="shared" si="12"/>
        <v>0</v>
      </c>
      <c r="H219" s="21">
        <f>SUMIFS(المشتريات!$H$4:$H$10000,المشتريات!$F$4:$F$10000,التقرير!A219,المشتريات!$C$4:$C$10000,"&gt;="&amp;التقرير!$G$4,المشتريات!$C$4:$C$10000,"&lt;="&amp;$G$5)</f>
        <v>0</v>
      </c>
      <c r="I219" s="21">
        <f>SUMIFS(المبيعات!$F$4:$F$5000,المبيعات!$D$4:$D$5000,التقرير!A219,المبيعات!$A$4:$A$5000,"&gt;="&amp;التقرير!$G$4,المبيعات!$A$4:$A$5000,"&lt;="&amp;التقرير!$G$5)</f>
        <v>0</v>
      </c>
      <c r="J219" s="21">
        <f>SUMIFS('مرتجع المبيعات '!$F$4:$F$5000,'مرتجع المبيعات '!$D$4:$D$5000,التقرير!A219,'مرتجع المبيعات '!$A$4:$A$5000,"&gt;="&amp;التقرير!$G$4,'مرتجع المبيعات '!$A$4:$A$5000,"&lt;="&amp;التقرير!$G$5)</f>
        <v>0</v>
      </c>
      <c r="K219" s="21">
        <f>SUMIFS('مرتجع المشتريات'!$F$4:$F$5000,'مرتجع المشتريات'!$D$4:$D$5000,التقرير!A219,'مرتجع المشتريات'!$A$4:$A$5000,"&gt;="&amp;التقرير!$G$4,'مرتجع المشتريات'!$A$4:$A$5000,"&lt;="&amp;التقرير!$G$5)</f>
        <v>0</v>
      </c>
      <c r="L219" s="21">
        <f t="shared" si="13"/>
        <v>0</v>
      </c>
      <c r="M219" s="21">
        <f>الرصيد!C215</f>
        <v>0</v>
      </c>
      <c r="N219" s="21">
        <f>الرصيد!D215</f>
        <v>0</v>
      </c>
      <c r="O219" s="21" t="str">
        <f>الرصيد!E215</f>
        <v/>
      </c>
      <c r="P219" s="21">
        <f>الرصيد!F215</f>
        <v>0</v>
      </c>
      <c r="Q219" s="21" t="e">
        <f t="shared" si="14"/>
        <v>#VALUE!</v>
      </c>
      <c r="R219" s="21" t="e">
        <f t="shared" si="15"/>
        <v>#VALUE!</v>
      </c>
    </row>
    <row r="220" spans="1:18" ht="15.75">
      <c r="A220" s="21">
        <v>213</v>
      </c>
      <c r="B220" s="21" t="str">
        <f>IFERROR(VLOOKUP(A220,الاعدادات!$A$4:$B$5000,2,0),"")</f>
        <v xml:space="preserve">مسقى 8لتر </v>
      </c>
      <c r="C220" s="21">
        <f>SUMIFS(المشتريات!$H$4:$H$1000,المشتريات!$F$4:$F$1000,التقرير!A220,المشتريات!$C$4:$C$1000,"&lt;="&amp;التقرير!$G$3)</f>
        <v>0</v>
      </c>
      <c r="D220" s="21">
        <f>SUMIFS(المبيعات!$F$4:$F$5000,المبيعات!$D$4:$D$5000,التقرير!A220,المبيعات!$A$4:$A$5000,"&lt;="&amp;التقرير!$G$3)</f>
        <v>0</v>
      </c>
      <c r="E220" s="21">
        <f>SUMIFS('مرتجع المبيعات '!$F$4:$F$500,'مرتجع المبيعات '!$D$4:$D$500,التقرير!A220,'مرتجع المبيعات '!$A$4:$A$500,"&lt;="&amp;التقرير!$G$3)</f>
        <v>0</v>
      </c>
      <c r="F220" s="21">
        <f>SUMIFS('مرتجع المشتريات'!$F$4:$F$500,'مرتجع المشتريات'!$D$4:$D$500,التقرير!A220,'مرتجع المشتريات'!$A$4:$A$500,"&lt;="&amp;التقرير!$G$3)</f>
        <v>0</v>
      </c>
      <c r="G220" s="21">
        <f t="shared" si="12"/>
        <v>0</v>
      </c>
      <c r="H220" s="21">
        <f>SUMIFS(المشتريات!$H$4:$H$10000,المشتريات!$F$4:$F$10000,التقرير!A220,المشتريات!$C$4:$C$10000,"&gt;="&amp;التقرير!$G$4,المشتريات!$C$4:$C$10000,"&lt;="&amp;$G$5)</f>
        <v>0</v>
      </c>
      <c r="I220" s="21">
        <f>SUMIFS(المبيعات!$F$4:$F$5000,المبيعات!$D$4:$D$5000,التقرير!A220,المبيعات!$A$4:$A$5000,"&gt;="&amp;التقرير!$G$4,المبيعات!$A$4:$A$5000,"&lt;="&amp;التقرير!$G$5)</f>
        <v>0</v>
      </c>
      <c r="J220" s="21">
        <f>SUMIFS('مرتجع المبيعات '!$F$4:$F$5000,'مرتجع المبيعات '!$D$4:$D$5000,التقرير!A220,'مرتجع المبيعات '!$A$4:$A$5000,"&gt;="&amp;التقرير!$G$4,'مرتجع المبيعات '!$A$4:$A$5000,"&lt;="&amp;التقرير!$G$5)</f>
        <v>0</v>
      </c>
      <c r="K220" s="21">
        <f>SUMIFS('مرتجع المشتريات'!$F$4:$F$5000,'مرتجع المشتريات'!$D$4:$D$5000,التقرير!A220,'مرتجع المشتريات'!$A$4:$A$5000,"&gt;="&amp;التقرير!$G$4,'مرتجع المشتريات'!$A$4:$A$5000,"&lt;="&amp;التقرير!$G$5)</f>
        <v>0</v>
      </c>
      <c r="L220" s="21">
        <f t="shared" si="13"/>
        <v>0</v>
      </c>
      <c r="M220" s="21">
        <f>الرصيد!C216</f>
        <v>0</v>
      </c>
      <c r="N220" s="21">
        <f>الرصيد!D216</f>
        <v>0</v>
      </c>
      <c r="O220" s="21" t="str">
        <f>الرصيد!E216</f>
        <v/>
      </c>
      <c r="P220" s="21">
        <f>الرصيد!F216</f>
        <v>0</v>
      </c>
      <c r="Q220" s="21" t="e">
        <f t="shared" si="14"/>
        <v>#VALUE!</v>
      </c>
      <c r="R220" s="21" t="e">
        <f t="shared" si="15"/>
        <v>#VALUE!</v>
      </c>
    </row>
    <row r="221" spans="1:18" ht="15.75">
      <c r="A221" s="21">
        <v>214</v>
      </c>
      <c r="B221" s="21" t="str">
        <f>IFERROR(VLOOKUP(A221,الاعدادات!$A$4:$B$5000,2,0),"")</f>
        <v xml:space="preserve">مسقى حمام </v>
      </c>
      <c r="C221" s="21">
        <f>SUMIFS(المشتريات!$H$4:$H$1000,المشتريات!$F$4:$F$1000,التقرير!A221,المشتريات!$C$4:$C$1000,"&lt;="&amp;التقرير!$G$3)</f>
        <v>0</v>
      </c>
      <c r="D221" s="21">
        <f>SUMIFS(المبيعات!$F$4:$F$5000,المبيعات!$D$4:$D$5000,التقرير!A221,المبيعات!$A$4:$A$5000,"&lt;="&amp;التقرير!$G$3)</f>
        <v>0</v>
      </c>
      <c r="E221" s="21">
        <f>SUMIFS('مرتجع المبيعات '!$F$4:$F$500,'مرتجع المبيعات '!$D$4:$D$500,التقرير!A221,'مرتجع المبيعات '!$A$4:$A$500,"&lt;="&amp;التقرير!$G$3)</f>
        <v>0</v>
      </c>
      <c r="F221" s="21">
        <f>SUMIFS('مرتجع المشتريات'!$F$4:$F$500,'مرتجع المشتريات'!$D$4:$D$500,التقرير!A221,'مرتجع المشتريات'!$A$4:$A$500,"&lt;="&amp;التقرير!$G$3)</f>
        <v>0</v>
      </c>
      <c r="G221" s="21">
        <f t="shared" si="12"/>
        <v>0</v>
      </c>
      <c r="H221" s="21">
        <f>SUMIFS(المشتريات!$H$4:$H$10000,المشتريات!$F$4:$F$10000,التقرير!A221,المشتريات!$C$4:$C$10000,"&gt;="&amp;التقرير!$G$4,المشتريات!$C$4:$C$10000,"&lt;="&amp;$G$5)</f>
        <v>0</v>
      </c>
      <c r="I221" s="21">
        <f>SUMIFS(المبيعات!$F$4:$F$5000,المبيعات!$D$4:$D$5000,التقرير!A221,المبيعات!$A$4:$A$5000,"&gt;="&amp;التقرير!$G$4,المبيعات!$A$4:$A$5000,"&lt;="&amp;التقرير!$G$5)</f>
        <v>0</v>
      </c>
      <c r="J221" s="21">
        <f>SUMIFS('مرتجع المبيعات '!$F$4:$F$5000,'مرتجع المبيعات '!$D$4:$D$5000,التقرير!A221,'مرتجع المبيعات '!$A$4:$A$5000,"&gt;="&amp;التقرير!$G$4,'مرتجع المبيعات '!$A$4:$A$5000,"&lt;="&amp;التقرير!$G$5)</f>
        <v>0</v>
      </c>
      <c r="K221" s="21">
        <f>SUMIFS('مرتجع المشتريات'!$F$4:$F$5000,'مرتجع المشتريات'!$D$4:$D$5000,التقرير!A221,'مرتجع المشتريات'!$A$4:$A$5000,"&gt;="&amp;التقرير!$G$4,'مرتجع المشتريات'!$A$4:$A$5000,"&lt;="&amp;التقرير!$G$5)</f>
        <v>0</v>
      </c>
      <c r="L221" s="21">
        <f t="shared" si="13"/>
        <v>0</v>
      </c>
      <c r="M221" s="21">
        <f>الرصيد!C217</f>
        <v>0</v>
      </c>
      <c r="N221" s="21">
        <f>الرصيد!D217</f>
        <v>0</v>
      </c>
      <c r="O221" s="21" t="str">
        <f>الرصيد!E217</f>
        <v/>
      </c>
      <c r="P221" s="21">
        <f>الرصيد!F217</f>
        <v>0</v>
      </c>
      <c r="Q221" s="21" t="e">
        <f t="shared" si="14"/>
        <v>#VALUE!</v>
      </c>
      <c r="R221" s="21" t="e">
        <f t="shared" si="15"/>
        <v>#VALUE!</v>
      </c>
    </row>
    <row r="222" spans="1:18" ht="15.75">
      <c r="A222" s="21">
        <v>215</v>
      </c>
      <c r="B222" s="21" t="str">
        <f>IFERROR(VLOOKUP(A222,الاعدادات!$A$4:$B$5000,2,0),"")</f>
        <v xml:space="preserve">طبق تحضين </v>
      </c>
      <c r="C222" s="21">
        <f>SUMIFS(المشتريات!$H$4:$H$1000,المشتريات!$F$4:$F$1000,التقرير!A222,المشتريات!$C$4:$C$1000,"&lt;="&amp;التقرير!$G$3)</f>
        <v>0</v>
      </c>
      <c r="D222" s="21">
        <f>SUMIFS(المبيعات!$F$4:$F$5000,المبيعات!$D$4:$D$5000,التقرير!A222,المبيعات!$A$4:$A$5000,"&lt;="&amp;التقرير!$G$3)</f>
        <v>0</v>
      </c>
      <c r="E222" s="21">
        <f>SUMIFS('مرتجع المبيعات '!$F$4:$F$500,'مرتجع المبيعات '!$D$4:$D$500,التقرير!A222,'مرتجع المبيعات '!$A$4:$A$500,"&lt;="&amp;التقرير!$G$3)</f>
        <v>0</v>
      </c>
      <c r="F222" s="21">
        <f>SUMIFS('مرتجع المشتريات'!$F$4:$F$500,'مرتجع المشتريات'!$D$4:$D$500,التقرير!A222,'مرتجع المشتريات'!$A$4:$A$500,"&lt;="&amp;التقرير!$G$3)</f>
        <v>0</v>
      </c>
      <c r="G222" s="21">
        <f t="shared" si="12"/>
        <v>0</v>
      </c>
      <c r="H222" s="21">
        <f>SUMIFS(المشتريات!$H$4:$H$10000,المشتريات!$F$4:$F$10000,التقرير!A222,المشتريات!$C$4:$C$10000,"&gt;="&amp;التقرير!$G$4,المشتريات!$C$4:$C$10000,"&lt;="&amp;$G$5)</f>
        <v>0</v>
      </c>
      <c r="I222" s="21">
        <f>SUMIFS(المبيعات!$F$4:$F$5000,المبيعات!$D$4:$D$5000,التقرير!A222,المبيعات!$A$4:$A$5000,"&gt;="&amp;التقرير!$G$4,المبيعات!$A$4:$A$5000,"&lt;="&amp;التقرير!$G$5)</f>
        <v>0</v>
      </c>
      <c r="J222" s="21">
        <f>SUMIFS('مرتجع المبيعات '!$F$4:$F$5000,'مرتجع المبيعات '!$D$4:$D$5000,التقرير!A222,'مرتجع المبيعات '!$A$4:$A$5000,"&gt;="&amp;التقرير!$G$4,'مرتجع المبيعات '!$A$4:$A$5000,"&lt;="&amp;التقرير!$G$5)</f>
        <v>0</v>
      </c>
      <c r="K222" s="21">
        <f>SUMIFS('مرتجع المشتريات'!$F$4:$F$5000,'مرتجع المشتريات'!$D$4:$D$5000,التقرير!A222,'مرتجع المشتريات'!$A$4:$A$5000,"&gt;="&amp;التقرير!$G$4,'مرتجع المشتريات'!$A$4:$A$5000,"&lt;="&amp;التقرير!$G$5)</f>
        <v>0</v>
      </c>
      <c r="L222" s="21">
        <f t="shared" si="13"/>
        <v>0</v>
      </c>
      <c r="M222" s="21">
        <f>الرصيد!C218</f>
        <v>0</v>
      </c>
      <c r="N222" s="21">
        <f>الرصيد!D218</f>
        <v>0</v>
      </c>
      <c r="O222" s="21" t="str">
        <f>الرصيد!E218</f>
        <v/>
      </c>
      <c r="P222" s="21">
        <f>الرصيد!F218</f>
        <v>0</v>
      </c>
      <c r="Q222" s="21" t="e">
        <f t="shared" si="14"/>
        <v>#VALUE!</v>
      </c>
      <c r="R222" s="21" t="e">
        <f t="shared" si="15"/>
        <v>#VALUE!</v>
      </c>
    </row>
    <row r="223" spans="1:18" ht="15.75">
      <c r="A223" s="21">
        <v>216</v>
      </c>
      <c r="B223" s="21" t="str">
        <f>IFERROR(VLOOKUP(A223,الاعدادات!$A$4:$B$5000,2,0),"")</f>
        <v xml:space="preserve">بيور يست </v>
      </c>
      <c r="C223" s="21">
        <f>SUMIFS(المشتريات!$H$4:$H$1000,المشتريات!$F$4:$F$1000,التقرير!A223,المشتريات!$C$4:$C$1000,"&lt;="&amp;التقرير!$G$3)</f>
        <v>0</v>
      </c>
      <c r="D223" s="21">
        <f>SUMIFS(المبيعات!$F$4:$F$5000,المبيعات!$D$4:$D$5000,التقرير!A223,المبيعات!$A$4:$A$5000,"&lt;="&amp;التقرير!$G$3)</f>
        <v>0</v>
      </c>
      <c r="E223" s="21">
        <f>SUMIFS('مرتجع المبيعات '!$F$4:$F$500,'مرتجع المبيعات '!$D$4:$D$500,التقرير!A223,'مرتجع المبيعات '!$A$4:$A$500,"&lt;="&amp;التقرير!$G$3)</f>
        <v>0</v>
      </c>
      <c r="F223" s="21">
        <f>SUMIFS('مرتجع المشتريات'!$F$4:$F$500,'مرتجع المشتريات'!$D$4:$D$500,التقرير!A223,'مرتجع المشتريات'!$A$4:$A$500,"&lt;="&amp;التقرير!$G$3)</f>
        <v>0</v>
      </c>
      <c r="G223" s="21">
        <f t="shared" si="12"/>
        <v>0</v>
      </c>
      <c r="H223" s="21">
        <f>SUMIFS(المشتريات!$H$4:$H$10000,المشتريات!$F$4:$F$10000,التقرير!A223,المشتريات!$C$4:$C$10000,"&gt;="&amp;التقرير!$G$4,المشتريات!$C$4:$C$10000,"&lt;="&amp;$G$5)</f>
        <v>0</v>
      </c>
      <c r="I223" s="21">
        <f>SUMIFS(المبيعات!$F$4:$F$5000,المبيعات!$D$4:$D$5000,التقرير!A223,المبيعات!$A$4:$A$5000,"&gt;="&amp;التقرير!$G$4,المبيعات!$A$4:$A$5000,"&lt;="&amp;التقرير!$G$5)</f>
        <v>0</v>
      </c>
      <c r="J223" s="21">
        <f>SUMIFS('مرتجع المبيعات '!$F$4:$F$5000,'مرتجع المبيعات '!$D$4:$D$5000,التقرير!A223,'مرتجع المبيعات '!$A$4:$A$5000,"&gt;="&amp;التقرير!$G$4,'مرتجع المبيعات '!$A$4:$A$5000,"&lt;="&amp;التقرير!$G$5)</f>
        <v>0</v>
      </c>
      <c r="K223" s="21">
        <f>SUMIFS('مرتجع المشتريات'!$F$4:$F$5000,'مرتجع المشتريات'!$D$4:$D$5000,التقرير!A223,'مرتجع المشتريات'!$A$4:$A$5000,"&gt;="&amp;التقرير!$G$4,'مرتجع المشتريات'!$A$4:$A$5000,"&lt;="&amp;التقرير!$G$5)</f>
        <v>0</v>
      </c>
      <c r="L223" s="21">
        <f t="shared" si="13"/>
        <v>0</v>
      </c>
      <c r="M223" s="21">
        <f>الرصيد!C219</f>
        <v>0</v>
      </c>
      <c r="N223" s="21">
        <f>الرصيد!D219</f>
        <v>0</v>
      </c>
      <c r="O223" s="21" t="str">
        <f>الرصيد!E219</f>
        <v/>
      </c>
      <c r="P223" s="21">
        <f>الرصيد!F219</f>
        <v>0</v>
      </c>
      <c r="Q223" s="21" t="e">
        <f t="shared" si="14"/>
        <v>#VALUE!</v>
      </c>
      <c r="R223" s="21" t="e">
        <f t="shared" si="15"/>
        <v>#VALUE!</v>
      </c>
    </row>
    <row r="224" spans="1:18" ht="15.75">
      <c r="A224" s="21">
        <v>217</v>
      </c>
      <c r="B224" s="21" t="str">
        <f>IFERROR(VLOOKUP(A224,الاعدادات!$A$4:$B$5000,2,0),"")</f>
        <v xml:space="preserve">رشاشات بلاستك </v>
      </c>
      <c r="C224" s="21">
        <f>SUMIFS(المشتريات!$H$4:$H$1000,المشتريات!$F$4:$F$1000,التقرير!A224,المشتريات!$C$4:$C$1000,"&lt;="&amp;التقرير!$G$3)</f>
        <v>0</v>
      </c>
      <c r="D224" s="21">
        <f>SUMIFS(المبيعات!$F$4:$F$5000,المبيعات!$D$4:$D$5000,التقرير!A224,المبيعات!$A$4:$A$5000,"&lt;="&amp;التقرير!$G$3)</f>
        <v>0</v>
      </c>
      <c r="E224" s="21">
        <f>SUMIFS('مرتجع المبيعات '!$F$4:$F$500,'مرتجع المبيعات '!$D$4:$D$500,التقرير!A224,'مرتجع المبيعات '!$A$4:$A$500,"&lt;="&amp;التقرير!$G$3)</f>
        <v>0</v>
      </c>
      <c r="F224" s="21">
        <f>SUMIFS('مرتجع المشتريات'!$F$4:$F$500,'مرتجع المشتريات'!$D$4:$D$500,التقرير!A224,'مرتجع المشتريات'!$A$4:$A$500,"&lt;="&amp;التقرير!$G$3)</f>
        <v>0</v>
      </c>
      <c r="G224" s="21">
        <f t="shared" si="12"/>
        <v>0</v>
      </c>
      <c r="H224" s="21">
        <f>SUMIFS(المشتريات!$H$4:$H$10000,المشتريات!$F$4:$F$10000,التقرير!A224,المشتريات!$C$4:$C$10000,"&gt;="&amp;التقرير!$G$4,المشتريات!$C$4:$C$10000,"&lt;="&amp;$G$5)</f>
        <v>0</v>
      </c>
      <c r="I224" s="21">
        <f>SUMIFS(المبيعات!$F$4:$F$5000,المبيعات!$D$4:$D$5000,التقرير!A224,المبيعات!$A$4:$A$5000,"&gt;="&amp;التقرير!$G$4,المبيعات!$A$4:$A$5000,"&lt;="&amp;التقرير!$G$5)</f>
        <v>0</v>
      </c>
      <c r="J224" s="21">
        <f>SUMIFS('مرتجع المبيعات '!$F$4:$F$5000,'مرتجع المبيعات '!$D$4:$D$5000,التقرير!A224,'مرتجع المبيعات '!$A$4:$A$5000,"&gt;="&amp;التقرير!$G$4,'مرتجع المبيعات '!$A$4:$A$5000,"&lt;="&amp;التقرير!$G$5)</f>
        <v>0</v>
      </c>
      <c r="K224" s="21">
        <f>SUMIFS('مرتجع المشتريات'!$F$4:$F$5000,'مرتجع المشتريات'!$D$4:$D$5000,التقرير!A224,'مرتجع المشتريات'!$A$4:$A$5000,"&gt;="&amp;التقرير!$G$4,'مرتجع المشتريات'!$A$4:$A$5000,"&lt;="&amp;التقرير!$G$5)</f>
        <v>0</v>
      </c>
      <c r="L224" s="21">
        <f t="shared" si="13"/>
        <v>0</v>
      </c>
      <c r="M224" s="21">
        <f>الرصيد!C220</f>
        <v>0</v>
      </c>
      <c r="N224" s="21">
        <f>الرصيد!D220</f>
        <v>0</v>
      </c>
      <c r="O224" s="21" t="str">
        <f>الرصيد!E220</f>
        <v/>
      </c>
      <c r="P224" s="21">
        <f>الرصيد!F220</f>
        <v>0</v>
      </c>
      <c r="Q224" s="21" t="e">
        <f t="shared" si="14"/>
        <v>#VALUE!</v>
      </c>
      <c r="R224" s="21" t="e">
        <f t="shared" si="15"/>
        <v>#VALUE!</v>
      </c>
    </row>
    <row r="225" spans="1:18" ht="15.75">
      <c r="A225" s="21">
        <v>218</v>
      </c>
      <c r="B225" s="21" t="str">
        <f>IFERROR(VLOOKUP(A225,الاعدادات!$A$4:$B$5000,2,0),"")</f>
        <v xml:space="preserve">اوكسى تتراسيكلين ط م ارابكو </v>
      </c>
      <c r="C225" s="21">
        <f>SUMIFS(المشتريات!$H$4:$H$1000,المشتريات!$F$4:$F$1000,التقرير!A225,المشتريات!$C$4:$C$1000,"&lt;="&amp;التقرير!$G$3)</f>
        <v>0</v>
      </c>
      <c r="D225" s="21">
        <f>SUMIFS(المبيعات!$F$4:$F$5000,المبيعات!$D$4:$D$5000,التقرير!A225,المبيعات!$A$4:$A$5000,"&lt;="&amp;التقرير!$G$3)</f>
        <v>0</v>
      </c>
      <c r="E225" s="21">
        <f>SUMIFS('مرتجع المبيعات '!$F$4:$F$500,'مرتجع المبيعات '!$D$4:$D$500,التقرير!A225,'مرتجع المبيعات '!$A$4:$A$500,"&lt;="&amp;التقرير!$G$3)</f>
        <v>0</v>
      </c>
      <c r="F225" s="21">
        <f>SUMIFS('مرتجع المشتريات'!$F$4:$F$500,'مرتجع المشتريات'!$D$4:$D$500,التقرير!A225,'مرتجع المشتريات'!$A$4:$A$500,"&lt;="&amp;التقرير!$G$3)</f>
        <v>0</v>
      </c>
      <c r="G225" s="21">
        <f t="shared" si="12"/>
        <v>0</v>
      </c>
      <c r="H225" s="21">
        <f>SUMIFS(المشتريات!$H$4:$H$10000,المشتريات!$F$4:$F$10000,التقرير!A225,المشتريات!$C$4:$C$10000,"&gt;="&amp;التقرير!$G$4,المشتريات!$C$4:$C$10000,"&lt;="&amp;$G$5)</f>
        <v>0</v>
      </c>
      <c r="I225" s="21">
        <f>SUMIFS(المبيعات!$F$4:$F$5000,المبيعات!$D$4:$D$5000,التقرير!A225,المبيعات!$A$4:$A$5000,"&gt;="&amp;التقرير!$G$4,المبيعات!$A$4:$A$5000,"&lt;="&amp;التقرير!$G$5)</f>
        <v>0</v>
      </c>
      <c r="J225" s="21">
        <f>SUMIFS('مرتجع المبيعات '!$F$4:$F$5000,'مرتجع المبيعات '!$D$4:$D$5000,التقرير!A225,'مرتجع المبيعات '!$A$4:$A$5000,"&gt;="&amp;التقرير!$G$4,'مرتجع المبيعات '!$A$4:$A$5000,"&lt;="&amp;التقرير!$G$5)</f>
        <v>0</v>
      </c>
      <c r="K225" s="21">
        <f>SUMIFS('مرتجع المشتريات'!$F$4:$F$5000,'مرتجع المشتريات'!$D$4:$D$5000,التقرير!A225,'مرتجع المشتريات'!$A$4:$A$5000,"&gt;="&amp;التقرير!$G$4,'مرتجع المشتريات'!$A$4:$A$5000,"&lt;="&amp;التقرير!$G$5)</f>
        <v>0</v>
      </c>
      <c r="L225" s="21">
        <f t="shared" si="13"/>
        <v>0</v>
      </c>
      <c r="M225" s="21">
        <f>الرصيد!C221</f>
        <v>0</v>
      </c>
      <c r="N225" s="21">
        <f>الرصيد!D221</f>
        <v>0</v>
      </c>
      <c r="O225" s="21" t="str">
        <f>الرصيد!E221</f>
        <v/>
      </c>
      <c r="P225" s="21">
        <f>الرصيد!F221</f>
        <v>0</v>
      </c>
      <c r="Q225" s="21" t="e">
        <f t="shared" si="14"/>
        <v>#VALUE!</v>
      </c>
      <c r="R225" s="21" t="e">
        <f t="shared" si="15"/>
        <v>#VALUE!</v>
      </c>
    </row>
    <row r="226" spans="1:18" ht="15.75">
      <c r="A226" s="21">
        <v>219</v>
      </c>
      <c r="B226" s="21" t="str">
        <f>IFERROR(VLOOKUP(A226,الاعدادات!$A$4:$B$5000,2,0),"")</f>
        <v xml:space="preserve">اوميجران 100جم </v>
      </c>
      <c r="C226" s="21">
        <f>SUMIFS(المشتريات!$H$4:$H$1000,المشتريات!$F$4:$F$1000,التقرير!A226,المشتريات!$C$4:$C$1000,"&lt;="&amp;التقرير!$G$3)</f>
        <v>0</v>
      </c>
      <c r="D226" s="21">
        <f>SUMIFS(المبيعات!$F$4:$F$5000,المبيعات!$D$4:$D$5000,التقرير!A226,المبيعات!$A$4:$A$5000,"&lt;="&amp;التقرير!$G$3)</f>
        <v>0</v>
      </c>
      <c r="E226" s="21">
        <f>SUMIFS('مرتجع المبيعات '!$F$4:$F$500,'مرتجع المبيعات '!$D$4:$D$500,التقرير!A226,'مرتجع المبيعات '!$A$4:$A$500,"&lt;="&amp;التقرير!$G$3)</f>
        <v>0</v>
      </c>
      <c r="F226" s="21">
        <f>SUMIFS('مرتجع المشتريات'!$F$4:$F$500,'مرتجع المشتريات'!$D$4:$D$500,التقرير!A226,'مرتجع المشتريات'!$A$4:$A$500,"&lt;="&amp;التقرير!$G$3)</f>
        <v>0</v>
      </c>
      <c r="G226" s="21">
        <f t="shared" si="12"/>
        <v>0</v>
      </c>
      <c r="H226" s="21">
        <f>SUMIFS(المشتريات!$H$4:$H$10000,المشتريات!$F$4:$F$10000,التقرير!A226,المشتريات!$C$4:$C$10000,"&gt;="&amp;التقرير!$G$4,المشتريات!$C$4:$C$10000,"&lt;="&amp;$G$5)</f>
        <v>0</v>
      </c>
      <c r="I226" s="21">
        <f>SUMIFS(المبيعات!$F$4:$F$5000,المبيعات!$D$4:$D$5000,التقرير!A226,المبيعات!$A$4:$A$5000,"&gt;="&amp;التقرير!$G$4,المبيعات!$A$4:$A$5000,"&lt;="&amp;التقرير!$G$5)</f>
        <v>0</v>
      </c>
      <c r="J226" s="21">
        <f>SUMIFS('مرتجع المبيعات '!$F$4:$F$5000,'مرتجع المبيعات '!$D$4:$D$5000,التقرير!A226,'مرتجع المبيعات '!$A$4:$A$5000,"&gt;="&amp;التقرير!$G$4,'مرتجع المبيعات '!$A$4:$A$5000,"&lt;="&amp;التقرير!$G$5)</f>
        <v>0</v>
      </c>
      <c r="K226" s="21">
        <f>SUMIFS('مرتجع المشتريات'!$F$4:$F$5000,'مرتجع المشتريات'!$D$4:$D$5000,التقرير!A226,'مرتجع المشتريات'!$A$4:$A$5000,"&gt;="&amp;التقرير!$G$4,'مرتجع المشتريات'!$A$4:$A$5000,"&lt;="&amp;التقرير!$G$5)</f>
        <v>0</v>
      </c>
      <c r="L226" s="21">
        <f t="shared" si="13"/>
        <v>0</v>
      </c>
      <c r="M226" s="21">
        <f>الرصيد!C222</f>
        <v>0</v>
      </c>
      <c r="N226" s="21">
        <f>الرصيد!D222</f>
        <v>0</v>
      </c>
      <c r="O226" s="21" t="str">
        <f>الرصيد!E222</f>
        <v/>
      </c>
      <c r="P226" s="21">
        <f>الرصيد!F222</f>
        <v>0</v>
      </c>
      <c r="Q226" s="21" t="e">
        <f t="shared" si="14"/>
        <v>#VALUE!</v>
      </c>
      <c r="R226" s="21" t="e">
        <f t="shared" si="15"/>
        <v>#VALUE!</v>
      </c>
    </row>
    <row r="227" spans="1:18" ht="15.75">
      <c r="A227" s="21">
        <v>220</v>
      </c>
      <c r="B227" s="21" t="str">
        <f>IFERROR(VLOOKUP(A227,الاعدادات!$A$4:$B$5000,2,0),"")</f>
        <v xml:space="preserve">املاح اسيوط </v>
      </c>
      <c r="C227" s="21">
        <f>SUMIFS(المشتريات!$H$4:$H$1000,المشتريات!$F$4:$F$1000,التقرير!A227,المشتريات!$C$4:$C$1000,"&lt;="&amp;التقرير!$G$3)</f>
        <v>0</v>
      </c>
      <c r="D227" s="21">
        <f>SUMIFS(المبيعات!$F$4:$F$5000,المبيعات!$D$4:$D$5000,التقرير!A227,المبيعات!$A$4:$A$5000,"&lt;="&amp;التقرير!$G$3)</f>
        <v>0</v>
      </c>
      <c r="E227" s="21">
        <f>SUMIFS('مرتجع المبيعات '!$F$4:$F$500,'مرتجع المبيعات '!$D$4:$D$500,التقرير!A227,'مرتجع المبيعات '!$A$4:$A$500,"&lt;="&amp;التقرير!$G$3)</f>
        <v>0</v>
      </c>
      <c r="F227" s="21">
        <f>SUMIFS('مرتجع المشتريات'!$F$4:$F$500,'مرتجع المشتريات'!$D$4:$D$500,التقرير!A227,'مرتجع المشتريات'!$A$4:$A$500,"&lt;="&amp;التقرير!$G$3)</f>
        <v>0</v>
      </c>
      <c r="G227" s="21">
        <f t="shared" si="12"/>
        <v>0</v>
      </c>
      <c r="H227" s="21">
        <f>SUMIFS(المشتريات!$H$4:$H$10000,المشتريات!$F$4:$F$10000,التقرير!A227,المشتريات!$C$4:$C$10000,"&gt;="&amp;التقرير!$G$4,المشتريات!$C$4:$C$10000,"&lt;="&amp;$G$5)</f>
        <v>0</v>
      </c>
      <c r="I227" s="21">
        <f>SUMIFS(المبيعات!$F$4:$F$5000,المبيعات!$D$4:$D$5000,التقرير!A227,المبيعات!$A$4:$A$5000,"&gt;="&amp;التقرير!$G$4,المبيعات!$A$4:$A$5000,"&lt;="&amp;التقرير!$G$5)</f>
        <v>0</v>
      </c>
      <c r="J227" s="21">
        <f>SUMIFS('مرتجع المبيعات '!$F$4:$F$5000,'مرتجع المبيعات '!$D$4:$D$5000,التقرير!A227,'مرتجع المبيعات '!$A$4:$A$5000,"&gt;="&amp;التقرير!$G$4,'مرتجع المبيعات '!$A$4:$A$5000,"&lt;="&amp;التقرير!$G$5)</f>
        <v>0</v>
      </c>
      <c r="K227" s="21">
        <f>SUMIFS('مرتجع المشتريات'!$F$4:$F$5000,'مرتجع المشتريات'!$D$4:$D$5000,التقرير!A227,'مرتجع المشتريات'!$A$4:$A$5000,"&gt;="&amp;التقرير!$G$4,'مرتجع المشتريات'!$A$4:$A$5000,"&lt;="&amp;التقرير!$G$5)</f>
        <v>0</v>
      </c>
      <c r="L227" s="21">
        <f t="shared" si="13"/>
        <v>0</v>
      </c>
      <c r="M227" s="21">
        <f>الرصيد!C223</f>
        <v>0</v>
      </c>
      <c r="N227" s="21">
        <f>الرصيد!D223</f>
        <v>0</v>
      </c>
      <c r="O227" s="21" t="str">
        <f>الرصيد!E223</f>
        <v/>
      </c>
      <c r="P227" s="21">
        <f>الرصيد!F223</f>
        <v>0</v>
      </c>
      <c r="Q227" s="21" t="e">
        <f t="shared" si="14"/>
        <v>#VALUE!</v>
      </c>
      <c r="R227" s="21" t="e">
        <f t="shared" si="15"/>
        <v>#VALUE!</v>
      </c>
    </row>
    <row r="228" spans="1:18" ht="15.75">
      <c r="A228" s="21">
        <v>221</v>
      </c>
      <c r="B228" s="21" t="str">
        <f>IFERROR(VLOOKUP(A228,الاعدادات!$A$4:$B$5000,2,0),"")</f>
        <v>سلفاكينوكسالين الدبيكى</v>
      </c>
      <c r="C228" s="21">
        <f>SUMIFS(المشتريات!$H$4:$H$1000,المشتريات!$F$4:$F$1000,التقرير!A228,المشتريات!$C$4:$C$1000,"&lt;="&amp;التقرير!$G$3)</f>
        <v>0</v>
      </c>
      <c r="D228" s="21">
        <f>SUMIFS(المبيعات!$F$4:$F$5000,المبيعات!$D$4:$D$5000,التقرير!A228,المبيعات!$A$4:$A$5000,"&lt;="&amp;التقرير!$G$3)</f>
        <v>0</v>
      </c>
      <c r="E228" s="21">
        <f>SUMIFS('مرتجع المبيعات '!$F$4:$F$500,'مرتجع المبيعات '!$D$4:$D$500,التقرير!A228,'مرتجع المبيعات '!$A$4:$A$500,"&lt;="&amp;التقرير!$G$3)</f>
        <v>0</v>
      </c>
      <c r="F228" s="21">
        <f>SUMIFS('مرتجع المشتريات'!$F$4:$F$500,'مرتجع المشتريات'!$D$4:$D$500,التقرير!A228,'مرتجع المشتريات'!$A$4:$A$500,"&lt;="&amp;التقرير!$G$3)</f>
        <v>0</v>
      </c>
      <c r="G228" s="21">
        <f t="shared" si="12"/>
        <v>0</v>
      </c>
      <c r="H228" s="21">
        <f>SUMIFS(المشتريات!$H$4:$H$10000,المشتريات!$F$4:$F$10000,التقرير!A228,المشتريات!$C$4:$C$10000,"&gt;="&amp;التقرير!$G$4,المشتريات!$C$4:$C$10000,"&lt;="&amp;$G$5)</f>
        <v>0</v>
      </c>
      <c r="I228" s="21">
        <f>SUMIFS(المبيعات!$F$4:$F$5000,المبيعات!$D$4:$D$5000,التقرير!A228,المبيعات!$A$4:$A$5000,"&gt;="&amp;التقرير!$G$4,المبيعات!$A$4:$A$5000,"&lt;="&amp;التقرير!$G$5)</f>
        <v>0</v>
      </c>
      <c r="J228" s="21">
        <f>SUMIFS('مرتجع المبيعات '!$F$4:$F$5000,'مرتجع المبيعات '!$D$4:$D$5000,التقرير!A228,'مرتجع المبيعات '!$A$4:$A$5000,"&gt;="&amp;التقرير!$G$4,'مرتجع المبيعات '!$A$4:$A$5000,"&lt;="&amp;التقرير!$G$5)</f>
        <v>0</v>
      </c>
      <c r="K228" s="21">
        <f>SUMIFS('مرتجع المشتريات'!$F$4:$F$5000,'مرتجع المشتريات'!$D$4:$D$5000,التقرير!A228,'مرتجع المشتريات'!$A$4:$A$5000,"&gt;="&amp;التقرير!$G$4,'مرتجع المشتريات'!$A$4:$A$5000,"&lt;="&amp;التقرير!$G$5)</f>
        <v>0</v>
      </c>
      <c r="L228" s="21">
        <f t="shared" si="13"/>
        <v>0</v>
      </c>
      <c r="M228" s="21">
        <f>الرصيد!C224</f>
        <v>0</v>
      </c>
      <c r="N228" s="21">
        <f>الرصيد!D224</f>
        <v>0</v>
      </c>
      <c r="O228" s="21" t="str">
        <f>الرصيد!E224</f>
        <v/>
      </c>
      <c r="P228" s="21">
        <f>الرصيد!F224</f>
        <v>0</v>
      </c>
      <c r="Q228" s="21" t="e">
        <f t="shared" si="14"/>
        <v>#VALUE!</v>
      </c>
      <c r="R228" s="21" t="e">
        <f t="shared" si="15"/>
        <v>#VALUE!</v>
      </c>
    </row>
    <row r="229" spans="1:18" ht="15.75">
      <c r="A229" s="21">
        <v>222</v>
      </c>
      <c r="B229" s="21" t="str">
        <f>IFERROR(VLOOKUP(A229,الاعدادات!$A$4:$B$5000,2,0),"")</f>
        <v xml:space="preserve">دوفكس </v>
      </c>
      <c r="C229" s="21">
        <f>SUMIFS(المشتريات!$H$4:$H$1000,المشتريات!$F$4:$F$1000,التقرير!A229,المشتريات!$C$4:$C$1000,"&lt;="&amp;التقرير!$G$3)</f>
        <v>0</v>
      </c>
      <c r="D229" s="21">
        <f>SUMIFS(المبيعات!$F$4:$F$5000,المبيعات!$D$4:$D$5000,التقرير!A229,المبيعات!$A$4:$A$5000,"&lt;="&amp;التقرير!$G$3)</f>
        <v>0</v>
      </c>
      <c r="E229" s="21">
        <f>SUMIFS('مرتجع المبيعات '!$F$4:$F$500,'مرتجع المبيعات '!$D$4:$D$500,التقرير!A229,'مرتجع المبيعات '!$A$4:$A$500,"&lt;="&amp;التقرير!$G$3)</f>
        <v>0</v>
      </c>
      <c r="F229" s="21">
        <f>SUMIFS('مرتجع المشتريات'!$F$4:$F$500,'مرتجع المشتريات'!$D$4:$D$500,التقرير!A229,'مرتجع المشتريات'!$A$4:$A$500,"&lt;="&amp;التقرير!$G$3)</f>
        <v>0</v>
      </c>
      <c r="G229" s="21">
        <f t="shared" si="12"/>
        <v>0</v>
      </c>
      <c r="H229" s="21">
        <f>SUMIFS(المشتريات!$H$4:$H$10000,المشتريات!$F$4:$F$10000,التقرير!A229,المشتريات!$C$4:$C$10000,"&gt;="&amp;التقرير!$G$4,المشتريات!$C$4:$C$10000,"&lt;="&amp;$G$5)</f>
        <v>0</v>
      </c>
      <c r="I229" s="21">
        <f>SUMIFS(المبيعات!$F$4:$F$5000,المبيعات!$D$4:$D$5000,التقرير!A229,المبيعات!$A$4:$A$5000,"&gt;="&amp;التقرير!$G$4,المبيعات!$A$4:$A$5000,"&lt;="&amp;التقرير!$G$5)</f>
        <v>0</v>
      </c>
      <c r="J229" s="21">
        <f>SUMIFS('مرتجع المبيعات '!$F$4:$F$5000,'مرتجع المبيعات '!$D$4:$D$5000,التقرير!A229,'مرتجع المبيعات '!$A$4:$A$5000,"&gt;="&amp;التقرير!$G$4,'مرتجع المبيعات '!$A$4:$A$5000,"&lt;="&amp;التقرير!$G$5)</f>
        <v>0</v>
      </c>
      <c r="K229" s="21">
        <f>SUMIFS('مرتجع المشتريات'!$F$4:$F$5000,'مرتجع المشتريات'!$D$4:$D$5000,التقرير!A229,'مرتجع المشتريات'!$A$4:$A$5000,"&gt;="&amp;التقرير!$G$4,'مرتجع المشتريات'!$A$4:$A$5000,"&lt;="&amp;التقرير!$G$5)</f>
        <v>0</v>
      </c>
      <c r="L229" s="21">
        <f t="shared" si="13"/>
        <v>0</v>
      </c>
      <c r="M229" s="21">
        <f>الرصيد!C225</f>
        <v>0</v>
      </c>
      <c r="N229" s="21">
        <f>الرصيد!D225</f>
        <v>0</v>
      </c>
      <c r="O229" s="21" t="str">
        <f>الرصيد!E225</f>
        <v/>
      </c>
      <c r="P229" s="21">
        <f>الرصيد!F225</f>
        <v>0</v>
      </c>
      <c r="Q229" s="21" t="e">
        <f t="shared" si="14"/>
        <v>#VALUE!</v>
      </c>
      <c r="R229" s="21" t="e">
        <f t="shared" si="15"/>
        <v>#VALUE!</v>
      </c>
    </row>
    <row r="230" spans="1:18" ht="15.75">
      <c r="A230" s="21">
        <v>223</v>
      </c>
      <c r="B230" s="21" t="str">
        <f>IFERROR(VLOOKUP(A230,الاعدادات!$A$4:$B$5000,2,0),"")</f>
        <v xml:space="preserve">جنتيانا اوكسى 100سم </v>
      </c>
      <c r="C230" s="21">
        <f>SUMIFS(المشتريات!$H$4:$H$1000,المشتريات!$F$4:$F$1000,التقرير!A230,المشتريات!$C$4:$C$1000,"&lt;="&amp;التقرير!$G$3)</f>
        <v>0</v>
      </c>
      <c r="D230" s="21">
        <f>SUMIFS(المبيعات!$F$4:$F$5000,المبيعات!$D$4:$D$5000,التقرير!A230,المبيعات!$A$4:$A$5000,"&lt;="&amp;التقرير!$G$3)</f>
        <v>0</v>
      </c>
      <c r="E230" s="21">
        <f>SUMIFS('مرتجع المبيعات '!$F$4:$F$500,'مرتجع المبيعات '!$D$4:$D$500,التقرير!A230,'مرتجع المبيعات '!$A$4:$A$500,"&lt;="&amp;التقرير!$G$3)</f>
        <v>0</v>
      </c>
      <c r="F230" s="21">
        <f>SUMIFS('مرتجع المشتريات'!$F$4:$F$500,'مرتجع المشتريات'!$D$4:$D$500,التقرير!A230,'مرتجع المشتريات'!$A$4:$A$500,"&lt;="&amp;التقرير!$G$3)</f>
        <v>0</v>
      </c>
      <c r="G230" s="21">
        <f t="shared" si="12"/>
        <v>0</v>
      </c>
      <c r="H230" s="21">
        <f>SUMIFS(المشتريات!$H$4:$H$10000,المشتريات!$F$4:$F$10000,التقرير!A230,المشتريات!$C$4:$C$10000,"&gt;="&amp;التقرير!$G$4,المشتريات!$C$4:$C$10000,"&lt;="&amp;$G$5)</f>
        <v>0</v>
      </c>
      <c r="I230" s="21">
        <f>SUMIFS(المبيعات!$F$4:$F$5000,المبيعات!$D$4:$D$5000,التقرير!A230,المبيعات!$A$4:$A$5000,"&gt;="&amp;التقرير!$G$4,المبيعات!$A$4:$A$5000,"&lt;="&amp;التقرير!$G$5)</f>
        <v>0</v>
      </c>
      <c r="J230" s="21">
        <f>SUMIFS('مرتجع المبيعات '!$F$4:$F$5000,'مرتجع المبيعات '!$D$4:$D$5000,التقرير!A230,'مرتجع المبيعات '!$A$4:$A$5000,"&gt;="&amp;التقرير!$G$4,'مرتجع المبيعات '!$A$4:$A$5000,"&lt;="&amp;التقرير!$G$5)</f>
        <v>0</v>
      </c>
      <c r="K230" s="21">
        <f>SUMIFS('مرتجع المشتريات'!$F$4:$F$5000,'مرتجع المشتريات'!$D$4:$D$5000,التقرير!A230,'مرتجع المشتريات'!$A$4:$A$5000,"&gt;="&amp;التقرير!$G$4,'مرتجع المشتريات'!$A$4:$A$5000,"&lt;="&amp;التقرير!$G$5)</f>
        <v>0</v>
      </c>
      <c r="L230" s="21">
        <f t="shared" si="13"/>
        <v>0</v>
      </c>
      <c r="M230" s="21">
        <f>الرصيد!C226</f>
        <v>0</v>
      </c>
      <c r="N230" s="21">
        <f>الرصيد!D226</f>
        <v>0</v>
      </c>
      <c r="O230" s="21" t="str">
        <f>الرصيد!E226</f>
        <v/>
      </c>
      <c r="P230" s="21">
        <f>الرصيد!F226</f>
        <v>0</v>
      </c>
      <c r="Q230" s="21" t="e">
        <f t="shared" si="14"/>
        <v>#VALUE!</v>
      </c>
      <c r="R230" s="21" t="e">
        <f t="shared" si="15"/>
        <v>#VALUE!</v>
      </c>
    </row>
    <row r="231" spans="1:18" ht="15.75">
      <c r="A231" s="21">
        <v>224</v>
      </c>
      <c r="B231" s="21" t="str">
        <f>IFERROR(VLOOKUP(A231,الاعدادات!$A$4:$B$5000,2,0),"")</f>
        <v xml:space="preserve">نيو كورمفنيكول </v>
      </c>
      <c r="C231" s="21">
        <f>SUMIFS(المشتريات!$H$4:$H$1000,المشتريات!$F$4:$F$1000,التقرير!A231,المشتريات!$C$4:$C$1000,"&lt;="&amp;التقرير!$G$3)</f>
        <v>0</v>
      </c>
      <c r="D231" s="21">
        <f>SUMIFS(المبيعات!$F$4:$F$5000,المبيعات!$D$4:$D$5000,التقرير!A231,المبيعات!$A$4:$A$5000,"&lt;="&amp;التقرير!$G$3)</f>
        <v>0</v>
      </c>
      <c r="E231" s="21">
        <f>SUMIFS('مرتجع المبيعات '!$F$4:$F$500,'مرتجع المبيعات '!$D$4:$D$500,التقرير!A231,'مرتجع المبيعات '!$A$4:$A$500,"&lt;="&amp;التقرير!$G$3)</f>
        <v>0</v>
      </c>
      <c r="F231" s="21">
        <f>SUMIFS('مرتجع المشتريات'!$F$4:$F$500,'مرتجع المشتريات'!$D$4:$D$500,التقرير!A231,'مرتجع المشتريات'!$A$4:$A$500,"&lt;="&amp;التقرير!$G$3)</f>
        <v>0</v>
      </c>
      <c r="G231" s="21">
        <f t="shared" si="12"/>
        <v>0</v>
      </c>
      <c r="H231" s="21">
        <f>SUMIFS(المشتريات!$H$4:$H$10000,المشتريات!$F$4:$F$10000,التقرير!A231,المشتريات!$C$4:$C$10000,"&gt;="&amp;التقرير!$G$4,المشتريات!$C$4:$C$10000,"&lt;="&amp;$G$5)</f>
        <v>0</v>
      </c>
      <c r="I231" s="21">
        <f>SUMIFS(المبيعات!$F$4:$F$5000,المبيعات!$D$4:$D$5000,التقرير!A231,المبيعات!$A$4:$A$5000,"&gt;="&amp;التقرير!$G$4,المبيعات!$A$4:$A$5000,"&lt;="&amp;التقرير!$G$5)</f>
        <v>0</v>
      </c>
      <c r="J231" s="21">
        <f>SUMIFS('مرتجع المبيعات '!$F$4:$F$5000,'مرتجع المبيعات '!$D$4:$D$5000,التقرير!A231,'مرتجع المبيعات '!$A$4:$A$5000,"&gt;="&amp;التقرير!$G$4,'مرتجع المبيعات '!$A$4:$A$5000,"&lt;="&amp;التقرير!$G$5)</f>
        <v>0</v>
      </c>
      <c r="K231" s="21">
        <f>SUMIFS('مرتجع المشتريات'!$F$4:$F$5000,'مرتجع المشتريات'!$D$4:$D$5000,التقرير!A231,'مرتجع المشتريات'!$A$4:$A$5000,"&gt;="&amp;التقرير!$G$4,'مرتجع المشتريات'!$A$4:$A$5000,"&lt;="&amp;التقرير!$G$5)</f>
        <v>0</v>
      </c>
      <c r="L231" s="21">
        <f t="shared" si="13"/>
        <v>0</v>
      </c>
      <c r="M231" s="21">
        <f>الرصيد!C227</f>
        <v>0</v>
      </c>
      <c r="N231" s="21">
        <f>الرصيد!D227</f>
        <v>0</v>
      </c>
      <c r="O231" s="21" t="str">
        <f>الرصيد!E227</f>
        <v/>
      </c>
      <c r="P231" s="21">
        <f>الرصيد!F227</f>
        <v>0</v>
      </c>
      <c r="Q231" s="21" t="e">
        <f t="shared" si="14"/>
        <v>#VALUE!</v>
      </c>
      <c r="R231" s="21" t="e">
        <f t="shared" si="15"/>
        <v>#VALUE!</v>
      </c>
    </row>
    <row r="232" spans="1:18" ht="15.75">
      <c r="A232" s="21">
        <v>225</v>
      </c>
      <c r="B232" s="21" t="str">
        <f>IFERROR(VLOOKUP(A232,الاعدادات!$A$4:$B$5000,2,0),"")</f>
        <v xml:space="preserve">قطارات </v>
      </c>
      <c r="C232" s="21">
        <f>SUMIFS(المشتريات!$H$4:$H$1000,المشتريات!$F$4:$F$1000,التقرير!A232,المشتريات!$C$4:$C$1000,"&lt;="&amp;التقرير!$G$3)</f>
        <v>0</v>
      </c>
      <c r="D232" s="21">
        <f>SUMIFS(المبيعات!$F$4:$F$5000,المبيعات!$D$4:$D$5000,التقرير!A232,المبيعات!$A$4:$A$5000,"&lt;="&amp;التقرير!$G$3)</f>
        <v>0</v>
      </c>
      <c r="E232" s="21">
        <f>SUMIFS('مرتجع المبيعات '!$F$4:$F$500,'مرتجع المبيعات '!$D$4:$D$500,التقرير!A232,'مرتجع المبيعات '!$A$4:$A$500,"&lt;="&amp;التقرير!$G$3)</f>
        <v>0</v>
      </c>
      <c r="F232" s="21">
        <f>SUMIFS('مرتجع المشتريات'!$F$4:$F$500,'مرتجع المشتريات'!$D$4:$D$500,التقرير!A232,'مرتجع المشتريات'!$A$4:$A$500,"&lt;="&amp;التقرير!$G$3)</f>
        <v>0</v>
      </c>
      <c r="G232" s="21">
        <f t="shared" si="12"/>
        <v>0</v>
      </c>
      <c r="H232" s="21">
        <f>SUMIFS(المشتريات!$H$4:$H$10000,المشتريات!$F$4:$F$10000,التقرير!A232,المشتريات!$C$4:$C$10000,"&gt;="&amp;التقرير!$G$4,المشتريات!$C$4:$C$10000,"&lt;="&amp;$G$5)</f>
        <v>0</v>
      </c>
      <c r="I232" s="21">
        <f>SUMIFS(المبيعات!$F$4:$F$5000,المبيعات!$D$4:$D$5000,التقرير!A232,المبيعات!$A$4:$A$5000,"&gt;="&amp;التقرير!$G$4,المبيعات!$A$4:$A$5000,"&lt;="&amp;التقرير!$G$5)</f>
        <v>0</v>
      </c>
      <c r="J232" s="21">
        <f>SUMIFS('مرتجع المبيعات '!$F$4:$F$5000,'مرتجع المبيعات '!$D$4:$D$5000,التقرير!A232,'مرتجع المبيعات '!$A$4:$A$5000,"&gt;="&amp;التقرير!$G$4,'مرتجع المبيعات '!$A$4:$A$5000,"&lt;="&amp;التقرير!$G$5)</f>
        <v>0</v>
      </c>
      <c r="K232" s="21">
        <f>SUMIFS('مرتجع المشتريات'!$F$4:$F$5000,'مرتجع المشتريات'!$D$4:$D$5000,التقرير!A232,'مرتجع المشتريات'!$A$4:$A$5000,"&gt;="&amp;التقرير!$G$4,'مرتجع المشتريات'!$A$4:$A$5000,"&lt;="&amp;التقرير!$G$5)</f>
        <v>0</v>
      </c>
      <c r="L232" s="21">
        <f t="shared" si="13"/>
        <v>0</v>
      </c>
      <c r="M232" s="21">
        <f>الرصيد!C228</f>
        <v>0</v>
      </c>
      <c r="N232" s="21">
        <f>الرصيد!D228</f>
        <v>0</v>
      </c>
      <c r="O232" s="21" t="str">
        <f>الرصيد!E228</f>
        <v/>
      </c>
      <c r="P232" s="21">
        <f>الرصيد!F228</f>
        <v>0</v>
      </c>
      <c r="Q232" s="21" t="e">
        <f t="shared" si="14"/>
        <v>#VALUE!</v>
      </c>
      <c r="R232" s="21" t="e">
        <f t="shared" si="15"/>
        <v>#VALUE!</v>
      </c>
    </row>
    <row r="233" spans="1:18" ht="15.75">
      <c r="A233" s="21">
        <v>226</v>
      </c>
      <c r="B233" s="21" t="str">
        <f>IFERROR(VLOOKUP(A233,الاعدادات!$A$4:$B$5000,2,0),"")</f>
        <v xml:space="preserve">فيتافيت 20جم </v>
      </c>
      <c r="C233" s="21">
        <f>SUMIFS(المشتريات!$H$4:$H$1000,المشتريات!$F$4:$F$1000,التقرير!A233,المشتريات!$C$4:$C$1000,"&lt;="&amp;التقرير!$G$3)</f>
        <v>0</v>
      </c>
      <c r="D233" s="21">
        <f>SUMIFS(المبيعات!$F$4:$F$5000,المبيعات!$D$4:$D$5000,التقرير!A233,المبيعات!$A$4:$A$5000,"&lt;="&amp;التقرير!$G$3)</f>
        <v>0</v>
      </c>
      <c r="E233" s="21">
        <f>SUMIFS('مرتجع المبيعات '!$F$4:$F$500,'مرتجع المبيعات '!$D$4:$D$500,التقرير!A233,'مرتجع المبيعات '!$A$4:$A$500,"&lt;="&amp;التقرير!$G$3)</f>
        <v>0</v>
      </c>
      <c r="F233" s="21">
        <f>SUMIFS('مرتجع المشتريات'!$F$4:$F$500,'مرتجع المشتريات'!$D$4:$D$500,التقرير!A233,'مرتجع المشتريات'!$A$4:$A$500,"&lt;="&amp;التقرير!$G$3)</f>
        <v>0</v>
      </c>
      <c r="G233" s="21">
        <f t="shared" si="12"/>
        <v>0</v>
      </c>
      <c r="H233" s="21">
        <f>SUMIFS(المشتريات!$H$4:$H$10000,المشتريات!$F$4:$F$10000,التقرير!A233,المشتريات!$C$4:$C$10000,"&gt;="&amp;التقرير!$G$4,المشتريات!$C$4:$C$10000,"&lt;="&amp;$G$5)</f>
        <v>0</v>
      </c>
      <c r="I233" s="21">
        <f>SUMIFS(المبيعات!$F$4:$F$5000,المبيعات!$D$4:$D$5000,التقرير!A233,المبيعات!$A$4:$A$5000,"&gt;="&amp;التقرير!$G$4,المبيعات!$A$4:$A$5000,"&lt;="&amp;التقرير!$G$5)</f>
        <v>0</v>
      </c>
      <c r="J233" s="21">
        <f>SUMIFS('مرتجع المبيعات '!$F$4:$F$5000,'مرتجع المبيعات '!$D$4:$D$5000,التقرير!A233,'مرتجع المبيعات '!$A$4:$A$5000,"&gt;="&amp;التقرير!$G$4,'مرتجع المبيعات '!$A$4:$A$5000,"&lt;="&amp;التقرير!$G$5)</f>
        <v>0</v>
      </c>
      <c r="K233" s="21">
        <f>SUMIFS('مرتجع المشتريات'!$F$4:$F$5000,'مرتجع المشتريات'!$D$4:$D$5000,التقرير!A233,'مرتجع المشتريات'!$A$4:$A$5000,"&gt;="&amp;التقرير!$G$4,'مرتجع المشتريات'!$A$4:$A$5000,"&lt;="&amp;التقرير!$G$5)</f>
        <v>0</v>
      </c>
      <c r="L233" s="21">
        <f t="shared" si="13"/>
        <v>0</v>
      </c>
      <c r="M233" s="21">
        <f>الرصيد!C229</f>
        <v>0</v>
      </c>
      <c r="N233" s="21">
        <f>الرصيد!D229</f>
        <v>0</v>
      </c>
      <c r="O233" s="21" t="str">
        <f>الرصيد!E229</f>
        <v/>
      </c>
      <c r="P233" s="21">
        <f>الرصيد!F229</f>
        <v>0</v>
      </c>
      <c r="Q233" s="21" t="e">
        <f t="shared" si="14"/>
        <v>#VALUE!</v>
      </c>
      <c r="R233" s="21" t="e">
        <f t="shared" si="15"/>
        <v>#VALUE!</v>
      </c>
    </row>
    <row r="234" spans="1:18" ht="15.75">
      <c r="A234" s="21">
        <v>227</v>
      </c>
      <c r="B234" s="21" t="str">
        <f>IFERROR(VLOOKUP(A234,الاعدادات!$A$4:$B$5000,2,0),"")</f>
        <v xml:space="preserve">نورسلين </v>
      </c>
      <c r="C234" s="21">
        <f>SUMIFS(المشتريات!$H$4:$H$1000,المشتريات!$F$4:$F$1000,التقرير!A234,المشتريات!$C$4:$C$1000,"&lt;="&amp;التقرير!$G$3)</f>
        <v>0</v>
      </c>
      <c r="D234" s="21">
        <f>SUMIFS(المبيعات!$F$4:$F$5000,المبيعات!$D$4:$D$5000,التقرير!A234,المبيعات!$A$4:$A$5000,"&lt;="&amp;التقرير!$G$3)</f>
        <v>0</v>
      </c>
      <c r="E234" s="21">
        <f>SUMIFS('مرتجع المبيعات '!$F$4:$F$500,'مرتجع المبيعات '!$D$4:$D$500,التقرير!A234,'مرتجع المبيعات '!$A$4:$A$500,"&lt;="&amp;التقرير!$G$3)</f>
        <v>0</v>
      </c>
      <c r="F234" s="21">
        <f>SUMIFS('مرتجع المشتريات'!$F$4:$F$500,'مرتجع المشتريات'!$D$4:$D$500,التقرير!A234,'مرتجع المشتريات'!$A$4:$A$500,"&lt;="&amp;التقرير!$G$3)</f>
        <v>0</v>
      </c>
      <c r="G234" s="21">
        <f t="shared" si="12"/>
        <v>0</v>
      </c>
      <c r="H234" s="21">
        <f>SUMIFS(المشتريات!$H$4:$H$10000,المشتريات!$F$4:$F$10000,التقرير!A234,المشتريات!$C$4:$C$10000,"&gt;="&amp;التقرير!$G$4,المشتريات!$C$4:$C$10000,"&lt;="&amp;$G$5)</f>
        <v>0</v>
      </c>
      <c r="I234" s="21">
        <f>SUMIFS(المبيعات!$F$4:$F$5000,المبيعات!$D$4:$D$5000,التقرير!A234,المبيعات!$A$4:$A$5000,"&gt;="&amp;التقرير!$G$4,المبيعات!$A$4:$A$5000,"&lt;="&amp;التقرير!$G$5)</f>
        <v>0</v>
      </c>
      <c r="J234" s="21">
        <f>SUMIFS('مرتجع المبيعات '!$F$4:$F$5000,'مرتجع المبيعات '!$D$4:$D$5000,التقرير!A234,'مرتجع المبيعات '!$A$4:$A$5000,"&gt;="&amp;التقرير!$G$4,'مرتجع المبيعات '!$A$4:$A$5000,"&lt;="&amp;التقرير!$G$5)</f>
        <v>0</v>
      </c>
      <c r="K234" s="21">
        <f>SUMIFS('مرتجع المشتريات'!$F$4:$F$5000,'مرتجع المشتريات'!$D$4:$D$5000,التقرير!A234,'مرتجع المشتريات'!$A$4:$A$5000,"&gt;="&amp;التقرير!$G$4,'مرتجع المشتريات'!$A$4:$A$5000,"&lt;="&amp;التقرير!$G$5)</f>
        <v>0</v>
      </c>
      <c r="L234" s="21">
        <f t="shared" si="13"/>
        <v>0</v>
      </c>
      <c r="M234" s="21">
        <f>الرصيد!C230</f>
        <v>0</v>
      </c>
      <c r="N234" s="21">
        <f>الرصيد!D230</f>
        <v>0</v>
      </c>
      <c r="O234" s="21" t="str">
        <f>الرصيد!E230</f>
        <v/>
      </c>
      <c r="P234" s="21">
        <f>الرصيد!F230</f>
        <v>0</v>
      </c>
      <c r="Q234" s="21" t="e">
        <f t="shared" si="14"/>
        <v>#VALUE!</v>
      </c>
      <c r="R234" s="21" t="e">
        <f t="shared" si="15"/>
        <v>#VALUE!</v>
      </c>
    </row>
    <row r="235" spans="1:18" ht="15.75">
      <c r="A235" s="21">
        <v>228</v>
      </c>
      <c r="B235" s="21" t="str">
        <f>IFERROR(VLOOKUP(A235,الاعدادات!$A$4:$B$5000,2,0),"")</f>
        <v>vit e+se 100سم</v>
      </c>
      <c r="C235" s="21">
        <f>SUMIFS(المشتريات!$H$4:$H$1000,المشتريات!$F$4:$F$1000,التقرير!A235,المشتريات!$C$4:$C$1000,"&lt;="&amp;التقرير!$G$3)</f>
        <v>0</v>
      </c>
      <c r="D235" s="21">
        <f>SUMIFS(المبيعات!$F$4:$F$5000,المبيعات!$D$4:$D$5000,التقرير!A235,المبيعات!$A$4:$A$5000,"&lt;="&amp;التقرير!$G$3)</f>
        <v>0</v>
      </c>
      <c r="E235" s="21">
        <f>SUMIFS('مرتجع المبيعات '!$F$4:$F$500,'مرتجع المبيعات '!$D$4:$D$500,التقرير!A235,'مرتجع المبيعات '!$A$4:$A$500,"&lt;="&amp;التقرير!$G$3)</f>
        <v>0</v>
      </c>
      <c r="F235" s="21">
        <f>SUMIFS('مرتجع المشتريات'!$F$4:$F$500,'مرتجع المشتريات'!$D$4:$D$500,التقرير!A235,'مرتجع المشتريات'!$A$4:$A$500,"&lt;="&amp;التقرير!$G$3)</f>
        <v>0</v>
      </c>
      <c r="G235" s="21">
        <f t="shared" si="12"/>
        <v>0</v>
      </c>
      <c r="H235" s="21">
        <f>SUMIFS(المشتريات!$H$4:$H$10000,المشتريات!$F$4:$F$10000,التقرير!A235,المشتريات!$C$4:$C$10000,"&gt;="&amp;التقرير!$G$4,المشتريات!$C$4:$C$10000,"&lt;="&amp;$G$5)</f>
        <v>0</v>
      </c>
      <c r="I235" s="21">
        <f>SUMIFS(المبيعات!$F$4:$F$5000,المبيعات!$D$4:$D$5000,التقرير!A235,المبيعات!$A$4:$A$5000,"&gt;="&amp;التقرير!$G$4,المبيعات!$A$4:$A$5000,"&lt;="&amp;التقرير!$G$5)</f>
        <v>0</v>
      </c>
      <c r="J235" s="21">
        <f>SUMIFS('مرتجع المبيعات '!$F$4:$F$5000,'مرتجع المبيعات '!$D$4:$D$5000,التقرير!A235,'مرتجع المبيعات '!$A$4:$A$5000,"&gt;="&amp;التقرير!$G$4,'مرتجع المبيعات '!$A$4:$A$5000,"&lt;="&amp;التقرير!$G$5)</f>
        <v>0</v>
      </c>
      <c r="K235" s="21">
        <f>SUMIFS('مرتجع المشتريات'!$F$4:$F$5000,'مرتجع المشتريات'!$D$4:$D$5000,التقرير!A235,'مرتجع المشتريات'!$A$4:$A$5000,"&gt;="&amp;التقرير!$G$4,'مرتجع المشتريات'!$A$4:$A$5000,"&lt;="&amp;التقرير!$G$5)</f>
        <v>0</v>
      </c>
      <c r="L235" s="21">
        <f t="shared" si="13"/>
        <v>0</v>
      </c>
      <c r="M235" s="21">
        <f>الرصيد!C231</f>
        <v>0</v>
      </c>
      <c r="N235" s="21">
        <f>الرصيد!D231</f>
        <v>0</v>
      </c>
      <c r="O235" s="21" t="str">
        <f>الرصيد!E231</f>
        <v/>
      </c>
      <c r="P235" s="21">
        <f>الرصيد!F231</f>
        <v>0</v>
      </c>
      <c r="Q235" s="21" t="e">
        <f t="shared" si="14"/>
        <v>#VALUE!</v>
      </c>
      <c r="R235" s="21" t="e">
        <f t="shared" si="15"/>
        <v>#VALUE!</v>
      </c>
    </row>
    <row r="236" spans="1:18" ht="15.75">
      <c r="A236" s="21">
        <v>229</v>
      </c>
      <c r="B236" s="21" t="str">
        <f>IFERROR(VLOOKUP(A236,الاعدادات!$A$4:$B$5000,2,0),"")</f>
        <v>ارثرومايسين 1/2ك</v>
      </c>
      <c r="C236" s="21">
        <f>SUMIFS(المشتريات!$H$4:$H$1000,المشتريات!$F$4:$F$1000,التقرير!A236,المشتريات!$C$4:$C$1000,"&lt;="&amp;التقرير!$G$3)</f>
        <v>0</v>
      </c>
      <c r="D236" s="21">
        <f>SUMIFS(المبيعات!$F$4:$F$5000,المبيعات!$D$4:$D$5000,التقرير!A236,المبيعات!$A$4:$A$5000,"&lt;="&amp;التقرير!$G$3)</f>
        <v>0</v>
      </c>
      <c r="E236" s="21">
        <f>SUMIFS('مرتجع المبيعات '!$F$4:$F$500,'مرتجع المبيعات '!$D$4:$D$500,التقرير!A236,'مرتجع المبيعات '!$A$4:$A$500,"&lt;="&amp;التقرير!$G$3)</f>
        <v>0</v>
      </c>
      <c r="F236" s="21">
        <f>SUMIFS('مرتجع المشتريات'!$F$4:$F$500,'مرتجع المشتريات'!$D$4:$D$500,التقرير!A236,'مرتجع المشتريات'!$A$4:$A$500,"&lt;="&amp;التقرير!$G$3)</f>
        <v>0</v>
      </c>
      <c r="G236" s="21">
        <f t="shared" si="12"/>
        <v>0</v>
      </c>
      <c r="H236" s="21">
        <f>SUMIFS(المشتريات!$H$4:$H$10000,المشتريات!$F$4:$F$10000,التقرير!A236,المشتريات!$C$4:$C$10000,"&gt;="&amp;التقرير!$G$4,المشتريات!$C$4:$C$10000,"&lt;="&amp;$G$5)</f>
        <v>0</v>
      </c>
      <c r="I236" s="21">
        <f>SUMIFS(المبيعات!$F$4:$F$5000,المبيعات!$D$4:$D$5000,التقرير!A236,المبيعات!$A$4:$A$5000,"&gt;="&amp;التقرير!$G$4,المبيعات!$A$4:$A$5000,"&lt;="&amp;التقرير!$G$5)</f>
        <v>0</v>
      </c>
      <c r="J236" s="21">
        <f>SUMIFS('مرتجع المبيعات '!$F$4:$F$5000,'مرتجع المبيعات '!$D$4:$D$5000,التقرير!A236,'مرتجع المبيعات '!$A$4:$A$5000,"&gt;="&amp;التقرير!$G$4,'مرتجع المبيعات '!$A$4:$A$5000,"&lt;="&amp;التقرير!$G$5)</f>
        <v>0</v>
      </c>
      <c r="K236" s="21">
        <f>SUMIFS('مرتجع المشتريات'!$F$4:$F$5000,'مرتجع المشتريات'!$D$4:$D$5000,التقرير!A236,'مرتجع المشتريات'!$A$4:$A$5000,"&gt;="&amp;التقرير!$G$4,'مرتجع المشتريات'!$A$4:$A$5000,"&lt;="&amp;التقرير!$G$5)</f>
        <v>0</v>
      </c>
      <c r="L236" s="21">
        <f t="shared" si="13"/>
        <v>0</v>
      </c>
      <c r="M236" s="21">
        <f>الرصيد!C232</f>
        <v>0</v>
      </c>
      <c r="N236" s="21">
        <f>الرصيد!D232</f>
        <v>0</v>
      </c>
      <c r="O236" s="21" t="str">
        <f>الرصيد!E232</f>
        <v/>
      </c>
      <c r="P236" s="21">
        <f>الرصيد!F232</f>
        <v>0</v>
      </c>
      <c r="Q236" s="21" t="e">
        <f t="shared" si="14"/>
        <v>#VALUE!</v>
      </c>
      <c r="R236" s="21" t="e">
        <f t="shared" si="15"/>
        <v>#VALUE!</v>
      </c>
    </row>
    <row r="237" spans="1:18" ht="15.75">
      <c r="A237" s="21">
        <v>230</v>
      </c>
      <c r="B237" s="21" t="str">
        <f>IFERROR(VLOOKUP(A237,الاعدادات!$A$4:$B$5000,2,0),"")</f>
        <v>امبسلين 1/2</v>
      </c>
      <c r="C237" s="21">
        <f>SUMIFS(المشتريات!$H$4:$H$1000,المشتريات!$F$4:$F$1000,التقرير!A237,المشتريات!$C$4:$C$1000,"&lt;="&amp;التقرير!$G$3)</f>
        <v>0</v>
      </c>
      <c r="D237" s="21">
        <f>SUMIFS(المبيعات!$F$4:$F$5000,المبيعات!$D$4:$D$5000,التقرير!A237,المبيعات!$A$4:$A$5000,"&lt;="&amp;التقرير!$G$3)</f>
        <v>0</v>
      </c>
      <c r="E237" s="21">
        <f>SUMIFS('مرتجع المبيعات '!$F$4:$F$500,'مرتجع المبيعات '!$D$4:$D$500,التقرير!A237,'مرتجع المبيعات '!$A$4:$A$500,"&lt;="&amp;التقرير!$G$3)</f>
        <v>0</v>
      </c>
      <c r="F237" s="21">
        <f>SUMIFS('مرتجع المشتريات'!$F$4:$F$500,'مرتجع المشتريات'!$D$4:$D$500,التقرير!A237,'مرتجع المشتريات'!$A$4:$A$500,"&lt;="&amp;التقرير!$G$3)</f>
        <v>0</v>
      </c>
      <c r="G237" s="21">
        <f t="shared" si="12"/>
        <v>0</v>
      </c>
      <c r="H237" s="21">
        <f>SUMIFS(المشتريات!$H$4:$H$10000,المشتريات!$F$4:$F$10000,التقرير!A237,المشتريات!$C$4:$C$10000,"&gt;="&amp;التقرير!$G$4,المشتريات!$C$4:$C$10000,"&lt;="&amp;$G$5)</f>
        <v>0</v>
      </c>
      <c r="I237" s="21">
        <f>SUMIFS(المبيعات!$F$4:$F$5000,المبيعات!$D$4:$D$5000,التقرير!A237,المبيعات!$A$4:$A$5000,"&gt;="&amp;التقرير!$G$4,المبيعات!$A$4:$A$5000,"&lt;="&amp;التقرير!$G$5)</f>
        <v>0</v>
      </c>
      <c r="J237" s="21">
        <f>SUMIFS('مرتجع المبيعات '!$F$4:$F$5000,'مرتجع المبيعات '!$D$4:$D$5000,التقرير!A237,'مرتجع المبيعات '!$A$4:$A$5000,"&gt;="&amp;التقرير!$G$4,'مرتجع المبيعات '!$A$4:$A$5000,"&lt;="&amp;التقرير!$G$5)</f>
        <v>0</v>
      </c>
      <c r="K237" s="21">
        <f>SUMIFS('مرتجع المشتريات'!$F$4:$F$5000,'مرتجع المشتريات'!$D$4:$D$5000,التقرير!A237,'مرتجع المشتريات'!$A$4:$A$5000,"&gt;="&amp;التقرير!$G$4,'مرتجع المشتريات'!$A$4:$A$5000,"&lt;="&amp;التقرير!$G$5)</f>
        <v>0</v>
      </c>
      <c r="L237" s="21">
        <f t="shared" si="13"/>
        <v>0</v>
      </c>
      <c r="M237" s="21">
        <f>الرصيد!C233</f>
        <v>0</v>
      </c>
      <c r="N237" s="21">
        <f>الرصيد!D233</f>
        <v>0</v>
      </c>
      <c r="O237" s="21" t="str">
        <f>الرصيد!E233</f>
        <v/>
      </c>
      <c r="P237" s="21">
        <f>الرصيد!F233</f>
        <v>0</v>
      </c>
      <c r="Q237" s="21" t="e">
        <f t="shared" si="14"/>
        <v>#VALUE!</v>
      </c>
      <c r="R237" s="21" t="e">
        <f t="shared" si="15"/>
        <v>#VALUE!</v>
      </c>
    </row>
    <row r="238" spans="1:18" ht="15.75">
      <c r="A238" s="21">
        <v>231</v>
      </c>
      <c r="B238" s="21" t="str">
        <f>IFERROR(VLOOKUP(A238,الاعدادات!$A$4:$B$5000,2,0),"")</f>
        <v>كوميت 20جم</v>
      </c>
      <c r="C238" s="21">
        <f>SUMIFS(المشتريات!$H$4:$H$1000,المشتريات!$F$4:$F$1000,التقرير!A238,المشتريات!$C$4:$C$1000,"&lt;="&amp;التقرير!$G$3)</f>
        <v>0</v>
      </c>
      <c r="D238" s="21">
        <f>SUMIFS(المبيعات!$F$4:$F$5000,المبيعات!$D$4:$D$5000,التقرير!A238,المبيعات!$A$4:$A$5000,"&lt;="&amp;التقرير!$G$3)</f>
        <v>0</v>
      </c>
      <c r="E238" s="21">
        <f>SUMIFS('مرتجع المبيعات '!$F$4:$F$500,'مرتجع المبيعات '!$D$4:$D$500,التقرير!A238,'مرتجع المبيعات '!$A$4:$A$500,"&lt;="&amp;التقرير!$G$3)</f>
        <v>0</v>
      </c>
      <c r="F238" s="21">
        <f>SUMIFS('مرتجع المشتريات'!$F$4:$F$500,'مرتجع المشتريات'!$D$4:$D$500,التقرير!A238,'مرتجع المشتريات'!$A$4:$A$500,"&lt;="&amp;التقرير!$G$3)</f>
        <v>0</v>
      </c>
      <c r="G238" s="21">
        <f t="shared" si="12"/>
        <v>0</v>
      </c>
      <c r="H238" s="21">
        <f>SUMIFS(المشتريات!$H$4:$H$10000,المشتريات!$F$4:$F$10000,التقرير!A238,المشتريات!$C$4:$C$10000,"&gt;="&amp;التقرير!$G$4,المشتريات!$C$4:$C$10000,"&lt;="&amp;$G$5)</f>
        <v>0</v>
      </c>
      <c r="I238" s="21">
        <f>SUMIFS(المبيعات!$F$4:$F$5000,المبيعات!$D$4:$D$5000,التقرير!A238,المبيعات!$A$4:$A$5000,"&gt;="&amp;التقرير!$G$4,المبيعات!$A$4:$A$5000,"&lt;="&amp;التقرير!$G$5)</f>
        <v>0</v>
      </c>
      <c r="J238" s="21">
        <f>SUMIFS('مرتجع المبيعات '!$F$4:$F$5000,'مرتجع المبيعات '!$D$4:$D$5000,التقرير!A238,'مرتجع المبيعات '!$A$4:$A$5000,"&gt;="&amp;التقرير!$G$4,'مرتجع المبيعات '!$A$4:$A$5000,"&lt;="&amp;التقرير!$G$5)</f>
        <v>0</v>
      </c>
      <c r="K238" s="21">
        <f>SUMIFS('مرتجع المشتريات'!$F$4:$F$5000,'مرتجع المشتريات'!$D$4:$D$5000,التقرير!A238,'مرتجع المشتريات'!$A$4:$A$5000,"&gt;="&amp;التقرير!$G$4,'مرتجع المشتريات'!$A$4:$A$5000,"&lt;="&amp;التقرير!$G$5)</f>
        <v>0</v>
      </c>
      <c r="L238" s="21">
        <f t="shared" si="13"/>
        <v>0</v>
      </c>
      <c r="M238" s="21">
        <f>الرصيد!C234</f>
        <v>0</v>
      </c>
      <c r="N238" s="21">
        <f>الرصيد!D234</f>
        <v>0</v>
      </c>
      <c r="O238" s="21" t="str">
        <f>الرصيد!E234</f>
        <v/>
      </c>
      <c r="P238" s="21">
        <f>الرصيد!F234</f>
        <v>0</v>
      </c>
      <c r="Q238" s="21" t="e">
        <f t="shared" si="14"/>
        <v>#VALUE!</v>
      </c>
      <c r="R238" s="21" t="e">
        <f t="shared" si="15"/>
        <v>#VALUE!</v>
      </c>
    </row>
    <row r="239" spans="1:18" ht="15.75">
      <c r="A239" s="21">
        <v>232</v>
      </c>
      <c r="B239" s="21" t="str">
        <f>IFERROR(VLOOKUP(A239,الاعدادات!$A$4:$B$5000,2,0),"")</f>
        <v>هيروكلفوبلس 100سم</v>
      </c>
      <c r="C239" s="21">
        <f>SUMIFS(المشتريات!$H$4:$H$1000,المشتريات!$F$4:$F$1000,التقرير!A239,المشتريات!$C$4:$C$1000,"&lt;="&amp;التقرير!$G$3)</f>
        <v>0</v>
      </c>
      <c r="D239" s="21">
        <f>SUMIFS(المبيعات!$F$4:$F$5000,المبيعات!$D$4:$D$5000,التقرير!A239,المبيعات!$A$4:$A$5000,"&lt;="&amp;التقرير!$G$3)</f>
        <v>0</v>
      </c>
      <c r="E239" s="21">
        <f>SUMIFS('مرتجع المبيعات '!$F$4:$F$500,'مرتجع المبيعات '!$D$4:$D$500,التقرير!A239,'مرتجع المبيعات '!$A$4:$A$500,"&lt;="&amp;التقرير!$G$3)</f>
        <v>0</v>
      </c>
      <c r="F239" s="21">
        <f>SUMIFS('مرتجع المشتريات'!$F$4:$F$500,'مرتجع المشتريات'!$D$4:$D$500,التقرير!A239,'مرتجع المشتريات'!$A$4:$A$500,"&lt;="&amp;التقرير!$G$3)</f>
        <v>0</v>
      </c>
      <c r="G239" s="21">
        <f t="shared" si="12"/>
        <v>0</v>
      </c>
      <c r="H239" s="21">
        <f>SUMIFS(المشتريات!$H$4:$H$10000,المشتريات!$F$4:$F$10000,التقرير!A239,المشتريات!$C$4:$C$10000,"&gt;="&amp;التقرير!$G$4,المشتريات!$C$4:$C$10000,"&lt;="&amp;$G$5)</f>
        <v>0</v>
      </c>
      <c r="I239" s="21">
        <f>SUMIFS(المبيعات!$F$4:$F$5000,المبيعات!$D$4:$D$5000,التقرير!A239,المبيعات!$A$4:$A$5000,"&gt;="&amp;التقرير!$G$4,المبيعات!$A$4:$A$5000,"&lt;="&amp;التقرير!$G$5)</f>
        <v>0</v>
      </c>
      <c r="J239" s="21">
        <f>SUMIFS('مرتجع المبيعات '!$F$4:$F$5000,'مرتجع المبيعات '!$D$4:$D$5000,التقرير!A239,'مرتجع المبيعات '!$A$4:$A$5000,"&gt;="&amp;التقرير!$G$4,'مرتجع المبيعات '!$A$4:$A$5000,"&lt;="&amp;التقرير!$G$5)</f>
        <v>0</v>
      </c>
      <c r="K239" s="21">
        <f>SUMIFS('مرتجع المشتريات'!$F$4:$F$5000,'مرتجع المشتريات'!$D$4:$D$5000,التقرير!A239,'مرتجع المشتريات'!$A$4:$A$5000,"&gt;="&amp;التقرير!$G$4,'مرتجع المشتريات'!$A$4:$A$5000,"&lt;="&amp;التقرير!$G$5)</f>
        <v>0</v>
      </c>
      <c r="L239" s="21">
        <f t="shared" si="13"/>
        <v>0</v>
      </c>
      <c r="M239" s="21">
        <f>الرصيد!C235</f>
        <v>0</v>
      </c>
      <c r="N239" s="21">
        <f>الرصيد!D235</f>
        <v>0</v>
      </c>
      <c r="O239" s="21" t="str">
        <f>الرصيد!E235</f>
        <v/>
      </c>
      <c r="P239" s="21">
        <f>الرصيد!F235</f>
        <v>0</v>
      </c>
      <c r="Q239" s="21" t="e">
        <f t="shared" si="14"/>
        <v>#VALUE!</v>
      </c>
      <c r="R239" s="21" t="e">
        <f t="shared" si="15"/>
        <v>#VALUE!</v>
      </c>
    </row>
    <row r="240" spans="1:18" ht="15.75">
      <c r="A240" s="21">
        <v>233</v>
      </c>
      <c r="B240" s="21" t="str">
        <f>IFERROR(VLOOKUP(A240,الاعدادات!$A$4:$B$5000,2,0),"")</f>
        <v xml:space="preserve">شكاره صدف </v>
      </c>
      <c r="C240" s="21">
        <f>SUMIFS(المشتريات!$H$4:$H$1000,المشتريات!$F$4:$F$1000,التقرير!A240,المشتريات!$C$4:$C$1000,"&lt;="&amp;التقرير!$G$3)</f>
        <v>0</v>
      </c>
      <c r="D240" s="21">
        <f>SUMIFS(المبيعات!$F$4:$F$5000,المبيعات!$D$4:$D$5000,التقرير!A240,المبيعات!$A$4:$A$5000,"&lt;="&amp;التقرير!$G$3)</f>
        <v>0</v>
      </c>
      <c r="E240" s="21">
        <f>SUMIFS('مرتجع المبيعات '!$F$4:$F$500,'مرتجع المبيعات '!$D$4:$D$500,التقرير!A240,'مرتجع المبيعات '!$A$4:$A$500,"&lt;="&amp;التقرير!$G$3)</f>
        <v>0</v>
      </c>
      <c r="F240" s="21">
        <f>SUMIFS('مرتجع المشتريات'!$F$4:$F$500,'مرتجع المشتريات'!$D$4:$D$500,التقرير!A240,'مرتجع المشتريات'!$A$4:$A$500,"&lt;="&amp;التقرير!$G$3)</f>
        <v>0</v>
      </c>
      <c r="G240" s="21">
        <f t="shared" si="12"/>
        <v>0</v>
      </c>
      <c r="H240" s="21">
        <f>SUMIFS(المشتريات!$H$4:$H$10000,المشتريات!$F$4:$F$10000,التقرير!A240,المشتريات!$C$4:$C$10000,"&gt;="&amp;التقرير!$G$4,المشتريات!$C$4:$C$10000,"&lt;="&amp;$G$5)</f>
        <v>0</v>
      </c>
      <c r="I240" s="21">
        <f>SUMIFS(المبيعات!$F$4:$F$5000,المبيعات!$D$4:$D$5000,التقرير!A240,المبيعات!$A$4:$A$5000,"&gt;="&amp;التقرير!$G$4,المبيعات!$A$4:$A$5000,"&lt;="&amp;التقرير!$G$5)</f>
        <v>0</v>
      </c>
      <c r="J240" s="21">
        <f>SUMIFS('مرتجع المبيعات '!$F$4:$F$5000,'مرتجع المبيعات '!$D$4:$D$5000,التقرير!A240,'مرتجع المبيعات '!$A$4:$A$5000,"&gt;="&amp;التقرير!$G$4,'مرتجع المبيعات '!$A$4:$A$5000,"&lt;="&amp;التقرير!$G$5)</f>
        <v>0</v>
      </c>
      <c r="K240" s="21">
        <f>SUMIFS('مرتجع المشتريات'!$F$4:$F$5000,'مرتجع المشتريات'!$D$4:$D$5000,التقرير!A240,'مرتجع المشتريات'!$A$4:$A$5000,"&gt;="&amp;التقرير!$G$4,'مرتجع المشتريات'!$A$4:$A$5000,"&lt;="&amp;التقرير!$G$5)</f>
        <v>0</v>
      </c>
      <c r="L240" s="21">
        <f t="shared" si="13"/>
        <v>0</v>
      </c>
      <c r="M240" s="21">
        <f>الرصيد!C236</f>
        <v>0</v>
      </c>
      <c r="N240" s="21">
        <f>الرصيد!D236</f>
        <v>0</v>
      </c>
      <c r="O240" s="21" t="str">
        <f>الرصيد!E236</f>
        <v/>
      </c>
      <c r="P240" s="21">
        <f>الرصيد!F236</f>
        <v>0</v>
      </c>
      <c r="Q240" s="21" t="e">
        <f t="shared" si="14"/>
        <v>#VALUE!</v>
      </c>
      <c r="R240" s="21" t="e">
        <f t="shared" si="15"/>
        <v>#VALUE!</v>
      </c>
    </row>
    <row r="241" spans="1:18" ht="15.75">
      <c r="A241" s="21">
        <v>234</v>
      </c>
      <c r="B241" s="21" t="str">
        <f>IFERROR(VLOOKUP(A241,الاعدادات!$A$4:$B$5000,2,0),"")</f>
        <v xml:space="preserve">ارثنيل </v>
      </c>
      <c r="C241" s="21">
        <f>SUMIFS(المشتريات!$H$4:$H$1000,المشتريات!$F$4:$F$1000,التقرير!A241,المشتريات!$C$4:$C$1000,"&lt;="&amp;التقرير!$G$3)</f>
        <v>0</v>
      </c>
      <c r="D241" s="21">
        <f>SUMIFS(المبيعات!$F$4:$F$5000,المبيعات!$D$4:$D$5000,التقرير!A241,المبيعات!$A$4:$A$5000,"&lt;="&amp;التقرير!$G$3)</f>
        <v>0</v>
      </c>
      <c r="E241" s="21">
        <f>SUMIFS('مرتجع المبيعات '!$F$4:$F$500,'مرتجع المبيعات '!$D$4:$D$500,التقرير!A241,'مرتجع المبيعات '!$A$4:$A$500,"&lt;="&amp;التقرير!$G$3)</f>
        <v>0</v>
      </c>
      <c r="F241" s="21">
        <f>SUMIFS('مرتجع المشتريات'!$F$4:$F$500,'مرتجع المشتريات'!$D$4:$D$500,التقرير!A241,'مرتجع المشتريات'!$A$4:$A$500,"&lt;="&amp;التقرير!$G$3)</f>
        <v>0</v>
      </c>
      <c r="G241" s="21">
        <f t="shared" si="12"/>
        <v>0</v>
      </c>
      <c r="H241" s="21">
        <f>SUMIFS(المشتريات!$H$4:$H$10000,المشتريات!$F$4:$F$10000,التقرير!A241,المشتريات!$C$4:$C$10000,"&gt;="&amp;التقرير!$G$4,المشتريات!$C$4:$C$10000,"&lt;="&amp;$G$5)</f>
        <v>0</v>
      </c>
      <c r="I241" s="21">
        <f>SUMIFS(المبيعات!$F$4:$F$5000,المبيعات!$D$4:$D$5000,التقرير!A241,المبيعات!$A$4:$A$5000,"&gt;="&amp;التقرير!$G$4,المبيعات!$A$4:$A$5000,"&lt;="&amp;التقرير!$G$5)</f>
        <v>0</v>
      </c>
      <c r="J241" s="21">
        <f>SUMIFS('مرتجع المبيعات '!$F$4:$F$5000,'مرتجع المبيعات '!$D$4:$D$5000,التقرير!A241,'مرتجع المبيعات '!$A$4:$A$5000,"&gt;="&amp;التقرير!$G$4,'مرتجع المبيعات '!$A$4:$A$5000,"&lt;="&amp;التقرير!$G$5)</f>
        <v>0</v>
      </c>
      <c r="K241" s="21">
        <f>SUMIFS('مرتجع المشتريات'!$F$4:$F$5000,'مرتجع المشتريات'!$D$4:$D$5000,التقرير!A241,'مرتجع المشتريات'!$A$4:$A$5000,"&gt;="&amp;التقرير!$G$4,'مرتجع المشتريات'!$A$4:$A$5000,"&lt;="&amp;التقرير!$G$5)</f>
        <v>0</v>
      </c>
      <c r="L241" s="21">
        <f t="shared" si="13"/>
        <v>0</v>
      </c>
      <c r="M241" s="21">
        <f>الرصيد!C237</f>
        <v>0</v>
      </c>
      <c r="N241" s="21">
        <f>الرصيد!D237</f>
        <v>0</v>
      </c>
      <c r="O241" s="21" t="str">
        <f>الرصيد!E237</f>
        <v/>
      </c>
      <c r="P241" s="21">
        <f>الرصيد!F237</f>
        <v>0</v>
      </c>
      <c r="Q241" s="21" t="e">
        <f t="shared" si="14"/>
        <v>#VALUE!</v>
      </c>
      <c r="R241" s="21" t="e">
        <f t="shared" si="15"/>
        <v>#VALUE!</v>
      </c>
    </row>
    <row r="242" spans="1:18" ht="15.75">
      <c r="A242" s="21">
        <v>235</v>
      </c>
      <c r="B242" s="21" t="str">
        <f>IFERROR(VLOOKUP(A242,الاعدادات!$A$4:$B$5000,2,0),"")</f>
        <v>سلفا ديميدين النصر 100سم</v>
      </c>
      <c r="C242" s="21">
        <f>SUMIFS(المشتريات!$H$4:$H$1000,المشتريات!$F$4:$F$1000,التقرير!A242,المشتريات!$C$4:$C$1000,"&lt;="&amp;التقرير!$G$3)</f>
        <v>0</v>
      </c>
      <c r="D242" s="21">
        <f>SUMIFS(المبيعات!$F$4:$F$5000,المبيعات!$D$4:$D$5000,التقرير!A242,المبيعات!$A$4:$A$5000,"&lt;="&amp;التقرير!$G$3)</f>
        <v>0</v>
      </c>
      <c r="E242" s="21">
        <f>SUMIFS('مرتجع المبيعات '!$F$4:$F$500,'مرتجع المبيعات '!$D$4:$D$500,التقرير!A242,'مرتجع المبيعات '!$A$4:$A$500,"&lt;="&amp;التقرير!$G$3)</f>
        <v>0</v>
      </c>
      <c r="F242" s="21">
        <f>SUMIFS('مرتجع المشتريات'!$F$4:$F$500,'مرتجع المشتريات'!$D$4:$D$500,التقرير!A242,'مرتجع المشتريات'!$A$4:$A$500,"&lt;="&amp;التقرير!$G$3)</f>
        <v>0</v>
      </c>
      <c r="G242" s="21">
        <f t="shared" si="12"/>
        <v>0</v>
      </c>
      <c r="H242" s="21">
        <f>SUMIFS(المشتريات!$H$4:$H$10000,المشتريات!$F$4:$F$10000,التقرير!A242,المشتريات!$C$4:$C$10000,"&gt;="&amp;التقرير!$G$4,المشتريات!$C$4:$C$10000,"&lt;="&amp;$G$5)</f>
        <v>0</v>
      </c>
      <c r="I242" s="21">
        <f>SUMIFS(المبيعات!$F$4:$F$5000,المبيعات!$D$4:$D$5000,التقرير!A242,المبيعات!$A$4:$A$5000,"&gt;="&amp;التقرير!$G$4,المبيعات!$A$4:$A$5000,"&lt;="&amp;التقرير!$G$5)</f>
        <v>0</v>
      </c>
      <c r="J242" s="21">
        <f>SUMIFS('مرتجع المبيعات '!$F$4:$F$5000,'مرتجع المبيعات '!$D$4:$D$5000,التقرير!A242,'مرتجع المبيعات '!$A$4:$A$5000,"&gt;="&amp;التقرير!$G$4,'مرتجع المبيعات '!$A$4:$A$5000,"&lt;="&amp;التقرير!$G$5)</f>
        <v>0</v>
      </c>
      <c r="K242" s="21">
        <f>SUMIFS('مرتجع المشتريات'!$F$4:$F$5000,'مرتجع المشتريات'!$D$4:$D$5000,التقرير!A242,'مرتجع المشتريات'!$A$4:$A$5000,"&gt;="&amp;التقرير!$G$4,'مرتجع المشتريات'!$A$4:$A$5000,"&lt;="&amp;التقرير!$G$5)</f>
        <v>0</v>
      </c>
      <c r="L242" s="21">
        <f t="shared" si="13"/>
        <v>0</v>
      </c>
      <c r="M242" s="21">
        <f>الرصيد!C238</f>
        <v>0</v>
      </c>
      <c r="N242" s="21">
        <f>الرصيد!D238</f>
        <v>0</v>
      </c>
      <c r="O242" s="21" t="str">
        <f>الرصيد!E238</f>
        <v/>
      </c>
      <c r="P242" s="21">
        <f>الرصيد!F238</f>
        <v>0</v>
      </c>
      <c r="Q242" s="21" t="e">
        <f t="shared" si="14"/>
        <v>#VALUE!</v>
      </c>
      <c r="R242" s="21" t="e">
        <f t="shared" si="15"/>
        <v>#VALUE!</v>
      </c>
    </row>
    <row r="243" spans="1:18" ht="15.75">
      <c r="A243" s="21">
        <v>236</v>
      </c>
      <c r="B243" s="21" t="str">
        <f>IFERROR(VLOOKUP(A243,الاعدادات!$A$4:$B$5000,2,0),"")</f>
        <v xml:space="preserve">انروسول س 1/4لتر </v>
      </c>
      <c r="C243" s="21">
        <f>SUMIFS(المشتريات!$H$4:$H$1000,المشتريات!$F$4:$F$1000,التقرير!A243,المشتريات!$C$4:$C$1000,"&lt;="&amp;التقرير!$G$3)</f>
        <v>0</v>
      </c>
      <c r="D243" s="21">
        <f>SUMIFS(المبيعات!$F$4:$F$5000,المبيعات!$D$4:$D$5000,التقرير!A243,المبيعات!$A$4:$A$5000,"&lt;="&amp;التقرير!$G$3)</f>
        <v>0</v>
      </c>
      <c r="E243" s="21">
        <f>SUMIFS('مرتجع المبيعات '!$F$4:$F$500,'مرتجع المبيعات '!$D$4:$D$500,التقرير!A243,'مرتجع المبيعات '!$A$4:$A$500,"&lt;="&amp;التقرير!$G$3)</f>
        <v>0</v>
      </c>
      <c r="F243" s="21">
        <f>SUMIFS('مرتجع المشتريات'!$F$4:$F$500,'مرتجع المشتريات'!$D$4:$D$500,التقرير!A243,'مرتجع المشتريات'!$A$4:$A$500,"&lt;="&amp;التقرير!$G$3)</f>
        <v>0</v>
      </c>
      <c r="G243" s="21">
        <f t="shared" si="12"/>
        <v>0</v>
      </c>
      <c r="H243" s="21">
        <f>SUMIFS(المشتريات!$H$4:$H$10000,المشتريات!$F$4:$F$10000,التقرير!A243,المشتريات!$C$4:$C$10000,"&gt;="&amp;التقرير!$G$4,المشتريات!$C$4:$C$10000,"&lt;="&amp;$G$5)</f>
        <v>0</v>
      </c>
      <c r="I243" s="21">
        <f>SUMIFS(المبيعات!$F$4:$F$5000,المبيعات!$D$4:$D$5000,التقرير!A243,المبيعات!$A$4:$A$5000,"&gt;="&amp;التقرير!$G$4,المبيعات!$A$4:$A$5000,"&lt;="&amp;التقرير!$G$5)</f>
        <v>0</v>
      </c>
      <c r="J243" s="21">
        <f>SUMIFS('مرتجع المبيعات '!$F$4:$F$5000,'مرتجع المبيعات '!$D$4:$D$5000,التقرير!A243,'مرتجع المبيعات '!$A$4:$A$5000,"&gt;="&amp;التقرير!$G$4,'مرتجع المبيعات '!$A$4:$A$5000,"&lt;="&amp;التقرير!$G$5)</f>
        <v>0</v>
      </c>
      <c r="K243" s="21">
        <f>SUMIFS('مرتجع المشتريات'!$F$4:$F$5000,'مرتجع المشتريات'!$D$4:$D$5000,التقرير!A243,'مرتجع المشتريات'!$A$4:$A$5000,"&gt;="&amp;التقرير!$G$4,'مرتجع المشتريات'!$A$4:$A$5000,"&lt;="&amp;التقرير!$G$5)</f>
        <v>0</v>
      </c>
      <c r="L243" s="21">
        <f t="shared" si="13"/>
        <v>0</v>
      </c>
      <c r="M243" s="21">
        <f>الرصيد!C239</f>
        <v>0</v>
      </c>
      <c r="N243" s="21">
        <f>الرصيد!D239</f>
        <v>0</v>
      </c>
      <c r="O243" s="21" t="str">
        <f>الرصيد!E239</f>
        <v/>
      </c>
      <c r="P243" s="21">
        <f>الرصيد!F239</f>
        <v>0</v>
      </c>
      <c r="Q243" s="21" t="e">
        <f t="shared" si="14"/>
        <v>#VALUE!</v>
      </c>
      <c r="R243" s="21" t="e">
        <f t="shared" si="15"/>
        <v>#VALUE!</v>
      </c>
    </row>
    <row r="244" spans="1:18" ht="15.75">
      <c r="A244" s="21">
        <v>237</v>
      </c>
      <c r="B244" s="21" t="str">
        <f>IFERROR(VLOOKUP(A244,الاعدادات!$A$4:$B$5000,2,0),"")</f>
        <v xml:space="preserve">اوكسى جى سبراى </v>
      </c>
      <c r="C244" s="21">
        <f>SUMIFS(المشتريات!$H$4:$H$1000,المشتريات!$F$4:$F$1000,التقرير!A244,المشتريات!$C$4:$C$1000,"&lt;="&amp;التقرير!$G$3)</f>
        <v>0</v>
      </c>
      <c r="D244" s="21">
        <f>SUMIFS(المبيعات!$F$4:$F$5000,المبيعات!$D$4:$D$5000,التقرير!A244,المبيعات!$A$4:$A$5000,"&lt;="&amp;التقرير!$G$3)</f>
        <v>0</v>
      </c>
      <c r="E244" s="21">
        <f>SUMIFS('مرتجع المبيعات '!$F$4:$F$500,'مرتجع المبيعات '!$D$4:$D$500,التقرير!A244,'مرتجع المبيعات '!$A$4:$A$500,"&lt;="&amp;التقرير!$G$3)</f>
        <v>0</v>
      </c>
      <c r="F244" s="21">
        <f>SUMIFS('مرتجع المشتريات'!$F$4:$F$500,'مرتجع المشتريات'!$D$4:$D$500,التقرير!A244,'مرتجع المشتريات'!$A$4:$A$500,"&lt;="&amp;التقرير!$G$3)</f>
        <v>0</v>
      </c>
      <c r="G244" s="21">
        <f t="shared" si="12"/>
        <v>0</v>
      </c>
      <c r="H244" s="21">
        <f>SUMIFS(المشتريات!$H$4:$H$10000,المشتريات!$F$4:$F$10000,التقرير!A244,المشتريات!$C$4:$C$10000,"&gt;="&amp;التقرير!$G$4,المشتريات!$C$4:$C$10000,"&lt;="&amp;$G$5)</f>
        <v>0</v>
      </c>
      <c r="I244" s="21">
        <f>SUMIFS(المبيعات!$F$4:$F$5000,المبيعات!$D$4:$D$5000,التقرير!A244,المبيعات!$A$4:$A$5000,"&gt;="&amp;التقرير!$G$4,المبيعات!$A$4:$A$5000,"&lt;="&amp;التقرير!$G$5)</f>
        <v>0</v>
      </c>
      <c r="J244" s="21">
        <f>SUMIFS('مرتجع المبيعات '!$F$4:$F$5000,'مرتجع المبيعات '!$D$4:$D$5000,التقرير!A244,'مرتجع المبيعات '!$A$4:$A$5000,"&gt;="&amp;التقرير!$G$4,'مرتجع المبيعات '!$A$4:$A$5000,"&lt;="&amp;التقرير!$G$5)</f>
        <v>0</v>
      </c>
      <c r="K244" s="21">
        <f>SUMIFS('مرتجع المشتريات'!$F$4:$F$5000,'مرتجع المشتريات'!$D$4:$D$5000,التقرير!A244,'مرتجع المشتريات'!$A$4:$A$5000,"&gt;="&amp;التقرير!$G$4,'مرتجع المشتريات'!$A$4:$A$5000,"&lt;="&amp;التقرير!$G$5)</f>
        <v>0</v>
      </c>
      <c r="L244" s="21">
        <f t="shared" si="13"/>
        <v>0</v>
      </c>
      <c r="M244" s="21">
        <f>الرصيد!C240</f>
        <v>0</v>
      </c>
      <c r="N244" s="21">
        <f>الرصيد!D240</f>
        <v>0</v>
      </c>
      <c r="O244" s="21" t="str">
        <f>الرصيد!E240</f>
        <v/>
      </c>
      <c r="P244" s="21">
        <f>الرصيد!F240</f>
        <v>0</v>
      </c>
      <c r="Q244" s="21" t="e">
        <f t="shared" si="14"/>
        <v>#VALUE!</v>
      </c>
      <c r="R244" s="21" t="e">
        <f t="shared" si="15"/>
        <v>#VALUE!</v>
      </c>
    </row>
    <row r="245" spans="1:18" ht="15.75">
      <c r="A245" s="21">
        <v>238</v>
      </c>
      <c r="B245" s="21" t="str">
        <f>IFERROR(VLOOKUP(A245,الاعدادات!$A$4:$B$5000,2,0),"")</f>
        <v>سبكتروبان ط م 100سم</v>
      </c>
      <c r="C245" s="21">
        <f>SUMIFS(المشتريات!$H$4:$H$1000,المشتريات!$F$4:$F$1000,التقرير!A245,المشتريات!$C$4:$C$1000,"&lt;="&amp;التقرير!$G$3)</f>
        <v>0</v>
      </c>
      <c r="D245" s="21">
        <f>SUMIFS(المبيعات!$F$4:$F$5000,المبيعات!$D$4:$D$5000,التقرير!A245,المبيعات!$A$4:$A$5000,"&lt;="&amp;التقرير!$G$3)</f>
        <v>0</v>
      </c>
      <c r="E245" s="21">
        <f>SUMIFS('مرتجع المبيعات '!$F$4:$F$500,'مرتجع المبيعات '!$D$4:$D$500,التقرير!A245,'مرتجع المبيعات '!$A$4:$A$500,"&lt;="&amp;التقرير!$G$3)</f>
        <v>0</v>
      </c>
      <c r="F245" s="21">
        <f>SUMIFS('مرتجع المشتريات'!$F$4:$F$500,'مرتجع المشتريات'!$D$4:$D$500,التقرير!A245,'مرتجع المشتريات'!$A$4:$A$500,"&lt;="&amp;التقرير!$G$3)</f>
        <v>0</v>
      </c>
      <c r="G245" s="21">
        <f t="shared" si="12"/>
        <v>0</v>
      </c>
      <c r="H245" s="21">
        <f>SUMIFS(المشتريات!$H$4:$H$10000,المشتريات!$F$4:$F$10000,التقرير!A245,المشتريات!$C$4:$C$10000,"&gt;="&amp;التقرير!$G$4,المشتريات!$C$4:$C$10000,"&lt;="&amp;$G$5)</f>
        <v>0</v>
      </c>
      <c r="I245" s="21">
        <f>SUMIFS(المبيعات!$F$4:$F$5000,المبيعات!$D$4:$D$5000,التقرير!A245,المبيعات!$A$4:$A$5000,"&gt;="&amp;التقرير!$G$4,المبيعات!$A$4:$A$5000,"&lt;="&amp;التقرير!$G$5)</f>
        <v>0</v>
      </c>
      <c r="J245" s="21">
        <f>SUMIFS('مرتجع المبيعات '!$F$4:$F$5000,'مرتجع المبيعات '!$D$4:$D$5000,التقرير!A245,'مرتجع المبيعات '!$A$4:$A$5000,"&gt;="&amp;التقرير!$G$4,'مرتجع المبيعات '!$A$4:$A$5000,"&lt;="&amp;التقرير!$G$5)</f>
        <v>0</v>
      </c>
      <c r="K245" s="21">
        <f>SUMIFS('مرتجع المشتريات'!$F$4:$F$5000,'مرتجع المشتريات'!$D$4:$D$5000,التقرير!A245,'مرتجع المشتريات'!$A$4:$A$5000,"&gt;="&amp;التقرير!$G$4,'مرتجع المشتريات'!$A$4:$A$5000,"&lt;="&amp;التقرير!$G$5)</f>
        <v>0</v>
      </c>
      <c r="L245" s="21">
        <f t="shared" si="13"/>
        <v>0</v>
      </c>
      <c r="M245" s="21">
        <f>الرصيد!C241</f>
        <v>0</v>
      </c>
      <c r="N245" s="21">
        <f>الرصيد!D241</f>
        <v>0</v>
      </c>
      <c r="O245" s="21" t="str">
        <f>الرصيد!E241</f>
        <v/>
      </c>
      <c r="P245" s="21">
        <f>الرصيد!F241</f>
        <v>0</v>
      </c>
      <c r="Q245" s="21" t="e">
        <f t="shared" si="14"/>
        <v>#VALUE!</v>
      </c>
      <c r="R245" s="21" t="e">
        <f t="shared" si="15"/>
        <v>#VALUE!</v>
      </c>
    </row>
    <row r="246" spans="1:18" ht="15.75">
      <c r="A246" s="21">
        <v>239</v>
      </c>
      <c r="B246" s="21" t="str">
        <f>IFERROR(VLOOKUP(A246,الاعدادات!$A$4:$B$5000,2,0),"")</f>
        <v>فاشيوليد</v>
      </c>
      <c r="C246" s="21">
        <f>SUMIFS(المشتريات!$H$4:$H$1000,المشتريات!$F$4:$F$1000,التقرير!A246,المشتريات!$C$4:$C$1000,"&lt;="&amp;التقرير!$G$3)</f>
        <v>0</v>
      </c>
      <c r="D246" s="21">
        <f>SUMIFS(المبيعات!$F$4:$F$5000,المبيعات!$D$4:$D$5000,التقرير!A246,المبيعات!$A$4:$A$5000,"&lt;="&amp;التقرير!$G$3)</f>
        <v>0</v>
      </c>
      <c r="E246" s="21">
        <f>SUMIFS('مرتجع المبيعات '!$F$4:$F$500,'مرتجع المبيعات '!$D$4:$D$500,التقرير!A246,'مرتجع المبيعات '!$A$4:$A$500,"&lt;="&amp;التقرير!$G$3)</f>
        <v>0</v>
      </c>
      <c r="F246" s="21">
        <f>SUMIFS('مرتجع المشتريات'!$F$4:$F$500,'مرتجع المشتريات'!$D$4:$D$500,التقرير!A246,'مرتجع المشتريات'!$A$4:$A$500,"&lt;="&amp;التقرير!$G$3)</f>
        <v>0</v>
      </c>
      <c r="G246" s="21">
        <f t="shared" si="12"/>
        <v>0</v>
      </c>
      <c r="H246" s="21">
        <f>SUMIFS(المشتريات!$H$4:$H$10000,المشتريات!$F$4:$F$10000,التقرير!A246,المشتريات!$C$4:$C$10000,"&gt;="&amp;التقرير!$G$4,المشتريات!$C$4:$C$10000,"&lt;="&amp;$G$5)</f>
        <v>0</v>
      </c>
      <c r="I246" s="21">
        <f>SUMIFS(المبيعات!$F$4:$F$5000,المبيعات!$D$4:$D$5000,التقرير!A246,المبيعات!$A$4:$A$5000,"&gt;="&amp;التقرير!$G$4,المبيعات!$A$4:$A$5000,"&lt;="&amp;التقرير!$G$5)</f>
        <v>0</v>
      </c>
      <c r="J246" s="21">
        <f>SUMIFS('مرتجع المبيعات '!$F$4:$F$5000,'مرتجع المبيعات '!$D$4:$D$5000,التقرير!A246,'مرتجع المبيعات '!$A$4:$A$5000,"&gt;="&amp;التقرير!$G$4,'مرتجع المبيعات '!$A$4:$A$5000,"&lt;="&amp;التقرير!$G$5)</f>
        <v>0</v>
      </c>
      <c r="K246" s="21">
        <f>SUMIFS('مرتجع المشتريات'!$F$4:$F$5000,'مرتجع المشتريات'!$D$4:$D$5000,التقرير!A246,'مرتجع المشتريات'!$A$4:$A$5000,"&gt;="&amp;التقرير!$G$4,'مرتجع المشتريات'!$A$4:$A$5000,"&lt;="&amp;التقرير!$G$5)</f>
        <v>0</v>
      </c>
      <c r="L246" s="21">
        <f t="shared" si="13"/>
        <v>0</v>
      </c>
      <c r="M246" s="21">
        <f>الرصيد!C242</f>
        <v>0</v>
      </c>
      <c r="N246" s="21">
        <f>الرصيد!D242</f>
        <v>0</v>
      </c>
      <c r="O246" s="21" t="str">
        <f>الرصيد!E242</f>
        <v/>
      </c>
      <c r="P246" s="21">
        <f>الرصيد!F242</f>
        <v>0</v>
      </c>
      <c r="Q246" s="21" t="e">
        <f t="shared" si="14"/>
        <v>#VALUE!</v>
      </c>
      <c r="R246" s="21" t="e">
        <f t="shared" si="15"/>
        <v>#VALUE!</v>
      </c>
    </row>
    <row r="247" spans="1:18" ht="15.75">
      <c r="A247" s="21">
        <v>240</v>
      </c>
      <c r="B247" s="21" t="str">
        <f>IFERROR(VLOOKUP(A247,الاعدادات!$A$4:$B$5000,2,0),"")</f>
        <v>نورومكتين 50سم</v>
      </c>
      <c r="C247" s="21">
        <f>SUMIFS(المشتريات!$H$4:$H$1000,المشتريات!$F$4:$F$1000,التقرير!A247,المشتريات!$C$4:$C$1000,"&lt;="&amp;التقرير!$G$3)</f>
        <v>0</v>
      </c>
      <c r="D247" s="21">
        <f>SUMIFS(المبيعات!$F$4:$F$5000,المبيعات!$D$4:$D$5000,التقرير!A247,المبيعات!$A$4:$A$5000,"&lt;="&amp;التقرير!$G$3)</f>
        <v>0</v>
      </c>
      <c r="E247" s="21">
        <f>SUMIFS('مرتجع المبيعات '!$F$4:$F$500,'مرتجع المبيعات '!$D$4:$D$500,التقرير!A247,'مرتجع المبيعات '!$A$4:$A$500,"&lt;="&amp;التقرير!$G$3)</f>
        <v>0</v>
      </c>
      <c r="F247" s="21">
        <f>SUMIFS('مرتجع المشتريات'!$F$4:$F$500,'مرتجع المشتريات'!$D$4:$D$500,التقرير!A247,'مرتجع المشتريات'!$A$4:$A$500,"&lt;="&amp;التقرير!$G$3)</f>
        <v>0</v>
      </c>
      <c r="G247" s="21">
        <f t="shared" si="12"/>
        <v>0</v>
      </c>
      <c r="H247" s="21">
        <f>SUMIFS(المشتريات!$H$4:$H$10000,المشتريات!$F$4:$F$10000,التقرير!A247,المشتريات!$C$4:$C$10000,"&gt;="&amp;التقرير!$G$4,المشتريات!$C$4:$C$10000,"&lt;="&amp;$G$5)</f>
        <v>0</v>
      </c>
      <c r="I247" s="21">
        <f>SUMIFS(المبيعات!$F$4:$F$5000,المبيعات!$D$4:$D$5000,التقرير!A247,المبيعات!$A$4:$A$5000,"&gt;="&amp;التقرير!$G$4,المبيعات!$A$4:$A$5000,"&lt;="&amp;التقرير!$G$5)</f>
        <v>0</v>
      </c>
      <c r="J247" s="21">
        <f>SUMIFS('مرتجع المبيعات '!$F$4:$F$5000,'مرتجع المبيعات '!$D$4:$D$5000,التقرير!A247,'مرتجع المبيعات '!$A$4:$A$5000,"&gt;="&amp;التقرير!$G$4,'مرتجع المبيعات '!$A$4:$A$5000,"&lt;="&amp;التقرير!$G$5)</f>
        <v>0</v>
      </c>
      <c r="K247" s="21">
        <f>SUMIFS('مرتجع المشتريات'!$F$4:$F$5000,'مرتجع المشتريات'!$D$4:$D$5000,التقرير!A247,'مرتجع المشتريات'!$A$4:$A$5000,"&gt;="&amp;التقرير!$G$4,'مرتجع المشتريات'!$A$4:$A$5000,"&lt;="&amp;التقرير!$G$5)</f>
        <v>0</v>
      </c>
      <c r="L247" s="21">
        <f t="shared" si="13"/>
        <v>0</v>
      </c>
      <c r="M247" s="21">
        <f>الرصيد!C243</f>
        <v>0</v>
      </c>
      <c r="N247" s="21">
        <f>الرصيد!D243</f>
        <v>0</v>
      </c>
      <c r="O247" s="21" t="str">
        <f>الرصيد!E243</f>
        <v/>
      </c>
      <c r="P247" s="21">
        <f>الرصيد!F243</f>
        <v>0</v>
      </c>
      <c r="Q247" s="21" t="e">
        <f t="shared" si="14"/>
        <v>#VALUE!</v>
      </c>
      <c r="R247" s="21" t="e">
        <f t="shared" si="15"/>
        <v>#VALUE!</v>
      </c>
    </row>
    <row r="248" spans="1:18" ht="15.75">
      <c r="A248" s="21">
        <v>241</v>
      </c>
      <c r="B248" s="21" t="str">
        <f>IFERROR(VLOOKUP(A248,الاعدادات!$A$4:$B$5000,2,0),"")</f>
        <v xml:space="preserve">ا د 3ه لتر ايطالى الغنام </v>
      </c>
      <c r="C248" s="21">
        <f>SUMIFS(المشتريات!$H$4:$H$1000,المشتريات!$F$4:$F$1000,التقرير!A248,المشتريات!$C$4:$C$1000,"&lt;="&amp;التقرير!$G$3)</f>
        <v>0</v>
      </c>
      <c r="D248" s="21">
        <f>SUMIFS(المبيعات!$F$4:$F$5000,المبيعات!$D$4:$D$5000,التقرير!A248,المبيعات!$A$4:$A$5000,"&lt;="&amp;التقرير!$G$3)</f>
        <v>0</v>
      </c>
      <c r="E248" s="21">
        <f>SUMIFS('مرتجع المبيعات '!$F$4:$F$500,'مرتجع المبيعات '!$D$4:$D$500,التقرير!A248,'مرتجع المبيعات '!$A$4:$A$500,"&lt;="&amp;التقرير!$G$3)</f>
        <v>0</v>
      </c>
      <c r="F248" s="21">
        <f>SUMIFS('مرتجع المشتريات'!$F$4:$F$500,'مرتجع المشتريات'!$D$4:$D$500,التقرير!A248,'مرتجع المشتريات'!$A$4:$A$500,"&lt;="&amp;التقرير!$G$3)</f>
        <v>0</v>
      </c>
      <c r="G248" s="21">
        <f t="shared" si="12"/>
        <v>0</v>
      </c>
      <c r="H248" s="21">
        <f>SUMIFS(المشتريات!$H$4:$H$10000,المشتريات!$F$4:$F$10000,التقرير!A248,المشتريات!$C$4:$C$10000,"&gt;="&amp;التقرير!$G$4,المشتريات!$C$4:$C$10000,"&lt;="&amp;$G$5)</f>
        <v>0</v>
      </c>
      <c r="I248" s="21">
        <f>SUMIFS(المبيعات!$F$4:$F$5000,المبيعات!$D$4:$D$5000,التقرير!A248,المبيعات!$A$4:$A$5000,"&gt;="&amp;التقرير!$G$4,المبيعات!$A$4:$A$5000,"&lt;="&amp;التقرير!$G$5)</f>
        <v>0</v>
      </c>
      <c r="J248" s="21">
        <f>SUMIFS('مرتجع المبيعات '!$F$4:$F$5000,'مرتجع المبيعات '!$D$4:$D$5000,التقرير!A248,'مرتجع المبيعات '!$A$4:$A$5000,"&gt;="&amp;التقرير!$G$4,'مرتجع المبيعات '!$A$4:$A$5000,"&lt;="&amp;التقرير!$G$5)</f>
        <v>0</v>
      </c>
      <c r="K248" s="21">
        <f>SUMIFS('مرتجع المشتريات'!$F$4:$F$5000,'مرتجع المشتريات'!$D$4:$D$5000,التقرير!A248,'مرتجع المشتريات'!$A$4:$A$5000,"&gt;="&amp;التقرير!$G$4,'مرتجع المشتريات'!$A$4:$A$5000,"&lt;="&amp;التقرير!$G$5)</f>
        <v>0</v>
      </c>
      <c r="L248" s="21">
        <f t="shared" si="13"/>
        <v>0</v>
      </c>
      <c r="M248" s="21">
        <f>الرصيد!C244</f>
        <v>0</v>
      </c>
      <c r="N248" s="21">
        <f>الرصيد!D244</f>
        <v>0</v>
      </c>
      <c r="O248" s="21" t="str">
        <f>الرصيد!E244</f>
        <v/>
      </c>
      <c r="P248" s="21">
        <f>الرصيد!F244</f>
        <v>0</v>
      </c>
      <c r="Q248" s="21" t="e">
        <f t="shared" si="14"/>
        <v>#VALUE!</v>
      </c>
      <c r="R248" s="21" t="e">
        <f t="shared" si="15"/>
        <v>#VALUE!</v>
      </c>
    </row>
    <row r="249" spans="1:18" ht="15.75">
      <c r="A249" s="21">
        <v>242</v>
      </c>
      <c r="B249" s="21" t="str">
        <f>IFERROR(VLOOKUP(A249,الاعدادات!$A$4:$B$5000,2,0),"")</f>
        <v xml:space="preserve">ه +س لتر ايطالى الغنام </v>
      </c>
      <c r="C249" s="21">
        <f>SUMIFS(المشتريات!$H$4:$H$1000,المشتريات!$F$4:$F$1000,التقرير!A249,المشتريات!$C$4:$C$1000,"&lt;="&amp;التقرير!$G$3)</f>
        <v>0</v>
      </c>
      <c r="D249" s="21">
        <f>SUMIFS(المبيعات!$F$4:$F$5000,المبيعات!$D$4:$D$5000,التقرير!A249,المبيعات!$A$4:$A$5000,"&lt;="&amp;التقرير!$G$3)</f>
        <v>0</v>
      </c>
      <c r="E249" s="21">
        <f>SUMIFS('مرتجع المبيعات '!$F$4:$F$500,'مرتجع المبيعات '!$D$4:$D$500,التقرير!A249,'مرتجع المبيعات '!$A$4:$A$500,"&lt;="&amp;التقرير!$G$3)</f>
        <v>0</v>
      </c>
      <c r="F249" s="21">
        <f>SUMIFS('مرتجع المشتريات'!$F$4:$F$500,'مرتجع المشتريات'!$D$4:$D$500,التقرير!A249,'مرتجع المشتريات'!$A$4:$A$500,"&lt;="&amp;التقرير!$G$3)</f>
        <v>0</v>
      </c>
      <c r="G249" s="21">
        <f t="shared" si="12"/>
        <v>0</v>
      </c>
      <c r="H249" s="21">
        <f>SUMIFS(المشتريات!$H$4:$H$10000,المشتريات!$F$4:$F$10000,التقرير!A249,المشتريات!$C$4:$C$10000,"&gt;="&amp;التقرير!$G$4,المشتريات!$C$4:$C$10000,"&lt;="&amp;$G$5)</f>
        <v>0</v>
      </c>
      <c r="I249" s="21">
        <f>SUMIFS(المبيعات!$F$4:$F$5000,المبيعات!$D$4:$D$5000,التقرير!A249,المبيعات!$A$4:$A$5000,"&gt;="&amp;التقرير!$G$4,المبيعات!$A$4:$A$5000,"&lt;="&amp;التقرير!$G$5)</f>
        <v>0</v>
      </c>
      <c r="J249" s="21">
        <f>SUMIFS('مرتجع المبيعات '!$F$4:$F$5000,'مرتجع المبيعات '!$D$4:$D$5000,التقرير!A249,'مرتجع المبيعات '!$A$4:$A$5000,"&gt;="&amp;التقرير!$G$4,'مرتجع المبيعات '!$A$4:$A$5000,"&lt;="&amp;التقرير!$G$5)</f>
        <v>0</v>
      </c>
      <c r="K249" s="21">
        <f>SUMIFS('مرتجع المشتريات'!$F$4:$F$5000,'مرتجع المشتريات'!$D$4:$D$5000,التقرير!A249,'مرتجع المشتريات'!$A$4:$A$5000,"&gt;="&amp;التقرير!$G$4,'مرتجع المشتريات'!$A$4:$A$5000,"&lt;="&amp;التقرير!$G$5)</f>
        <v>0</v>
      </c>
      <c r="L249" s="21">
        <f t="shared" si="13"/>
        <v>0</v>
      </c>
      <c r="M249" s="21">
        <f>الرصيد!C245</f>
        <v>0</v>
      </c>
      <c r="N249" s="21">
        <f>الرصيد!D245</f>
        <v>0</v>
      </c>
      <c r="O249" s="21" t="str">
        <f>الرصيد!E245</f>
        <v/>
      </c>
      <c r="P249" s="21">
        <f>الرصيد!F245</f>
        <v>0</v>
      </c>
      <c r="Q249" s="21" t="e">
        <f t="shared" si="14"/>
        <v>#VALUE!</v>
      </c>
      <c r="R249" s="21" t="e">
        <f t="shared" si="15"/>
        <v>#VALUE!</v>
      </c>
    </row>
    <row r="250" spans="1:18" ht="15.75">
      <c r="A250" s="21">
        <v>243</v>
      </c>
      <c r="B250" s="21" t="str">
        <f>IFERROR(VLOOKUP(A250,الاعدادات!$A$4:$B$5000,2,0),"")</f>
        <v xml:space="preserve">راكومين سم فئران </v>
      </c>
      <c r="C250" s="21">
        <f>SUMIFS(المشتريات!$H$4:$H$1000,المشتريات!$F$4:$F$1000,التقرير!A250,المشتريات!$C$4:$C$1000,"&lt;="&amp;التقرير!$G$3)</f>
        <v>0</v>
      </c>
      <c r="D250" s="21">
        <f>SUMIFS(المبيعات!$F$4:$F$5000,المبيعات!$D$4:$D$5000,التقرير!A250,المبيعات!$A$4:$A$5000,"&lt;="&amp;التقرير!$G$3)</f>
        <v>0</v>
      </c>
      <c r="E250" s="21">
        <f>SUMIFS('مرتجع المبيعات '!$F$4:$F$500,'مرتجع المبيعات '!$D$4:$D$500,التقرير!A250,'مرتجع المبيعات '!$A$4:$A$500,"&lt;="&amp;التقرير!$G$3)</f>
        <v>0</v>
      </c>
      <c r="F250" s="21">
        <f>SUMIFS('مرتجع المشتريات'!$F$4:$F$500,'مرتجع المشتريات'!$D$4:$D$500,التقرير!A250,'مرتجع المشتريات'!$A$4:$A$500,"&lt;="&amp;التقرير!$G$3)</f>
        <v>0</v>
      </c>
      <c r="G250" s="21">
        <f t="shared" si="12"/>
        <v>0</v>
      </c>
      <c r="H250" s="21">
        <f>SUMIFS(المشتريات!$H$4:$H$10000,المشتريات!$F$4:$F$10000,التقرير!A250,المشتريات!$C$4:$C$10000,"&gt;="&amp;التقرير!$G$4,المشتريات!$C$4:$C$10000,"&lt;="&amp;$G$5)</f>
        <v>0</v>
      </c>
      <c r="I250" s="21">
        <f>SUMIFS(المبيعات!$F$4:$F$5000,المبيعات!$D$4:$D$5000,التقرير!A250,المبيعات!$A$4:$A$5000,"&gt;="&amp;التقرير!$G$4,المبيعات!$A$4:$A$5000,"&lt;="&amp;التقرير!$G$5)</f>
        <v>0</v>
      </c>
      <c r="J250" s="21">
        <f>SUMIFS('مرتجع المبيعات '!$F$4:$F$5000,'مرتجع المبيعات '!$D$4:$D$5000,التقرير!A250,'مرتجع المبيعات '!$A$4:$A$5000,"&gt;="&amp;التقرير!$G$4,'مرتجع المبيعات '!$A$4:$A$5000,"&lt;="&amp;التقرير!$G$5)</f>
        <v>0</v>
      </c>
      <c r="K250" s="21">
        <f>SUMIFS('مرتجع المشتريات'!$F$4:$F$5000,'مرتجع المشتريات'!$D$4:$D$5000,التقرير!A250,'مرتجع المشتريات'!$A$4:$A$5000,"&gt;="&amp;التقرير!$G$4,'مرتجع المشتريات'!$A$4:$A$5000,"&lt;="&amp;التقرير!$G$5)</f>
        <v>0</v>
      </c>
      <c r="L250" s="21">
        <f t="shared" si="13"/>
        <v>0</v>
      </c>
      <c r="M250" s="21">
        <f>الرصيد!C246</f>
        <v>0</v>
      </c>
      <c r="N250" s="21">
        <f>الرصيد!D246</f>
        <v>0</v>
      </c>
      <c r="O250" s="21" t="str">
        <f>الرصيد!E246</f>
        <v/>
      </c>
      <c r="P250" s="21">
        <f>الرصيد!F246</f>
        <v>0</v>
      </c>
      <c r="Q250" s="21" t="e">
        <f t="shared" si="14"/>
        <v>#VALUE!</v>
      </c>
      <c r="R250" s="21" t="e">
        <f t="shared" si="15"/>
        <v>#VALUE!</v>
      </c>
    </row>
    <row r="251" spans="1:18" ht="15.75">
      <c r="A251" s="21">
        <v>244</v>
      </c>
      <c r="B251" s="21" t="str">
        <f>IFERROR(VLOOKUP(A251,الاعدادات!$A$4:$B$5000,2,0),"")</f>
        <v>سلفاكينوكسالين بواكى 20جم</v>
      </c>
      <c r="C251" s="21">
        <f>SUMIFS(المشتريات!$H$4:$H$1000,المشتريات!$F$4:$F$1000,التقرير!A251,المشتريات!$C$4:$C$1000,"&lt;="&amp;التقرير!$G$3)</f>
        <v>0</v>
      </c>
      <c r="D251" s="21">
        <f>SUMIFS(المبيعات!$F$4:$F$5000,المبيعات!$D$4:$D$5000,التقرير!A251,المبيعات!$A$4:$A$5000,"&lt;="&amp;التقرير!$G$3)</f>
        <v>0</v>
      </c>
      <c r="E251" s="21">
        <f>SUMIFS('مرتجع المبيعات '!$F$4:$F$500,'مرتجع المبيعات '!$D$4:$D$500,التقرير!A251,'مرتجع المبيعات '!$A$4:$A$500,"&lt;="&amp;التقرير!$G$3)</f>
        <v>0</v>
      </c>
      <c r="F251" s="21">
        <f>SUMIFS('مرتجع المشتريات'!$F$4:$F$500,'مرتجع المشتريات'!$D$4:$D$500,التقرير!A251,'مرتجع المشتريات'!$A$4:$A$500,"&lt;="&amp;التقرير!$G$3)</f>
        <v>0</v>
      </c>
      <c r="G251" s="21">
        <f t="shared" si="12"/>
        <v>0</v>
      </c>
      <c r="H251" s="21">
        <f>SUMIFS(المشتريات!$H$4:$H$10000,المشتريات!$F$4:$F$10000,التقرير!A251,المشتريات!$C$4:$C$10000,"&gt;="&amp;التقرير!$G$4,المشتريات!$C$4:$C$10000,"&lt;="&amp;$G$5)</f>
        <v>0</v>
      </c>
      <c r="I251" s="21">
        <f>SUMIFS(المبيعات!$F$4:$F$5000,المبيعات!$D$4:$D$5000,التقرير!A251,المبيعات!$A$4:$A$5000,"&gt;="&amp;التقرير!$G$4,المبيعات!$A$4:$A$5000,"&lt;="&amp;التقرير!$G$5)</f>
        <v>0</v>
      </c>
      <c r="J251" s="21">
        <f>SUMIFS('مرتجع المبيعات '!$F$4:$F$5000,'مرتجع المبيعات '!$D$4:$D$5000,التقرير!A251,'مرتجع المبيعات '!$A$4:$A$5000,"&gt;="&amp;التقرير!$G$4,'مرتجع المبيعات '!$A$4:$A$5000,"&lt;="&amp;التقرير!$G$5)</f>
        <v>0</v>
      </c>
      <c r="K251" s="21">
        <f>SUMIFS('مرتجع المشتريات'!$F$4:$F$5000,'مرتجع المشتريات'!$D$4:$D$5000,التقرير!A251,'مرتجع المشتريات'!$A$4:$A$5000,"&gt;="&amp;التقرير!$G$4,'مرتجع المشتريات'!$A$4:$A$5000,"&lt;="&amp;التقرير!$G$5)</f>
        <v>0</v>
      </c>
      <c r="L251" s="21">
        <f t="shared" si="13"/>
        <v>0</v>
      </c>
      <c r="M251" s="21">
        <f>الرصيد!C247</f>
        <v>0</v>
      </c>
      <c r="N251" s="21">
        <f>الرصيد!D247</f>
        <v>0</v>
      </c>
      <c r="O251" s="21" t="str">
        <f>الرصيد!E247</f>
        <v/>
      </c>
      <c r="P251" s="21">
        <f>الرصيد!F247</f>
        <v>0</v>
      </c>
      <c r="Q251" s="21" t="e">
        <f t="shared" si="14"/>
        <v>#VALUE!</v>
      </c>
      <c r="R251" s="21" t="e">
        <f t="shared" si="15"/>
        <v>#VALUE!</v>
      </c>
    </row>
    <row r="252" spans="1:18" ht="15.75">
      <c r="A252" s="21">
        <v>245</v>
      </c>
      <c r="B252" s="21" t="str">
        <f>IFERROR(VLOOKUP(A252,الاعدادات!$A$4:$B$5000,2,0),"")</f>
        <v xml:space="preserve">انالجين اسكندريه 100سم </v>
      </c>
      <c r="C252" s="21">
        <f>SUMIFS(المشتريات!$H$4:$H$1000,المشتريات!$F$4:$F$1000,التقرير!A252,المشتريات!$C$4:$C$1000,"&lt;="&amp;التقرير!$G$3)</f>
        <v>0</v>
      </c>
      <c r="D252" s="21">
        <f>SUMIFS(المبيعات!$F$4:$F$5000,المبيعات!$D$4:$D$5000,التقرير!A252,المبيعات!$A$4:$A$5000,"&lt;="&amp;التقرير!$G$3)</f>
        <v>0</v>
      </c>
      <c r="E252" s="21">
        <f>SUMIFS('مرتجع المبيعات '!$F$4:$F$500,'مرتجع المبيعات '!$D$4:$D$500,التقرير!A252,'مرتجع المبيعات '!$A$4:$A$500,"&lt;="&amp;التقرير!$G$3)</f>
        <v>0</v>
      </c>
      <c r="F252" s="21">
        <f>SUMIFS('مرتجع المشتريات'!$F$4:$F$500,'مرتجع المشتريات'!$D$4:$D$500,التقرير!A252,'مرتجع المشتريات'!$A$4:$A$500,"&lt;="&amp;التقرير!$G$3)</f>
        <v>0</v>
      </c>
      <c r="G252" s="21">
        <f t="shared" si="12"/>
        <v>0</v>
      </c>
      <c r="H252" s="21">
        <f>SUMIFS(المشتريات!$H$4:$H$10000,المشتريات!$F$4:$F$10000,التقرير!A252,المشتريات!$C$4:$C$10000,"&gt;="&amp;التقرير!$G$4,المشتريات!$C$4:$C$10000,"&lt;="&amp;$G$5)</f>
        <v>0</v>
      </c>
      <c r="I252" s="21">
        <f>SUMIFS(المبيعات!$F$4:$F$5000,المبيعات!$D$4:$D$5000,التقرير!A252,المبيعات!$A$4:$A$5000,"&gt;="&amp;التقرير!$G$4,المبيعات!$A$4:$A$5000,"&lt;="&amp;التقرير!$G$5)</f>
        <v>0</v>
      </c>
      <c r="J252" s="21">
        <f>SUMIFS('مرتجع المبيعات '!$F$4:$F$5000,'مرتجع المبيعات '!$D$4:$D$5000,التقرير!A252,'مرتجع المبيعات '!$A$4:$A$5000,"&gt;="&amp;التقرير!$G$4,'مرتجع المبيعات '!$A$4:$A$5000,"&lt;="&amp;التقرير!$G$5)</f>
        <v>0</v>
      </c>
      <c r="K252" s="21">
        <f>SUMIFS('مرتجع المشتريات'!$F$4:$F$5000,'مرتجع المشتريات'!$D$4:$D$5000,التقرير!A252,'مرتجع المشتريات'!$A$4:$A$5000,"&gt;="&amp;التقرير!$G$4,'مرتجع المشتريات'!$A$4:$A$5000,"&lt;="&amp;التقرير!$G$5)</f>
        <v>0</v>
      </c>
      <c r="L252" s="21">
        <f t="shared" si="13"/>
        <v>0</v>
      </c>
      <c r="M252" s="21">
        <f>الرصيد!C248</f>
        <v>0</v>
      </c>
      <c r="N252" s="21">
        <f>الرصيد!D248</f>
        <v>0</v>
      </c>
      <c r="O252" s="21" t="str">
        <f>الرصيد!E248</f>
        <v/>
      </c>
      <c r="P252" s="21">
        <f>الرصيد!F248</f>
        <v>0</v>
      </c>
      <c r="Q252" s="21" t="e">
        <f t="shared" si="14"/>
        <v>#VALUE!</v>
      </c>
      <c r="R252" s="21" t="e">
        <f t="shared" si="15"/>
        <v>#VALUE!</v>
      </c>
    </row>
    <row r="253" spans="1:18" ht="15.75">
      <c r="A253" s="21">
        <v>246</v>
      </c>
      <c r="B253" s="21" t="str">
        <f>IFERROR(VLOOKUP(A253,الاعدادات!$A$4:$B$5000,2,0),"")</f>
        <v>سلفانا 1/2ك</v>
      </c>
      <c r="C253" s="21">
        <f>SUMIFS(المشتريات!$H$4:$H$1000,المشتريات!$F$4:$F$1000,التقرير!A253,المشتريات!$C$4:$C$1000,"&lt;="&amp;التقرير!$G$3)</f>
        <v>0</v>
      </c>
      <c r="D253" s="21">
        <f>SUMIFS(المبيعات!$F$4:$F$5000,المبيعات!$D$4:$D$5000,التقرير!A253,المبيعات!$A$4:$A$5000,"&lt;="&amp;التقرير!$G$3)</f>
        <v>0</v>
      </c>
      <c r="E253" s="21">
        <f>SUMIFS('مرتجع المبيعات '!$F$4:$F$500,'مرتجع المبيعات '!$D$4:$D$500,التقرير!A253,'مرتجع المبيعات '!$A$4:$A$500,"&lt;="&amp;التقرير!$G$3)</f>
        <v>0</v>
      </c>
      <c r="F253" s="21">
        <f>SUMIFS('مرتجع المشتريات'!$F$4:$F$500,'مرتجع المشتريات'!$D$4:$D$500,التقرير!A253,'مرتجع المشتريات'!$A$4:$A$500,"&lt;="&amp;التقرير!$G$3)</f>
        <v>0</v>
      </c>
      <c r="G253" s="21">
        <f t="shared" si="12"/>
        <v>0</v>
      </c>
      <c r="H253" s="21">
        <f>SUMIFS(المشتريات!$H$4:$H$10000,المشتريات!$F$4:$F$10000,التقرير!A253,المشتريات!$C$4:$C$10000,"&gt;="&amp;التقرير!$G$4,المشتريات!$C$4:$C$10000,"&lt;="&amp;$G$5)</f>
        <v>0</v>
      </c>
      <c r="I253" s="21">
        <f>SUMIFS(المبيعات!$F$4:$F$5000,المبيعات!$D$4:$D$5000,التقرير!A253,المبيعات!$A$4:$A$5000,"&gt;="&amp;التقرير!$G$4,المبيعات!$A$4:$A$5000,"&lt;="&amp;التقرير!$G$5)</f>
        <v>0</v>
      </c>
      <c r="J253" s="21">
        <f>SUMIFS('مرتجع المبيعات '!$F$4:$F$5000,'مرتجع المبيعات '!$D$4:$D$5000,التقرير!A253,'مرتجع المبيعات '!$A$4:$A$5000,"&gt;="&amp;التقرير!$G$4,'مرتجع المبيعات '!$A$4:$A$5000,"&lt;="&amp;التقرير!$G$5)</f>
        <v>0</v>
      </c>
      <c r="K253" s="21">
        <f>SUMIFS('مرتجع المشتريات'!$F$4:$F$5000,'مرتجع المشتريات'!$D$4:$D$5000,التقرير!A253,'مرتجع المشتريات'!$A$4:$A$5000,"&gt;="&amp;التقرير!$G$4,'مرتجع المشتريات'!$A$4:$A$5000,"&lt;="&amp;التقرير!$G$5)</f>
        <v>0</v>
      </c>
      <c r="L253" s="21">
        <f t="shared" si="13"/>
        <v>0</v>
      </c>
      <c r="M253" s="21">
        <f>الرصيد!C249</f>
        <v>0</v>
      </c>
      <c r="N253" s="21">
        <f>الرصيد!D249</f>
        <v>0</v>
      </c>
      <c r="O253" s="21" t="str">
        <f>الرصيد!E249</f>
        <v/>
      </c>
      <c r="P253" s="21">
        <f>الرصيد!F249</f>
        <v>0</v>
      </c>
      <c r="Q253" s="21" t="e">
        <f t="shared" si="14"/>
        <v>#VALUE!</v>
      </c>
      <c r="R253" s="21" t="e">
        <f t="shared" si="15"/>
        <v>#VALUE!</v>
      </c>
    </row>
    <row r="254" spans="1:18" ht="15.75">
      <c r="A254" s="21">
        <v>247</v>
      </c>
      <c r="B254" s="21" t="str">
        <f>IFERROR(VLOOKUP(A254,الاعدادات!$A$4:$B$5000,2,0),"")</f>
        <v xml:space="preserve">سوبر ليبى </v>
      </c>
      <c r="C254" s="21">
        <f>SUMIFS(المشتريات!$H$4:$H$1000,المشتريات!$F$4:$F$1000,التقرير!A254,المشتريات!$C$4:$C$1000,"&lt;="&amp;التقرير!$G$3)</f>
        <v>0</v>
      </c>
      <c r="D254" s="21">
        <f>SUMIFS(المبيعات!$F$4:$F$5000,المبيعات!$D$4:$D$5000,التقرير!A254,المبيعات!$A$4:$A$5000,"&lt;="&amp;التقرير!$G$3)</f>
        <v>0</v>
      </c>
      <c r="E254" s="21">
        <f>SUMIFS('مرتجع المبيعات '!$F$4:$F$500,'مرتجع المبيعات '!$D$4:$D$500,التقرير!A254,'مرتجع المبيعات '!$A$4:$A$500,"&lt;="&amp;التقرير!$G$3)</f>
        <v>0</v>
      </c>
      <c r="F254" s="21">
        <f>SUMIFS('مرتجع المشتريات'!$F$4:$F$500,'مرتجع المشتريات'!$D$4:$D$500,التقرير!A254,'مرتجع المشتريات'!$A$4:$A$500,"&lt;="&amp;التقرير!$G$3)</f>
        <v>0</v>
      </c>
      <c r="G254" s="21">
        <f t="shared" si="12"/>
        <v>0</v>
      </c>
      <c r="H254" s="21">
        <f>SUMIFS(المشتريات!$H$4:$H$10000,المشتريات!$F$4:$F$10000,التقرير!A254,المشتريات!$C$4:$C$10000,"&gt;="&amp;التقرير!$G$4,المشتريات!$C$4:$C$10000,"&lt;="&amp;$G$5)</f>
        <v>0</v>
      </c>
      <c r="I254" s="21">
        <f>SUMIFS(المبيعات!$F$4:$F$5000,المبيعات!$D$4:$D$5000,التقرير!A254,المبيعات!$A$4:$A$5000,"&gt;="&amp;التقرير!$G$4,المبيعات!$A$4:$A$5000,"&lt;="&amp;التقرير!$G$5)</f>
        <v>0</v>
      </c>
      <c r="J254" s="21">
        <f>SUMIFS('مرتجع المبيعات '!$F$4:$F$5000,'مرتجع المبيعات '!$D$4:$D$5000,التقرير!A254,'مرتجع المبيعات '!$A$4:$A$5000,"&gt;="&amp;التقرير!$G$4,'مرتجع المبيعات '!$A$4:$A$5000,"&lt;="&amp;التقرير!$G$5)</f>
        <v>0</v>
      </c>
      <c r="K254" s="21">
        <f>SUMIFS('مرتجع المشتريات'!$F$4:$F$5000,'مرتجع المشتريات'!$D$4:$D$5000,التقرير!A254,'مرتجع المشتريات'!$A$4:$A$5000,"&gt;="&amp;التقرير!$G$4,'مرتجع المشتريات'!$A$4:$A$5000,"&lt;="&amp;التقرير!$G$5)</f>
        <v>0</v>
      </c>
      <c r="L254" s="21">
        <f t="shared" si="13"/>
        <v>0</v>
      </c>
      <c r="M254" s="21">
        <f>الرصيد!C250</f>
        <v>0</v>
      </c>
      <c r="N254" s="21">
        <f>الرصيد!D250</f>
        <v>0</v>
      </c>
      <c r="O254" s="21" t="str">
        <f>الرصيد!E250</f>
        <v/>
      </c>
      <c r="P254" s="21">
        <f>الرصيد!F250</f>
        <v>0</v>
      </c>
      <c r="Q254" s="21" t="e">
        <f t="shared" si="14"/>
        <v>#VALUE!</v>
      </c>
      <c r="R254" s="21" t="e">
        <f t="shared" si="15"/>
        <v>#VALUE!</v>
      </c>
    </row>
    <row r="255" spans="1:18" ht="15.75">
      <c r="A255" s="21">
        <v>248</v>
      </c>
      <c r="B255" s="21" t="str">
        <f>IFERROR(VLOOKUP(A255,الاعدادات!$A$4:$B$5000,2,0),"")</f>
        <v>الاميسين 100سم</v>
      </c>
      <c r="C255" s="21">
        <f>SUMIFS(المشتريات!$H$4:$H$1000,المشتريات!$F$4:$F$1000,التقرير!A255,المشتريات!$C$4:$C$1000,"&lt;="&amp;التقرير!$G$3)</f>
        <v>0</v>
      </c>
      <c r="D255" s="21">
        <f>SUMIFS(المبيعات!$F$4:$F$5000,المبيعات!$D$4:$D$5000,التقرير!A255,المبيعات!$A$4:$A$5000,"&lt;="&amp;التقرير!$G$3)</f>
        <v>0</v>
      </c>
      <c r="E255" s="21">
        <f>SUMIFS('مرتجع المبيعات '!$F$4:$F$500,'مرتجع المبيعات '!$D$4:$D$500,التقرير!A255,'مرتجع المبيعات '!$A$4:$A$500,"&lt;="&amp;التقرير!$G$3)</f>
        <v>0</v>
      </c>
      <c r="F255" s="21">
        <f>SUMIFS('مرتجع المشتريات'!$F$4:$F$500,'مرتجع المشتريات'!$D$4:$D$500,التقرير!A255,'مرتجع المشتريات'!$A$4:$A$500,"&lt;="&amp;التقرير!$G$3)</f>
        <v>0</v>
      </c>
      <c r="G255" s="21">
        <f t="shared" si="12"/>
        <v>0</v>
      </c>
      <c r="H255" s="21">
        <f>SUMIFS(المشتريات!$H$4:$H$10000,المشتريات!$F$4:$F$10000,التقرير!A255,المشتريات!$C$4:$C$10000,"&gt;="&amp;التقرير!$G$4,المشتريات!$C$4:$C$10000,"&lt;="&amp;$G$5)</f>
        <v>0</v>
      </c>
      <c r="I255" s="21">
        <f>SUMIFS(المبيعات!$F$4:$F$5000,المبيعات!$D$4:$D$5000,التقرير!A255,المبيعات!$A$4:$A$5000,"&gt;="&amp;التقرير!$G$4,المبيعات!$A$4:$A$5000,"&lt;="&amp;التقرير!$G$5)</f>
        <v>0</v>
      </c>
      <c r="J255" s="21">
        <f>SUMIFS('مرتجع المبيعات '!$F$4:$F$5000,'مرتجع المبيعات '!$D$4:$D$5000,التقرير!A255,'مرتجع المبيعات '!$A$4:$A$5000,"&gt;="&amp;التقرير!$G$4,'مرتجع المبيعات '!$A$4:$A$5000,"&lt;="&amp;التقرير!$G$5)</f>
        <v>0</v>
      </c>
      <c r="K255" s="21">
        <f>SUMIFS('مرتجع المشتريات'!$F$4:$F$5000,'مرتجع المشتريات'!$D$4:$D$5000,التقرير!A255,'مرتجع المشتريات'!$A$4:$A$5000,"&gt;="&amp;التقرير!$G$4,'مرتجع المشتريات'!$A$4:$A$5000,"&lt;="&amp;التقرير!$G$5)</f>
        <v>0</v>
      </c>
      <c r="L255" s="21">
        <f t="shared" si="13"/>
        <v>0</v>
      </c>
      <c r="M255" s="21">
        <f>الرصيد!C251</f>
        <v>0</v>
      </c>
      <c r="N255" s="21">
        <f>الرصيد!D251</f>
        <v>0</v>
      </c>
      <c r="O255" s="21" t="str">
        <f>الرصيد!E251</f>
        <v/>
      </c>
      <c r="P255" s="21">
        <f>الرصيد!F251</f>
        <v>0</v>
      </c>
      <c r="Q255" s="21" t="e">
        <f t="shared" si="14"/>
        <v>#VALUE!</v>
      </c>
      <c r="R255" s="21" t="e">
        <f t="shared" si="15"/>
        <v>#VALUE!</v>
      </c>
    </row>
    <row r="256" spans="1:18" ht="15.75">
      <c r="A256" s="21">
        <v>249</v>
      </c>
      <c r="B256" s="21" t="str">
        <f>IFERROR(VLOOKUP(A256,الاعدادات!$A$4:$B$5000,2,0),"")</f>
        <v xml:space="preserve">ه+س فيكتور لتر </v>
      </c>
      <c r="C256" s="21">
        <f>SUMIFS(المشتريات!$H$4:$H$1000,المشتريات!$F$4:$F$1000,التقرير!A256,المشتريات!$C$4:$C$1000,"&lt;="&amp;التقرير!$G$3)</f>
        <v>0</v>
      </c>
      <c r="D256" s="21">
        <f>SUMIFS(المبيعات!$F$4:$F$5000,المبيعات!$D$4:$D$5000,التقرير!A256,المبيعات!$A$4:$A$5000,"&lt;="&amp;التقرير!$G$3)</f>
        <v>0</v>
      </c>
      <c r="E256" s="21">
        <f>SUMIFS('مرتجع المبيعات '!$F$4:$F$500,'مرتجع المبيعات '!$D$4:$D$500,التقرير!A256,'مرتجع المبيعات '!$A$4:$A$500,"&lt;="&amp;التقرير!$G$3)</f>
        <v>0</v>
      </c>
      <c r="F256" s="21">
        <f>SUMIFS('مرتجع المشتريات'!$F$4:$F$500,'مرتجع المشتريات'!$D$4:$D$500,التقرير!A256,'مرتجع المشتريات'!$A$4:$A$500,"&lt;="&amp;التقرير!$G$3)</f>
        <v>0</v>
      </c>
      <c r="G256" s="21">
        <f t="shared" si="12"/>
        <v>0</v>
      </c>
      <c r="H256" s="21">
        <f>SUMIFS(المشتريات!$H$4:$H$10000,المشتريات!$F$4:$F$10000,التقرير!A256,المشتريات!$C$4:$C$10000,"&gt;="&amp;التقرير!$G$4,المشتريات!$C$4:$C$10000,"&lt;="&amp;$G$5)</f>
        <v>0</v>
      </c>
      <c r="I256" s="21">
        <f>SUMIFS(المبيعات!$F$4:$F$5000,المبيعات!$D$4:$D$5000,التقرير!A256,المبيعات!$A$4:$A$5000,"&gt;="&amp;التقرير!$G$4,المبيعات!$A$4:$A$5000,"&lt;="&amp;التقرير!$G$5)</f>
        <v>0</v>
      </c>
      <c r="J256" s="21">
        <f>SUMIFS('مرتجع المبيعات '!$F$4:$F$5000,'مرتجع المبيعات '!$D$4:$D$5000,التقرير!A256,'مرتجع المبيعات '!$A$4:$A$5000,"&gt;="&amp;التقرير!$G$4,'مرتجع المبيعات '!$A$4:$A$5000,"&lt;="&amp;التقرير!$G$5)</f>
        <v>0</v>
      </c>
      <c r="K256" s="21">
        <f>SUMIFS('مرتجع المشتريات'!$F$4:$F$5000,'مرتجع المشتريات'!$D$4:$D$5000,التقرير!A256,'مرتجع المشتريات'!$A$4:$A$5000,"&gt;="&amp;التقرير!$G$4,'مرتجع المشتريات'!$A$4:$A$5000,"&lt;="&amp;التقرير!$G$5)</f>
        <v>0</v>
      </c>
      <c r="L256" s="21">
        <f t="shared" si="13"/>
        <v>0</v>
      </c>
      <c r="M256" s="21">
        <f>الرصيد!C252</f>
        <v>0</v>
      </c>
      <c r="N256" s="21">
        <f>الرصيد!D252</f>
        <v>0</v>
      </c>
      <c r="O256" s="21" t="str">
        <f>الرصيد!E252</f>
        <v/>
      </c>
      <c r="P256" s="21">
        <f>الرصيد!F252</f>
        <v>0</v>
      </c>
      <c r="Q256" s="21" t="e">
        <f t="shared" si="14"/>
        <v>#VALUE!</v>
      </c>
      <c r="R256" s="21" t="e">
        <f t="shared" si="15"/>
        <v>#VALUE!</v>
      </c>
    </row>
    <row r="257" spans="1:18" ht="15.75">
      <c r="A257" s="21">
        <v>250</v>
      </c>
      <c r="B257" s="21" t="str">
        <f>IFERROR(VLOOKUP(A257,الاعدادات!$A$4:$B$5000,2,0),"")</f>
        <v xml:space="preserve">فيتامين ك +ا 100جم </v>
      </c>
      <c r="C257" s="21">
        <f>SUMIFS(المشتريات!$H$4:$H$1000,المشتريات!$F$4:$F$1000,التقرير!A257,المشتريات!$C$4:$C$1000,"&lt;="&amp;التقرير!$G$3)</f>
        <v>0</v>
      </c>
      <c r="D257" s="21">
        <f>SUMIFS(المبيعات!$F$4:$F$5000,المبيعات!$D$4:$D$5000,التقرير!A257,المبيعات!$A$4:$A$5000,"&lt;="&amp;التقرير!$G$3)</f>
        <v>0</v>
      </c>
      <c r="E257" s="21">
        <f>SUMIFS('مرتجع المبيعات '!$F$4:$F$500,'مرتجع المبيعات '!$D$4:$D$500,التقرير!A257,'مرتجع المبيعات '!$A$4:$A$500,"&lt;="&amp;التقرير!$G$3)</f>
        <v>0</v>
      </c>
      <c r="F257" s="21">
        <f>SUMIFS('مرتجع المشتريات'!$F$4:$F$500,'مرتجع المشتريات'!$D$4:$D$500,التقرير!A257,'مرتجع المشتريات'!$A$4:$A$500,"&lt;="&amp;التقرير!$G$3)</f>
        <v>0</v>
      </c>
      <c r="G257" s="21">
        <f t="shared" si="12"/>
        <v>0</v>
      </c>
      <c r="H257" s="21">
        <f>SUMIFS(المشتريات!$H$4:$H$10000,المشتريات!$F$4:$F$10000,التقرير!A257,المشتريات!$C$4:$C$10000,"&gt;="&amp;التقرير!$G$4,المشتريات!$C$4:$C$10000,"&lt;="&amp;$G$5)</f>
        <v>0</v>
      </c>
      <c r="I257" s="21">
        <f>SUMIFS(المبيعات!$F$4:$F$5000,المبيعات!$D$4:$D$5000,التقرير!A257,المبيعات!$A$4:$A$5000,"&gt;="&amp;التقرير!$G$4,المبيعات!$A$4:$A$5000,"&lt;="&amp;التقرير!$G$5)</f>
        <v>0</v>
      </c>
      <c r="J257" s="21">
        <f>SUMIFS('مرتجع المبيعات '!$F$4:$F$5000,'مرتجع المبيعات '!$D$4:$D$5000,التقرير!A257,'مرتجع المبيعات '!$A$4:$A$5000,"&gt;="&amp;التقرير!$G$4,'مرتجع المبيعات '!$A$4:$A$5000,"&lt;="&amp;التقرير!$G$5)</f>
        <v>0</v>
      </c>
      <c r="K257" s="21">
        <f>SUMIFS('مرتجع المشتريات'!$F$4:$F$5000,'مرتجع المشتريات'!$D$4:$D$5000,التقرير!A257,'مرتجع المشتريات'!$A$4:$A$5000,"&gt;="&amp;التقرير!$G$4,'مرتجع المشتريات'!$A$4:$A$5000,"&lt;="&amp;التقرير!$G$5)</f>
        <v>0</v>
      </c>
      <c r="L257" s="21">
        <f t="shared" si="13"/>
        <v>0</v>
      </c>
      <c r="M257" s="21">
        <f>الرصيد!C253</f>
        <v>0</v>
      </c>
      <c r="N257" s="21">
        <f>الرصيد!D253</f>
        <v>0</v>
      </c>
      <c r="O257" s="21" t="str">
        <f>الرصيد!E253</f>
        <v/>
      </c>
      <c r="P257" s="21">
        <f>الرصيد!F253</f>
        <v>0</v>
      </c>
      <c r="Q257" s="21" t="e">
        <f t="shared" si="14"/>
        <v>#VALUE!</v>
      </c>
      <c r="R257" s="21" t="e">
        <f t="shared" si="15"/>
        <v>#VALUE!</v>
      </c>
    </row>
    <row r="258" spans="1:18" ht="15.75">
      <c r="A258" s="21">
        <v>251</v>
      </c>
      <c r="B258" s="21" t="str">
        <f>IFERROR(VLOOKUP(A258,الاعدادات!$A$4:$B$5000,2,0),"")</f>
        <v xml:space="preserve">يفوميك اردنى سوبر </v>
      </c>
      <c r="C258" s="21">
        <f>SUMIFS(المشتريات!$H$4:$H$1000,المشتريات!$F$4:$F$1000,التقرير!A258,المشتريات!$C$4:$C$1000,"&lt;="&amp;التقرير!$G$3)</f>
        <v>0</v>
      </c>
      <c r="D258" s="21">
        <f>SUMIFS(المبيعات!$F$4:$F$5000,المبيعات!$D$4:$D$5000,التقرير!A258,المبيعات!$A$4:$A$5000,"&lt;="&amp;التقرير!$G$3)</f>
        <v>0</v>
      </c>
      <c r="E258" s="21">
        <f>SUMIFS('مرتجع المبيعات '!$F$4:$F$500,'مرتجع المبيعات '!$D$4:$D$500,التقرير!A258,'مرتجع المبيعات '!$A$4:$A$500,"&lt;="&amp;التقرير!$G$3)</f>
        <v>0</v>
      </c>
      <c r="F258" s="21">
        <f>SUMIFS('مرتجع المشتريات'!$F$4:$F$500,'مرتجع المشتريات'!$D$4:$D$500,التقرير!A258,'مرتجع المشتريات'!$A$4:$A$500,"&lt;="&amp;التقرير!$G$3)</f>
        <v>0</v>
      </c>
      <c r="G258" s="21">
        <f t="shared" si="12"/>
        <v>0</v>
      </c>
      <c r="H258" s="21">
        <f>SUMIFS(المشتريات!$H$4:$H$10000,المشتريات!$F$4:$F$10000,التقرير!A258,المشتريات!$C$4:$C$10000,"&gt;="&amp;التقرير!$G$4,المشتريات!$C$4:$C$10000,"&lt;="&amp;$G$5)</f>
        <v>0</v>
      </c>
      <c r="I258" s="21">
        <f>SUMIFS(المبيعات!$F$4:$F$5000,المبيعات!$D$4:$D$5000,التقرير!A258,المبيعات!$A$4:$A$5000,"&gt;="&amp;التقرير!$G$4,المبيعات!$A$4:$A$5000,"&lt;="&amp;التقرير!$G$5)</f>
        <v>0</v>
      </c>
      <c r="J258" s="21">
        <f>SUMIFS('مرتجع المبيعات '!$F$4:$F$5000,'مرتجع المبيعات '!$D$4:$D$5000,التقرير!A258,'مرتجع المبيعات '!$A$4:$A$5000,"&gt;="&amp;التقرير!$G$4,'مرتجع المبيعات '!$A$4:$A$5000,"&lt;="&amp;التقرير!$G$5)</f>
        <v>0</v>
      </c>
      <c r="K258" s="21">
        <f>SUMIFS('مرتجع المشتريات'!$F$4:$F$5000,'مرتجع المشتريات'!$D$4:$D$5000,التقرير!A258,'مرتجع المشتريات'!$A$4:$A$5000,"&gt;="&amp;التقرير!$G$4,'مرتجع المشتريات'!$A$4:$A$5000,"&lt;="&amp;التقرير!$G$5)</f>
        <v>0</v>
      </c>
      <c r="L258" s="21">
        <f t="shared" si="13"/>
        <v>0</v>
      </c>
      <c r="M258" s="21">
        <f>الرصيد!C254</f>
        <v>0</v>
      </c>
      <c r="N258" s="21">
        <f>الرصيد!D254</f>
        <v>0</v>
      </c>
      <c r="O258" s="21" t="str">
        <f>الرصيد!E254</f>
        <v/>
      </c>
      <c r="P258" s="21">
        <f>الرصيد!F254</f>
        <v>0</v>
      </c>
      <c r="Q258" s="21" t="e">
        <f t="shared" si="14"/>
        <v>#VALUE!</v>
      </c>
      <c r="R258" s="21" t="e">
        <f t="shared" si="15"/>
        <v>#VALUE!</v>
      </c>
    </row>
    <row r="259" spans="1:18" ht="15.75">
      <c r="A259" s="21">
        <v>252</v>
      </c>
      <c r="B259" s="21" t="str">
        <f>IFERROR(VLOOKUP(A259,الاعدادات!$A$4:$B$5000,2,0),"")</f>
        <v>بانش 20جم</v>
      </c>
      <c r="C259" s="21">
        <f>SUMIFS(المشتريات!$H$4:$H$1000,المشتريات!$F$4:$F$1000,التقرير!A259,المشتريات!$C$4:$C$1000,"&lt;="&amp;التقرير!$G$3)</f>
        <v>0</v>
      </c>
      <c r="D259" s="21">
        <f>SUMIFS(المبيعات!$F$4:$F$5000,المبيعات!$D$4:$D$5000,التقرير!A259,المبيعات!$A$4:$A$5000,"&lt;="&amp;التقرير!$G$3)</f>
        <v>0</v>
      </c>
      <c r="E259" s="21">
        <f>SUMIFS('مرتجع المبيعات '!$F$4:$F$500,'مرتجع المبيعات '!$D$4:$D$500,التقرير!A259,'مرتجع المبيعات '!$A$4:$A$500,"&lt;="&amp;التقرير!$G$3)</f>
        <v>0</v>
      </c>
      <c r="F259" s="21">
        <f>SUMIFS('مرتجع المشتريات'!$F$4:$F$500,'مرتجع المشتريات'!$D$4:$D$500,التقرير!A259,'مرتجع المشتريات'!$A$4:$A$500,"&lt;="&amp;التقرير!$G$3)</f>
        <v>0</v>
      </c>
      <c r="G259" s="21">
        <f t="shared" si="12"/>
        <v>0</v>
      </c>
      <c r="H259" s="21">
        <f>SUMIFS(المشتريات!$H$4:$H$10000,المشتريات!$F$4:$F$10000,التقرير!A259,المشتريات!$C$4:$C$10000,"&gt;="&amp;التقرير!$G$4,المشتريات!$C$4:$C$10000,"&lt;="&amp;$G$5)</f>
        <v>0</v>
      </c>
      <c r="I259" s="21">
        <f>SUMIFS(المبيعات!$F$4:$F$5000,المبيعات!$D$4:$D$5000,التقرير!A259,المبيعات!$A$4:$A$5000,"&gt;="&amp;التقرير!$G$4,المبيعات!$A$4:$A$5000,"&lt;="&amp;التقرير!$G$5)</f>
        <v>0</v>
      </c>
      <c r="J259" s="21">
        <f>SUMIFS('مرتجع المبيعات '!$F$4:$F$5000,'مرتجع المبيعات '!$D$4:$D$5000,التقرير!A259,'مرتجع المبيعات '!$A$4:$A$5000,"&gt;="&amp;التقرير!$G$4,'مرتجع المبيعات '!$A$4:$A$5000,"&lt;="&amp;التقرير!$G$5)</f>
        <v>0</v>
      </c>
      <c r="K259" s="21">
        <f>SUMIFS('مرتجع المشتريات'!$F$4:$F$5000,'مرتجع المشتريات'!$D$4:$D$5000,التقرير!A259,'مرتجع المشتريات'!$A$4:$A$5000,"&gt;="&amp;التقرير!$G$4,'مرتجع المشتريات'!$A$4:$A$5000,"&lt;="&amp;التقرير!$G$5)</f>
        <v>0</v>
      </c>
      <c r="L259" s="21">
        <f t="shared" si="13"/>
        <v>0</v>
      </c>
      <c r="M259" s="21">
        <f>الرصيد!C255</f>
        <v>0</v>
      </c>
      <c r="N259" s="21">
        <f>الرصيد!D255</f>
        <v>0</v>
      </c>
      <c r="O259" s="21" t="str">
        <f>الرصيد!E255</f>
        <v/>
      </c>
      <c r="P259" s="21">
        <f>الرصيد!F255</f>
        <v>0</v>
      </c>
      <c r="Q259" s="21" t="e">
        <f t="shared" si="14"/>
        <v>#VALUE!</v>
      </c>
      <c r="R259" s="21" t="e">
        <f t="shared" si="15"/>
        <v>#VALUE!</v>
      </c>
    </row>
    <row r="260" spans="1:18" ht="15.75">
      <c r="A260" s="21">
        <v>253</v>
      </c>
      <c r="B260" s="21" t="str">
        <f>IFERROR(VLOOKUP(A260,الاعدادات!$A$4:$B$5000,2,0),"")</f>
        <v xml:space="preserve">فيتامين ج 100جم </v>
      </c>
      <c r="C260" s="21">
        <f>SUMIFS(المشتريات!$H$4:$H$1000,المشتريات!$F$4:$F$1000,التقرير!A260,المشتريات!$C$4:$C$1000,"&lt;="&amp;التقرير!$G$3)</f>
        <v>0</v>
      </c>
      <c r="D260" s="21">
        <f>SUMIFS(المبيعات!$F$4:$F$5000,المبيعات!$D$4:$D$5000,التقرير!A260,المبيعات!$A$4:$A$5000,"&lt;="&amp;التقرير!$G$3)</f>
        <v>0</v>
      </c>
      <c r="E260" s="21">
        <f>SUMIFS('مرتجع المبيعات '!$F$4:$F$500,'مرتجع المبيعات '!$D$4:$D$500,التقرير!A260,'مرتجع المبيعات '!$A$4:$A$500,"&lt;="&amp;التقرير!$G$3)</f>
        <v>0</v>
      </c>
      <c r="F260" s="21">
        <f>SUMIFS('مرتجع المشتريات'!$F$4:$F$500,'مرتجع المشتريات'!$D$4:$D$500,التقرير!A260,'مرتجع المشتريات'!$A$4:$A$500,"&lt;="&amp;التقرير!$G$3)</f>
        <v>0</v>
      </c>
      <c r="G260" s="21">
        <f t="shared" si="12"/>
        <v>0</v>
      </c>
      <c r="H260" s="21">
        <f>SUMIFS(المشتريات!$H$4:$H$10000,المشتريات!$F$4:$F$10000,التقرير!A260,المشتريات!$C$4:$C$10000,"&gt;="&amp;التقرير!$G$4,المشتريات!$C$4:$C$10000,"&lt;="&amp;$G$5)</f>
        <v>0</v>
      </c>
      <c r="I260" s="21">
        <f>SUMIFS(المبيعات!$F$4:$F$5000,المبيعات!$D$4:$D$5000,التقرير!A260,المبيعات!$A$4:$A$5000,"&gt;="&amp;التقرير!$G$4,المبيعات!$A$4:$A$5000,"&lt;="&amp;التقرير!$G$5)</f>
        <v>0</v>
      </c>
      <c r="J260" s="21">
        <f>SUMIFS('مرتجع المبيعات '!$F$4:$F$5000,'مرتجع المبيعات '!$D$4:$D$5000,التقرير!A260,'مرتجع المبيعات '!$A$4:$A$5000,"&gt;="&amp;التقرير!$G$4,'مرتجع المبيعات '!$A$4:$A$5000,"&lt;="&amp;التقرير!$G$5)</f>
        <v>0</v>
      </c>
      <c r="K260" s="21">
        <f>SUMIFS('مرتجع المشتريات'!$F$4:$F$5000,'مرتجع المشتريات'!$D$4:$D$5000,التقرير!A260,'مرتجع المشتريات'!$A$4:$A$5000,"&gt;="&amp;التقرير!$G$4,'مرتجع المشتريات'!$A$4:$A$5000,"&lt;="&amp;التقرير!$G$5)</f>
        <v>0</v>
      </c>
      <c r="L260" s="21">
        <f t="shared" si="13"/>
        <v>0</v>
      </c>
      <c r="M260" s="21">
        <f>الرصيد!C256</f>
        <v>0</v>
      </c>
      <c r="N260" s="21">
        <f>الرصيد!D256</f>
        <v>0</v>
      </c>
      <c r="O260" s="21" t="str">
        <f>الرصيد!E256</f>
        <v/>
      </c>
      <c r="P260" s="21">
        <f>الرصيد!F256</f>
        <v>0</v>
      </c>
      <c r="Q260" s="21" t="e">
        <f t="shared" si="14"/>
        <v>#VALUE!</v>
      </c>
      <c r="R260" s="21" t="e">
        <f t="shared" si="15"/>
        <v>#VALUE!</v>
      </c>
    </row>
    <row r="261" spans="1:18" ht="15.75">
      <c r="A261" s="21">
        <v>254</v>
      </c>
      <c r="B261" s="21" t="str">
        <f>IFERROR(VLOOKUP(A261,الاعدادات!$A$4:$B$5000,2,0),"")</f>
        <v>فيت يست 100جم مائى</v>
      </c>
      <c r="C261" s="21">
        <f>SUMIFS(المشتريات!$H$4:$H$1000,المشتريات!$F$4:$F$1000,التقرير!A261,المشتريات!$C$4:$C$1000,"&lt;="&amp;التقرير!$G$3)</f>
        <v>0</v>
      </c>
      <c r="D261" s="21">
        <f>SUMIFS(المبيعات!$F$4:$F$5000,المبيعات!$D$4:$D$5000,التقرير!A261,المبيعات!$A$4:$A$5000,"&lt;="&amp;التقرير!$G$3)</f>
        <v>0</v>
      </c>
      <c r="E261" s="21">
        <f>SUMIFS('مرتجع المبيعات '!$F$4:$F$500,'مرتجع المبيعات '!$D$4:$D$500,التقرير!A261,'مرتجع المبيعات '!$A$4:$A$500,"&lt;="&amp;التقرير!$G$3)</f>
        <v>0</v>
      </c>
      <c r="F261" s="21">
        <f>SUMIFS('مرتجع المشتريات'!$F$4:$F$500,'مرتجع المشتريات'!$D$4:$D$500,التقرير!A261,'مرتجع المشتريات'!$A$4:$A$500,"&lt;="&amp;التقرير!$G$3)</f>
        <v>0</v>
      </c>
      <c r="G261" s="21">
        <f t="shared" si="12"/>
        <v>0</v>
      </c>
      <c r="H261" s="21">
        <f>SUMIFS(المشتريات!$H$4:$H$10000,المشتريات!$F$4:$F$10000,التقرير!A261,المشتريات!$C$4:$C$10000,"&gt;="&amp;التقرير!$G$4,المشتريات!$C$4:$C$10000,"&lt;="&amp;$G$5)</f>
        <v>0</v>
      </c>
      <c r="I261" s="21">
        <f>SUMIFS(المبيعات!$F$4:$F$5000,المبيعات!$D$4:$D$5000,التقرير!A261,المبيعات!$A$4:$A$5000,"&gt;="&amp;التقرير!$G$4,المبيعات!$A$4:$A$5000,"&lt;="&amp;التقرير!$G$5)</f>
        <v>0</v>
      </c>
      <c r="J261" s="21">
        <f>SUMIFS('مرتجع المبيعات '!$F$4:$F$5000,'مرتجع المبيعات '!$D$4:$D$5000,التقرير!A261,'مرتجع المبيعات '!$A$4:$A$5000,"&gt;="&amp;التقرير!$G$4,'مرتجع المبيعات '!$A$4:$A$5000,"&lt;="&amp;التقرير!$G$5)</f>
        <v>0</v>
      </c>
      <c r="K261" s="21">
        <f>SUMIFS('مرتجع المشتريات'!$F$4:$F$5000,'مرتجع المشتريات'!$D$4:$D$5000,التقرير!A261,'مرتجع المشتريات'!$A$4:$A$5000,"&gt;="&amp;التقرير!$G$4,'مرتجع المشتريات'!$A$4:$A$5000,"&lt;="&amp;التقرير!$G$5)</f>
        <v>0</v>
      </c>
      <c r="L261" s="21">
        <f t="shared" si="13"/>
        <v>0</v>
      </c>
      <c r="M261" s="21">
        <f>الرصيد!C257</f>
        <v>0</v>
      </c>
      <c r="N261" s="21">
        <f>الرصيد!D257</f>
        <v>0</v>
      </c>
      <c r="O261" s="21" t="str">
        <f>الرصيد!E257</f>
        <v/>
      </c>
      <c r="P261" s="21">
        <f>الرصيد!F257</f>
        <v>0</v>
      </c>
      <c r="Q261" s="21" t="e">
        <f t="shared" si="14"/>
        <v>#VALUE!</v>
      </c>
      <c r="R261" s="21" t="e">
        <f t="shared" si="15"/>
        <v>#VALUE!</v>
      </c>
    </row>
    <row r="262" spans="1:18" ht="15.75">
      <c r="A262" s="21">
        <v>255</v>
      </c>
      <c r="B262" s="21" t="str">
        <f>IFERROR(VLOOKUP(A262,الاعدادات!$A$4:$B$5000,2,0),"")</f>
        <v>سلفاكينوكسالين ادويا 500جم</v>
      </c>
      <c r="C262" s="21">
        <f>SUMIFS(المشتريات!$H$4:$H$1000,المشتريات!$F$4:$F$1000,التقرير!A262,المشتريات!$C$4:$C$1000,"&lt;="&amp;التقرير!$G$3)</f>
        <v>0</v>
      </c>
      <c r="D262" s="21">
        <f>SUMIFS(المبيعات!$F$4:$F$5000,المبيعات!$D$4:$D$5000,التقرير!A262,المبيعات!$A$4:$A$5000,"&lt;="&amp;التقرير!$G$3)</f>
        <v>0</v>
      </c>
      <c r="E262" s="21">
        <f>SUMIFS('مرتجع المبيعات '!$F$4:$F$500,'مرتجع المبيعات '!$D$4:$D$500,التقرير!A262,'مرتجع المبيعات '!$A$4:$A$500,"&lt;="&amp;التقرير!$G$3)</f>
        <v>0</v>
      </c>
      <c r="F262" s="21">
        <f>SUMIFS('مرتجع المشتريات'!$F$4:$F$500,'مرتجع المشتريات'!$D$4:$D$500,التقرير!A262,'مرتجع المشتريات'!$A$4:$A$500,"&lt;="&amp;التقرير!$G$3)</f>
        <v>0</v>
      </c>
      <c r="G262" s="21">
        <f t="shared" si="12"/>
        <v>0</v>
      </c>
      <c r="H262" s="21">
        <f>SUMIFS(المشتريات!$H$4:$H$10000,المشتريات!$F$4:$F$10000,التقرير!A262,المشتريات!$C$4:$C$10000,"&gt;="&amp;التقرير!$G$4,المشتريات!$C$4:$C$10000,"&lt;="&amp;$G$5)</f>
        <v>0</v>
      </c>
      <c r="I262" s="21">
        <f>SUMIFS(المبيعات!$F$4:$F$5000,المبيعات!$D$4:$D$5000,التقرير!A262,المبيعات!$A$4:$A$5000,"&gt;="&amp;التقرير!$G$4,المبيعات!$A$4:$A$5000,"&lt;="&amp;التقرير!$G$5)</f>
        <v>0</v>
      </c>
      <c r="J262" s="21">
        <f>SUMIFS('مرتجع المبيعات '!$F$4:$F$5000,'مرتجع المبيعات '!$D$4:$D$5000,التقرير!A262,'مرتجع المبيعات '!$A$4:$A$5000,"&gt;="&amp;التقرير!$G$4,'مرتجع المبيعات '!$A$4:$A$5000,"&lt;="&amp;التقرير!$G$5)</f>
        <v>0</v>
      </c>
      <c r="K262" s="21">
        <f>SUMIFS('مرتجع المشتريات'!$F$4:$F$5000,'مرتجع المشتريات'!$D$4:$D$5000,التقرير!A262,'مرتجع المشتريات'!$A$4:$A$5000,"&gt;="&amp;التقرير!$G$4,'مرتجع المشتريات'!$A$4:$A$5000,"&lt;="&amp;التقرير!$G$5)</f>
        <v>0</v>
      </c>
      <c r="L262" s="21">
        <f t="shared" si="13"/>
        <v>0</v>
      </c>
      <c r="M262" s="21">
        <f>الرصيد!C258</f>
        <v>0</v>
      </c>
      <c r="N262" s="21">
        <f>الرصيد!D258</f>
        <v>0</v>
      </c>
      <c r="O262" s="21" t="str">
        <f>الرصيد!E258</f>
        <v/>
      </c>
      <c r="P262" s="21">
        <f>الرصيد!F258</f>
        <v>0</v>
      </c>
      <c r="Q262" s="21" t="e">
        <f t="shared" si="14"/>
        <v>#VALUE!</v>
      </c>
      <c r="R262" s="21" t="e">
        <f t="shared" si="15"/>
        <v>#VALUE!</v>
      </c>
    </row>
    <row r="263" spans="1:18" ht="15.75">
      <c r="A263" s="21">
        <v>256</v>
      </c>
      <c r="B263" s="21" t="str">
        <f>IFERROR(VLOOKUP(A263,الاعدادات!$A$4:$B$5000,2,0),"")</f>
        <v xml:space="preserve">اد3ه+ج هيرو لتر </v>
      </c>
      <c r="C263" s="21">
        <f>SUMIFS(المشتريات!$H$4:$H$1000,المشتريات!$F$4:$F$1000,التقرير!A263,المشتريات!$C$4:$C$1000,"&lt;="&amp;التقرير!$G$3)</f>
        <v>0</v>
      </c>
      <c r="D263" s="21">
        <f>SUMIFS(المبيعات!$F$4:$F$5000,المبيعات!$D$4:$D$5000,التقرير!A263,المبيعات!$A$4:$A$5000,"&lt;="&amp;التقرير!$G$3)</f>
        <v>0</v>
      </c>
      <c r="E263" s="21">
        <f>SUMIFS('مرتجع المبيعات '!$F$4:$F$500,'مرتجع المبيعات '!$D$4:$D$500,التقرير!A263,'مرتجع المبيعات '!$A$4:$A$500,"&lt;="&amp;التقرير!$G$3)</f>
        <v>0</v>
      </c>
      <c r="F263" s="21">
        <f>SUMIFS('مرتجع المشتريات'!$F$4:$F$500,'مرتجع المشتريات'!$D$4:$D$500,التقرير!A263,'مرتجع المشتريات'!$A$4:$A$500,"&lt;="&amp;التقرير!$G$3)</f>
        <v>0</v>
      </c>
      <c r="G263" s="21">
        <f t="shared" si="12"/>
        <v>0</v>
      </c>
      <c r="H263" s="21">
        <f>SUMIFS(المشتريات!$H$4:$H$10000,المشتريات!$F$4:$F$10000,التقرير!A263,المشتريات!$C$4:$C$10000,"&gt;="&amp;التقرير!$G$4,المشتريات!$C$4:$C$10000,"&lt;="&amp;$G$5)</f>
        <v>0</v>
      </c>
      <c r="I263" s="21">
        <f>SUMIFS(المبيعات!$F$4:$F$5000,المبيعات!$D$4:$D$5000,التقرير!A263,المبيعات!$A$4:$A$5000,"&gt;="&amp;التقرير!$G$4,المبيعات!$A$4:$A$5000,"&lt;="&amp;التقرير!$G$5)</f>
        <v>0</v>
      </c>
      <c r="J263" s="21">
        <f>SUMIFS('مرتجع المبيعات '!$F$4:$F$5000,'مرتجع المبيعات '!$D$4:$D$5000,التقرير!A263,'مرتجع المبيعات '!$A$4:$A$5000,"&gt;="&amp;التقرير!$G$4,'مرتجع المبيعات '!$A$4:$A$5000,"&lt;="&amp;التقرير!$G$5)</f>
        <v>0</v>
      </c>
      <c r="K263" s="21">
        <f>SUMIFS('مرتجع المشتريات'!$F$4:$F$5000,'مرتجع المشتريات'!$D$4:$D$5000,التقرير!A263,'مرتجع المشتريات'!$A$4:$A$5000,"&gt;="&amp;التقرير!$G$4,'مرتجع المشتريات'!$A$4:$A$5000,"&lt;="&amp;التقرير!$G$5)</f>
        <v>0</v>
      </c>
      <c r="L263" s="21">
        <f t="shared" si="13"/>
        <v>0</v>
      </c>
      <c r="M263" s="21">
        <f>الرصيد!C259</f>
        <v>0</v>
      </c>
      <c r="N263" s="21">
        <f>الرصيد!D259</f>
        <v>0</v>
      </c>
      <c r="O263" s="21" t="str">
        <f>الرصيد!E259</f>
        <v/>
      </c>
      <c r="P263" s="21">
        <f>الرصيد!F259</f>
        <v>0</v>
      </c>
      <c r="Q263" s="21" t="e">
        <f t="shared" si="14"/>
        <v>#VALUE!</v>
      </c>
      <c r="R263" s="21" t="e">
        <f t="shared" si="15"/>
        <v>#VALUE!</v>
      </c>
    </row>
    <row r="264" spans="1:18" ht="15.75">
      <c r="A264" s="21">
        <v>257</v>
      </c>
      <c r="B264" s="21" t="str">
        <f>IFERROR(VLOOKUP(A264,الاعدادات!$A$4:$B$5000,2,0),"")</f>
        <v>بارامول 125 مللى</v>
      </c>
      <c r="C264" s="21">
        <f>SUMIFS(المشتريات!$H$4:$H$1000,المشتريات!$F$4:$F$1000,التقرير!A264,المشتريات!$C$4:$C$1000,"&lt;="&amp;التقرير!$G$3)</f>
        <v>0</v>
      </c>
      <c r="D264" s="21">
        <f>SUMIFS(المبيعات!$F$4:$F$5000,المبيعات!$D$4:$D$5000,التقرير!A264,المبيعات!$A$4:$A$5000,"&lt;="&amp;التقرير!$G$3)</f>
        <v>0</v>
      </c>
      <c r="E264" s="21">
        <f>SUMIFS('مرتجع المبيعات '!$F$4:$F$500,'مرتجع المبيعات '!$D$4:$D$500,التقرير!A264,'مرتجع المبيعات '!$A$4:$A$500,"&lt;="&amp;التقرير!$G$3)</f>
        <v>0</v>
      </c>
      <c r="F264" s="21">
        <f>SUMIFS('مرتجع المشتريات'!$F$4:$F$500,'مرتجع المشتريات'!$D$4:$D$500,التقرير!A264,'مرتجع المشتريات'!$A$4:$A$500,"&lt;="&amp;التقرير!$G$3)</f>
        <v>0</v>
      </c>
      <c r="G264" s="21">
        <f t="shared" si="12"/>
        <v>0</v>
      </c>
      <c r="H264" s="21">
        <f>SUMIFS(المشتريات!$H$4:$H$10000,المشتريات!$F$4:$F$10000,التقرير!A264,المشتريات!$C$4:$C$10000,"&gt;="&amp;التقرير!$G$4,المشتريات!$C$4:$C$10000,"&lt;="&amp;$G$5)</f>
        <v>0</v>
      </c>
      <c r="I264" s="21">
        <f>SUMIFS(المبيعات!$F$4:$F$5000,المبيعات!$D$4:$D$5000,التقرير!A264,المبيعات!$A$4:$A$5000,"&gt;="&amp;التقرير!$G$4,المبيعات!$A$4:$A$5000,"&lt;="&amp;التقرير!$G$5)</f>
        <v>0</v>
      </c>
      <c r="J264" s="21">
        <f>SUMIFS('مرتجع المبيعات '!$F$4:$F$5000,'مرتجع المبيعات '!$D$4:$D$5000,التقرير!A264,'مرتجع المبيعات '!$A$4:$A$5000,"&gt;="&amp;التقرير!$G$4,'مرتجع المبيعات '!$A$4:$A$5000,"&lt;="&amp;التقرير!$G$5)</f>
        <v>0</v>
      </c>
      <c r="K264" s="21">
        <f>SUMIFS('مرتجع المشتريات'!$F$4:$F$5000,'مرتجع المشتريات'!$D$4:$D$5000,التقرير!A264,'مرتجع المشتريات'!$A$4:$A$5000,"&gt;="&amp;التقرير!$G$4,'مرتجع المشتريات'!$A$4:$A$5000,"&lt;="&amp;التقرير!$G$5)</f>
        <v>0</v>
      </c>
      <c r="L264" s="21">
        <f t="shared" si="13"/>
        <v>0</v>
      </c>
      <c r="M264" s="21">
        <f>الرصيد!C260</f>
        <v>0</v>
      </c>
      <c r="N264" s="21">
        <f>الرصيد!D260</f>
        <v>0</v>
      </c>
      <c r="O264" s="21" t="str">
        <f>الرصيد!E260</f>
        <v/>
      </c>
      <c r="P264" s="21">
        <f>الرصيد!F260</f>
        <v>0</v>
      </c>
      <c r="Q264" s="21" t="e">
        <f t="shared" si="14"/>
        <v>#VALUE!</v>
      </c>
      <c r="R264" s="21" t="e">
        <f t="shared" si="15"/>
        <v>#VALUE!</v>
      </c>
    </row>
    <row r="265" spans="1:18" ht="15.75">
      <c r="A265" s="21">
        <v>258</v>
      </c>
      <c r="B265" s="21">
        <f>IFERROR(VLOOKUP(A265,الاعدادات!$A$4:$B$5000,2,0),"")</f>
        <v>0</v>
      </c>
      <c r="C265" s="21">
        <f>SUMIFS(المشتريات!$H$4:$H$1000,المشتريات!$F$4:$F$1000,التقرير!A265,المشتريات!$C$4:$C$1000,"&lt;="&amp;التقرير!$G$3)</f>
        <v>0</v>
      </c>
      <c r="D265" s="21">
        <f>SUMIFS(المبيعات!$F$4:$F$5000,المبيعات!$D$4:$D$5000,التقرير!A265,المبيعات!$A$4:$A$5000,"&lt;="&amp;التقرير!$G$3)</f>
        <v>0</v>
      </c>
      <c r="E265" s="21">
        <f>SUMIFS('مرتجع المبيعات '!$F$4:$F$500,'مرتجع المبيعات '!$D$4:$D$500,التقرير!A265,'مرتجع المبيعات '!$A$4:$A$500,"&lt;="&amp;التقرير!$G$3)</f>
        <v>0</v>
      </c>
      <c r="F265" s="21">
        <f>SUMIFS('مرتجع المشتريات'!$F$4:$F$500,'مرتجع المشتريات'!$D$4:$D$500,التقرير!A265,'مرتجع المشتريات'!$A$4:$A$500,"&lt;="&amp;التقرير!$G$3)</f>
        <v>0</v>
      </c>
      <c r="G265" s="21">
        <f t="shared" ref="G265:G328" si="16">C265+E265-D265-F265</f>
        <v>0</v>
      </c>
      <c r="H265" s="21">
        <f>SUMIFS(المشتريات!$H$4:$H$10000,المشتريات!$F$4:$F$10000,التقرير!A265,المشتريات!$C$4:$C$10000,"&gt;="&amp;التقرير!$G$4,المشتريات!$C$4:$C$10000,"&lt;="&amp;$G$5)</f>
        <v>0</v>
      </c>
      <c r="I265" s="21">
        <f>SUMIFS(المبيعات!$F$4:$F$5000,المبيعات!$D$4:$D$5000,التقرير!A265,المبيعات!$A$4:$A$5000,"&gt;="&amp;التقرير!$G$4,المبيعات!$A$4:$A$5000,"&lt;="&amp;التقرير!$G$5)</f>
        <v>0</v>
      </c>
      <c r="J265" s="21">
        <f>SUMIFS('مرتجع المبيعات '!$F$4:$F$5000,'مرتجع المبيعات '!$D$4:$D$5000,التقرير!A265,'مرتجع المبيعات '!$A$4:$A$5000,"&gt;="&amp;التقرير!$G$4,'مرتجع المبيعات '!$A$4:$A$5000,"&lt;="&amp;التقرير!$G$5)</f>
        <v>0</v>
      </c>
      <c r="K265" s="21">
        <f>SUMIFS('مرتجع المشتريات'!$F$4:$F$5000,'مرتجع المشتريات'!$D$4:$D$5000,التقرير!A265,'مرتجع المشتريات'!$A$4:$A$5000,"&gt;="&amp;التقرير!$G$4,'مرتجع المشتريات'!$A$4:$A$5000,"&lt;="&amp;التقرير!$G$5)</f>
        <v>0</v>
      </c>
      <c r="L265" s="21">
        <f t="shared" ref="L265:L328" si="17">G265+H265+J265-I265-K265</f>
        <v>0</v>
      </c>
      <c r="M265" s="21">
        <f>الرصيد!C261</f>
        <v>0</v>
      </c>
      <c r="N265" s="21">
        <f>الرصيد!D261</f>
        <v>0</v>
      </c>
      <c r="O265" s="21" t="str">
        <f>الرصيد!E261</f>
        <v/>
      </c>
      <c r="P265" s="21">
        <f>الرصيد!F261</f>
        <v>0</v>
      </c>
      <c r="Q265" s="21" t="e">
        <f t="shared" ref="Q265:Q328" si="18">M265+O265-N265-P265</f>
        <v>#VALUE!</v>
      </c>
      <c r="R265" s="21" t="e">
        <f t="shared" ref="R265:R328" si="19">IF(Q265=L265,"صح","غلاط")</f>
        <v>#VALUE!</v>
      </c>
    </row>
    <row r="266" spans="1:18" ht="15.75">
      <c r="A266" s="21">
        <v>259</v>
      </c>
      <c r="B266" s="21">
        <f>IFERROR(VLOOKUP(A266,الاعدادات!$A$4:$B$5000,2,0),"")</f>
        <v>0</v>
      </c>
      <c r="C266" s="21">
        <f>SUMIFS(المشتريات!$H$4:$H$1000,المشتريات!$F$4:$F$1000,التقرير!A266,المشتريات!$C$4:$C$1000,"&lt;="&amp;التقرير!$G$3)</f>
        <v>0</v>
      </c>
      <c r="D266" s="21">
        <f>SUMIFS(المبيعات!$F$4:$F$5000,المبيعات!$D$4:$D$5000,التقرير!A266,المبيعات!$A$4:$A$5000,"&lt;="&amp;التقرير!$G$3)</f>
        <v>0</v>
      </c>
      <c r="E266" s="21">
        <f>SUMIFS('مرتجع المبيعات '!$F$4:$F$500,'مرتجع المبيعات '!$D$4:$D$500,التقرير!A266,'مرتجع المبيعات '!$A$4:$A$500,"&lt;="&amp;التقرير!$G$3)</f>
        <v>0</v>
      </c>
      <c r="F266" s="21">
        <f>SUMIFS('مرتجع المشتريات'!$F$4:$F$500,'مرتجع المشتريات'!$D$4:$D$500,التقرير!A266,'مرتجع المشتريات'!$A$4:$A$500,"&lt;="&amp;التقرير!$G$3)</f>
        <v>0</v>
      </c>
      <c r="G266" s="21">
        <f t="shared" si="16"/>
        <v>0</v>
      </c>
      <c r="H266" s="21">
        <f>SUMIFS(المشتريات!$H$4:$H$10000,المشتريات!$F$4:$F$10000,التقرير!A266,المشتريات!$C$4:$C$10000,"&gt;="&amp;التقرير!$G$4,المشتريات!$C$4:$C$10000,"&lt;="&amp;$G$5)</f>
        <v>0</v>
      </c>
      <c r="I266" s="21">
        <f>SUMIFS(المبيعات!$F$4:$F$5000,المبيعات!$D$4:$D$5000,التقرير!A266,المبيعات!$A$4:$A$5000,"&gt;="&amp;التقرير!$G$4,المبيعات!$A$4:$A$5000,"&lt;="&amp;التقرير!$G$5)</f>
        <v>0</v>
      </c>
      <c r="J266" s="21">
        <f>SUMIFS('مرتجع المبيعات '!$F$4:$F$5000,'مرتجع المبيعات '!$D$4:$D$5000,التقرير!A266,'مرتجع المبيعات '!$A$4:$A$5000,"&gt;="&amp;التقرير!$G$4,'مرتجع المبيعات '!$A$4:$A$5000,"&lt;="&amp;التقرير!$G$5)</f>
        <v>0</v>
      </c>
      <c r="K266" s="21">
        <f>SUMIFS('مرتجع المشتريات'!$F$4:$F$5000,'مرتجع المشتريات'!$D$4:$D$5000,التقرير!A266,'مرتجع المشتريات'!$A$4:$A$5000,"&gt;="&amp;التقرير!$G$4,'مرتجع المشتريات'!$A$4:$A$5000,"&lt;="&amp;التقرير!$G$5)</f>
        <v>0</v>
      </c>
      <c r="L266" s="21">
        <f t="shared" si="17"/>
        <v>0</v>
      </c>
      <c r="M266" s="21">
        <f>الرصيد!C262</f>
        <v>0</v>
      </c>
      <c r="N266" s="21">
        <f>الرصيد!D262</f>
        <v>0</v>
      </c>
      <c r="O266" s="21" t="str">
        <f>الرصيد!E262</f>
        <v/>
      </c>
      <c r="P266" s="21">
        <f>الرصيد!F262</f>
        <v>0</v>
      </c>
      <c r="Q266" s="21" t="e">
        <f t="shared" si="18"/>
        <v>#VALUE!</v>
      </c>
      <c r="R266" s="21" t="e">
        <f t="shared" si="19"/>
        <v>#VALUE!</v>
      </c>
    </row>
    <row r="267" spans="1:18" ht="15.75">
      <c r="A267" s="21">
        <v>260</v>
      </c>
      <c r="B267" s="21">
        <f>IFERROR(VLOOKUP(A267,الاعدادات!$A$4:$B$5000,2,0),"")</f>
        <v>0</v>
      </c>
      <c r="C267" s="21">
        <f>SUMIFS(المشتريات!$H$4:$H$1000,المشتريات!$F$4:$F$1000,التقرير!A267,المشتريات!$C$4:$C$1000,"&lt;="&amp;التقرير!$G$3)</f>
        <v>0</v>
      </c>
      <c r="D267" s="21">
        <f>SUMIFS(المبيعات!$F$4:$F$5000,المبيعات!$D$4:$D$5000,التقرير!A267,المبيعات!$A$4:$A$5000,"&lt;="&amp;التقرير!$G$3)</f>
        <v>0</v>
      </c>
      <c r="E267" s="21">
        <f>SUMIFS('مرتجع المبيعات '!$F$4:$F$500,'مرتجع المبيعات '!$D$4:$D$500,التقرير!A267,'مرتجع المبيعات '!$A$4:$A$500,"&lt;="&amp;التقرير!$G$3)</f>
        <v>0</v>
      </c>
      <c r="F267" s="21">
        <f>SUMIFS('مرتجع المشتريات'!$F$4:$F$500,'مرتجع المشتريات'!$D$4:$D$500,التقرير!A267,'مرتجع المشتريات'!$A$4:$A$500,"&lt;="&amp;التقرير!$G$3)</f>
        <v>0</v>
      </c>
      <c r="G267" s="21">
        <f t="shared" si="16"/>
        <v>0</v>
      </c>
      <c r="H267" s="21">
        <f>SUMIFS(المشتريات!$H$4:$H$10000,المشتريات!$F$4:$F$10000,التقرير!A267,المشتريات!$C$4:$C$10000,"&gt;="&amp;التقرير!$G$4,المشتريات!$C$4:$C$10000,"&lt;="&amp;$G$5)</f>
        <v>0</v>
      </c>
      <c r="I267" s="21">
        <f>SUMIFS(المبيعات!$F$4:$F$5000,المبيعات!$D$4:$D$5000,التقرير!A267,المبيعات!$A$4:$A$5000,"&gt;="&amp;التقرير!$G$4,المبيعات!$A$4:$A$5000,"&lt;="&amp;التقرير!$G$5)</f>
        <v>0</v>
      </c>
      <c r="J267" s="21">
        <f>SUMIFS('مرتجع المبيعات '!$F$4:$F$5000,'مرتجع المبيعات '!$D$4:$D$5000,التقرير!A267,'مرتجع المبيعات '!$A$4:$A$5000,"&gt;="&amp;التقرير!$G$4,'مرتجع المبيعات '!$A$4:$A$5000,"&lt;="&amp;التقرير!$G$5)</f>
        <v>0</v>
      </c>
      <c r="K267" s="21">
        <f>SUMIFS('مرتجع المشتريات'!$F$4:$F$5000,'مرتجع المشتريات'!$D$4:$D$5000,التقرير!A267,'مرتجع المشتريات'!$A$4:$A$5000,"&gt;="&amp;التقرير!$G$4,'مرتجع المشتريات'!$A$4:$A$5000,"&lt;="&amp;التقرير!$G$5)</f>
        <v>0</v>
      </c>
      <c r="L267" s="21">
        <f t="shared" si="17"/>
        <v>0</v>
      </c>
      <c r="M267" s="21">
        <f>الرصيد!C263</f>
        <v>0</v>
      </c>
      <c r="N267" s="21">
        <f>الرصيد!D263</f>
        <v>0</v>
      </c>
      <c r="O267" s="21" t="str">
        <f>الرصيد!E263</f>
        <v/>
      </c>
      <c r="P267" s="21">
        <f>الرصيد!F263</f>
        <v>0</v>
      </c>
      <c r="Q267" s="21" t="e">
        <f t="shared" si="18"/>
        <v>#VALUE!</v>
      </c>
      <c r="R267" s="21" t="e">
        <f t="shared" si="19"/>
        <v>#VALUE!</v>
      </c>
    </row>
    <row r="268" spans="1:18" ht="15.75">
      <c r="A268" s="21">
        <v>261</v>
      </c>
      <c r="B268" s="21">
        <f>IFERROR(VLOOKUP(A268,الاعدادات!$A$4:$B$5000,2,0),"")</f>
        <v>0</v>
      </c>
      <c r="C268" s="21">
        <f>SUMIFS(المشتريات!$H$4:$H$1000,المشتريات!$F$4:$F$1000,التقرير!A268,المشتريات!$C$4:$C$1000,"&lt;="&amp;التقرير!$G$3)</f>
        <v>0</v>
      </c>
      <c r="D268" s="21">
        <f>SUMIFS(المبيعات!$F$4:$F$5000,المبيعات!$D$4:$D$5000,التقرير!A268,المبيعات!$A$4:$A$5000,"&lt;="&amp;التقرير!$G$3)</f>
        <v>0</v>
      </c>
      <c r="E268" s="21">
        <f>SUMIFS('مرتجع المبيعات '!$F$4:$F$500,'مرتجع المبيعات '!$D$4:$D$500,التقرير!A268,'مرتجع المبيعات '!$A$4:$A$500,"&lt;="&amp;التقرير!$G$3)</f>
        <v>0</v>
      </c>
      <c r="F268" s="21">
        <f>SUMIFS('مرتجع المشتريات'!$F$4:$F$500,'مرتجع المشتريات'!$D$4:$D$500,التقرير!A268,'مرتجع المشتريات'!$A$4:$A$500,"&lt;="&amp;التقرير!$G$3)</f>
        <v>0</v>
      </c>
      <c r="G268" s="21">
        <f t="shared" si="16"/>
        <v>0</v>
      </c>
      <c r="H268" s="21">
        <f>SUMIFS(المشتريات!$H$4:$H$10000,المشتريات!$F$4:$F$10000,التقرير!A268,المشتريات!$C$4:$C$10000,"&gt;="&amp;التقرير!$G$4,المشتريات!$C$4:$C$10000,"&lt;="&amp;$G$5)</f>
        <v>0</v>
      </c>
      <c r="I268" s="21">
        <f>SUMIFS(المبيعات!$F$4:$F$5000,المبيعات!$D$4:$D$5000,التقرير!A268,المبيعات!$A$4:$A$5000,"&gt;="&amp;التقرير!$G$4,المبيعات!$A$4:$A$5000,"&lt;="&amp;التقرير!$G$5)</f>
        <v>0</v>
      </c>
      <c r="J268" s="21">
        <f>SUMIFS('مرتجع المبيعات '!$F$4:$F$5000,'مرتجع المبيعات '!$D$4:$D$5000,التقرير!A268,'مرتجع المبيعات '!$A$4:$A$5000,"&gt;="&amp;التقرير!$G$4,'مرتجع المبيعات '!$A$4:$A$5000,"&lt;="&amp;التقرير!$G$5)</f>
        <v>0</v>
      </c>
      <c r="K268" s="21">
        <f>SUMIFS('مرتجع المشتريات'!$F$4:$F$5000,'مرتجع المشتريات'!$D$4:$D$5000,التقرير!A268,'مرتجع المشتريات'!$A$4:$A$5000,"&gt;="&amp;التقرير!$G$4,'مرتجع المشتريات'!$A$4:$A$5000,"&lt;="&amp;التقرير!$G$5)</f>
        <v>0</v>
      </c>
      <c r="L268" s="21">
        <f t="shared" si="17"/>
        <v>0</v>
      </c>
      <c r="M268" s="21">
        <f>الرصيد!C264</f>
        <v>0</v>
      </c>
      <c r="N268" s="21">
        <f>الرصيد!D264</f>
        <v>0</v>
      </c>
      <c r="O268" s="21" t="str">
        <f>الرصيد!E264</f>
        <v/>
      </c>
      <c r="P268" s="21">
        <f>الرصيد!F264</f>
        <v>0</v>
      </c>
      <c r="Q268" s="21" t="e">
        <f t="shared" si="18"/>
        <v>#VALUE!</v>
      </c>
      <c r="R268" s="21" t="e">
        <f t="shared" si="19"/>
        <v>#VALUE!</v>
      </c>
    </row>
    <row r="269" spans="1:18" ht="15.75">
      <c r="A269" s="21">
        <v>262</v>
      </c>
      <c r="B269" s="21">
        <f>IFERROR(VLOOKUP(A269,الاعدادات!$A$4:$B$5000,2,0),"")</f>
        <v>0</v>
      </c>
      <c r="C269" s="21">
        <f>SUMIFS(المشتريات!$H$4:$H$1000,المشتريات!$F$4:$F$1000,التقرير!A269,المشتريات!$C$4:$C$1000,"&lt;="&amp;التقرير!$G$3)</f>
        <v>0</v>
      </c>
      <c r="D269" s="21">
        <f>SUMIFS(المبيعات!$F$4:$F$5000,المبيعات!$D$4:$D$5000,التقرير!A269,المبيعات!$A$4:$A$5000,"&lt;="&amp;التقرير!$G$3)</f>
        <v>0</v>
      </c>
      <c r="E269" s="21">
        <f>SUMIFS('مرتجع المبيعات '!$F$4:$F$500,'مرتجع المبيعات '!$D$4:$D$500,التقرير!A269,'مرتجع المبيعات '!$A$4:$A$500,"&lt;="&amp;التقرير!$G$3)</f>
        <v>0</v>
      </c>
      <c r="F269" s="21">
        <f>SUMIFS('مرتجع المشتريات'!$F$4:$F$500,'مرتجع المشتريات'!$D$4:$D$500,التقرير!A269,'مرتجع المشتريات'!$A$4:$A$500,"&lt;="&amp;التقرير!$G$3)</f>
        <v>0</v>
      </c>
      <c r="G269" s="21">
        <f t="shared" si="16"/>
        <v>0</v>
      </c>
      <c r="H269" s="21">
        <f>SUMIFS(المشتريات!$H$4:$H$10000,المشتريات!$F$4:$F$10000,التقرير!A269,المشتريات!$C$4:$C$10000,"&gt;="&amp;التقرير!$G$4,المشتريات!$C$4:$C$10000,"&lt;="&amp;$G$5)</f>
        <v>0</v>
      </c>
      <c r="I269" s="21">
        <f>SUMIFS(المبيعات!$F$4:$F$5000,المبيعات!$D$4:$D$5000,التقرير!A269,المبيعات!$A$4:$A$5000,"&gt;="&amp;التقرير!$G$4,المبيعات!$A$4:$A$5000,"&lt;="&amp;التقرير!$G$5)</f>
        <v>0</v>
      </c>
      <c r="J269" s="21">
        <f>SUMIFS('مرتجع المبيعات '!$F$4:$F$5000,'مرتجع المبيعات '!$D$4:$D$5000,التقرير!A269,'مرتجع المبيعات '!$A$4:$A$5000,"&gt;="&amp;التقرير!$G$4,'مرتجع المبيعات '!$A$4:$A$5000,"&lt;="&amp;التقرير!$G$5)</f>
        <v>0</v>
      </c>
      <c r="K269" s="21">
        <f>SUMIFS('مرتجع المشتريات'!$F$4:$F$5000,'مرتجع المشتريات'!$D$4:$D$5000,التقرير!A269,'مرتجع المشتريات'!$A$4:$A$5000,"&gt;="&amp;التقرير!$G$4,'مرتجع المشتريات'!$A$4:$A$5000,"&lt;="&amp;التقرير!$G$5)</f>
        <v>0</v>
      </c>
      <c r="L269" s="21">
        <f t="shared" si="17"/>
        <v>0</v>
      </c>
      <c r="M269" s="21">
        <f>الرصيد!C265</f>
        <v>0</v>
      </c>
      <c r="N269" s="21">
        <f>الرصيد!D265</f>
        <v>0</v>
      </c>
      <c r="O269" s="21" t="str">
        <f>الرصيد!E265</f>
        <v/>
      </c>
      <c r="P269" s="21">
        <f>الرصيد!F265</f>
        <v>0</v>
      </c>
      <c r="Q269" s="21" t="e">
        <f t="shared" si="18"/>
        <v>#VALUE!</v>
      </c>
      <c r="R269" s="21" t="e">
        <f t="shared" si="19"/>
        <v>#VALUE!</v>
      </c>
    </row>
    <row r="270" spans="1:18" ht="15.75">
      <c r="A270" s="21">
        <v>263</v>
      </c>
      <c r="B270" s="21">
        <f>IFERROR(VLOOKUP(A270,الاعدادات!$A$4:$B$5000,2,0),"")</f>
        <v>0</v>
      </c>
      <c r="C270" s="21">
        <f>SUMIFS(المشتريات!$H$4:$H$1000,المشتريات!$F$4:$F$1000,التقرير!A270,المشتريات!$C$4:$C$1000,"&lt;="&amp;التقرير!$G$3)</f>
        <v>0</v>
      </c>
      <c r="D270" s="21">
        <f>SUMIFS(المبيعات!$F$4:$F$5000,المبيعات!$D$4:$D$5000,التقرير!A270,المبيعات!$A$4:$A$5000,"&lt;="&amp;التقرير!$G$3)</f>
        <v>0</v>
      </c>
      <c r="E270" s="21">
        <f>SUMIFS('مرتجع المبيعات '!$F$4:$F$500,'مرتجع المبيعات '!$D$4:$D$500,التقرير!A270,'مرتجع المبيعات '!$A$4:$A$500,"&lt;="&amp;التقرير!$G$3)</f>
        <v>0</v>
      </c>
      <c r="F270" s="21">
        <f>SUMIFS('مرتجع المشتريات'!$F$4:$F$500,'مرتجع المشتريات'!$D$4:$D$500,التقرير!A270,'مرتجع المشتريات'!$A$4:$A$500,"&lt;="&amp;التقرير!$G$3)</f>
        <v>0</v>
      </c>
      <c r="G270" s="21">
        <f t="shared" si="16"/>
        <v>0</v>
      </c>
      <c r="H270" s="21">
        <f>SUMIFS(المشتريات!$H$4:$H$10000,المشتريات!$F$4:$F$10000,التقرير!A270,المشتريات!$C$4:$C$10000,"&gt;="&amp;التقرير!$G$4,المشتريات!$C$4:$C$10000,"&lt;="&amp;$G$5)</f>
        <v>0</v>
      </c>
      <c r="I270" s="21">
        <f>SUMIFS(المبيعات!$F$4:$F$5000,المبيعات!$D$4:$D$5000,التقرير!A270,المبيعات!$A$4:$A$5000,"&gt;="&amp;التقرير!$G$4,المبيعات!$A$4:$A$5000,"&lt;="&amp;التقرير!$G$5)</f>
        <v>0</v>
      </c>
      <c r="J270" s="21">
        <f>SUMIFS('مرتجع المبيعات '!$F$4:$F$5000,'مرتجع المبيعات '!$D$4:$D$5000,التقرير!A270,'مرتجع المبيعات '!$A$4:$A$5000,"&gt;="&amp;التقرير!$G$4,'مرتجع المبيعات '!$A$4:$A$5000,"&lt;="&amp;التقرير!$G$5)</f>
        <v>0</v>
      </c>
      <c r="K270" s="21">
        <f>SUMIFS('مرتجع المشتريات'!$F$4:$F$5000,'مرتجع المشتريات'!$D$4:$D$5000,التقرير!A270,'مرتجع المشتريات'!$A$4:$A$5000,"&gt;="&amp;التقرير!$G$4,'مرتجع المشتريات'!$A$4:$A$5000,"&lt;="&amp;التقرير!$G$5)</f>
        <v>0</v>
      </c>
      <c r="L270" s="21">
        <f t="shared" si="17"/>
        <v>0</v>
      </c>
      <c r="M270" s="21">
        <f>الرصيد!C266</f>
        <v>0</v>
      </c>
      <c r="N270" s="21">
        <f>الرصيد!D266</f>
        <v>0</v>
      </c>
      <c r="O270" s="21" t="str">
        <f>الرصيد!E266</f>
        <v/>
      </c>
      <c r="P270" s="21">
        <f>الرصيد!F266</f>
        <v>0</v>
      </c>
      <c r="Q270" s="21" t="e">
        <f t="shared" si="18"/>
        <v>#VALUE!</v>
      </c>
      <c r="R270" s="21" t="e">
        <f t="shared" si="19"/>
        <v>#VALUE!</v>
      </c>
    </row>
    <row r="271" spans="1:18" ht="15.75">
      <c r="A271" s="21">
        <v>264</v>
      </c>
      <c r="B271" s="21">
        <f>IFERROR(VLOOKUP(A271,الاعدادات!$A$4:$B$5000,2,0),"")</f>
        <v>0</v>
      </c>
      <c r="C271" s="21">
        <f>SUMIFS(المشتريات!$H$4:$H$1000,المشتريات!$F$4:$F$1000,التقرير!A271,المشتريات!$C$4:$C$1000,"&lt;="&amp;التقرير!$G$3)</f>
        <v>0</v>
      </c>
      <c r="D271" s="21">
        <f>SUMIFS(المبيعات!$F$4:$F$5000,المبيعات!$D$4:$D$5000,التقرير!A271,المبيعات!$A$4:$A$5000,"&lt;="&amp;التقرير!$G$3)</f>
        <v>0</v>
      </c>
      <c r="E271" s="21">
        <f>SUMIFS('مرتجع المبيعات '!$F$4:$F$500,'مرتجع المبيعات '!$D$4:$D$500,التقرير!A271,'مرتجع المبيعات '!$A$4:$A$500,"&lt;="&amp;التقرير!$G$3)</f>
        <v>0</v>
      </c>
      <c r="F271" s="21">
        <f>SUMIFS('مرتجع المشتريات'!$F$4:$F$500,'مرتجع المشتريات'!$D$4:$D$500,التقرير!A271,'مرتجع المشتريات'!$A$4:$A$500,"&lt;="&amp;التقرير!$G$3)</f>
        <v>0</v>
      </c>
      <c r="G271" s="21">
        <f t="shared" si="16"/>
        <v>0</v>
      </c>
      <c r="H271" s="21">
        <f>SUMIFS(المشتريات!$H$4:$H$10000,المشتريات!$F$4:$F$10000,التقرير!A271,المشتريات!$C$4:$C$10000,"&gt;="&amp;التقرير!$G$4,المشتريات!$C$4:$C$10000,"&lt;="&amp;$G$5)</f>
        <v>0</v>
      </c>
      <c r="I271" s="21">
        <f>SUMIFS(المبيعات!$F$4:$F$5000,المبيعات!$D$4:$D$5000,التقرير!A271,المبيعات!$A$4:$A$5000,"&gt;="&amp;التقرير!$G$4,المبيعات!$A$4:$A$5000,"&lt;="&amp;التقرير!$G$5)</f>
        <v>0</v>
      </c>
      <c r="J271" s="21">
        <f>SUMIFS('مرتجع المبيعات '!$F$4:$F$5000,'مرتجع المبيعات '!$D$4:$D$5000,التقرير!A271,'مرتجع المبيعات '!$A$4:$A$5000,"&gt;="&amp;التقرير!$G$4,'مرتجع المبيعات '!$A$4:$A$5000,"&lt;="&amp;التقرير!$G$5)</f>
        <v>0</v>
      </c>
      <c r="K271" s="21">
        <f>SUMIFS('مرتجع المشتريات'!$F$4:$F$5000,'مرتجع المشتريات'!$D$4:$D$5000,التقرير!A271,'مرتجع المشتريات'!$A$4:$A$5000,"&gt;="&amp;التقرير!$G$4,'مرتجع المشتريات'!$A$4:$A$5000,"&lt;="&amp;التقرير!$G$5)</f>
        <v>0</v>
      </c>
      <c r="L271" s="21">
        <f t="shared" si="17"/>
        <v>0</v>
      </c>
      <c r="M271" s="21">
        <f>الرصيد!C267</f>
        <v>0</v>
      </c>
      <c r="N271" s="21">
        <f>الرصيد!D267</f>
        <v>0</v>
      </c>
      <c r="O271" s="21" t="str">
        <f>الرصيد!E267</f>
        <v/>
      </c>
      <c r="P271" s="21">
        <f>الرصيد!F267</f>
        <v>0</v>
      </c>
      <c r="Q271" s="21" t="e">
        <f t="shared" si="18"/>
        <v>#VALUE!</v>
      </c>
      <c r="R271" s="21" t="e">
        <f t="shared" si="19"/>
        <v>#VALUE!</v>
      </c>
    </row>
    <row r="272" spans="1:18" ht="15.75">
      <c r="A272" s="21">
        <v>265</v>
      </c>
      <c r="B272" s="21">
        <f>IFERROR(VLOOKUP(A272,الاعدادات!$A$4:$B$5000,2,0),"")</f>
        <v>0</v>
      </c>
      <c r="C272" s="21">
        <f>SUMIFS(المشتريات!$H$4:$H$1000,المشتريات!$F$4:$F$1000,التقرير!A272,المشتريات!$C$4:$C$1000,"&lt;="&amp;التقرير!$G$3)</f>
        <v>0</v>
      </c>
      <c r="D272" s="21">
        <f>SUMIFS(المبيعات!$F$4:$F$5000,المبيعات!$D$4:$D$5000,التقرير!A272,المبيعات!$A$4:$A$5000,"&lt;="&amp;التقرير!$G$3)</f>
        <v>0</v>
      </c>
      <c r="E272" s="21">
        <f>SUMIFS('مرتجع المبيعات '!$F$4:$F$500,'مرتجع المبيعات '!$D$4:$D$500,التقرير!A272,'مرتجع المبيعات '!$A$4:$A$500,"&lt;="&amp;التقرير!$G$3)</f>
        <v>0</v>
      </c>
      <c r="F272" s="21">
        <f>SUMIFS('مرتجع المشتريات'!$F$4:$F$500,'مرتجع المشتريات'!$D$4:$D$500,التقرير!A272,'مرتجع المشتريات'!$A$4:$A$500,"&lt;="&amp;التقرير!$G$3)</f>
        <v>0</v>
      </c>
      <c r="G272" s="21">
        <f t="shared" si="16"/>
        <v>0</v>
      </c>
      <c r="H272" s="21">
        <f>SUMIFS(المشتريات!$H$4:$H$10000,المشتريات!$F$4:$F$10000,التقرير!A272,المشتريات!$C$4:$C$10000,"&gt;="&amp;التقرير!$G$4,المشتريات!$C$4:$C$10000,"&lt;="&amp;$G$5)</f>
        <v>0</v>
      </c>
      <c r="I272" s="21">
        <f>SUMIFS(المبيعات!$F$4:$F$5000,المبيعات!$D$4:$D$5000,التقرير!A272,المبيعات!$A$4:$A$5000,"&gt;="&amp;التقرير!$G$4,المبيعات!$A$4:$A$5000,"&lt;="&amp;التقرير!$G$5)</f>
        <v>0</v>
      </c>
      <c r="J272" s="21">
        <f>SUMIFS('مرتجع المبيعات '!$F$4:$F$5000,'مرتجع المبيعات '!$D$4:$D$5000,التقرير!A272,'مرتجع المبيعات '!$A$4:$A$5000,"&gt;="&amp;التقرير!$G$4,'مرتجع المبيعات '!$A$4:$A$5000,"&lt;="&amp;التقرير!$G$5)</f>
        <v>0</v>
      </c>
      <c r="K272" s="21">
        <f>SUMIFS('مرتجع المشتريات'!$F$4:$F$5000,'مرتجع المشتريات'!$D$4:$D$5000,التقرير!A272,'مرتجع المشتريات'!$A$4:$A$5000,"&gt;="&amp;التقرير!$G$4,'مرتجع المشتريات'!$A$4:$A$5000,"&lt;="&amp;التقرير!$G$5)</f>
        <v>0</v>
      </c>
      <c r="L272" s="21">
        <f t="shared" si="17"/>
        <v>0</v>
      </c>
      <c r="M272" s="21">
        <f>الرصيد!C268</f>
        <v>0</v>
      </c>
      <c r="N272" s="21">
        <f>الرصيد!D268</f>
        <v>0</v>
      </c>
      <c r="O272" s="21" t="str">
        <f>الرصيد!E268</f>
        <v/>
      </c>
      <c r="P272" s="21">
        <f>الرصيد!F268</f>
        <v>0</v>
      </c>
      <c r="Q272" s="21" t="e">
        <f t="shared" si="18"/>
        <v>#VALUE!</v>
      </c>
      <c r="R272" s="21" t="e">
        <f t="shared" si="19"/>
        <v>#VALUE!</v>
      </c>
    </row>
    <row r="273" spans="1:18" ht="15.75">
      <c r="A273" s="21">
        <v>266</v>
      </c>
      <c r="B273" s="21">
        <f>IFERROR(VLOOKUP(A273,الاعدادات!$A$4:$B$5000,2,0),"")</f>
        <v>0</v>
      </c>
      <c r="C273" s="21">
        <f>SUMIFS(المشتريات!$H$4:$H$1000,المشتريات!$F$4:$F$1000,التقرير!A273,المشتريات!$C$4:$C$1000,"&lt;="&amp;التقرير!$G$3)</f>
        <v>0</v>
      </c>
      <c r="D273" s="21">
        <f>SUMIFS(المبيعات!$F$4:$F$5000,المبيعات!$D$4:$D$5000,التقرير!A273,المبيعات!$A$4:$A$5000,"&lt;="&amp;التقرير!$G$3)</f>
        <v>0</v>
      </c>
      <c r="E273" s="21">
        <f>SUMIFS('مرتجع المبيعات '!$F$4:$F$500,'مرتجع المبيعات '!$D$4:$D$500,التقرير!A273,'مرتجع المبيعات '!$A$4:$A$500,"&lt;="&amp;التقرير!$G$3)</f>
        <v>0</v>
      </c>
      <c r="F273" s="21">
        <f>SUMIFS('مرتجع المشتريات'!$F$4:$F$500,'مرتجع المشتريات'!$D$4:$D$500,التقرير!A273,'مرتجع المشتريات'!$A$4:$A$500,"&lt;="&amp;التقرير!$G$3)</f>
        <v>0</v>
      </c>
      <c r="G273" s="21">
        <f t="shared" si="16"/>
        <v>0</v>
      </c>
      <c r="H273" s="21">
        <f>SUMIFS(المشتريات!$H$4:$H$10000,المشتريات!$F$4:$F$10000,التقرير!A273,المشتريات!$C$4:$C$10000,"&gt;="&amp;التقرير!$G$4,المشتريات!$C$4:$C$10000,"&lt;="&amp;$G$5)</f>
        <v>0</v>
      </c>
      <c r="I273" s="21">
        <f>SUMIFS(المبيعات!$F$4:$F$5000,المبيعات!$D$4:$D$5000,التقرير!A273,المبيعات!$A$4:$A$5000,"&gt;="&amp;التقرير!$G$4,المبيعات!$A$4:$A$5000,"&lt;="&amp;التقرير!$G$5)</f>
        <v>0</v>
      </c>
      <c r="J273" s="21">
        <f>SUMIFS('مرتجع المبيعات '!$F$4:$F$5000,'مرتجع المبيعات '!$D$4:$D$5000,التقرير!A273,'مرتجع المبيعات '!$A$4:$A$5000,"&gt;="&amp;التقرير!$G$4,'مرتجع المبيعات '!$A$4:$A$5000,"&lt;="&amp;التقرير!$G$5)</f>
        <v>0</v>
      </c>
      <c r="K273" s="21">
        <f>SUMIFS('مرتجع المشتريات'!$F$4:$F$5000,'مرتجع المشتريات'!$D$4:$D$5000,التقرير!A273,'مرتجع المشتريات'!$A$4:$A$5000,"&gt;="&amp;التقرير!$G$4,'مرتجع المشتريات'!$A$4:$A$5000,"&lt;="&amp;التقرير!$G$5)</f>
        <v>0</v>
      </c>
      <c r="L273" s="21">
        <f t="shared" si="17"/>
        <v>0</v>
      </c>
      <c r="M273" s="21">
        <f>الرصيد!C269</f>
        <v>0</v>
      </c>
      <c r="N273" s="21">
        <f>الرصيد!D269</f>
        <v>0</v>
      </c>
      <c r="O273" s="21" t="str">
        <f>الرصيد!E269</f>
        <v/>
      </c>
      <c r="P273" s="21">
        <f>الرصيد!F269</f>
        <v>0</v>
      </c>
      <c r="Q273" s="21" t="e">
        <f t="shared" si="18"/>
        <v>#VALUE!</v>
      </c>
      <c r="R273" s="21" t="e">
        <f t="shared" si="19"/>
        <v>#VALUE!</v>
      </c>
    </row>
    <row r="274" spans="1:18" ht="15.75">
      <c r="A274" s="21">
        <v>267</v>
      </c>
      <c r="B274" s="21">
        <f>IFERROR(VLOOKUP(A274,الاعدادات!$A$4:$B$5000,2,0),"")</f>
        <v>0</v>
      </c>
      <c r="C274" s="21">
        <f>SUMIFS(المشتريات!$H$4:$H$1000,المشتريات!$F$4:$F$1000,التقرير!A274,المشتريات!$C$4:$C$1000,"&lt;="&amp;التقرير!$G$3)</f>
        <v>0</v>
      </c>
      <c r="D274" s="21">
        <f>SUMIFS(المبيعات!$F$4:$F$5000,المبيعات!$D$4:$D$5000,التقرير!A274,المبيعات!$A$4:$A$5000,"&lt;="&amp;التقرير!$G$3)</f>
        <v>0</v>
      </c>
      <c r="E274" s="21">
        <f>SUMIFS('مرتجع المبيعات '!$F$4:$F$500,'مرتجع المبيعات '!$D$4:$D$500,التقرير!A274,'مرتجع المبيعات '!$A$4:$A$500,"&lt;="&amp;التقرير!$G$3)</f>
        <v>0</v>
      </c>
      <c r="F274" s="21">
        <f>SUMIFS('مرتجع المشتريات'!$F$4:$F$500,'مرتجع المشتريات'!$D$4:$D$500,التقرير!A274,'مرتجع المشتريات'!$A$4:$A$500,"&lt;="&amp;التقرير!$G$3)</f>
        <v>0</v>
      </c>
      <c r="G274" s="21">
        <f t="shared" si="16"/>
        <v>0</v>
      </c>
      <c r="H274" s="21">
        <f>SUMIFS(المشتريات!$H$4:$H$10000,المشتريات!$F$4:$F$10000,التقرير!A274,المشتريات!$C$4:$C$10000,"&gt;="&amp;التقرير!$G$4,المشتريات!$C$4:$C$10000,"&lt;="&amp;$G$5)</f>
        <v>0</v>
      </c>
      <c r="I274" s="21">
        <f>SUMIFS(المبيعات!$F$4:$F$5000,المبيعات!$D$4:$D$5000,التقرير!A274,المبيعات!$A$4:$A$5000,"&gt;="&amp;التقرير!$G$4,المبيعات!$A$4:$A$5000,"&lt;="&amp;التقرير!$G$5)</f>
        <v>0</v>
      </c>
      <c r="J274" s="21">
        <f>SUMIFS('مرتجع المبيعات '!$F$4:$F$5000,'مرتجع المبيعات '!$D$4:$D$5000,التقرير!A274,'مرتجع المبيعات '!$A$4:$A$5000,"&gt;="&amp;التقرير!$G$4,'مرتجع المبيعات '!$A$4:$A$5000,"&lt;="&amp;التقرير!$G$5)</f>
        <v>0</v>
      </c>
      <c r="K274" s="21">
        <f>SUMIFS('مرتجع المشتريات'!$F$4:$F$5000,'مرتجع المشتريات'!$D$4:$D$5000,التقرير!A274,'مرتجع المشتريات'!$A$4:$A$5000,"&gt;="&amp;التقرير!$G$4,'مرتجع المشتريات'!$A$4:$A$5000,"&lt;="&amp;التقرير!$G$5)</f>
        <v>0</v>
      </c>
      <c r="L274" s="21">
        <f t="shared" si="17"/>
        <v>0</v>
      </c>
      <c r="M274" s="21">
        <f>الرصيد!C270</f>
        <v>0</v>
      </c>
      <c r="N274" s="21">
        <f>الرصيد!D270</f>
        <v>0</v>
      </c>
      <c r="O274" s="21" t="str">
        <f>الرصيد!E270</f>
        <v/>
      </c>
      <c r="P274" s="21">
        <f>الرصيد!F270</f>
        <v>0</v>
      </c>
      <c r="Q274" s="21" t="e">
        <f t="shared" si="18"/>
        <v>#VALUE!</v>
      </c>
      <c r="R274" s="21" t="e">
        <f t="shared" si="19"/>
        <v>#VALUE!</v>
      </c>
    </row>
    <row r="275" spans="1:18" ht="15.75">
      <c r="A275" s="21">
        <v>268</v>
      </c>
      <c r="B275" s="21">
        <f>IFERROR(VLOOKUP(A275,الاعدادات!$A$4:$B$5000,2,0),"")</f>
        <v>0</v>
      </c>
      <c r="C275" s="21">
        <f>SUMIFS(المشتريات!$H$4:$H$1000,المشتريات!$F$4:$F$1000,التقرير!A275,المشتريات!$C$4:$C$1000,"&lt;="&amp;التقرير!$G$3)</f>
        <v>0</v>
      </c>
      <c r="D275" s="21">
        <f>SUMIFS(المبيعات!$F$4:$F$5000,المبيعات!$D$4:$D$5000,التقرير!A275,المبيعات!$A$4:$A$5000,"&lt;="&amp;التقرير!$G$3)</f>
        <v>0</v>
      </c>
      <c r="E275" s="21">
        <f>SUMIFS('مرتجع المبيعات '!$F$4:$F$500,'مرتجع المبيعات '!$D$4:$D$500,التقرير!A275,'مرتجع المبيعات '!$A$4:$A$500,"&lt;="&amp;التقرير!$G$3)</f>
        <v>0</v>
      </c>
      <c r="F275" s="21">
        <f>SUMIFS('مرتجع المشتريات'!$F$4:$F$500,'مرتجع المشتريات'!$D$4:$D$500,التقرير!A275,'مرتجع المشتريات'!$A$4:$A$500,"&lt;="&amp;التقرير!$G$3)</f>
        <v>0</v>
      </c>
      <c r="G275" s="21">
        <f t="shared" si="16"/>
        <v>0</v>
      </c>
      <c r="H275" s="21">
        <f>SUMIFS(المشتريات!$H$4:$H$10000,المشتريات!$F$4:$F$10000,التقرير!A275,المشتريات!$C$4:$C$10000,"&gt;="&amp;التقرير!$G$4,المشتريات!$C$4:$C$10000,"&lt;="&amp;$G$5)</f>
        <v>0</v>
      </c>
      <c r="I275" s="21">
        <f>SUMIFS(المبيعات!$F$4:$F$5000,المبيعات!$D$4:$D$5000,التقرير!A275,المبيعات!$A$4:$A$5000,"&gt;="&amp;التقرير!$G$4,المبيعات!$A$4:$A$5000,"&lt;="&amp;التقرير!$G$5)</f>
        <v>0</v>
      </c>
      <c r="J275" s="21">
        <f>SUMIFS('مرتجع المبيعات '!$F$4:$F$5000,'مرتجع المبيعات '!$D$4:$D$5000,التقرير!A275,'مرتجع المبيعات '!$A$4:$A$5000,"&gt;="&amp;التقرير!$G$4,'مرتجع المبيعات '!$A$4:$A$5000,"&lt;="&amp;التقرير!$G$5)</f>
        <v>0</v>
      </c>
      <c r="K275" s="21">
        <f>SUMIFS('مرتجع المشتريات'!$F$4:$F$5000,'مرتجع المشتريات'!$D$4:$D$5000,التقرير!A275,'مرتجع المشتريات'!$A$4:$A$5000,"&gt;="&amp;التقرير!$G$4,'مرتجع المشتريات'!$A$4:$A$5000,"&lt;="&amp;التقرير!$G$5)</f>
        <v>0</v>
      </c>
      <c r="L275" s="21">
        <f t="shared" si="17"/>
        <v>0</v>
      </c>
      <c r="M275" s="21">
        <f>الرصيد!C271</f>
        <v>0</v>
      </c>
      <c r="N275" s="21">
        <f>الرصيد!D271</f>
        <v>0</v>
      </c>
      <c r="O275" s="21" t="str">
        <f>الرصيد!E271</f>
        <v/>
      </c>
      <c r="P275" s="21">
        <f>الرصيد!F271</f>
        <v>0</v>
      </c>
      <c r="Q275" s="21" t="e">
        <f t="shared" si="18"/>
        <v>#VALUE!</v>
      </c>
      <c r="R275" s="21" t="e">
        <f t="shared" si="19"/>
        <v>#VALUE!</v>
      </c>
    </row>
    <row r="276" spans="1:18" ht="15.75">
      <c r="A276" s="21">
        <v>269</v>
      </c>
      <c r="B276" s="21">
        <f>IFERROR(VLOOKUP(A276,الاعدادات!$A$4:$B$5000,2,0),"")</f>
        <v>0</v>
      </c>
      <c r="C276" s="21">
        <f>SUMIFS(المشتريات!$H$4:$H$1000,المشتريات!$F$4:$F$1000,التقرير!A276,المشتريات!$C$4:$C$1000,"&lt;="&amp;التقرير!$G$3)</f>
        <v>0</v>
      </c>
      <c r="D276" s="21">
        <f>SUMIFS(المبيعات!$F$4:$F$5000,المبيعات!$D$4:$D$5000,التقرير!A276,المبيعات!$A$4:$A$5000,"&lt;="&amp;التقرير!$G$3)</f>
        <v>0</v>
      </c>
      <c r="E276" s="21">
        <f>SUMIFS('مرتجع المبيعات '!$F$4:$F$500,'مرتجع المبيعات '!$D$4:$D$500,التقرير!A276,'مرتجع المبيعات '!$A$4:$A$500,"&lt;="&amp;التقرير!$G$3)</f>
        <v>0</v>
      </c>
      <c r="F276" s="21">
        <f>SUMIFS('مرتجع المشتريات'!$F$4:$F$500,'مرتجع المشتريات'!$D$4:$D$500,التقرير!A276,'مرتجع المشتريات'!$A$4:$A$500,"&lt;="&amp;التقرير!$G$3)</f>
        <v>0</v>
      </c>
      <c r="G276" s="21">
        <f t="shared" si="16"/>
        <v>0</v>
      </c>
      <c r="H276" s="21">
        <f>SUMIFS(المشتريات!$H$4:$H$10000,المشتريات!$F$4:$F$10000,التقرير!A276,المشتريات!$C$4:$C$10000,"&gt;="&amp;التقرير!$G$4,المشتريات!$C$4:$C$10000,"&lt;="&amp;$G$5)</f>
        <v>0</v>
      </c>
      <c r="I276" s="21">
        <f>SUMIFS(المبيعات!$F$4:$F$5000,المبيعات!$D$4:$D$5000,التقرير!A276,المبيعات!$A$4:$A$5000,"&gt;="&amp;التقرير!$G$4,المبيعات!$A$4:$A$5000,"&lt;="&amp;التقرير!$G$5)</f>
        <v>0</v>
      </c>
      <c r="J276" s="21">
        <f>SUMIFS('مرتجع المبيعات '!$F$4:$F$5000,'مرتجع المبيعات '!$D$4:$D$5000,التقرير!A276,'مرتجع المبيعات '!$A$4:$A$5000,"&gt;="&amp;التقرير!$G$4,'مرتجع المبيعات '!$A$4:$A$5000,"&lt;="&amp;التقرير!$G$5)</f>
        <v>0</v>
      </c>
      <c r="K276" s="21">
        <f>SUMIFS('مرتجع المشتريات'!$F$4:$F$5000,'مرتجع المشتريات'!$D$4:$D$5000,التقرير!A276,'مرتجع المشتريات'!$A$4:$A$5000,"&gt;="&amp;التقرير!$G$4,'مرتجع المشتريات'!$A$4:$A$5000,"&lt;="&amp;التقرير!$G$5)</f>
        <v>0</v>
      </c>
      <c r="L276" s="21">
        <f t="shared" si="17"/>
        <v>0</v>
      </c>
      <c r="M276" s="21">
        <f>الرصيد!C272</f>
        <v>0</v>
      </c>
      <c r="N276" s="21">
        <f>الرصيد!D272</f>
        <v>0</v>
      </c>
      <c r="O276" s="21" t="str">
        <f>الرصيد!E272</f>
        <v/>
      </c>
      <c r="P276" s="21">
        <f>الرصيد!F272</f>
        <v>0</v>
      </c>
      <c r="Q276" s="21" t="e">
        <f t="shared" si="18"/>
        <v>#VALUE!</v>
      </c>
      <c r="R276" s="21" t="e">
        <f t="shared" si="19"/>
        <v>#VALUE!</v>
      </c>
    </row>
    <row r="277" spans="1:18" ht="15.75">
      <c r="A277" s="21">
        <v>270</v>
      </c>
      <c r="B277" s="21">
        <f>IFERROR(VLOOKUP(A277,الاعدادات!$A$4:$B$5000,2,0),"")</f>
        <v>0</v>
      </c>
      <c r="C277" s="21">
        <f>SUMIFS(المشتريات!$H$4:$H$1000,المشتريات!$F$4:$F$1000,التقرير!A277,المشتريات!$C$4:$C$1000,"&lt;="&amp;التقرير!$G$3)</f>
        <v>0</v>
      </c>
      <c r="D277" s="21">
        <f>SUMIFS(المبيعات!$F$4:$F$5000,المبيعات!$D$4:$D$5000,التقرير!A277,المبيعات!$A$4:$A$5000,"&lt;="&amp;التقرير!$G$3)</f>
        <v>0</v>
      </c>
      <c r="E277" s="21">
        <f>SUMIFS('مرتجع المبيعات '!$F$4:$F$500,'مرتجع المبيعات '!$D$4:$D$500,التقرير!A277,'مرتجع المبيعات '!$A$4:$A$500,"&lt;="&amp;التقرير!$G$3)</f>
        <v>0</v>
      </c>
      <c r="F277" s="21">
        <f>SUMIFS('مرتجع المشتريات'!$F$4:$F$500,'مرتجع المشتريات'!$D$4:$D$500,التقرير!A277,'مرتجع المشتريات'!$A$4:$A$500,"&lt;="&amp;التقرير!$G$3)</f>
        <v>0</v>
      </c>
      <c r="G277" s="21">
        <f t="shared" si="16"/>
        <v>0</v>
      </c>
      <c r="H277" s="21">
        <f>SUMIFS(المشتريات!$H$4:$H$10000,المشتريات!$F$4:$F$10000,التقرير!A277,المشتريات!$C$4:$C$10000,"&gt;="&amp;التقرير!$G$4,المشتريات!$C$4:$C$10000,"&lt;="&amp;$G$5)</f>
        <v>0</v>
      </c>
      <c r="I277" s="21">
        <f>SUMIFS(المبيعات!$F$4:$F$5000,المبيعات!$D$4:$D$5000,التقرير!A277,المبيعات!$A$4:$A$5000,"&gt;="&amp;التقرير!$G$4,المبيعات!$A$4:$A$5000,"&lt;="&amp;التقرير!$G$5)</f>
        <v>0</v>
      </c>
      <c r="J277" s="21">
        <f>SUMIFS('مرتجع المبيعات '!$F$4:$F$5000,'مرتجع المبيعات '!$D$4:$D$5000,التقرير!A277,'مرتجع المبيعات '!$A$4:$A$5000,"&gt;="&amp;التقرير!$G$4,'مرتجع المبيعات '!$A$4:$A$5000,"&lt;="&amp;التقرير!$G$5)</f>
        <v>0</v>
      </c>
      <c r="K277" s="21">
        <f>SUMIFS('مرتجع المشتريات'!$F$4:$F$5000,'مرتجع المشتريات'!$D$4:$D$5000,التقرير!A277,'مرتجع المشتريات'!$A$4:$A$5000,"&gt;="&amp;التقرير!$G$4,'مرتجع المشتريات'!$A$4:$A$5000,"&lt;="&amp;التقرير!$G$5)</f>
        <v>0</v>
      </c>
      <c r="L277" s="21">
        <f t="shared" si="17"/>
        <v>0</v>
      </c>
      <c r="M277" s="21">
        <f>الرصيد!C273</f>
        <v>0</v>
      </c>
      <c r="N277" s="21">
        <f>الرصيد!D273</f>
        <v>0</v>
      </c>
      <c r="O277" s="21" t="str">
        <f>الرصيد!E273</f>
        <v/>
      </c>
      <c r="P277" s="21">
        <f>الرصيد!F273</f>
        <v>0</v>
      </c>
      <c r="Q277" s="21" t="e">
        <f t="shared" si="18"/>
        <v>#VALUE!</v>
      </c>
      <c r="R277" s="21" t="e">
        <f t="shared" si="19"/>
        <v>#VALUE!</v>
      </c>
    </row>
    <row r="278" spans="1:18" ht="15.75">
      <c r="A278" s="21">
        <v>271</v>
      </c>
      <c r="B278" s="21">
        <f>IFERROR(VLOOKUP(A278,الاعدادات!$A$4:$B$5000,2,0),"")</f>
        <v>0</v>
      </c>
      <c r="C278" s="21">
        <f>SUMIFS(المشتريات!$H$4:$H$1000,المشتريات!$F$4:$F$1000,التقرير!A278,المشتريات!$C$4:$C$1000,"&lt;="&amp;التقرير!$G$3)</f>
        <v>0</v>
      </c>
      <c r="D278" s="21">
        <f>SUMIFS(المبيعات!$F$4:$F$5000,المبيعات!$D$4:$D$5000,التقرير!A278,المبيعات!$A$4:$A$5000,"&lt;="&amp;التقرير!$G$3)</f>
        <v>0</v>
      </c>
      <c r="E278" s="21">
        <f>SUMIFS('مرتجع المبيعات '!$F$4:$F$500,'مرتجع المبيعات '!$D$4:$D$500,التقرير!A278,'مرتجع المبيعات '!$A$4:$A$500,"&lt;="&amp;التقرير!$G$3)</f>
        <v>0</v>
      </c>
      <c r="F278" s="21">
        <f>SUMIFS('مرتجع المشتريات'!$F$4:$F$500,'مرتجع المشتريات'!$D$4:$D$500,التقرير!A278,'مرتجع المشتريات'!$A$4:$A$500,"&lt;="&amp;التقرير!$G$3)</f>
        <v>0</v>
      </c>
      <c r="G278" s="21">
        <f t="shared" si="16"/>
        <v>0</v>
      </c>
      <c r="H278" s="21">
        <f>SUMIFS(المشتريات!$H$4:$H$10000,المشتريات!$F$4:$F$10000,التقرير!A278,المشتريات!$C$4:$C$10000,"&gt;="&amp;التقرير!$G$4,المشتريات!$C$4:$C$10000,"&lt;="&amp;$G$5)</f>
        <v>0</v>
      </c>
      <c r="I278" s="21">
        <f>SUMIFS(المبيعات!$F$4:$F$5000,المبيعات!$D$4:$D$5000,التقرير!A278,المبيعات!$A$4:$A$5000,"&gt;="&amp;التقرير!$G$4,المبيعات!$A$4:$A$5000,"&lt;="&amp;التقرير!$G$5)</f>
        <v>0</v>
      </c>
      <c r="J278" s="21">
        <f>SUMIFS('مرتجع المبيعات '!$F$4:$F$5000,'مرتجع المبيعات '!$D$4:$D$5000,التقرير!A278,'مرتجع المبيعات '!$A$4:$A$5000,"&gt;="&amp;التقرير!$G$4,'مرتجع المبيعات '!$A$4:$A$5000,"&lt;="&amp;التقرير!$G$5)</f>
        <v>0</v>
      </c>
      <c r="K278" s="21">
        <f>SUMIFS('مرتجع المشتريات'!$F$4:$F$5000,'مرتجع المشتريات'!$D$4:$D$5000,التقرير!A278,'مرتجع المشتريات'!$A$4:$A$5000,"&gt;="&amp;التقرير!$G$4,'مرتجع المشتريات'!$A$4:$A$5000,"&lt;="&amp;التقرير!$G$5)</f>
        <v>0</v>
      </c>
      <c r="L278" s="21">
        <f t="shared" si="17"/>
        <v>0</v>
      </c>
      <c r="M278" s="21">
        <f>الرصيد!C274</f>
        <v>0</v>
      </c>
      <c r="N278" s="21">
        <f>الرصيد!D274</f>
        <v>0</v>
      </c>
      <c r="O278" s="21" t="str">
        <f>الرصيد!E274</f>
        <v/>
      </c>
      <c r="P278" s="21">
        <f>الرصيد!F274</f>
        <v>0</v>
      </c>
      <c r="Q278" s="21" t="e">
        <f t="shared" si="18"/>
        <v>#VALUE!</v>
      </c>
      <c r="R278" s="21" t="e">
        <f t="shared" si="19"/>
        <v>#VALUE!</v>
      </c>
    </row>
    <row r="279" spans="1:18" ht="15.75">
      <c r="A279" s="21">
        <v>272</v>
      </c>
      <c r="B279" s="21">
        <f>IFERROR(VLOOKUP(A279,الاعدادات!$A$4:$B$5000,2,0),"")</f>
        <v>0</v>
      </c>
      <c r="C279" s="21">
        <f>SUMIFS(المشتريات!$H$4:$H$1000,المشتريات!$F$4:$F$1000,التقرير!A279,المشتريات!$C$4:$C$1000,"&lt;="&amp;التقرير!$G$3)</f>
        <v>0</v>
      </c>
      <c r="D279" s="21">
        <f>SUMIFS(المبيعات!$F$4:$F$5000,المبيعات!$D$4:$D$5000,التقرير!A279,المبيعات!$A$4:$A$5000,"&lt;="&amp;التقرير!$G$3)</f>
        <v>0</v>
      </c>
      <c r="E279" s="21">
        <f>SUMIFS('مرتجع المبيعات '!$F$4:$F$500,'مرتجع المبيعات '!$D$4:$D$500,التقرير!A279,'مرتجع المبيعات '!$A$4:$A$500,"&lt;="&amp;التقرير!$G$3)</f>
        <v>0</v>
      </c>
      <c r="F279" s="21">
        <f>SUMIFS('مرتجع المشتريات'!$F$4:$F$500,'مرتجع المشتريات'!$D$4:$D$500,التقرير!A279,'مرتجع المشتريات'!$A$4:$A$500,"&lt;="&amp;التقرير!$G$3)</f>
        <v>0</v>
      </c>
      <c r="G279" s="21">
        <f t="shared" si="16"/>
        <v>0</v>
      </c>
      <c r="H279" s="21">
        <f>SUMIFS(المشتريات!$H$4:$H$10000,المشتريات!$F$4:$F$10000,التقرير!A279,المشتريات!$C$4:$C$10000,"&gt;="&amp;التقرير!$G$4,المشتريات!$C$4:$C$10000,"&lt;="&amp;$G$5)</f>
        <v>0</v>
      </c>
      <c r="I279" s="21">
        <f>SUMIFS(المبيعات!$F$4:$F$5000,المبيعات!$D$4:$D$5000,التقرير!A279,المبيعات!$A$4:$A$5000,"&gt;="&amp;التقرير!$G$4,المبيعات!$A$4:$A$5000,"&lt;="&amp;التقرير!$G$5)</f>
        <v>0</v>
      </c>
      <c r="J279" s="21">
        <f>SUMIFS('مرتجع المبيعات '!$F$4:$F$5000,'مرتجع المبيعات '!$D$4:$D$5000,التقرير!A279,'مرتجع المبيعات '!$A$4:$A$5000,"&gt;="&amp;التقرير!$G$4,'مرتجع المبيعات '!$A$4:$A$5000,"&lt;="&amp;التقرير!$G$5)</f>
        <v>0</v>
      </c>
      <c r="K279" s="21">
        <f>SUMIFS('مرتجع المشتريات'!$F$4:$F$5000,'مرتجع المشتريات'!$D$4:$D$5000,التقرير!A279,'مرتجع المشتريات'!$A$4:$A$5000,"&gt;="&amp;التقرير!$G$4,'مرتجع المشتريات'!$A$4:$A$5000,"&lt;="&amp;التقرير!$G$5)</f>
        <v>0</v>
      </c>
      <c r="L279" s="21">
        <f t="shared" si="17"/>
        <v>0</v>
      </c>
      <c r="M279" s="21">
        <f>الرصيد!C275</f>
        <v>0</v>
      </c>
      <c r="N279" s="21">
        <f>الرصيد!D275</f>
        <v>0</v>
      </c>
      <c r="O279" s="21" t="str">
        <f>الرصيد!E275</f>
        <v/>
      </c>
      <c r="P279" s="21">
        <f>الرصيد!F275</f>
        <v>0</v>
      </c>
      <c r="Q279" s="21" t="e">
        <f t="shared" si="18"/>
        <v>#VALUE!</v>
      </c>
      <c r="R279" s="21" t="e">
        <f t="shared" si="19"/>
        <v>#VALUE!</v>
      </c>
    </row>
    <row r="280" spans="1:18" ht="15.75">
      <c r="A280" s="21">
        <v>273</v>
      </c>
      <c r="B280" s="21">
        <f>IFERROR(VLOOKUP(A280,الاعدادات!$A$4:$B$5000,2,0),"")</f>
        <v>0</v>
      </c>
      <c r="C280" s="21">
        <f>SUMIFS(المشتريات!$H$4:$H$1000,المشتريات!$F$4:$F$1000,التقرير!A280,المشتريات!$C$4:$C$1000,"&lt;="&amp;التقرير!$G$3)</f>
        <v>0</v>
      </c>
      <c r="D280" s="21">
        <f>SUMIFS(المبيعات!$F$4:$F$5000,المبيعات!$D$4:$D$5000,التقرير!A280,المبيعات!$A$4:$A$5000,"&lt;="&amp;التقرير!$G$3)</f>
        <v>0</v>
      </c>
      <c r="E280" s="21">
        <f>SUMIFS('مرتجع المبيعات '!$F$4:$F$500,'مرتجع المبيعات '!$D$4:$D$500,التقرير!A280,'مرتجع المبيعات '!$A$4:$A$500,"&lt;="&amp;التقرير!$G$3)</f>
        <v>0</v>
      </c>
      <c r="F280" s="21">
        <f>SUMIFS('مرتجع المشتريات'!$F$4:$F$500,'مرتجع المشتريات'!$D$4:$D$500,التقرير!A280,'مرتجع المشتريات'!$A$4:$A$500,"&lt;="&amp;التقرير!$G$3)</f>
        <v>0</v>
      </c>
      <c r="G280" s="21">
        <f t="shared" si="16"/>
        <v>0</v>
      </c>
      <c r="H280" s="21">
        <f>SUMIFS(المشتريات!$H$4:$H$10000,المشتريات!$F$4:$F$10000,التقرير!A280,المشتريات!$C$4:$C$10000,"&gt;="&amp;التقرير!$G$4,المشتريات!$C$4:$C$10000,"&lt;="&amp;$G$5)</f>
        <v>0</v>
      </c>
      <c r="I280" s="21">
        <f>SUMIFS(المبيعات!$F$4:$F$5000,المبيعات!$D$4:$D$5000,التقرير!A280,المبيعات!$A$4:$A$5000,"&gt;="&amp;التقرير!$G$4,المبيعات!$A$4:$A$5000,"&lt;="&amp;التقرير!$G$5)</f>
        <v>0</v>
      </c>
      <c r="J280" s="21">
        <f>SUMIFS('مرتجع المبيعات '!$F$4:$F$5000,'مرتجع المبيعات '!$D$4:$D$5000,التقرير!A280,'مرتجع المبيعات '!$A$4:$A$5000,"&gt;="&amp;التقرير!$G$4,'مرتجع المبيعات '!$A$4:$A$5000,"&lt;="&amp;التقرير!$G$5)</f>
        <v>0</v>
      </c>
      <c r="K280" s="21">
        <f>SUMIFS('مرتجع المشتريات'!$F$4:$F$5000,'مرتجع المشتريات'!$D$4:$D$5000,التقرير!A280,'مرتجع المشتريات'!$A$4:$A$5000,"&gt;="&amp;التقرير!$G$4,'مرتجع المشتريات'!$A$4:$A$5000,"&lt;="&amp;التقرير!$G$5)</f>
        <v>0</v>
      </c>
      <c r="L280" s="21">
        <f t="shared" si="17"/>
        <v>0</v>
      </c>
      <c r="M280" s="21">
        <f>الرصيد!C276</f>
        <v>0</v>
      </c>
      <c r="N280" s="21">
        <f>الرصيد!D276</f>
        <v>0</v>
      </c>
      <c r="O280" s="21" t="str">
        <f>الرصيد!E276</f>
        <v/>
      </c>
      <c r="P280" s="21">
        <f>الرصيد!F276</f>
        <v>0</v>
      </c>
      <c r="Q280" s="21" t="e">
        <f t="shared" si="18"/>
        <v>#VALUE!</v>
      </c>
      <c r="R280" s="21" t="e">
        <f t="shared" si="19"/>
        <v>#VALUE!</v>
      </c>
    </row>
    <row r="281" spans="1:18" ht="15.75">
      <c r="A281" s="21">
        <v>274</v>
      </c>
      <c r="B281" s="21">
        <f>IFERROR(VLOOKUP(A281,الاعدادات!$A$4:$B$5000,2,0),"")</f>
        <v>0</v>
      </c>
      <c r="C281" s="21">
        <f>SUMIFS(المشتريات!$H$4:$H$1000,المشتريات!$F$4:$F$1000,التقرير!A281,المشتريات!$C$4:$C$1000,"&lt;="&amp;التقرير!$G$3)</f>
        <v>0</v>
      </c>
      <c r="D281" s="21">
        <f>SUMIFS(المبيعات!$F$4:$F$5000,المبيعات!$D$4:$D$5000,التقرير!A281,المبيعات!$A$4:$A$5000,"&lt;="&amp;التقرير!$G$3)</f>
        <v>0</v>
      </c>
      <c r="E281" s="21">
        <f>SUMIFS('مرتجع المبيعات '!$F$4:$F$500,'مرتجع المبيعات '!$D$4:$D$500,التقرير!A281,'مرتجع المبيعات '!$A$4:$A$500,"&lt;="&amp;التقرير!$G$3)</f>
        <v>0</v>
      </c>
      <c r="F281" s="21">
        <f>SUMIFS('مرتجع المشتريات'!$F$4:$F$500,'مرتجع المشتريات'!$D$4:$D$500,التقرير!A281,'مرتجع المشتريات'!$A$4:$A$500,"&lt;="&amp;التقرير!$G$3)</f>
        <v>0</v>
      </c>
      <c r="G281" s="21">
        <f t="shared" si="16"/>
        <v>0</v>
      </c>
      <c r="H281" s="21">
        <f>SUMIFS(المشتريات!$H$4:$H$10000,المشتريات!$F$4:$F$10000,التقرير!A281,المشتريات!$C$4:$C$10000,"&gt;="&amp;التقرير!$G$4,المشتريات!$C$4:$C$10000,"&lt;="&amp;$G$5)</f>
        <v>0</v>
      </c>
      <c r="I281" s="21">
        <f>SUMIFS(المبيعات!$F$4:$F$5000,المبيعات!$D$4:$D$5000,التقرير!A281,المبيعات!$A$4:$A$5000,"&gt;="&amp;التقرير!$G$4,المبيعات!$A$4:$A$5000,"&lt;="&amp;التقرير!$G$5)</f>
        <v>0</v>
      </c>
      <c r="J281" s="21">
        <f>SUMIFS('مرتجع المبيعات '!$F$4:$F$5000,'مرتجع المبيعات '!$D$4:$D$5000,التقرير!A281,'مرتجع المبيعات '!$A$4:$A$5000,"&gt;="&amp;التقرير!$G$4,'مرتجع المبيعات '!$A$4:$A$5000,"&lt;="&amp;التقرير!$G$5)</f>
        <v>0</v>
      </c>
      <c r="K281" s="21">
        <f>SUMIFS('مرتجع المشتريات'!$F$4:$F$5000,'مرتجع المشتريات'!$D$4:$D$5000,التقرير!A281,'مرتجع المشتريات'!$A$4:$A$5000,"&gt;="&amp;التقرير!$G$4,'مرتجع المشتريات'!$A$4:$A$5000,"&lt;="&amp;التقرير!$G$5)</f>
        <v>0</v>
      </c>
      <c r="L281" s="21">
        <f t="shared" si="17"/>
        <v>0</v>
      </c>
      <c r="M281" s="21">
        <f>الرصيد!C277</f>
        <v>0</v>
      </c>
      <c r="N281" s="21">
        <f>الرصيد!D277</f>
        <v>0</v>
      </c>
      <c r="O281" s="21" t="str">
        <f>الرصيد!E277</f>
        <v/>
      </c>
      <c r="P281" s="21">
        <f>الرصيد!F277</f>
        <v>0</v>
      </c>
      <c r="Q281" s="21" t="e">
        <f t="shared" si="18"/>
        <v>#VALUE!</v>
      </c>
      <c r="R281" s="21" t="e">
        <f t="shared" si="19"/>
        <v>#VALUE!</v>
      </c>
    </row>
    <row r="282" spans="1:18" ht="15.75">
      <c r="A282" s="21">
        <v>275</v>
      </c>
      <c r="B282" s="21">
        <f>IFERROR(VLOOKUP(A282,الاعدادات!$A$4:$B$5000,2,0),"")</f>
        <v>0</v>
      </c>
      <c r="C282" s="21">
        <f>SUMIFS(المشتريات!$H$4:$H$1000,المشتريات!$F$4:$F$1000,التقرير!A282,المشتريات!$C$4:$C$1000,"&lt;="&amp;التقرير!$G$3)</f>
        <v>0</v>
      </c>
      <c r="D282" s="21">
        <f>SUMIFS(المبيعات!$F$4:$F$5000,المبيعات!$D$4:$D$5000,التقرير!A282,المبيعات!$A$4:$A$5000,"&lt;="&amp;التقرير!$G$3)</f>
        <v>0</v>
      </c>
      <c r="E282" s="21">
        <f>SUMIFS('مرتجع المبيعات '!$F$4:$F$500,'مرتجع المبيعات '!$D$4:$D$500,التقرير!A282,'مرتجع المبيعات '!$A$4:$A$500,"&lt;="&amp;التقرير!$G$3)</f>
        <v>0</v>
      </c>
      <c r="F282" s="21">
        <f>SUMIFS('مرتجع المشتريات'!$F$4:$F$500,'مرتجع المشتريات'!$D$4:$D$500,التقرير!A282,'مرتجع المشتريات'!$A$4:$A$500,"&lt;="&amp;التقرير!$G$3)</f>
        <v>0</v>
      </c>
      <c r="G282" s="21">
        <f t="shared" si="16"/>
        <v>0</v>
      </c>
      <c r="H282" s="21">
        <f>SUMIFS(المشتريات!$H$4:$H$10000,المشتريات!$F$4:$F$10000,التقرير!A282,المشتريات!$C$4:$C$10000,"&gt;="&amp;التقرير!$G$4,المشتريات!$C$4:$C$10000,"&lt;="&amp;$G$5)</f>
        <v>0</v>
      </c>
      <c r="I282" s="21">
        <f>SUMIFS(المبيعات!$F$4:$F$5000,المبيعات!$D$4:$D$5000,التقرير!A282,المبيعات!$A$4:$A$5000,"&gt;="&amp;التقرير!$G$4,المبيعات!$A$4:$A$5000,"&lt;="&amp;التقرير!$G$5)</f>
        <v>0</v>
      </c>
      <c r="J282" s="21">
        <f>SUMIFS('مرتجع المبيعات '!$F$4:$F$5000,'مرتجع المبيعات '!$D$4:$D$5000,التقرير!A282,'مرتجع المبيعات '!$A$4:$A$5000,"&gt;="&amp;التقرير!$G$4,'مرتجع المبيعات '!$A$4:$A$5000,"&lt;="&amp;التقرير!$G$5)</f>
        <v>0</v>
      </c>
      <c r="K282" s="21">
        <f>SUMIFS('مرتجع المشتريات'!$F$4:$F$5000,'مرتجع المشتريات'!$D$4:$D$5000,التقرير!A282,'مرتجع المشتريات'!$A$4:$A$5000,"&gt;="&amp;التقرير!$G$4,'مرتجع المشتريات'!$A$4:$A$5000,"&lt;="&amp;التقرير!$G$5)</f>
        <v>0</v>
      </c>
      <c r="L282" s="21">
        <f t="shared" si="17"/>
        <v>0</v>
      </c>
      <c r="M282" s="21" t="str">
        <f>الرصيد!C615</f>
        <v/>
      </c>
      <c r="N282" s="21" t="str">
        <f>الرصيد!D615</f>
        <v/>
      </c>
      <c r="O282" s="21" t="str">
        <f>الرصيد!E615</f>
        <v/>
      </c>
      <c r="P282" s="21" t="str">
        <f>الرصيد!F615</f>
        <v/>
      </c>
      <c r="Q282" s="21" t="e">
        <f t="shared" si="18"/>
        <v>#VALUE!</v>
      </c>
      <c r="R282" s="21" t="e">
        <f t="shared" si="19"/>
        <v>#VALUE!</v>
      </c>
    </row>
    <row r="283" spans="1:18" ht="15.75">
      <c r="A283" s="21">
        <v>276</v>
      </c>
      <c r="B283" s="21">
        <f>IFERROR(VLOOKUP(A283,الاعدادات!$A$4:$B$5000,2,0),"")</f>
        <v>0</v>
      </c>
      <c r="C283" s="21">
        <f>SUMIFS(المشتريات!$H$4:$H$1000,المشتريات!$F$4:$F$1000,التقرير!A283,المشتريات!$C$4:$C$1000,"&lt;="&amp;التقرير!$G$3)</f>
        <v>0</v>
      </c>
      <c r="D283" s="21">
        <f>SUMIFS(المبيعات!$F$4:$F$5000,المبيعات!$D$4:$D$5000,التقرير!A283,المبيعات!$A$4:$A$5000,"&lt;="&amp;التقرير!$G$3)</f>
        <v>0</v>
      </c>
      <c r="E283" s="21">
        <f>SUMIFS('مرتجع المبيعات '!$F$4:$F$500,'مرتجع المبيعات '!$D$4:$D$500,التقرير!A283,'مرتجع المبيعات '!$A$4:$A$500,"&lt;="&amp;التقرير!$G$3)</f>
        <v>0</v>
      </c>
      <c r="F283" s="21">
        <f>SUMIFS('مرتجع المشتريات'!$F$4:$F$500,'مرتجع المشتريات'!$D$4:$D$500,التقرير!A283,'مرتجع المشتريات'!$A$4:$A$500,"&lt;="&amp;التقرير!$G$3)</f>
        <v>0</v>
      </c>
      <c r="G283" s="21">
        <f t="shared" si="16"/>
        <v>0</v>
      </c>
      <c r="H283" s="21">
        <f>SUMIFS(المشتريات!$H$4:$H$10000,المشتريات!$F$4:$F$10000,التقرير!A283,المشتريات!$C$4:$C$10000,"&gt;="&amp;التقرير!$G$4,المشتريات!$C$4:$C$10000,"&lt;="&amp;$G$5)</f>
        <v>0</v>
      </c>
      <c r="I283" s="21">
        <f>SUMIFS(المبيعات!$F$4:$F$5000,المبيعات!$D$4:$D$5000,التقرير!A283,المبيعات!$A$4:$A$5000,"&gt;="&amp;التقرير!$G$4,المبيعات!$A$4:$A$5000,"&lt;="&amp;التقرير!$G$5)</f>
        <v>0</v>
      </c>
      <c r="J283" s="21">
        <f>SUMIFS('مرتجع المبيعات '!$F$4:$F$5000,'مرتجع المبيعات '!$D$4:$D$5000,التقرير!A283,'مرتجع المبيعات '!$A$4:$A$5000,"&gt;="&amp;التقرير!$G$4,'مرتجع المبيعات '!$A$4:$A$5000,"&lt;="&amp;التقرير!$G$5)</f>
        <v>0</v>
      </c>
      <c r="K283" s="21">
        <f>SUMIFS('مرتجع المشتريات'!$F$4:$F$5000,'مرتجع المشتريات'!$D$4:$D$5000,التقرير!A283,'مرتجع المشتريات'!$A$4:$A$5000,"&gt;="&amp;التقرير!$G$4,'مرتجع المشتريات'!$A$4:$A$5000,"&lt;="&amp;التقرير!$G$5)</f>
        <v>0</v>
      </c>
      <c r="L283" s="21">
        <f t="shared" si="17"/>
        <v>0</v>
      </c>
      <c r="M283" s="21" t="str">
        <f>الرصيد!C616</f>
        <v/>
      </c>
      <c r="N283" s="21" t="str">
        <f>الرصيد!D616</f>
        <v/>
      </c>
      <c r="O283" s="21" t="str">
        <f>الرصيد!E616</f>
        <v/>
      </c>
      <c r="P283" s="21" t="str">
        <f>الرصيد!F616</f>
        <v/>
      </c>
      <c r="Q283" s="21" t="e">
        <f t="shared" si="18"/>
        <v>#VALUE!</v>
      </c>
      <c r="R283" s="21" t="e">
        <f t="shared" si="19"/>
        <v>#VALUE!</v>
      </c>
    </row>
    <row r="284" spans="1:18" ht="15.75">
      <c r="A284" s="21">
        <v>277</v>
      </c>
      <c r="B284" s="21">
        <f>IFERROR(VLOOKUP(A284,الاعدادات!$A$4:$B$5000,2,0),"")</f>
        <v>0</v>
      </c>
      <c r="C284" s="21">
        <f>SUMIFS(المشتريات!$H$4:$H$1000,المشتريات!$F$4:$F$1000,التقرير!A284,المشتريات!$C$4:$C$1000,"&lt;="&amp;التقرير!$G$3)</f>
        <v>0</v>
      </c>
      <c r="D284" s="21">
        <f>SUMIFS(المبيعات!$F$4:$F$5000,المبيعات!$D$4:$D$5000,التقرير!A284,المبيعات!$A$4:$A$5000,"&lt;="&amp;التقرير!$G$3)</f>
        <v>0</v>
      </c>
      <c r="E284" s="21">
        <f>SUMIFS('مرتجع المبيعات '!$F$4:$F$500,'مرتجع المبيعات '!$D$4:$D$500,التقرير!A284,'مرتجع المبيعات '!$A$4:$A$500,"&lt;="&amp;التقرير!$G$3)</f>
        <v>0</v>
      </c>
      <c r="F284" s="21">
        <f>SUMIFS('مرتجع المشتريات'!$F$4:$F$500,'مرتجع المشتريات'!$D$4:$D$500,التقرير!A284,'مرتجع المشتريات'!$A$4:$A$500,"&lt;="&amp;التقرير!$G$3)</f>
        <v>0</v>
      </c>
      <c r="G284" s="21">
        <f t="shared" si="16"/>
        <v>0</v>
      </c>
      <c r="H284" s="21">
        <f>SUMIFS(المشتريات!$H$4:$H$10000,المشتريات!$F$4:$F$10000,التقرير!A284,المشتريات!$C$4:$C$10000,"&gt;="&amp;التقرير!$G$4,المشتريات!$C$4:$C$10000,"&lt;="&amp;$G$5)</f>
        <v>0</v>
      </c>
      <c r="I284" s="21">
        <f>SUMIFS(المبيعات!$F$4:$F$5000,المبيعات!$D$4:$D$5000,التقرير!A284,المبيعات!$A$4:$A$5000,"&gt;="&amp;التقرير!$G$4,المبيعات!$A$4:$A$5000,"&lt;="&amp;التقرير!$G$5)</f>
        <v>0</v>
      </c>
      <c r="J284" s="21">
        <f>SUMIFS('مرتجع المبيعات '!$F$4:$F$5000,'مرتجع المبيعات '!$D$4:$D$5000,التقرير!A284,'مرتجع المبيعات '!$A$4:$A$5000,"&gt;="&amp;التقرير!$G$4,'مرتجع المبيعات '!$A$4:$A$5000,"&lt;="&amp;التقرير!$G$5)</f>
        <v>0</v>
      </c>
      <c r="K284" s="21">
        <f>SUMIFS('مرتجع المشتريات'!$F$4:$F$5000,'مرتجع المشتريات'!$D$4:$D$5000,التقرير!A284,'مرتجع المشتريات'!$A$4:$A$5000,"&gt;="&amp;التقرير!$G$4,'مرتجع المشتريات'!$A$4:$A$5000,"&lt;="&amp;التقرير!$G$5)</f>
        <v>0</v>
      </c>
      <c r="L284" s="21">
        <f t="shared" si="17"/>
        <v>0</v>
      </c>
      <c r="M284" s="21" t="str">
        <f>الرصيد!C617</f>
        <v/>
      </c>
      <c r="N284" s="21" t="str">
        <f>الرصيد!D617</f>
        <v/>
      </c>
      <c r="O284" s="21" t="str">
        <f>الرصيد!E617</f>
        <v/>
      </c>
      <c r="P284" s="21" t="str">
        <f>الرصيد!F617</f>
        <v/>
      </c>
      <c r="Q284" s="21" t="e">
        <f t="shared" si="18"/>
        <v>#VALUE!</v>
      </c>
      <c r="R284" s="21" t="e">
        <f t="shared" si="19"/>
        <v>#VALUE!</v>
      </c>
    </row>
    <row r="285" spans="1:18" ht="15.75">
      <c r="A285" s="21">
        <v>278</v>
      </c>
      <c r="B285" s="21">
        <f>IFERROR(VLOOKUP(A285,الاعدادات!$A$4:$B$5000,2,0),"")</f>
        <v>0</v>
      </c>
      <c r="C285" s="21">
        <f>SUMIFS(المشتريات!$H$4:$H$1000,المشتريات!$F$4:$F$1000,التقرير!A285,المشتريات!$C$4:$C$1000,"&lt;="&amp;التقرير!$G$3)</f>
        <v>0</v>
      </c>
      <c r="D285" s="21">
        <f>SUMIFS(المبيعات!$F$4:$F$5000,المبيعات!$D$4:$D$5000,التقرير!A285,المبيعات!$A$4:$A$5000,"&lt;="&amp;التقرير!$G$3)</f>
        <v>0</v>
      </c>
      <c r="E285" s="21">
        <f>SUMIFS('مرتجع المبيعات '!$F$4:$F$500,'مرتجع المبيعات '!$D$4:$D$500,التقرير!A285,'مرتجع المبيعات '!$A$4:$A$500,"&lt;="&amp;التقرير!$G$3)</f>
        <v>0</v>
      </c>
      <c r="F285" s="21">
        <f>SUMIFS('مرتجع المشتريات'!$F$4:$F$500,'مرتجع المشتريات'!$D$4:$D$500,التقرير!A285,'مرتجع المشتريات'!$A$4:$A$500,"&lt;="&amp;التقرير!$G$3)</f>
        <v>0</v>
      </c>
      <c r="G285" s="21">
        <f t="shared" si="16"/>
        <v>0</v>
      </c>
      <c r="H285" s="21">
        <f>SUMIFS(المشتريات!$H$4:$H$10000,المشتريات!$F$4:$F$10000,التقرير!A285,المشتريات!$C$4:$C$10000,"&gt;="&amp;التقرير!$G$4,المشتريات!$C$4:$C$10000,"&lt;="&amp;$G$5)</f>
        <v>0</v>
      </c>
      <c r="I285" s="21">
        <f>SUMIFS(المبيعات!$F$4:$F$5000,المبيعات!$D$4:$D$5000,التقرير!A285,المبيعات!$A$4:$A$5000,"&gt;="&amp;التقرير!$G$4,المبيعات!$A$4:$A$5000,"&lt;="&amp;التقرير!$G$5)</f>
        <v>0</v>
      </c>
      <c r="J285" s="21">
        <f>SUMIFS('مرتجع المبيعات '!$F$4:$F$5000,'مرتجع المبيعات '!$D$4:$D$5000,التقرير!A285,'مرتجع المبيعات '!$A$4:$A$5000,"&gt;="&amp;التقرير!$G$4,'مرتجع المبيعات '!$A$4:$A$5000,"&lt;="&amp;التقرير!$G$5)</f>
        <v>0</v>
      </c>
      <c r="K285" s="21">
        <f>SUMIFS('مرتجع المشتريات'!$F$4:$F$5000,'مرتجع المشتريات'!$D$4:$D$5000,التقرير!A285,'مرتجع المشتريات'!$A$4:$A$5000,"&gt;="&amp;التقرير!$G$4,'مرتجع المشتريات'!$A$4:$A$5000,"&lt;="&amp;التقرير!$G$5)</f>
        <v>0</v>
      </c>
      <c r="L285" s="21">
        <f t="shared" si="17"/>
        <v>0</v>
      </c>
      <c r="M285" s="21" t="str">
        <f>الرصيد!C618</f>
        <v/>
      </c>
      <c r="N285" s="21" t="str">
        <f>الرصيد!D618</f>
        <v/>
      </c>
      <c r="O285" s="21" t="str">
        <f>الرصيد!E618</f>
        <v/>
      </c>
      <c r="P285" s="21" t="str">
        <f>الرصيد!F618</f>
        <v/>
      </c>
      <c r="Q285" s="21" t="e">
        <f t="shared" si="18"/>
        <v>#VALUE!</v>
      </c>
      <c r="R285" s="21" t="e">
        <f t="shared" si="19"/>
        <v>#VALUE!</v>
      </c>
    </row>
    <row r="286" spans="1:18" ht="15.75">
      <c r="A286" s="21">
        <v>279</v>
      </c>
      <c r="B286" s="21">
        <f>IFERROR(VLOOKUP(A286,الاعدادات!$A$4:$B$5000,2,0),"")</f>
        <v>0</v>
      </c>
      <c r="C286" s="21">
        <f>SUMIFS(المشتريات!$H$4:$H$1000,المشتريات!$F$4:$F$1000,التقرير!A286,المشتريات!$C$4:$C$1000,"&lt;="&amp;التقرير!$G$3)</f>
        <v>0</v>
      </c>
      <c r="D286" s="21">
        <f>SUMIFS(المبيعات!$F$4:$F$5000,المبيعات!$D$4:$D$5000,التقرير!A286,المبيعات!$A$4:$A$5000,"&lt;="&amp;التقرير!$G$3)</f>
        <v>0</v>
      </c>
      <c r="E286" s="21">
        <f>SUMIFS('مرتجع المبيعات '!$F$4:$F$500,'مرتجع المبيعات '!$D$4:$D$500,التقرير!A286,'مرتجع المبيعات '!$A$4:$A$500,"&lt;="&amp;التقرير!$G$3)</f>
        <v>0</v>
      </c>
      <c r="F286" s="21">
        <f>SUMIFS('مرتجع المشتريات'!$F$4:$F$500,'مرتجع المشتريات'!$D$4:$D$500,التقرير!A286,'مرتجع المشتريات'!$A$4:$A$500,"&lt;="&amp;التقرير!$G$3)</f>
        <v>0</v>
      </c>
      <c r="G286" s="21">
        <f t="shared" si="16"/>
        <v>0</v>
      </c>
      <c r="H286" s="21">
        <f>SUMIFS(المشتريات!$H$4:$H$10000,المشتريات!$F$4:$F$10000,التقرير!A286,المشتريات!$C$4:$C$10000,"&gt;="&amp;التقرير!$G$4,المشتريات!$C$4:$C$10000,"&lt;="&amp;$G$5)</f>
        <v>0</v>
      </c>
      <c r="I286" s="21">
        <f>SUMIFS(المبيعات!$F$4:$F$5000,المبيعات!$D$4:$D$5000,التقرير!A286,المبيعات!$A$4:$A$5000,"&gt;="&amp;التقرير!$G$4,المبيعات!$A$4:$A$5000,"&lt;="&amp;التقرير!$G$5)</f>
        <v>0</v>
      </c>
      <c r="J286" s="21">
        <f>SUMIFS('مرتجع المبيعات '!$F$4:$F$5000,'مرتجع المبيعات '!$D$4:$D$5000,التقرير!A286,'مرتجع المبيعات '!$A$4:$A$5000,"&gt;="&amp;التقرير!$G$4,'مرتجع المبيعات '!$A$4:$A$5000,"&lt;="&amp;التقرير!$G$5)</f>
        <v>0</v>
      </c>
      <c r="K286" s="21">
        <f>SUMIFS('مرتجع المشتريات'!$F$4:$F$5000,'مرتجع المشتريات'!$D$4:$D$5000,التقرير!A286,'مرتجع المشتريات'!$A$4:$A$5000,"&gt;="&amp;التقرير!$G$4,'مرتجع المشتريات'!$A$4:$A$5000,"&lt;="&amp;التقرير!$G$5)</f>
        <v>0</v>
      </c>
      <c r="L286" s="21">
        <f t="shared" si="17"/>
        <v>0</v>
      </c>
      <c r="M286" s="21" t="str">
        <f>الرصيد!C619</f>
        <v/>
      </c>
      <c r="N286" s="21" t="str">
        <f>الرصيد!D619</f>
        <v/>
      </c>
      <c r="O286" s="21" t="str">
        <f>الرصيد!E619</f>
        <v/>
      </c>
      <c r="P286" s="21" t="str">
        <f>الرصيد!F619</f>
        <v/>
      </c>
      <c r="Q286" s="21" t="e">
        <f t="shared" si="18"/>
        <v>#VALUE!</v>
      </c>
      <c r="R286" s="21" t="e">
        <f t="shared" si="19"/>
        <v>#VALUE!</v>
      </c>
    </row>
    <row r="287" spans="1:18" ht="15.75">
      <c r="A287" s="21">
        <v>280</v>
      </c>
      <c r="B287" s="21">
        <f>IFERROR(VLOOKUP(A287,الاعدادات!$A$4:$B$5000,2,0),"")</f>
        <v>0</v>
      </c>
      <c r="C287" s="21">
        <f>SUMIFS(المشتريات!$H$4:$H$1000,المشتريات!$F$4:$F$1000,التقرير!A287,المشتريات!$C$4:$C$1000,"&lt;="&amp;التقرير!$G$3)</f>
        <v>0</v>
      </c>
      <c r="D287" s="21">
        <f>SUMIFS(المبيعات!$F$4:$F$5000,المبيعات!$D$4:$D$5000,التقرير!A287,المبيعات!$A$4:$A$5000,"&lt;="&amp;التقرير!$G$3)</f>
        <v>0</v>
      </c>
      <c r="E287" s="21">
        <f>SUMIFS('مرتجع المبيعات '!$F$4:$F$500,'مرتجع المبيعات '!$D$4:$D$500,التقرير!A287,'مرتجع المبيعات '!$A$4:$A$500,"&lt;="&amp;التقرير!$G$3)</f>
        <v>0</v>
      </c>
      <c r="F287" s="21">
        <f>SUMIFS('مرتجع المشتريات'!$F$4:$F$500,'مرتجع المشتريات'!$D$4:$D$500,التقرير!A287,'مرتجع المشتريات'!$A$4:$A$500,"&lt;="&amp;التقرير!$G$3)</f>
        <v>0</v>
      </c>
      <c r="G287" s="21">
        <f t="shared" si="16"/>
        <v>0</v>
      </c>
      <c r="H287" s="21">
        <f>SUMIFS(المشتريات!$H$4:$H$10000,المشتريات!$F$4:$F$10000,التقرير!A287,المشتريات!$C$4:$C$10000,"&gt;="&amp;التقرير!$G$4,المشتريات!$C$4:$C$10000,"&lt;="&amp;$G$5)</f>
        <v>0</v>
      </c>
      <c r="I287" s="21">
        <f>SUMIFS(المبيعات!$F$4:$F$5000,المبيعات!$D$4:$D$5000,التقرير!A287,المبيعات!$A$4:$A$5000,"&gt;="&amp;التقرير!$G$4,المبيعات!$A$4:$A$5000,"&lt;="&amp;التقرير!$G$5)</f>
        <v>0</v>
      </c>
      <c r="J287" s="21">
        <f>SUMIFS('مرتجع المبيعات '!$F$4:$F$5000,'مرتجع المبيعات '!$D$4:$D$5000,التقرير!A287,'مرتجع المبيعات '!$A$4:$A$5000,"&gt;="&amp;التقرير!$G$4,'مرتجع المبيعات '!$A$4:$A$5000,"&lt;="&amp;التقرير!$G$5)</f>
        <v>0</v>
      </c>
      <c r="K287" s="21">
        <f>SUMIFS('مرتجع المشتريات'!$F$4:$F$5000,'مرتجع المشتريات'!$D$4:$D$5000,التقرير!A287,'مرتجع المشتريات'!$A$4:$A$5000,"&gt;="&amp;التقرير!$G$4,'مرتجع المشتريات'!$A$4:$A$5000,"&lt;="&amp;التقرير!$G$5)</f>
        <v>0</v>
      </c>
      <c r="L287" s="21">
        <f t="shared" si="17"/>
        <v>0</v>
      </c>
      <c r="M287" s="21" t="str">
        <f>الرصيد!C620</f>
        <v/>
      </c>
      <c r="N287" s="21" t="str">
        <f>الرصيد!D620</f>
        <v/>
      </c>
      <c r="O287" s="21" t="str">
        <f>الرصيد!E620</f>
        <v/>
      </c>
      <c r="P287" s="21" t="str">
        <f>الرصيد!F620</f>
        <v/>
      </c>
      <c r="Q287" s="21" t="e">
        <f t="shared" si="18"/>
        <v>#VALUE!</v>
      </c>
      <c r="R287" s="21" t="e">
        <f t="shared" si="19"/>
        <v>#VALUE!</v>
      </c>
    </row>
    <row r="288" spans="1:18" ht="15.75">
      <c r="A288" s="21">
        <v>281</v>
      </c>
      <c r="B288" s="21">
        <f>IFERROR(VLOOKUP(A288,الاعدادات!$A$4:$B$5000,2,0),"")</f>
        <v>0</v>
      </c>
      <c r="C288" s="21">
        <f>SUMIFS(المشتريات!$H$4:$H$1000,المشتريات!$F$4:$F$1000,التقرير!A288,المشتريات!$C$4:$C$1000,"&lt;="&amp;التقرير!$G$3)</f>
        <v>0</v>
      </c>
      <c r="D288" s="21">
        <f>SUMIFS(المبيعات!$F$4:$F$5000,المبيعات!$D$4:$D$5000,التقرير!A288,المبيعات!$A$4:$A$5000,"&lt;="&amp;التقرير!$G$3)</f>
        <v>0</v>
      </c>
      <c r="E288" s="21">
        <f>SUMIFS('مرتجع المبيعات '!$F$4:$F$500,'مرتجع المبيعات '!$D$4:$D$500,التقرير!A288,'مرتجع المبيعات '!$A$4:$A$500,"&lt;="&amp;التقرير!$G$3)</f>
        <v>0</v>
      </c>
      <c r="F288" s="21">
        <f>SUMIFS('مرتجع المشتريات'!$F$4:$F$500,'مرتجع المشتريات'!$D$4:$D$500,التقرير!A288,'مرتجع المشتريات'!$A$4:$A$500,"&lt;="&amp;التقرير!$G$3)</f>
        <v>0</v>
      </c>
      <c r="G288" s="21">
        <f t="shared" si="16"/>
        <v>0</v>
      </c>
      <c r="H288" s="21">
        <f>SUMIFS(المشتريات!$H$4:$H$10000,المشتريات!$F$4:$F$10000,التقرير!A288,المشتريات!$C$4:$C$10000,"&gt;="&amp;التقرير!$G$4,المشتريات!$C$4:$C$10000,"&lt;="&amp;$G$5)</f>
        <v>0</v>
      </c>
      <c r="I288" s="21">
        <f>SUMIFS(المبيعات!$F$4:$F$5000,المبيعات!$D$4:$D$5000,التقرير!A288,المبيعات!$A$4:$A$5000,"&gt;="&amp;التقرير!$G$4,المبيعات!$A$4:$A$5000,"&lt;="&amp;التقرير!$G$5)</f>
        <v>0</v>
      </c>
      <c r="J288" s="21">
        <f>SUMIFS('مرتجع المبيعات '!$F$4:$F$5000,'مرتجع المبيعات '!$D$4:$D$5000,التقرير!A288,'مرتجع المبيعات '!$A$4:$A$5000,"&gt;="&amp;التقرير!$G$4,'مرتجع المبيعات '!$A$4:$A$5000,"&lt;="&amp;التقرير!$G$5)</f>
        <v>0</v>
      </c>
      <c r="K288" s="21">
        <f>SUMIFS('مرتجع المشتريات'!$F$4:$F$5000,'مرتجع المشتريات'!$D$4:$D$5000,التقرير!A288,'مرتجع المشتريات'!$A$4:$A$5000,"&gt;="&amp;التقرير!$G$4,'مرتجع المشتريات'!$A$4:$A$5000,"&lt;="&amp;التقرير!$G$5)</f>
        <v>0</v>
      </c>
      <c r="L288" s="21">
        <f t="shared" si="17"/>
        <v>0</v>
      </c>
      <c r="M288" s="21" t="str">
        <f>الرصيد!C621</f>
        <v/>
      </c>
      <c r="N288" s="21" t="str">
        <f>الرصيد!D621</f>
        <v/>
      </c>
      <c r="O288" s="21" t="str">
        <f>الرصيد!E621</f>
        <v/>
      </c>
      <c r="P288" s="21" t="str">
        <f>الرصيد!F621</f>
        <v/>
      </c>
      <c r="Q288" s="21" t="e">
        <f t="shared" si="18"/>
        <v>#VALUE!</v>
      </c>
      <c r="R288" s="21" t="e">
        <f t="shared" si="19"/>
        <v>#VALUE!</v>
      </c>
    </row>
    <row r="289" spans="1:18" ht="15.75">
      <c r="A289" s="21">
        <v>282</v>
      </c>
      <c r="B289" s="21">
        <f>IFERROR(VLOOKUP(A289,الاعدادات!$A$4:$B$5000,2,0),"")</f>
        <v>0</v>
      </c>
      <c r="C289" s="21">
        <f>SUMIFS(المشتريات!$H$4:$H$1000,المشتريات!$F$4:$F$1000,التقرير!A289,المشتريات!$C$4:$C$1000,"&lt;="&amp;التقرير!$G$3)</f>
        <v>0</v>
      </c>
      <c r="D289" s="21">
        <f>SUMIFS(المبيعات!$F$4:$F$5000,المبيعات!$D$4:$D$5000,التقرير!A289,المبيعات!$A$4:$A$5000,"&lt;="&amp;التقرير!$G$3)</f>
        <v>0</v>
      </c>
      <c r="E289" s="21">
        <f>SUMIFS('مرتجع المبيعات '!$F$4:$F$500,'مرتجع المبيعات '!$D$4:$D$500,التقرير!A289,'مرتجع المبيعات '!$A$4:$A$500,"&lt;="&amp;التقرير!$G$3)</f>
        <v>0</v>
      </c>
      <c r="F289" s="21">
        <f>SUMIFS('مرتجع المشتريات'!$F$4:$F$500,'مرتجع المشتريات'!$D$4:$D$500,التقرير!A289,'مرتجع المشتريات'!$A$4:$A$500,"&lt;="&amp;التقرير!$G$3)</f>
        <v>0</v>
      </c>
      <c r="G289" s="21">
        <f t="shared" si="16"/>
        <v>0</v>
      </c>
      <c r="H289" s="21">
        <f>SUMIFS(المشتريات!$H$4:$H$10000,المشتريات!$F$4:$F$10000,التقرير!A289,المشتريات!$C$4:$C$10000,"&gt;="&amp;التقرير!$G$4,المشتريات!$C$4:$C$10000,"&lt;="&amp;$G$5)</f>
        <v>0</v>
      </c>
      <c r="I289" s="21">
        <f>SUMIFS(المبيعات!$F$4:$F$5000,المبيعات!$D$4:$D$5000,التقرير!A289,المبيعات!$A$4:$A$5000,"&gt;="&amp;التقرير!$G$4,المبيعات!$A$4:$A$5000,"&lt;="&amp;التقرير!$G$5)</f>
        <v>0</v>
      </c>
      <c r="J289" s="21">
        <f>SUMIFS('مرتجع المبيعات '!$F$4:$F$5000,'مرتجع المبيعات '!$D$4:$D$5000,التقرير!A289,'مرتجع المبيعات '!$A$4:$A$5000,"&gt;="&amp;التقرير!$G$4,'مرتجع المبيعات '!$A$4:$A$5000,"&lt;="&amp;التقرير!$G$5)</f>
        <v>0</v>
      </c>
      <c r="K289" s="21">
        <f>SUMIFS('مرتجع المشتريات'!$F$4:$F$5000,'مرتجع المشتريات'!$D$4:$D$5000,التقرير!A289,'مرتجع المشتريات'!$A$4:$A$5000,"&gt;="&amp;التقرير!$G$4,'مرتجع المشتريات'!$A$4:$A$5000,"&lt;="&amp;التقرير!$G$5)</f>
        <v>0</v>
      </c>
      <c r="L289" s="21">
        <f t="shared" si="17"/>
        <v>0</v>
      </c>
      <c r="M289" s="21" t="str">
        <f>الرصيد!C622</f>
        <v/>
      </c>
      <c r="N289" s="21" t="str">
        <f>الرصيد!D622</f>
        <v/>
      </c>
      <c r="O289" s="21" t="str">
        <f>الرصيد!E622</f>
        <v/>
      </c>
      <c r="P289" s="21" t="str">
        <f>الرصيد!F622</f>
        <v/>
      </c>
      <c r="Q289" s="21" t="e">
        <f t="shared" si="18"/>
        <v>#VALUE!</v>
      </c>
      <c r="R289" s="21" t="e">
        <f t="shared" si="19"/>
        <v>#VALUE!</v>
      </c>
    </row>
    <row r="290" spans="1:18" ht="15.75">
      <c r="A290" s="21">
        <v>283</v>
      </c>
      <c r="B290" s="21">
        <f>IFERROR(VLOOKUP(A290,الاعدادات!$A$4:$B$5000,2,0),"")</f>
        <v>0</v>
      </c>
      <c r="C290" s="21">
        <f>SUMIFS(المشتريات!$H$4:$H$1000,المشتريات!$F$4:$F$1000,التقرير!A290,المشتريات!$C$4:$C$1000,"&lt;="&amp;التقرير!$G$3)</f>
        <v>0</v>
      </c>
      <c r="D290" s="21">
        <f>SUMIFS(المبيعات!$F$4:$F$5000,المبيعات!$D$4:$D$5000,التقرير!A290,المبيعات!$A$4:$A$5000,"&lt;="&amp;التقرير!$G$3)</f>
        <v>0</v>
      </c>
      <c r="E290" s="21">
        <f>SUMIFS('مرتجع المبيعات '!$F$4:$F$500,'مرتجع المبيعات '!$D$4:$D$500,التقرير!A290,'مرتجع المبيعات '!$A$4:$A$500,"&lt;="&amp;التقرير!$G$3)</f>
        <v>0</v>
      </c>
      <c r="F290" s="21">
        <f>SUMIFS('مرتجع المشتريات'!$F$4:$F$500,'مرتجع المشتريات'!$D$4:$D$500,التقرير!A290,'مرتجع المشتريات'!$A$4:$A$500,"&lt;="&amp;التقرير!$G$3)</f>
        <v>0</v>
      </c>
      <c r="G290" s="21">
        <f t="shared" si="16"/>
        <v>0</v>
      </c>
      <c r="H290" s="21">
        <f>SUMIFS(المشتريات!$H$4:$H$10000,المشتريات!$F$4:$F$10000,التقرير!A290,المشتريات!$C$4:$C$10000,"&gt;="&amp;التقرير!$G$4,المشتريات!$C$4:$C$10000,"&lt;="&amp;$G$5)</f>
        <v>0</v>
      </c>
      <c r="I290" s="21">
        <f>SUMIFS(المبيعات!$F$4:$F$5000,المبيعات!$D$4:$D$5000,التقرير!A290,المبيعات!$A$4:$A$5000,"&gt;="&amp;التقرير!$G$4,المبيعات!$A$4:$A$5000,"&lt;="&amp;التقرير!$G$5)</f>
        <v>0</v>
      </c>
      <c r="J290" s="21">
        <f>SUMIFS('مرتجع المبيعات '!$F$4:$F$5000,'مرتجع المبيعات '!$D$4:$D$5000,التقرير!A290,'مرتجع المبيعات '!$A$4:$A$5000,"&gt;="&amp;التقرير!$G$4,'مرتجع المبيعات '!$A$4:$A$5000,"&lt;="&amp;التقرير!$G$5)</f>
        <v>0</v>
      </c>
      <c r="K290" s="21">
        <f>SUMIFS('مرتجع المشتريات'!$F$4:$F$5000,'مرتجع المشتريات'!$D$4:$D$5000,التقرير!A290,'مرتجع المشتريات'!$A$4:$A$5000,"&gt;="&amp;التقرير!$G$4,'مرتجع المشتريات'!$A$4:$A$5000,"&lt;="&amp;التقرير!$G$5)</f>
        <v>0</v>
      </c>
      <c r="L290" s="21">
        <f t="shared" si="17"/>
        <v>0</v>
      </c>
      <c r="M290" s="21" t="str">
        <f>الرصيد!C623</f>
        <v/>
      </c>
      <c r="N290" s="21" t="str">
        <f>الرصيد!D623</f>
        <v/>
      </c>
      <c r="O290" s="21" t="str">
        <f>الرصيد!E623</f>
        <v/>
      </c>
      <c r="P290" s="21" t="str">
        <f>الرصيد!F623</f>
        <v/>
      </c>
      <c r="Q290" s="21" t="e">
        <f t="shared" si="18"/>
        <v>#VALUE!</v>
      </c>
      <c r="R290" s="21" t="e">
        <f t="shared" si="19"/>
        <v>#VALUE!</v>
      </c>
    </row>
    <row r="291" spans="1:18" ht="15.75">
      <c r="A291" s="21">
        <v>284</v>
      </c>
      <c r="B291" s="21">
        <f>IFERROR(VLOOKUP(A291,الاعدادات!$A$4:$B$5000,2,0),"")</f>
        <v>0</v>
      </c>
      <c r="C291" s="21">
        <f>SUMIFS(المشتريات!$H$4:$H$1000,المشتريات!$F$4:$F$1000,التقرير!A291,المشتريات!$C$4:$C$1000,"&lt;="&amp;التقرير!$G$3)</f>
        <v>0</v>
      </c>
      <c r="D291" s="21">
        <f>SUMIFS(المبيعات!$F$4:$F$5000,المبيعات!$D$4:$D$5000,التقرير!A291,المبيعات!$A$4:$A$5000,"&lt;="&amp;التقرير!$G$3)</f>
        <v>0</v>
      </c>
      <c r="E291" s="21">
        <f>SUMIFS('مرتجع المبيعات '!$F$4:$F$500,'مرتجع المبيعات '!$D$4:$D$500,التقرير!A291,'مرتجع المبيعات '!$A$4:$A$500,"&lt;="&amp;التقرير!$G$3)</f>
        <v>0</v>
      </c>
      <c r="F291" s="21">
        <f>SUMIFS('مرتجع المشتريات'!$F$4:$F$500,'مرتجع المشتريات'!$D$4:$D$500,التقرير!A291,'مرتجع المشتريات'!$A$4:$A$500,"&lt;="&amp;التقرير!$G$3)</f>
        <v>0</v>
      </c>
      <c r="G291" s="21">
        <f t="shared" si="16"/>
        <v>0</v>
      </c>
      <c r="H291" s="21">
        <f>SUMIFS(المشتريات!$H$4:$H$10000,المشتريات!$F$4:$F$10000,التقرير!A291,المشتريات!$C$4:$C$10000,"&gt;="&amp;التقرير!$G$4,المشتريات!$C$4:$C$10000,"&lt;="&amp;$G$5)</f>
        <v>0</v>
      </c>
      <c r="I291" s="21">
        <f>SUMIFS(المبيعات!$F$4:$F$5000,المبيعات!$D$4:$D$5000,التقرير!A291,المبيعات!$A$4:$A$5000,"&gt;="&amp;التقرير!$G$4,المبيعات!$A$4:$A$5000,"&lt;="&amp;التقرير!$G$5)</f>
        <v>0</v>
      </c>
      <c r="J291" s="21">
        <f>SUMIFS('مرتجع المبيعات '!$F$4:$F$5000,'مرتجع المبيعات '!$D$4:$D$5000,التقرير!A291,'مرتجع المبيعات '!$A$4:$A$5000,"&gt;="&amp;التقرير!$G$4,'مرتجع المبيعات '!$A$4:$A$5000,"&lt;="&amp;التقرير!$G$5)</f>
        <v>0</v>
      </c>
      <c r="K291" s="21">
        <f>SUMIFS('مرتجع المشتريات'!$F$4:$F$5000,'مرتجع المشتريات'!$D$4:$D$5000,التقرير!A291,'مرتجع المشتريات'!$A$4:$A$5000,"&gt;="&amp;التقرير!$G$4,'مرتجع المشتريات'!$A$4:$A$5000,"&lt;="&amp;التقرير!$G$5)</f>
        <v>0</v>
      </c>
      <c r="L291" s="21">
        <f t="shared" si="17"/>
        <v>0</v>
      </c>
      <c r="M291" s="21" t="str">
        <f>الرصيد!C624</f>
        <v/>
      </c>
      <c r="N291" s="21" t="str">
        <f>الرصيد!D624</f>
        <v/>
      </c>
      <c r="O291" s="21" t="str">
        <f>الرصيد!E624</f>
        <v/>
      </c>
      <c r="P291" s="21" t="str">
        <f>الرصيد!F624</f>
        <v/>
      </c>
      <c r="Q291" s="21" t="e">
        <f t="shared" si="18"/>
        <v>#VALUE!</v>
      </c>
      <c r="R291" s="21" t="e">
        <f t="shared" si="19"/>
        <v>#VALUE!</v>
      </c>
    </row>
    <row r="292" spans="1:18" ht="15.75">
      <c r="A292" s="21">
        <v>285</v>
      </c>
      <c r="B292" s="21">
        <f>IFERROR(VLOOKUP(A292,الاعدادات!$A$4:$B$5000,2,0),"")</f>
        <v>0</v>
      </c>
      <c r="C292" s="21">
        <f>SUMIFS(المشتريات!$H$4:$H$1000,المشتريات!$F$4:$F$1000,التقرير!A292,المشتريات!$C$4:$C$1000,"&lt;="&amp;التقرير!$G$3)</f>
        <v>0</v>
      </c>
      <c r="D292" s="21">
        <f>SUMIFS(المبيعات!$F$4:$F$5000,المبيعات!$D$4:$D$5000,التقرير!A292,المبيعات!$A$4:$A$5000,"&lt;="&amp;التقرير!$G$3)</f>
        <v>0</v>
      </c>
      <c r="E292" s="21">
        <f>SUMIFS('مرتجع المبيعات '!$F$4:$F$500,'مرتجع المبيعات '!$D$4:$D$500,التقرير!A292,'مرتجع المبيعات '!$A$4:$A$500,"&lt;="&amp;التقرير!$G$3)</f>
        <v>0</v>
      </c>
      <c r="F292" s="21">
        <f>SUMIFS('مرتجع المشتريات'!$F$4:$F$500,'مرتجع المشتريات'!$D$4:$D$500,التقرير!A292,'مرتجع المشتريات'!$A$4:$A$500,"&lt;="&amp;التقرير!$G$3)</f>
        <v>0</v>
      </c>
      <c r="G292" s="21">
        <f t="shared" si="16"/>
        <v>0</v>
      </c>
      <c r="H292" s="21">
        <f>SUMIFS(المشتريات!$H$4:$H$10000,المشتريات!$F$4:$F$10000,التقرير!A292,المشتريات!$C$4:$C$10000,"&gt;="&amp;التقرير!$G$4,المشتريات!$C$4:$C$10000,"&lt;="&amp;$G$5)</f>
        <v>0</v>
      </c>
      <c r="I292" s="21">
        <f>SUMIFS(المبيعات!$F$4:$F$5000,المبيعات!$D$4:$D$5000,التقرير!A292,المبيعات!$A$4:$A$5000,"&gt;="&amp;التقرير!$G$4,المبيعات!$A$4:$A$5000,"&lt;="&amp;التقرير!$G$5)</f>
        <v>0</v>
      </c>
      <c r="J292" s="21">
        <f>SUMIFS('مرتجع المبيعات '!$F$4:$F$5000,'مرتجع المبيعات '!$D$4:$D$5000,التقرير!A292,'مرتجع المبيعات '!$A$4:$A$5000,"&gt;="&amp;التقرير!$G$4,'مرتجع المبيعات '!$A$4:$A$5000,"&lt;="&amp;التقرير!$G$5)</f>
        <v>0</v>
      </c>
      <c r="K292" s="21">
        <f>SUMIFS('مرتجع المشتريات'!$F$4:$F$5000,'مرتجع المشتريات'!$D$4:$D$5000,التقرير!A292,'مرتجع المشتريات'!$A$4:$A$5000,"&gt;="&amp;التقرير!$G$4,'مرتجع المشتريات'!$A$4:$A$5000,"&lt;="&amp;التقرير!$G$5)</f>
        <v>0</v>
      </c>
      <c r="L292" s="21">
        <f t="shared" si="17"/>
        <v>0</v>
      </c>
      <c r="M292" s="21" t="str">
        <f>الرصيد!C625</f>
        <v/>
      </c>
      <c r="N292" s="21" t="str">
        <f>الرصيد!D625</f>
        <v/>
      </c>
      <c r="O292" s="21" t="str">
        <f>الرصيد!E625</f>
        <v/>
      </c>
      <c r="P292" s="21" t="str">
        <f>الرصيد!F625</f>
        <v/>
      </c>
      <c r="Q292" s="21" t="e">
        <f t="shared" si="18"/>
        <v>#VALUE!</v>
      </c>
      <c r="R292" s="21" t="e">
        <f t="shared" si="19"/>
        <v>#VALUE!</v>
      </c>
    </row>
    <row r="293" spans="1:18" ht="15.75">
      <c r="A293" s="21">
        <v>286</v>
      </c>
      <c r="B293" s="21">
        <f>IFERROR(VLOOKUP(A293,الاعدادات!$A$4:$B$5000,2,0),"")</f>
        <v>0</v>
      </c>
      <c r="C293" s="21">
        <f>SUMIFS(المشتريات!$H$4:$H$1000,المشتريات!$F$4:$F$1000,التقرير!A293,المشتريات!$C$4:$C$1000,"&lt;="&amp;التقرير!$G$3)</f>
        <v>0</v>
      </c>
      <c r="D293" s="21">
        <f>SUMIFS(المبيعات!$F$4:$F$5000,المبيعات!$D$4:$D$5000,التقرير!A293,المبيعات!$A$4:$A$5000,"&lt;="&amp;التقرير!$G$3)</f>
        <v>0</v>
      </c>
      <c r="E293" s="21">
        <f>SUMIFS('مرتجع المبيعات '!$F$4:$F$500,'مرتجع المبيعات '!$D$4:$D$500,التقرير!A293,'مرتجع المبيعات '!$A$4:$A$500,"&lt;="&amp;التقرير!$G$3)</f>
        <v>0</v>
      </c>
      <c r="F293" s="21">
        <f>SUMIFS('مرتجع المشتريات'!$F$4:$F$500,'مرتجع المشتريات'!$D$4:$D$500,التقرير!A293,'مرتجع المشتريات'!$A$4:$A$500,"&lt;="&amp;التقرير!$G$3)</f>
        <v>0</v>
      </c>
      <c r="G293" s="21">
        <f t="shared" si="16"/>
        <v>0</v>
      </c>
      <c r="H293" s="21">
        <f>SUMIFS(المشتريات!$H$4:$H$10000,المشتريات!$F$4:$F$10000,التقرير!A293,المشتريات!$C$4:$C$10000,"&gt;="&amp;التقرير!$G$4,المشتريات!$C$4:$C$10000,"&lt;="&amp;$G$5)</f>
        <v>0</v>
      </c>
      <c r="I293" s="21">
        <f>SUMIFS(المبيعات!$F$4:$F$5000,المبيعات!$D$4:$D$5000,التقرير!A293,المبيعات!$A$4:$A$5000,"&gt;="&amp;التقرير!$G$4,المبيعات!$A$4:$A$5000,"&lt;="&amp;التقرير!$G$5)</f>
        <v>0</v>
      </c>
      <c r="J293" s="21">
        <f>SUMIFS('مرتجع المبيعات '!$F$4:$F$5000,'مرتجع المبيعات '!$D$4:$D$5000,التقرير!A293,'مرتجع المبيعات '!$A$4:$A$5000,"&gt;="&amp;التقرير!$G$4,'مرتجع المبيعات '!$A$4:$A$5000,"&lt;="&amp;التقرير!$G$5)</f>
        <v>0</v>
      </c>
      <c r="K293" s="21">
        <f>SUMIFS('مرتجع المشتريات'!$F$4:$F$5000,'مرتجع المشتريات'!$D$4:$D$5000,التقرير!A293,'مرتجع المشتريات'!$A$4:$A$5000,"&gt;="&amp;التقرير!$G$4,'مرتجع المشتريات'!$A$4:$A$5000,"&lt;="&amp;التقرير!$G$5)</f>
        <v>0</v>
      </c>
      <c r="L293" s="21">
        <f t="shared" si="17"/>
        <v>0</v>
      </c>
      <c r="M293" s="21" t="str">
        <f>الرصيد!C626</f>
        <v/>
      </c>
      <c r="N293" s="21" t="str">
        <f>الرصيد!D626</f>
        <v/>
      </c>
      <c r="O293" s="21" t="str">
        <f>الرصيد!E626</f>
        <v/>
      </c>
      <c r="P293" s="21" t="str">
        <f>الرصيد!F626</f>
        <v/>
      </c>
      <c r="Q293" s="21" t="e">
        <f t="shared" si="18"/>
        <v>#VALUE!</v>
      </c>
      <c r="R293" s="21" t="e">
        <f t="shared" si="19"/>
        <v>#VALUE!</v>
      </c>
    </row>
    <row r="294" spans="1:18" ht="15.75">
      <c r="A294" s="21">
        <v>287</v>
      </c>
      <c r="B294" s="21">
        <f>IFERROR(VLOOKUP(A294,الاعدادات!$A$4:$B$5000,2,0),"")</f>
        <v>0</v>
      </c>
      <c r="C294" s="21">
        <f>SUMIFS(المشتريات!$H$4:$H$1000,المشتريات!$F$4:$F$1000,التقرير!A294,المشتريات!$C$4:$C$1000,"&lt;="&amp;التقرير!$G$3)</f>
        <v>0</v>
      </c>
      <c r="D294" s="21">
        <f>SUMIFS(المبيعات!$F$4:$F$5000,المبيعات!$D$4:$D$5000,التقرير!A294,المبيعات!$A$4:$A$5000,"&lt;="&amp;التقرير!$G$3)</f>
        <v>0</v>
      </c>
      <c r="E294" s="21">
        <f>SUMIFS('مرتجع المبيعات '!$F$4:$F$500,'مرتجع المبيعات '!$D$4:$D$500,التقرير!A294,'مرتجع المبيعات '!$A$4:$A$500,"&lt;="&amp;التقرير!$G$3)</f>
        <v>0</v>
      </c>
      <c r="F294" s="21">
        <f>SUMIFS('مرتجع المشتريات'!$F$4:$F$500,'مرتجع المشتريات'!$D$4:$D$500,التقرير!A294,'مرتجع المشتريات'!$A$4:$A$500,"&lt;="&amp;التقرير!$G$3)</f>
        <v>0</v>
      </c>
      <c r="G294" s="21">
        <f t="shared" si="16"/>
        <v>0</v>
      </c>
      <c r="H294" s="21">
        <f>SUMIFS(المشتريات!$H$4:$H$10000,المشتريات!$F$4:$F$10000,التقرير!A294,المشتريات!$C$4:$C$10000,"&gt;="&amp;التقرير!$G$4,المشتريات!$C$4:$C$10000,"&lt;="&amp;$G$5)</f>
        <v>0</v>
      </c>
      <c r="I294" s="21">
        <f>SUMIFS(المبيعات!$F$4:$F$5000,المبيعات!$D$4:$D$5000,التقرير!A294,المبيعات!$A$4:$A$5000,"&gt;="&amp;التقرير!$G$4,المبيعات!$A$4:$A$5000,"&lt;="&amp;التقرير!$G$5)</f>
        <v>0</v>
      </c>
      <c r="J294" s="21">
        <f>SUMIFS('مرتجع المبيعات '!$F$4:$F$5000,'مرتجع المبيعات '!$D$4:$D$5000,التقرير!A294,'مرتجع المبيعات '!$A$4:$A$5000,"&gt;="&amp;التقرير!$G$4,'مرتجع المبيعات '!$A$4:$A$5000,"&lt;="&amp;التقرير!$G$5)</f>
        <v>0</v>
      </c>
      <c r="K294" s="21">
        <f>SUMIFS('مرتجع المشتريات'!$F$4:$F$5000,'مرتجع المشتريات'!$D$4:$D$5000,التقرير!A294,'مرتجع المشتريات'!$A$4:$A$5000,"&gt;="&amp;التقرير!$G$4,'مرتجع المشتريات'!$A$4:$A$5000,"&lt;="&amp;التقرير!$G$5)</f>
        <v>0</v>
      </c>
      <c r="L294" s="21">
        <f t="shared" si="17"/>
        <v>0</v>
      </c>
      <c r="M294" s="21" t="str">
        <f>الرصيد!C627</f>
        <v/>
      </c>
      <c r="N294" s="21" t="str">
        <f>الرصيد!D627</f>
        <v/>
      </c>
      <c r="O294" s="21" t="str">
        <f>الرصيد!E627</f>
        <v/>
      </c>
      <c r="P294" s="21" t="str">
        <f>الرصيد!F627</f>
        <v/>
      </c>
      <c r="Q294" s="21" t="e">
        <f t="shared" si="18"/>
        <v>#VALUE!</v>
      </c>
      <c r="R294" s="21" t="e">
        <f t="shared" si="19"/>
        <v>#VALUE!</v>
      </c>
    </row>
    <row r="295" spans="1:18" ht="15.75">
      <c r="A295" s="21">
        <v>288</v>
      </c>
      <c r="B295" s="21">
        <f>IFERROR(VLOOKUP(A295,الاعدادات!$A$4:$B$5000,2,0),"")</f>
        <v>0</v>
      </c>
      <c r="C295" s="21">
        <f>SUMIFS(المشتريات!$H$4:$H$1000,المشتريات!$F$4:$F$1000,التقرير!A295,المشتريات!$C$4:$C$1000,"&lt;="&amp;التقرير!$G$3)</f>
        <v>0</v>
      </c>
      <c r="D295" s="21">
        <f>SUMIFS(المبيعات!$F$4:$F$5000,المبيعات!$D$4:$D$5000,التقرير!A295,المبيعات!$A$4:$A$5000,"&lt;="&amp;التقرير!$G$3)</f>
        <v>0</v>
      </c>
      <c r="E295" s="21">
        <f>SUMIFS('مرتجع المبيعات '!$F$4:$F$500,'مرتجع المبيعات '!$D$4:$D$500,التقرير!A295,'مرتجع المبيعات '!$A$4:$A$500,"&lt;="&amp;التقرير!$G$3)</f>
        <v>0</v>
      </c>
      <c r="F295" s="21">
        <f>SUMIFS('مرتجع المشتريات'!$F$4:$F$500,'مرتجع المشتريات'!$D$4:$D$500,التقرير!A295,'مرتجع المشتريات'!$A$4:$A$500,"&lt;="&amp;التقرير!$G$3)</f>
        <v>0</v>
      </c>
      <c r="G295" s="21">
        <f t="shared" si="16"/>
        <v>0</v>
      </c>
      <c r="H295" s="21">
        <f>SUMIFS(المشتريات!$H$4:$H$10000,المشتريات!$F$4:$F$10000,التقرير!A295,المشتريات!$C$4:$C$10000,"&gt;="&amp;التقرير!$G$4,المشتريات!$C$4:$C$10000,"&lt;="&amp;$G$5)</f>
        <v>0</v>
      </c>
      <c r="I295" s="21">
        <f>SUMIFS(المبيعات!$F$4:$F$5000,المبيعات!$D$4:$D$5000,التقرير!A295,المبيعات!$A$4:$A$5000,"&gt;="&amp;التقرير!$G$4,المبيعات!$A$4:$A$5000,"&lt;="&amp;التقرير!$G$5)</f>
        <v>0</v>
      </c>
      <c r="J295" s="21">
        <f>SUMIFS('مرتجع المبيعات '!$F$4:$F$5000,'مرتجع المبيعات '!$D$4:$D$5000,التقرير!A295,'مرتجع المبيعات '!$A$4:$A$5000,"&gt;="&amp;التقرير!$G$4,'مرتجع المبيعات '!$A$4:$A$5000,"&lt;="&amp;التقرير!$G$5)</f>
        <v>0</v>
      </c>
      <c r="K295" s="21">
        <f>SUMIFS('مرتجع المشتريات'!$F$4:$F$5000,'مرتجع المشتريات'!$D$4:$D$5000,التقرير!A295,'مرتجع المشتريات'!$A$4:$A$5000,"&gt;="&amp;التقرير!$G$4,'مرتجع المشتريات'!$A$4:$A$5000,"&lt;="&amp;التقرير!$G$5)</f>
        <v>0</v>
      </c>
      <c r="L295" s="21">
        <f t="shared" si="17"/>
        <v>0</v>
      </c>
      <c r="M295" s="21" t="str">
        <f>الرصيد!C628</f>
        <v/>
      </c>
      <c r="N295" s="21" t="str">
        <f>الرصيد!D628</f>
        <v/>
      </c>
      <c r="O295" s="21" t="str">
        <f>الرصيد!E628</f>
        <v/>
      </c>
      <c r="P295" s="21" t="str">
        <f>الرصيد!F628</f>
        <v/>
      </c>
      <c r="Q295" s="21" t="e">
        <f t="shared" si="18"/>
        <v>#VALUE!</v>
      </c>
      <c r="R295" s="21" t="e">
        <f t="shared" si="19"/>
        <v>#VALUE!</v>
      </c>
    </row>
    <row r="296" spans="1:18" ht="15.75">
      <c r="A296" s="21">
        <v>289</v>
      </c>
      <c r="B296" s="21">
        <f>IFERROR(VLOOKUP(A296,الاعدادات!$A$4:$B$5000,2,0),"")</f>
        <v>0</v>
      </c>
      <c r="C296" s="21">
        <f>SUMIFS(المشتريات!$H$4:$H$1000,المشتريات!$F$4:$F$1000,التقرير!A296,المشتريات!$C$4:$C$1000,"&lt;="&amp;التقرير!$G$3)</f>
        <v>0</v>
      </c>
      <c r="D296" s="21">
        <f>SUMIFS(المبيعات!$F$4:$F$5000,المبيعات!$D$4:$D$5000,التقرير!A296,المبيعات!$A$4:$A$5000,"&lt;="&amp;التقرير!$G$3)</f>
        <v>0</v>
      </c>
      <c r="E296" s="21">
        <f>SUMIFS('مرتجع المبيعات '!$F$4:$F$500,'مرتجع المبيعات '!$D$4:$D$500,التقرير!A296,'مرتجع المبيعات '!$A$4:$A$500,"&lt;="&amp;التقرير!$G$3)</f>
        <v>0</v>
      </c>
      <c r="F296" s="21">
        <f>SUMIFS('مرتجع المشتريات'!$F$4:$F$500,'مرتجع المشتريات'!$D$4:$D$500,التقرير!A296,'مرتجع المشتريات'!$A$4:$A$500,"&lt;="&amp;التقرير!$G$3)</f>
        <v>0</v>
      </c>
      <c r="G296" s="21">
        <f t="shared" si="16"/>
        <v>0</v>
      </c>
      <c r="H296" s="21">
        <f>SUMIFS(المشتريات!$H$4:$H$10000,المشتريات!$F$4:$F$10000,التقرير!A296,المشتريات!$C$4:$C$10000,"&gt;="&amp;التقرير!$G$4,المشتريات!$C$4:$C$10000,"&lt;="&amp;$G$5)</f>
        <v>0</v>
      </c>
      <c r="I296" s="21">
        <f>SUMIFS(المبيعات!$F$4:$F$5000,المبيعات!$D$4:$D$5000,التقرير!A296,المبيعات!$A$4:$A$5000,"&gt;="&amp;التقرير!$G$4,المبيعات!$A$4:$A$5000,"&lt;="&amp;التقرير!$G$5)</f>
        <v>0</v>
      </c>
      <c r="J296" s="21">
        <f>SUMIFS('مرتجع المبيعات '!$F$4:$F$5000,'مرتجع المبيعات '!$D$4:$D$5000,التقرير!A296,'مرتجع المبيعات '!$A$4:$A$5000,"&gt;="&amp;التقرير!$G$4,'مرتجع المبيعات '!$A$4:$A$5000,"&lt;="&amp;التقرير!$G$5)</f>
        <v>0</v>
      </c>
      <c r="K296" s="21">
        <f>SUMIFS('مرتجع المشتريات'!$F$4:$F$5000,'مرتجع المشتريات'!$D$4:$D$5000,التقرير!A296,'مرتجع المشتريات'!$A$4:$A$5000,"&gt;="&amp;التقرير!$G$4,'مرتجع المشتريات'!$A$4:$A$5000,"&lt;="&amp;التقرير!$G$5)</f>
        <v>0</v>
      </c>
      <c r="L296" s="21">
        <f t="shared" si="17"/>
        <v>0</v>
      </c>
      <c r="M296" s="21" t="str">
        <f>الرصيد!C629</f>
        <v/>
      </c>
      <c r="N296" s="21" t="str">
        <f>الرصيد!D629</f>
        <v/>
      </c>
      <c r="O296" s="21" t="str">
        <f>الرصيد!E629</f>
        <v/>
      </c>
      <c r="P296" s="21" t="str">
        <f>الرصيد!F629</f>
        <v/>
      </c>
      <c r="Q296" s="21" t="e">
        <f t="shared" si="18"/>
        <v>#VALUE!</v>
      </c>
      <c r="R296" s="21" t="e">
        <f t="shared" si="19"/>
        <v>#VALUE!</v>
      </c>
    </row>
    <row r="297" spans="1:18" ht="15.75">
      <c r="A297" s="21">
        <v>290</v>
      </c>
      <c r="B297" s="21">
        <f>IFERROR(VLOOKUP(A297,الاعدادات!$A$4:$B$5000,2,0),"")</f>
        <v>0</v>
      </c>
      <c r="C297" s="21">
        <f>SUMIFS(المشتريات!$H$4:$H$1000,المشتريات!$F$4:$F$1000,التقرير!A297,المشتريات!$C$4:$C$1000,"&lt;="&amp;التقرير!$G$3)</f>
        <v>0</v>
      </c>
      <c r="D297" s="21">
        <f>SUMIFS(المبيعات!$F$4:$F$5000,المبيعات!$D$4:$D$5000,التقرير!A297,المبيعات!$A$4:$A$5000,"&lt;="&amp;التقرير!$G$3)</f>
        <v>0</v>
      </c>
      <c r="E297" s="21">
        <f>SUMIFS('مرتجع المبيعات '!$F$4:$F$500,'مرتجع المبيعات '!$D$4:$D$500,التقرير!A297,'مرتجع المبيعات '!$A$4:$A$500,"&lt;="&amp;التقرير!$G$3)</f>
        <v>0</v>
      </c>
      <c r="F297" s="21">
        <f>SUMIFS('مرتجع المشتريات'!$F$4:$F$500,'مرتجع المشتريات'!$D$4:$D$500,التقرير!A297,'مرتجع المشتريات'!$A$4:$A$500,"&lt;="&amp;التقرير!$G$3)</f>
        <v>0</v>
      </c>
      <c r="G297" s="21">
        <f t="shared" si="16"/>
        <v>0</v>
      </c>
      <c r="H297" s="21">
        <f>SUMIFS(المشتريات!$H$4:$H$10000,المشتريات!$F$4:$F$10000,التقرير!A297,المشتريات!$C$4:$C$10000,"&gt;="&amp;التقرير!$G$4,المشتريات!$C$4:$C$10000,"&lt;="&amp;$G$5)</f>
        <v>0</v>
      </c>
      <c r="I297" s="21">
        <f>SUMIFS(المبيعات!$F$4:$F$5000,المبيعات!$D$4:$D$5000,التقرير!A297,المبيعات!$A$4:$A$5000,"&gt;="&amp;التقرير!$G$4,المبيعات!$A$4:$A$5000,"&lt;="&amp;التقرير!$G$5)</f>
        <v>0</v>
      </c>
      <c r="J297" s="21">
        <f>SUMIFS('مرتجع المبيعات '!$F$4:$F$5000,'مرتجع المبيعات '!$D$4:$D$5000,التقرير!A297,'مرتجع المبيعات '!$A$4:$A$5000,"&gt;="&amp;التقرير!$G$4,'مرتجع المبيعات '!$A$4:$A$5000,"&lt;="&amp;التقرير!$G$5)</f>
        <v>0</v>
      </c>
      <c r="K297" s="21">
        <f>SUMIFS('مرتجع المشتريات'!$F$4:$F$5000,'مرتجع المشتريات'!$D$4:$D$5000,التقرير!A297,'مرتجع المشتريات'!$A$4:$A$5000,"&gt;="&amp;التقرير!$G$4,'مرتجع المشتريات'!$A$4:$A$5000,"&lt;="&amp;التقرير!$G$5)</f>
        <v>0</v>
      </c>
      <c r="L297" s="21">
        <f t="shared" si="17"/>
        <v>0</v>
      </c>
      <c r="M297" s="21" t="str">
        <f>الرصيد!C630</f>
        <v/>
      </c>
      <c r="N297" s="21" t="str">
        <f>الرصيد!D630</f>
        <v/>
      </c>
      <c r="O297" s="21" t="str">
        <f>الرصيد!E630</f>
        <v/>
      </c>
      <c r="P297" s="21" t="str">
        <f>الرصيد!F630</f>
        <v/>
      </c>
      <c r="Q297" s="21" t="e">
        <f t="shared" si="18"/>
        <v>#VALUE!</v>
      </c>
      <c r="R297" s="21" t="e">
        <f t="shared" si="19"/>
        <v>#VALUE!</v>
      </c>
    </row>
    <row r="298" spans="1:18" ht="15.75">
      <c r="A298" s="21">
        <v>291</v>
      </c>
      <c r="B298" s="21">
        <f>IFERROR(VLOOKUP(A298,الاعدادات!$A$4:$B$5000,2,0),"")</f>
        <v>0</v>
      </c>
      <c r="C298" s="21">
        <f>SUMIFS(المشتريات!$H$4:$H$1000,المشتريات!$F$4:$F$1000,التقرير!A298,المشتريات!$C$4:$C$1000,"&lt;="&amp;التقرير!$G$3)</f>
        <v>0</v>
      </c>
      <c r="D298" s="21">
        <f>SUMIFS(المبيعات!$F$4:$F$5000,المبيعات!$D$4:$D$5000,التقرير!A298,المبيعات!$A$4:$A$5000,"&lt;="&amp;التقرير!$G$3)</f>
        <v>0</v>
      </c>
      <c r="E298" s="21">
        <f>SUMIFS('مرتجع المبيعات '!$F$4:$F$500,'مرتجع المبيعات '!$D$4:$D$500,التقرير!A298,'مرتجع المبيعات '!$A$4:$A$500,"&lt;="&amp;التقرير!$G$3)</f>
        <v>0</v>
      </c>
      <c r="F298" s="21">
        <f>SUMIFS('مرتجع المشتريات'!$F$4:$F$500,'مرتجع المشتريات'!$D$4:$D$500,التقرير!A298,'مرتجع المشتريات'!$A$4:$A$500,"&lt;="&amp;التقرير!$G$3)</f>
        <v>0</v>
      </c>
      <c r="G298" s="21">
        <f t="shared" si="16"/>
        <v>0</v>
      </c>
      <c r="H298" s="21">
        <f>SUMIFS(المشتريات!$H$4:$H$10000,المشتريات!$F$4:$F$10000,التقرير!A298,المشتريات!$C$4:$C$10000,"&gt;="&amp;التقرير!$G$4,المشتريات!$C$4:$C$10000,"&lt;="&amp;$G$5)</f>
        <v>0</v>
      </c>
      <c r="I298" s="21">
        <f>SUMIFS(المبيعات!$F$4:$F$5000,المبيعات!$D$4:$D$5000,التقرير!A298,المبيعات!$A$4:$A$5000,"&gt;="&amp;التقرير!$G$4,المبيعات!$A$4:$A$5000,"&lt;="&amp;التقرير!$G$5)</f>
        <v>0</v>
      </c>
      <c r="J298" s="21">
        <f>SUMIFS('مرتجع المبيعات '!$F$4:$F$5000,'مرتجع المبيعات '!$D$4:$D$5000,التقرير!A298,'مرتجع المبيعات '!$A$4:$A$5000,"&gt;="&amp;التقرير!$G$4,'مرتجع المبيعات '!$A$4:$A$5000,"&lt;="&amp;التقرير!$G$5)</f>
        <v>0</v>
      </c>
      <c r="K298" s="21">
        <f>SUMIFS('مرتجع المشتريات'!$F$4:$F$5000,'مرتجع المشتريات'!$D$4:$D$5000,التقرير!A298,'مرتجع المشتريات'!$A$4:$A$5000,"&gt;="&amp;التقرير!$G$4,'مرتجع المشتريات'!$A$4:$A$5000,"&lt;="&amp;التقرير!$G$5)</f>
        <v>0</v>
      </c>
      <c r="L298" s="21">
        <f t="shared" si="17"/>
        <v>0</v>
      </c>
      <c r="M298" s="21" t="str">
        <f>الرصيد!C631</f>
        <v/>
      </c>
      <c r="N298" s="21" t="str">
        <f>الرصيد!D631</f>
        <v/>
      </c>
      <c r="O298" s="21" t="str">
        <f>الرصيد!E631</f>
        <v/>
      </c>
      <c r="P298" s="21" t="str">
        <f>الرصيد!F631</f>
        <v/>
      </c>
      <c r="Q298" s="21" t="e">
        <f t="shared" si="18"/>
        <v>#VALUE!</v>
      </c>
      <c r="R298" s="21" t="e">
        <f t="shared" si="19"/>
        <v>#VALUE!</v>
      </c>
    </row>
    <row r="299" spans="1:18" ht="15.75">
      <c r="A299" s="21">
        <v>292</v>
      </c>
      <c r="B299" s="21">
        <f>IFERROR(VLOOKUP(A299,الاعدادات!$A$4:$B$5000,2,0),"")</f>
        <v>0</v>
      </c>
      <c r="C299" s="21">
        <f>SUMIFS(المشتريات!$H$4:$H$1000,المشتريات!$F$4:$F$1000,التقرير!A299,المشتريات!$C$4:$C$1000,"&lt;="&amp;التقرير!$G$3)</f>
        <v>0</v>
      </c>
      <c r="D299" s="21">
        <f>SUMIFS(المبيعات!$F$4:$F$5000,المبيعات!$D$4:$D$5000,التقرير!A299,المبيعات!$A$4:$A$5000,"&lt;="&amp;التقرير!$G$3)</f>
        <v>0</v>
      </c>
      <c r="E299" s="21">
        <f>SUMIFS('مرتجع المبيعات '!$F$4:$F$500,'مرتجع المبيعات '!$D$4:$D$500,التقرير!A299,'مرتجع المبيعات '!$A$4:$A$500,"&lt;="&amp;التقرير!$G$3)</f>
        <v>0</v>
      </c>
      <c r="F299" s="21">
        <f>SUMIFS('مرتجع المشتريات'!$F$4:$F$500,'مرتجع المشتريات'!$D$4:$D$500,التقرير!A299,'مرتجع المشتريات'!$A$4:$A$500,"&lt;="&amp;التقرير!$G$3)</f>
        <v>0</v>
      </c>
      <c r="G299" s="21">
        <f t="shared" si="16"/>
        <v>0</v>
      </c>
      <c r="H299" s="21">
        <f>SUMIFS(المشتريات!$H$4:$H$10000,المشتريات!$F$4:$F$10000,التقرير!A299,المشتريات!$C$4:$C$10000,"&gt;="&amp;التقرير!$G$4,المشتريات!$C$4:$C$10000,"&lt;="&amp;$G$5)</f>
        <v>0</v>
      </c>
      <c r="I299" s="21">
        <f>SUMIFS(المبيعات!$F$4:$F$5000,المبيعات!$D$4:$D$5000,التقرير!A299,المبيعات!$A$4:$A$5000,"&gt;="&amp;التقرير!$G$4,المبيعات!$A$4:$A$5000,"&lt;="&amp;التقرير!$G$5)</f>
        <v>0</v>
      </c>
      <c r="J299" s="21">
        <f>SUMIFS('مرتجع المبيعات '!$F$4:$F$5000,'مرتجع المبيعات '!$D$4:$D$5000,التقرير!A299,'مرتجع المبيعات '!$A$4:$A$5000,"&gt;="&amp;التقرير!$G$4,'مرتجع المبيعات '!$A$4:$A$5000,"&lt;="&amp;التقرير!$G$5)</f>
        <v>0</v>
      </c>
      <c r="K299" s="21">
        <f>SUMIFS('مرتجع المشتريات'!$F$4:$F$5000,'مرتجع المشتريات'!$D$4:$D$5000,التقرير!A299,'مرتجع المشتريات'!$A$4:$A$5000,"&gt;="&amp;التقرير!$G$4,'مرتجع المشتريات'!$A$4:$A$5000,"&lt;="&amp;التقرير!$G$5)</f>
        <v>0</v>
      </c>
      <c r="L299" s="21">
        <f t="shared" si="17"/>
        <v>0</v>
      </c>
      <c r="M299" s="21" t="str">
        <f>الرصيد!C632</f>
        <v/>
      </c>
      <c r="N299" s="21" t="str">
        <f>الرصيد!D632</f>
        <v/>
      </c>
      <c r="O299" s="21" t="str">
        <f>الرصيد!E632</f>
        <v/>
      </c>
      <c r="P299" s="21" t="str">
        <f>الرصيد!F632</f>
        <v/>
      </c>
      <c r="Q299" s="21" t="e">
        <f t="shared" si="18"/>
        <v>#VALUE!</v>
      </c>
      <c r="R299" s="21" t="e">
        <f t="shared" si="19"/>
        <v>#VALUE!</v>
      </c>
    </row>
    <row r="300" spans="1:18" ht="15.75">
      <c r="A300" s="21">
        <v>293</v>
      </c>
      <c r="B300" s="21">
        <f>IFERROR(VLOOKUP(A300,الاعدادات!$A$4:$B$5000,2,0),"")</f>
        <v>0</v>
      </c>
      <c r="C300" s="21">
        <f>SUMIFS(المشتريات!$H$4:$H$1000,المشتريات!$F$4:$F$1000,التقرير!A300,المشتريات!$C$4:$C$1000,"&lt;="&amp;التقرير!$G$3)</f>
        <v>0</v>
      </c>
      <c r="D300" s="21">
        <f>SUMIFS(المبيعات!$F$4:$F$5000,المبيعات!$D$4:$D$5000,التقرير!A300,المبيعات!$A$4:$A$5000,"&lt;="&amp;التقرير!$G$3)</f>
        <v>0</v>
      </c>
      <c r="E300" s="21">
        <f>SUMIFS('مرتجع المبيعات '!$F$4:$F$500,'مرتجع المبيعات '!$D$4:$D$500,التقرير!A300,'مرتجع المبيعات '!$A$4:$A$500,"&lt;="&amp;التقرير!$G$3)</f>
        <v>0</v>
      </c>
      <c r="F300" s="21">
        <f>SUMIFS('مرتجع المشتريات'!$F$4:$F$500,'مرتجع المشتريات'!$D$4:$D$500,التقرير!A300,'مرتجع المشتريات'!$A$4:$A$500,"&lt;="&amp;التقرير!$G$3)</f>
        <v>0</v>
      </c>
      <c r="G300" s="21">
        <f t="shared" si="16"/>
        <v>0</v>
      </c>
      <c r="H300" s="21">
        <f>SUMIFS(المشتريات!$H$4:$H$10000,المشتريات!$F$4:$F$10000,التقرير!A300,المشتريات!$C$4:$C$10000,"&gt;="&amp;التقرير!$G$4,المشتريات!$C$4:$C$10000,"&lt;="&amp;$G$5)</f>
        <v>0</v>
      </c>
      <c r="I300" s="21">
        <f>SUMIFS(المبيعات!$F$4:$F$5000,المبيعات!$D$4:$D$5000,التقرير!A300,المبيعات!$A$4:$A$5000,"&gt;="&amp;التقرير!$G$4,المبيعات!$A$4:$A$5000,"&lt;="&amp;التقرير!$G$5)</f>
        <v>0</v>
      </c>
      <c r="J300" s="21">
        <f>SUMIFS('مرتجع المبيعات '!$F$4:$F$5000,'مرتجع المبيعات '!$D$4:$D$5000,التقرير!A300,'مرتجع المبيعات '!$A$4:$A$5000,"&gt;="&amp;التقرير!$G$4,'مرتجع المبيعات '!$A$4:$A$5000,"&lt;="&amp;التقرير!$G$5)</f>
        <v>0</v>
      </c>
      <c r="K300" s="21">
        <f>SUMIFS('مرتجع المشتريات'!$F$4:$F$5000,'مرتجع المشتريات'!$D$4:$D$5000,التقرير!A300,'مرتجع المشتريات'!$A$4:$A$5000,"&gt;="&amp;التقرير!$G$4,'مرتجع المشتريات'!$A$4:$A$5000,"&lt;="&amp;التقرير!$G$5)</f>
        <v>0</v>
      </c>
      <c r="L300" s="21">
        <f t="shared" si="17"/>
        <v>0</v>
      </c>
      <c r="M300" s="21" t="str">
        <f>الرصيد!C633</f>
        <v/>
      </c>
      <c r="N300" s="21" t="str">
        <f>الرصيد!D633</f>
        <v/>
      </c>
      <c r="O300" s="21" t="str">
        <f>الرصيد!E633</f>
        <v/>
      </c>
      <c r="P300" s="21" t="str">
        <f>الرصيد!F633</f>
        <v/>
      </c>
      <c r="Q300" s="21" t="e">
        <f t="shared" si="18"/>
        <v>#VALUE!</v>
      </c>
      <c r="R300" s="21" t="e">
        <f t="shared" si="19"/>
        <v>#VALUE!</v>
      </c>
    </row>
    <row r="301" spans="1:18" ht="15.75">
      <c r="A301" s="21">
        <v>294</v>
      </c>
      <c r="B301" s="21">
        <f>IFERROR(VLOOKUP(A301,الاعدادات!$A$4:$B$5000,2,0),"")</f>
        <v>0</v>
      </c>
      <c r="C301" s="21">
        <f>SUMIFS(المشتريات!$H$4:$H$1000,المشتريات!$F$4:$F$1000,التقرير!A301,المشتريات!$C$4:$C$1000,"&lt;="&amp;التقرير!$G$3)</f>
        <v>0</v>
      </c>
      <c r="D301" s="21">
        <f>SUMIFS(المبيعات!$F$4:$F$5000,المبيعات!$D$4:$D$5000,التقرير!A301,المبيعات!$A$4:$A$5000,"&lt;="&amp;التقرير!$G$3)</f>
        <v>0</v>
      </c>
      <c r="E301" s="21">
        <f>SUMIFS('مرتجع المبيعات '!$F$4:$F$500,'مرتجع المبيعات '!$D$4:$D$500,التقرير!A301,'مرتجع المبيعات '!$A$4:$A$500,"&lt;="&amp;التقرير!$G$3)</f>
        <v>0</v>
      </c>
      <c r="F301" s="21">
        <f>SUMIFS('مرتجع المشتريات'!$F$4:$F$500,'مرتجع المشتريات'!$D$4:$D$500,التقرير!A301,'مرتجع المشتريات'!$A$4:$A$500,"&lt;="&amp;التقرير!$G$3)</f>
        <v>0</v>
      </c>
      <c r="G301" s="21">
        <f t="shared" si="16"/>
        <v>0</v>
      </c>
      <c r="H301" s="21">
        <f>SUMIFS(المشتريات!$H$4:$H$10000,المشتريات!$F$4:$F$10000,التقرير!A301,المشتريات!$C$4:$C$10000,"&gt;="&amp;التقرير!$G$4,المشتريات!$C$4:$C$10000,"&lt;="&amp;$G$5)</f>
        <v>0</v>
      </c>
      <c r="I301" s="21">
        <f>SUMIFS(المبيعات!$F$4:$F$5000,المبيعات!$D$4:$D$5000,التقرير!A301,المبيعات!$A$4:$A$5000,"&gt;="&amp;التقرير!$G$4,المبيعات!$A$4:$A$5000,"&lt;="&amp;التقرير!$G$5)</f>
        <v>0</v>
      </c>
      <c r="J301" s="21">
        <f>SUMIFS('مرتجع المبيعات '!$F$4:$F$5000,'مرتجع المبيعات '!$D$4:$D$5000,التقرير!A301,'مرتجع المبيعات '!$A$4:$A$5000,"&gt;="&amp;التقرير!$G$4,'مرتجع المبيعات '!$A$4:$A$5000,"&lt;="&amp;التقرير!$G$5)</f>
        <v>0</v>
      </c>
      <c r="K301" s="21">
        <f>SUMIFS('مرتجع المشتريات'!$F$4:$F$5000,'مرتجع المشتريات'!$D$4:$D$5000,التقرير!A301,'مرتجع المشتريات'!$A$4:$A$5000,"&gt;="&amp;التقرير!$G$4,'مرتجع المشتريات'!$A$4:$A$5000,"&lt;="&amp;التقرير!$G$5)</f>
        <v>0</v>
      </c>
      <c r="L301" s="21">
        <f t="shared" si="17"/>
        <v>0</v>
      </c>
      <c r="M301" s="21" t="str">
        <f>الرصيد!C634</f>
        <v/>
      </c>
      <c r="N301" s="21" t="str">
        <f>الرصيد!D634</f>
        <v/>
      </c>
      <c r="O301" s="21" t="str">
        <f>الرصيد!E634</f>
        <v/>
      </c>
      <c r="P301" s="21" t="str">
        <f>الرصيد!F634</f>
        <v/>
      </c>
      <c r="Q301" s="21" t="e">
        <f t="shared" si="18"/>
        <v>#VALUE!</v>
      </c>
      <c r="R301" s="21" t="e">
        <f t="shared" si="19"/>
        <v>#VALUE!</v>
      </c>
    </row>
    <row r="302" spans="1:18" ht="15.75">
      <c r="A302" s="21">
        <v>295</v>
      </c>
      <c r="B302" s="21">
        <f>IFERROR(VLOOKUP(A302,الاعدادات!$A$4:$B$5000,2,0),"")</f>
        <v>0</v>
      </c>
      <c r="C302" s="21">
        <f>SUMIFS(المشتريات!$H$4:$H$1000,المشتريات!$F$4:$F$1000,التقرير!A302,المشتريات!$C$4:$C$1000,"&lt;="&amp;التقرير!$G$3)</f>
        <v>0</v>
      </c>
      <c r="D302" s="21">
        <f>SUMIFS(المبيعات!$F$4:$F$5000,المبيعات!$D$4:$D$5000,التقرير!A302,المبيعات!$A$4:$A$5000,"&lt;="&amp;التقرير!$G$3)</f>
        <v>0</v>
      </c>
      <c r="E302" s="21">
        <f>SUMIFS('مرتجع المبيعات '!$F$4:$F$500,'مرتجع المبيعات '!$D$4:$D$500,التقرير!A302,'مرتجع المبيعات '!$A$4:$A$500,"&lt;="&amp;التقرير!$G$3)</f>
        <v>0</v>
      </c>
      <c r="F302" s="21">
        <f>SUMIFS('مرتجع المشتريات'!$F$4:$F$500,'مرتجع المشتريات'!$D$4:$D$500,التقرير!A302,'مرتجع المشتريات'!$A$4:$A$500,"&lt;="&amp;التقرير!$G$3)</f>
        <v>0</v>
      </c>
      <c r="G302" s="21">
        <f t="shared" si="16"/>
        <v>0</v>
      </c>
      <c r="H302" s="21">
        <f>SUMIFS(المشتريات!$H$4:$H$10000,المشتريات!$F$4:$F$10000,التقرير!A302,المشتريات!$C$4:$C$10000,"&gt;="&amp;التقرير!$G$4,المشتريات!$C$4:$C$10000,"&lt;="&amp;$G$5)</f>
        <v>0</v>
      </c>
      <c r="I302" s="21">
        <f>SUMIFS(المبيعات!$F$4:$F$5000,المبيعات!$D$4:$D$5000,التقرير!A302,المبيعات!$A$4:$A$5000,"&gt;="&amp;التقرير!$G$4,المبيعات!$A$4:$A$5000,"&lt;="&amp;التقرير!$G$5)</f>
        <v>0</v>
      </c>
      <c r="J302" s="21">
        <f>SUMIFS('مرتجع المبيعات '!$F$4:$F$5000,'مرتجع المبيعات '!$D$4:$D$5000,التقرير!A302,'مرتجع المبيعات '!$A$4:$A$5000,"&gt;="&amp;التقرير!$G$4,'مرتجع المبيعات '!$A$4:$A$5000,"&lt;="&amp;التقرير!$G$5)</f>
        <v>0</v>
      </c>
      <c r="K302" s="21">
        <f>SUMIFS('مرتجع المشتريات'!$F$4:$F$5000,'مرتجع المشتريات'!$D$4:$D$5000,التقرير!A302,'مرتجع المشتريات'!$A$4:$A$5000,"&gt;="&amp;التقرير!$G$4,'مرتجع المشتريات'!$A$4:$A$5000,"&lt;="&amp;التقرير!$G$5)</f>
        <v>0</v>
      </c>
      <c r="L302" s="21">
        <f t="shared" si="17"/>
        <v>0</v>
      </c>
      <c r="M302" s="21" t="str">
        <f>الرصيد!C635</f>
        <v/>
      </c>
      <c r="N302" s="21" t="str">
        <f>الرصيد!D635</f>
        <v/>
      </c>
      <c r="O302" s="21" t="str">
        <f>الرصيد!E635</f>
        <v/>
      </c>
      <c r="P302" s="21" t="str">
        <f>الرصيد!F635</f>
        <v/>
      </c>
      <c r="Q302" s="21" t="e">
        <f t="shared" si="18"/>
        <v>#VALUE!</v>
      </c>
      <c r="R302" s="21" t="e">
        <f t="shared" si="19"/>
        <v>#VALUE!</v>
      </c>
    </row>
    <row r="303" spans="1:18" ht="15.75">
      <c r="A303" s="21">
        <v>296</v>
      </c>
      <c r="B303" s="21">
        <f>IFERROR(VLOOKUP(A303,الاعدادات!$A$4:$B$5000,2,0),"")</f>
        <v>0</v>
      </c>
      <c r="C303" s="21">
        <f>SUMIFS(المشتريات!$H$4:$H$1000,المشتريات!$F$4:$F$1000,التقرير!A303,المشتريات!$C$4:$C$1000,"&lt;="&amp;التقرير!$G$3)</f>
        <v>0</v>
      </c>
      <c r="D303" s="21">
        <f>SUMIFS(المبيعات!$F$4:$F$5000,المبيعات!$D$4:$D$5000,التقرير!A303,المبيعات!$A$4:$A$5000,"&lt;="&amp;التقرير!$G$3)</f>
        <v>0</v>
      </c>
      <c r="E303" s="21">
        <f>SUMIFS('مرتجع المبيعات '!$F$4:$F$500,'مرتجع المبيعات '!$D$4:$D$500,التقرير!A303,'مرتجع المبيعات '!$A$4:$A$500,"&lt;="&amp;التقرير!$G$3)</f>
        <v>0</v>
      </c>
      <c r="F303" s="21">
        <f>SUMIFS('مرتجع المشتريات'!$F$4:$F$500,'مرتجع المشتريات'!$D$4:$D$500,التقرير!A303,'مرتجع المشتريات'!$A$4:$A$500,"&lt;="&amp;التقرير!$G$3)</f>
        <v>0</v>
      </c>
      <c r="G303" s="21">
        <f t="shared" si="16"/>
        <v>0</v>
      </c>
      <c r="H303" s="21">
        <f>SUMIFS(المشتريات!$H$4:$H$10000,المشتريات!$F$4:$F$10000,التقرير!A303,المشتريات!$C$4:$C$10000,"&gt;="&amp;التقرير!$G$4,المشتريات!$C$4:$C$10000,"&lt;="&amp;$G$5)</f>
        <v>0</v>
      </c>
      <c r="I303" s="21">
        <f>SUMIFS(المبيعات!$F$4:$F$5000,المبيعات!$D$4:$D$5000,التقرير!A303,المبيعات!$A$4:$A$5000,"&gt;="&amp;التقرير!$G$4,المبيعات!$A$4:$A$5000,"&lt;="&amp;التقرير!$G$5)</f>
        <v>0</v>
      </c>
      <c r="J303" s="21">
        <f>SUMIFS('مرتجع المبيعات '!$F$4:$F$5000,'مرتجع المبيعات '!$D$4:$D$5000,التقرير!A303,'مرتجع المبيعات '!$A$4:$A$5000,"&gt;="&amp;التقرير!$G$4,'مرتجع المبيعات '!$A$4:$A$5000,"&lt;="&amp;التقرير!$G$5)</f>
        <v>0</v>
      </c>
      <c r="K303" s="21">
        <f>SUMIFS('مرتجع المشتريات'!$F$4:$F$5000,'مرتجع المشتريات'!$D$4:$D$5000,التقرير!A303,'مرتجع المشتريات'!$A$4:$A$5000,"&gt;="&amp;التقرير!$G$4,'مرتجع المشتريات'!$A$4:$A$5000,"&lt;="&amp;التقرير!$G$5)</f>
        <v>0</v>
      </c>
      <c r="L303" s="21">
        <f t="shared" si="17"/>
        <v>0</v>
      </c>
      <c r="M303" s="21" t="str">
        <f>الرصيد!C636</f>
        <v/>
      </c>
      <c r="N303" s="21" t="str">
        <f>الرصيد!D636</f>
        <v/>
      </c>
      <c r="O303" s="21" t="str">
        <f>الرصيد!E636</f>
        <v/>
      </c>
      <c r="P303" s="21" t="str">
        <f>الرصيد!F636</f>
        <v/>
      </c>
      <c r="Q303" s="21" t="e">
        <f t="shared" si="18"/>
        <v>#VALUE!</v>
      </c>
      <c r="R303" s="21" t="e">
        <f t="shared" si="19"/>
        <v>#VALUE!</v>
      </c>
    </row>
    <row r="304" spans="1:18" ht="15.75">
      <c r="A304" s="21">
        <v>297</v>
      </c>
      <c r="B304" s="21">
        <f>IFERROR(VLOOKUP(A304,الاعدادات!$A$4:$B$5000,2,0),"")</f>
        <v>0</v>
      </c>
      <c r="C304" s="21">
        <f>SUMIFS(المشتريات!$H$4:$H$1000,المشتريات!$F$4:$F$1000,التقرير!A304,المشتريات!$C$4:$C$1000,"&lt;="&amp;التقرير!$G$3)</f>
        <v>0</v>
      </c>
      <c r="D304" s="21">
        <f>SUMIFS(المبيعات!$F$4:$F$5000,المبيعات!$D$4:$D$5000,التقرير!A304,المبيعات!$A$4:$A$5000,"&lt;="&amp;التقرير!$G$3)</f>
        <v>0</v>
      </c>
      <c r="E304" s="21">
        <f>SUMIFS('مرتجع المبيعات '!$F$4:$F$500,'مرتجع المبيعات '!$D$4:$D$500,التقرير!A304,'مرتجع المبيعات '!$A$4:$A$500,"&lt;="&amp;التقرير!$G$3)</f>
        <v>0</v>
      </c>
      <c r="F304" s="21">
        <f>SUMIFS('مرتجع المشتريات'!$F$4:$F$500,'مرتجع المشتريات'!$D$4:$D$500,التقرير!A304,'مرتجع المشتريات'!$A$4:$A$500,"&lt;="&amp;التقرير!$G$3)</f>
        <v>0</v>
      </c>
      <c r="G304" s="21">
        <f t="shared" si="16"/>
        <v>0</v>
      </c>
      <c r="H304" s="21">
        <f>SUMIFS(المشتريات!$H$4:$H$10000,المشتريات!$F$4:$F$10000,التقرير!A304,المشتريات!$C$4:$C$10000,"&gt;="&amp;التقرير!$G$4,المشتريات!$C$4:$C$10000,"&lt;="&amp;$G$5)</f>
        <v>0</v>
      </c>
      <c r="I304" s="21">
        <f>SUMIFS(المبيعات!$F$4:$F$5000,المبيعات!$D$4:$D$5000,التقرير!A304,المبيعات!$A$4:$A$5000,"&gt;="&amp;التقرير!$G$4,المبيعات!$A$4:$A$5000,"&lt;="&amp;التقرير!$G$5)</f>
        <v>0</v>
      </c>
      <c r="J304" s="21">
        <f>SUMIFS('مرتجع المبيعات '!$F$4:$F$5000,'مرتجع المبيعات '!$D$4:$D$5000,التقرير!A304,'مرتجع المبيعات '!$A$4:$A$5000,"&gt;="&amp;التقرير!$G$4,'مرتجع المبيعات '!$A$4:$A$5000,"&lt;="&amp;التقرير!$G$5)</f>
        <v>0</v>
      </c>
      <c r="K304" s="21">
        <f>SUMIFS('مرتجع المشتريات'!$F$4:$F$5000,'مرتجع المشتريات'!$D$4:$D$5000,التقرير!A304,'مرتجع المشتريات'!$A$4:$A$5000,"&gt;="&amp;التقرير!$G$4,'مرتجع المشتريات'!$A$4:$A$5000,"&lt;="&amp;التقرير!$G$5)</f>
        <v>0</v>
      </c>
      <c r="L304" s="21">
        <f t="shared" si="17"/>
        <v>0</v>
      </c>
      <c r="M304" s="21" t="str">
        <f>الرصيد!C637</f>
        <v/>
      </c>
      <c r="N304" s="21" t="str">
        <f>الرصيد!D637</f>
        <v/>
      </c>
      <c r="O304" s="21" t="str">
        <f>الرصيد!E637</f>
        <v/>
      </c>
      <c r="P304" s="21" t="str">
        <f>الرصيد!F637</f>
        <v/>
      </c>
      <c r="Q304" s="21" t="e">
        <f t="shared" si="18"/>
        <v>#VALUE!</v>
      </c>
      <c r="R304" s="21" t="e">
        <f t="shared" si="19"/>
        <v>#VALUE!</v>
      </c>
    </row>
    <row r="305" spans="1:18" ht="15.75">
      <c r="A305" s="21">
        <v>298</v>
      </c>
      <c r="B305" s="21">
        <f>IFERROR(VLOOKUP(A305,الاعدادات!$A$4:$B$5000,2,0),"")</f>
        <v>0</v>
      </c>
      <c r="C305" s="21">
        <f>SUMIFS(المشتريات!$H$4:$H$1000,المشتريات!$F$4:$F$1000,التقرير!A305,المشتريات!$C$4:$C$1000,"&lt;="&amp;التقرير!$G$3)</f>
        <v>0</v>
      </c>
      <c r="D305" s="21">
        <f>SUMIFS(المبيعات!$F$4:$F$5000,المبيعات!$D$4:$D$5000,التقرير!A305,المبيعات!$A$4:$A$5000,"&lt;="&amp;التقرير!$G$3)</f>
        <v>0</v>
      </c>
      <c r="E305" s="21">
        <f>SUMIFS('مرتجع المبيعات '!$F$4:$F$500,'مرتجع المبيعات '!$D$4:$D$500,التقرير!A305,'مرتجع المبيعات '!$A$4:$A$500,"&lt;="&amp;التقرير!$G$3)</f>
        <v>0</v>
      </c>
      <c r="F305" s="21">
        <f>SUMIFS('مرتجع المشتريات'!$F$4:$F$500,'مرتجع المشتريات'!$D$4:$D$500,التقرير!A305,'مرتجع المشتريات'!$A$4:$A$500,"&lt;="&amp;التقرير!$G$3)</f>
        <v>0</v>
      </c>
      <c r="G305" s="21">
        <f t="shared" si="16"/>
        <v>0</v>
      </c>
      <c r="H305" s="21">
        <f>SUMIFS(المشتريات!$H$4:$H$10000,المشتريات!$F$4:$F$10000,التقرير!A305,المشتريات!$C$4:$C$10000,"&gt;="&amp;التقرير!$G$4,المشتريات!$C$4:$C$10000,"&lt;="&amp;$G$5)</f>
        <v>0</v>
      </c>
      <c r="I305" s="21">
        <f>SUMIFS(المبيعات!$F$4:$F$5000,المبيعات!$D$4:$D$5000,التقرير!A305,المبيعات!$A$4:$A$5000,"&gt;="&amp;التقرير!$G$4,المبيعات!$A$4:$A$5000,"&lt;="&amp;التقرير!$G$5)</f>
        <v>0</v>
      </c>
      <c r="J305" s="21">
        <f>SUMIFS('مرتجع المبيعات '!$F$4:$F$5000,'مرتجع المبيعات '!$D$4:$D$5000,التقرير!A305,'مرتجع المبيعات '!$A$4:$A$5000,"&gt;="&amp;التقرير!$G$4,'مرتجع المبيعات '!$A$4:$A$5000,"&lt;="&amp;التقرير!$G$5)</f>
        <v>0</v>
      </c>
      <c r="K305" s="21">
        <f>SUMIFS('مرتجع المشتريات'!$F$4:$F$5000,'مرتجع المشتريات'!$D$4:$D$5000,التقرير!A305,'مرتجع المشتريات'!$A$4:$A$5000,"&gt;="&amp;التقرير!$G$4,'مرتجع المشتريات'!$A$4:$A$5000,"&lt;="&amp;التقرير!$G$5)</f>
        <v>0</v>
      </c>
      <c r="L305" s="21">
        <f t="shared" si="17"/>
        <v>0</v>
      </c>
      <c r="M305" s="21" t="str">
        <f>الرصيد!C638</f>
        <v/>
      </c>
      <c r="N305" s="21" t="str">
        <f>الرصيد!D638</f>
        <v/>
      </c>
      <c r="O305" s="21" t="str">
        <f>الرصيد!E638</f>
        <v/>
      </c>
      <c r="P305" s="21" t="str">
        <f>الرصيد!F638</f>
        <v/>
      </c>
      <c r="Q305" s="21" t="e">
        <f t="shared" si="18"/>
        <v>#VALUE!</v>
      </c>
      <c r="R305" s="21" t="e">
        <f t="shared" si="19"/>
        <v>#VALUE!</v>
      </c>
    </row>
    <row r="306" spans="1:18" ht="15.75">
      <c r="A306" s="21">
        <v>299</v>
      </c>
      <c r="B306" s="21">
        <f>IFERROR(VLOOKUP(A306,الاعدادات!$A$4:$B$5000,2,0),"")</f>
        <v>0</v>
      </c>
      <c r="C306" s="21">
        <f>SUMIFS(المشتريات!$H$4:$H$1000,المشتريات!$F$4:$F$1000,التقرير!A306,المشتريات!$C$4:$C$1000,"&lt;="&amp;التقرير!$G$3)</f>
        <v>0</v>
      </c>
      <c r="D306" s="21">
        <f>SUMIFS(المبيعات!$F$4:$F$5000,المبيعات!$D$4:$D$5000,التقرير!A306,المبيعات!$A$4:$A$5000,"&lt;="&amp;التقرير!$G$3)</f>
        <v>0</v>
      </c>
      <c r="E306" s="21">
        <f>SUMIFS('مرتجع المبيعات '!$F$4:$F$500,'مرتجع المبيعات '!$D$4:$D$500,التقرير!A306,'مرتجع المبيعات '!$A$4:$A$500,"&lt;="&amp;التقرير!$G$3)</f>
        <v>0</v>
      </c>
      <c r="F306" s="21">
        <f>SUMIFS('مرتجع المشتريات'!$F$4:$F$500,'مرتجع المشتريات'!$D$4:$D$500,التقرير!A306,'مرتجع المشتريات'!$A$4:$A$500,"&lt;="&amp;التقرير!$G$3)</f>
        <v>0</v>
      </c>
      <c r="G306" s="21">
        <f t="shared" si="16"/>
        <v>0</v>
      </c>
      <c r="H306" s="21">
        <f>SUMIFS(المشتريات!$H$4:$H$10000,المشتريات!$F$4:$F$10000,التقرير!A306,المشتريات!$C$4:$C$10000,"&gt;="&amp;التقرير!$G$4,المشتريات!$C$4:$C$10000,"&lt;="&amp;$G$5)</f>
        <v>0</v>
      </c>
      <c r="I306" s="21">
        <f>SUMIFS(المبيعات!$F$4:$F$5000,المبيعات!$D$4:$D$5000,التقرير!A306,المبيعات!$A$4:$A$5000,"&gt;="&amp;التقرير!$G$4,المبيعات!$A$4:$A$5000,"&lt;="&amp;التقرير!$G$5)</f>
        <v>0</v>
      </c>
      <c r="J306" s="21">
        <f>SUMIFS('مرتجع المبيعات '!$F$4:$F$5000,'مرتجع المبيعات '!$D$4:$D$5000,التقرير!A306,'مرتجع المبيعات '!$A$4:$A$5000,"&gt;="&amp;التقرير!$G$4,'مرتجع المبيعات '!$A$4:$A$5000,"&lt;="&amp;التقرير!$G$5)</f>
        <v>0</v>
      </c>
      <c r="K306" s="21">
        <f>SUMIFS('مرتجع المشتريات'!$F$4:$F$5000,'مرتجع المشتريات'!$D$4:$D$5000,التقرير!A306,'مرتجع المشتريات'!$A$4:$A$5000,"&gt;="&amp;التقرير!$G$4,'مرتجع المشتريات'!$A$4:$A$5000,"&lt;="&amp;التقرير!$G$5)</f>
        <v>0</v>
      </c>
      <c r="L306" s="21">
        <f t="shared" si="17"/>
        <v>0</v>
      </c>
      <c r="M306" s="21" t="str">
        <f>الرصيد!C639</f>
        <v/>
      </c>
      <c r="N306" s="21" t="str">
        <f>الرصيد!D639</f>
        <v/>
      </c>
      <c r="O306" s="21" t="str">
        <f>الرصيد!E639</f>
        <v/>
      </c>
      <c r="P306" s="21" t="str">
        <f>الرصيد!F639</f>
        <v/>
      </c>
      <c r="Q306" s="21" t="e">
        <f t="shared" si="18"/>
        <v>#VALUE!</v>
      </c>
      <c r="R306" s="21" t="e">
        <f t="shared" si="19"/>
        <v>#VALUE!</v>
      </c>
    </row>
    <row r="307" spans="1:18" ht="15.75">
      <c r="A307" s="21">
        <v>300</v>
      </c>
      <c r="B307" s="21">
        <f>IFERROR(VLOOKUP(A307,الاعدادات!$A$4:$B$5000,2,0),"")</f>
        <v>0</v>
      </c>
      <c r="C307" s="21">
        <f>SUMIFS(المشتريات!$H$4:$H$1000,المشتريات!$F$4:$F$1000,التقرير!A307,المشتريات!$C$4:$C$1000,"&lt;="&amp;التقرير!$G$3)</f>
        <v>0</v>
      </c>
      <c r="D307" s="21">
        <f>SUMIFS(المبيعات!$F$4:$F$5000,المبيعات!$D$4:$D$5000,التقرير!A307,المبيعات!$A$4:$A$5000,"&lt;="&amp;التقرير!$G$3)</f>
        <v>0</v>
      </c>
      <c r="E307" s="21">
        <f>SUMIFS('مرتجع المبيعات '!$F$4:$F$500,'مرتجع المبيعات '!$D$4:$D$500,التقرير!A307,'مرتجع المبيعات '!$A$4:$A$500,"&lt;="&amp;التقرير!$G$3)</f>
        <v>0</v>
      </c>
      <c r="F307" s="21">
        <f>SUMIFS('مرتجع المشتريات'!$F$4:$F$500,'مرتجع المشتريات'!$D$4:$D$500,التقرير!A307,'مرتجع المشتريات'!$A$4:$A$500,"&lt;="&amp;التقرير!$G$3)</f>
        <v>0</v>
      </c>
      <c r="G307" s="21">
        <f t="shared" si="16"/>
        <v>0</v>
      </c>
      <c r="H307" s="21">
        <f>SUMIFS(المشتريات!$H$4:$H$10000,المشتريات!$F$4:$F$10000,التقرير!A307,المشتريات!$C$4:$C$10000,"&gt;="&amp;التقرير!$G$4,المشتريات!$C$4:$C$10000,"&lt;="&amp;$G$5)</f>
        <v>0</v>
      </c>
      <c r="I307" s="21">
        <f>SUMIFS(المبيعات!$F$4:$F$5000,المبيعات!$D$4:$D$5000,التقرير!A307,المبيعات!$A$4:$A$5000,"&gt;="&amp;التقرير!$G$4,المبيعات!$A$4:$A$5000,"&lt;="&amp;التقرير!$G$5)</f>
        <v>0</v>
      </c>
      <c r="J307" s="21">
        <f>SUMIFS('مرتجع المبيعات '!$F$4:$F$5000,'مرتجع المبيعات '!$D$4:$D$5000,التقرير!A307,'مرتجع المبيعات '!$A$4:$A$5000,"&gt;="&amp;التقرير!$G$4,'مرتجع المبيعات '!$A$4:$A$5000,"&lt;="&amp;التقرير!$G$5)</f>
        <v>0</v>
      </c>
      <c r="K307" s="21">
        <f>SUMIFS('مرتجع المشتريات'!$F$4:$F$5000,'مرتجع المشتريات'!$D$4:$D$5000,التقرير!A307,'مرتجع المشتريات'!$A$4:$A$5000,"&gt;="&amp;التقرير!$G$4,'مرتجع المشتريات'!$A$4:$A$5000,"&lt;="&amp;التقرير!$G$5)</f>
        <v>0</v>
      </c>
      <c r="L307" s="21">
        <f t="shared" si="17"/>
        <v>0</v>
      </c>
      <c r="M307" s="21">
        <f>الرصيد!C640</f>
        <v>0</v>
      </c>
      <c r="N307" s="21">
        <f>الرصيد!D640</f>
        <v>0</v>
      </c>
      <c r="O307" s="21">
        <f>الرصيد!E640</f>
        <v>0</v>
      </c>
      <c r="P307" s="21">
        <f>الرصيد!F640</f>
        <v>0</v>
      </c>
      <c r="Q307" s="21">
        <f t="shared" si="18"/>
        <v>0</v>
      </c>
      <c r="R307" s="21" t="str">
        <f t="shared" si="19"/>
        <v>صح</v>
      </c>
    </row>
    <row r="308" spans="1:18" ht="15.75">
      <c r="A308" s="21">
        <v>301</v>
      </c>
      <c r="B308" s="21">
        <f>IFERROR(VLOOKUP(A308,الاعدادات!$A$4:$B$5000,2,0),"")</f>
        <v>0</v>
      </c>
      <c r="C308" s="21">
        <f>SUMIFS(المشتريات!$H$4:$H$1000,المشتريات!$F$4:$F$1000,التقرير!A308,المشتريات!$C$4:$C$1000,"&lt;="&amp;التقرير!$G$3)</f>
        <v>0</v>
      </c>
      <c r="D308" s="21">
        <f>SUMIFS(المبيعات!$F$4:$F$5000,المبيعات!$D$4:$D$5000,التقرير!A308,المبيعات!$A$4:$A$5000,"&lt;="&amp;التقرير!$G$3)</f>
        <v>0</v>
      </c>
      <c r="E308" s="21">
        <f>SUMIFS('مرتجع المبيعات '!$F$4:$F$500,'مرتجع المبيعات '!$D$4:$D$500,التقرير!A308,'مرتجع المبيعات '!$A$4:$A$500,"&lt;="&amp;التقرير!$G$3)</f>
        <v>0</v>
      </c>
      <c r="F308" s="21">
        <f>SUMIFS('مرتجع المشتريات'!$F$4:$F$500,'مرتجع المشتريات'!$D$4:$D$500,التقرير!A308,'مرتجع المشتريات'!$A$4:$A$500,"&lt;="&amp;التقرير!$G$3)</f>
        <v>0</v>
      </c>
      <c r="G308" s="21">
        <f t="shared" si="16"/>
        <v>0</v>
      </c>
      <c r="H308" s="21">
        <f>SUMIFS(المشتريات!$H$4:$H$10000,المشتريات!$F$4:$F$10000,التقرير!A308,المشتريات!$C$4:$C$10000,"&gt;="&amp;التقرير!$G$4,المشتريات!$C$4:$C$10000,"&lt;="&amp;$G$5)</f>
        <v>0</v>
      </c>
      <c r="I308" s="21">
        <f>SUMIFS(المبيعات!$F$4:$F$5000,المبيعات!$D$4:$D$5000,التقرير!A308,المبيعات!$A$4:$A$5000,"&gt;="&amp;التقرير!$G$4,المبيعات!$A$4:$A$5000,"&lt;="&amp;التقرير!$G$5)</f>
        <v>0</v>
      </c>
      <c r="J308" s="21">
        <f>SUMIFS('مرتجع المبيعات '!$F$4:$F$5000,'مرتجع المبيعات '!$D$4:$D$5000,التقرير!A308,'مرتجع المبيعات '!$A$4:$A$5000,"&gt;="&amp;التقرير!$G$4,'مرتجع المبيعات '!$A$4:$A$5000,"&lt;="&amp;التقرير!$G$5)</f>
        <v>0</v>
      </c>
      <c r="K308" s="21">
        <f>SUMIFS('مرتجع المشتريات'!$F$4:$F$5000,'مرتجع المشتريات'!$D$4:$D$5000,التقرير!A308,'مرتجع المشتريات'!$A$4:$A$5000,"&gt;="&amp;التقرير!$G$4,'مرتجع المشتريات'!$A$4:$A$5000,"&lt;="&amp;التقرير!$G$5)</f>
        <v>0</v>
      </c>
      <c r="L308" s="21">
        <f t="shared" si="17"/>
        <v>0</v>
      </c>
      <c r="M308" s="21">
        <f>الرصيد!C641</f>
        <v>0</v>
      </c>
      <c r="N308" s="21">
        <f>الرصيد!D641</f>
        <v>0</v>
      </c>
      <c r="O308" s="21">
        <f>الرصيد!E641</f>
        <v>0</v>
      </c>
      <c r="P308" s="21">
        <f>الرصيد!F641</f>
        <v>0</v>
      </c>
      <c r="Q308" s="21">
        <f t="shared" si="18"/>
        <v>0</v>
      </c>
      <c r="R308" s="21" t="str">
        <f t="shared" si="19"/>
        <v>صح</v>
      </c>
    </row>
    <row r="309" spans="1:18" ht="15.75">
      <c r="A309" s="21">
        <v>302</v>
      </c>
      <c r="B309" s="21">
        <f>IFERROR(VLOOKUP(A309,الاعدادات!$A$4:$B$5000,2,0),"")</f>
        <v>0</v>
      </c>
      <c r="C309" s="21">
        <f>SUMIFS(المشتريات!$H$4:$H$1000,المشتريات!$F$4:$F$1000,التقرير!A309,المشتريات!$C$4:$C$1000,"&lt;="&amp;التقرير!$G$3)</f>
        <v>0</v>
      </c>
      <c r="D309" s="21">
        <f>SUMIFS(المبيعات!$F$4:$F$5000,المبيعات!$D$4:$D$5000,التقرير!A309,المبيعات!$A$4:$A$5000,"&lt;="&amp;التقرير!$G$3)</f>
        <v>0</v>
      </c>
      <c r="E309" s="21">
        <f>SUMIFS('مرتجع المبيعات '!$F$4:$F$500,'مرتجع المبيعات '!$D$4:$D$500,التقرير!A309,'مرتجع المبيعات '!$A$4:$A$500,"&lt;="&amp;التقرير!$G$3)</f>
        <v>0</v>
      </c>
      <c r="F309" s="21">
        <f>SUMIFS('مرتجع المشتريات'!$F$4:$F$500,'مرتجع المشتريات'!$D$4:$D$500,التقرير!A309,'مرتجع المشتريات'!$A$4:$A$500,"&lt;="&amp;التقرير!$G$3)</f>
        <v>0</v>
      </c>
      <c r="G309" s="21">
        <f t="shared" si="16"/>
        <v>0</v>
      </c>
      <c r="H309" s="21">
        <f>SUMIFS(المشتريات!$H$4:$H$10000,المشتريات!$F$4:$F$10000,التقرير!A309,المشتريات!$C$4:$C$10000,"&gt;="&amp;التقرير!$G$4,المشتريات!$C$4:$C$10000,"&lt;="&amp;$G$5)</f>
        <v>0</v>
      </c>
      <c r="I309" s="21">
        <f>SUMIFS(المبيعات!$F$4:$F$5000,المبيعات!$D$4:$D$5000,التقرير!A309,المبيعات!$A$4:$A$5000,"&gt;="&amp;التقرير!$G$4,المبيعات!$A$4:$A$5000,"&lt;="&amp;التقرير!$G$5)</f>
        <v>0</v>
      </c>
      <c r="J309" s="21">
        <f>SUMIFS('مرتجع المبيعات '!$F$4:$F$5000,'مرتجع المبيعات '!$D$4:$D$5000,التقرير!A309,'مرتجع المبيعات '!$A$4:$A$5000,"&gt;="&amp;التقرير!$G$4,'مرتجع المبيعات '!$A$4:$A$5000,"&lt;="&amp;التقرير!$G$5)</f>
        <v>0</v>
      </c>
      <c r="K309" s="21">
        <f>SUMIFS('مرتجع المشتريات'!$F$4:$F$5000,'مرتجع المشتريات'!$D$4:$D$5000,التقرير!A309,'مرتجع المشتريات'!$A$4:$A$5000,"&gt;="&amp;التقرير!$G$4,'مرتجع المشتريات'!$A$4:$A$5000,"&lt;="&amp;التقرير!$G$5)</f>
        <v>0</v>
      </c>
      <c r="L309" s="21">
        <f t="shared" si="17"/>
        <v>0</v>
      </c>
      <c r="M309" s="21">
        <f>الرصيد!C642</f>
        <v>0</v>
      </c>
      <c r="N309" s="21">
        <f>الرصيد!D642</f>
        <v>0</v>
      </c>
      <c r="O309" s="21">
        <f>الرصيد!E642</f>
        <v>0</v>
      </c>
      <c r="P309" s="21">
        <f>الرصيد!F642</f>
        <v>0</v>
      </c>
      <c r="Q309" s="21">
        <f t="shared" si="18"/>
        <v>0</v>
      </c>
      <c r="R309" s="21" t="str">
        <f t="shared" si="19"/>
        <v>صح</v>
      </c>
    </row>
    <row r="310" spans="1:18" ht="15.75">
      <c r="A310" s="21">
        <v>303</v>
      </c>
      <c r="B310" s="21">
        <f>IFERROR(VLOOKUP(A310,الاعدادات!$A$4:$B$5000,2,0),"")</f>
        <v>0</v>
      </c>
      <c r="C310" s="21">
        <f>SUMIFS(المشتريات!$H$4:$H$1000,المشتريات!$F$4:$F$1000,التقرير!A310,المشتريات!$C$4:$C$1000,"&lt;="&amp;التقرير!$G$3)</f>
        <v>0</v>
      </c>
      <c r="D310" s="21">
        <f>SUMIFS(المبيعات!$F$4:$F$5000,المبيعات!$D$4:$D$5000,التقرير!A310,المبيعات!$A$4:$A$5000,"&lt;="&amp;التقرير!$G$3)</f>
        <v>0</v>
      </c>
      <c r="E310" s="21">
        <f>SUMIFS('مرتجع المبيعات '!$F$4:$F$500,'مرتجع المبيعات '!$D$4:$D$500,التقرير!A310,'مرتجع المبيعات '!$A$4:$A$500,"&lt;="&amp;التقرير!$G$3)</f>
        <v>0</v>
      </c>
      <c r="F310" s="21">
        <f>SUMIFS('مرتجع المشتريات'!$F$4:$F$500,'مرتجع المشتريات'!$D$4:$D$500,التقرير!A310,'مرتجع المشتريات'!$A$4:$A$500,"&lt;="&amp;التقرير!$G$3)</f>
        <v>0</v>
      </c>
      <c r="G310" s="21">
        <f t="shared" si="16"/>
        <v>0</v>
      </c>
      <c r="H310" s="21">
        <f>SUMIFS(المشتريات!$H$4:$H$10000,المشتريات!$F$4:$F$10000,التقرير!A310,المشتريات!$C$4:$C$10000,"&gt;="&amp;التقرير!$G$4,المشتريات!$C$4:$C$10000,"&lt;="&amp;$G$5)</f>
        <v>0</v>
      </c>
      <c r="I310" s="21">
        <f>SUMIFS(المبيعات!$F$4:$F$5000,المبيعات!$D$4:$D$5000,التقرير!A310,المبيعات!$A$4:$A$5000,"&gt;="&amp;التقرير!$G$4,المبيعات!$A$4:$A$5000,"&lt;="&amp;التقرير!$G$5)</f>
        <v>0</v>
      </c>
      <c r="J310" s="21">
        <f>SUMIFS('مرتجع المبيعات '!$F$4:$F$5000,'مرتجع المبيعات '!$D$4:$D$5000,التقرير!A310,'مرتجع المبيعات '!$A$4:$A$5000,"&gt;="&amp;التقرير!$G$4,'مرتجع المبيعات '!$A$4:$A$5000,"&lt;="&amp;التقرير!$G$5)</f>
        <v>0</v>
      </c>
      <c r="K310" s="21">
        <f>SUMIFS('مرتجع المشتريات'!$F$4:$F$5000,'مرتجع المشتريات'!$D$4:$D$5000,التقرير!A310,'مرتجع المشتريات'!$A$4:$A$5000,"&gt;="&amp;التقرير!$G$4,'مرتجع المشتريات'!$A$4:$A$5000,"&lt;="&amp;التقرير!$G$5)</f>
        <v>0</v>
      </c>
      <c r="L310" s="21">
        <f t="shared" si="17"/>
        <v>0</v>
      </c>
      <c r="M310" s="21">
        <f>الرصيد!C643</f>
        <v>0</v>
      </c>
      <c r="N310" s="21">
        <f>الرصيد!D643</f>
        <v>0</v>
      </c>
      <c r="O310" s="21">
        <f>الرصيد!E643</f>
        <v>0</v>
      </c>
      <c r="P310" s="21">
        <f>الرصيد!F643</f>
        <v>0</v>
      </c>
      <c r="Q310" s="21">
        <f t="shared" si="18"/>
        <v>0</v>
      </c>
      <c r="R310" s="21" t="str">
        <f t="shared" si="19"/>
        <v>صح</v>
      </c>
    </row>
    <row r="311" spans="1:18" ht="15.75">
      <c r="A311" s="21">
        <v>304</v>
      </c>
      <c r="B311" s="21">
        <f>IFERROR(VLOOKUP(A311,الاعدادات!$A$4:$B$5000,2,0),"")</f>
        <v>0</v>
      </c>
      <c r="C311" s="21">
        <f>SUMIFS(المشتريات!$H$4:$H$1000,المشتريات!$F$4:$F$1000,التقرير!A311,المشتريات!$C$4:$C$1000,"&lt;="&amp;التقرير!$G$3)</f>
        <v>0</v>
      </c>
      <c r="D311" s="21">
        <f>SUMIFS(المبيعات!$F$4:$F$5000,المبيعات!$D$4:$D$5000,التقرير!A311,المبيعات!$A$4:$A$5000,"&lt;="&amp;التقرير!$G$3)</f>
        <v>0</v>
      </c>
      <c r="E311" s="21">
        <f>SUMIFS('مرتجع المبيعات '!$F$4:$F$500,'مرتجع المبيعات '!$D$4:$D$500,التقرير!A311,'مرتجع المبيعات '!$A$4:$A$500,"&lt;="&amp;التقرير!$G$3)</f>
        <v>0</v>
      </c>
      <c r="F311" s="21">
        <f>SUMIFS('مرتجع المشتريات'!$F$4:$F$500,'مرتجع المشتريات'!$D$4:$D$500,التقرير!A311,'مرتجع المشتريات'!$A$4:$A$500,"&lt;="&amp;التقرير!$G$3)</f>
        <v>0</v>
      </c>
      <c r="G311" s="21">
        <f t="shared" si="16"/>
        <v>0</v>
      </c>
      <c r="H311" s="21">
        <f>SUMIFS(المشتريات!$H$4:$H$10000,المشتريات!$F$4:$F$10000,التقرير!A311,المشتريات!$C$4:$C$10000,"&gt;="&amp;التقرير!$G$4,المشتريات!$C$4:$C$10000,"&lt;="&amp;$G$5)</f>
        <v>0</v>
      </c>
      <c r="I311" s="21">
        <f>SUMIFS(المبيعات!$F$4:$F$5000,المبيعات!$D$4:$D$5000,التقرير!A311,المبيعات!$A$4:$A$5000,"&gt;="&amp;التقرير!$G$4,المبيعات!$A$4:$A$5000,"&lt;="&amp;التقرير!$G$5)</f>
        <v>0</v>
      </c>
      <c r="J311" s="21">
        <f>SUMIFS('مرتجع المبيعات '!$F$4:$F$5000,'مرتجع المبيعات '!$D$4:$D$5000,التقرير!A311,'مرتجع المبيعات '!$A$4:$A$5000,"&gt;="&amp;التقرير!$G$4,'مرتجع المبيعات '!$A$4:$A$5000,"&lt;="&amp;التقرير!$G$5)</f>
        <v>0</v>
      </c>
      <c r="K311" s="21">
        <f>SUMIFS('مرتجع المشتريات'!$F$4:$F$5000,'مرتجع المشتريات'!$D$4:$D$5000,التقرير!A311,'مرتجع المشتريات'!$A$4:$A$5000,"&gt;="&amp;التقرير!$G$4,'مرتجع المشتريات'!$A$4:$A$5000,"&lt;="&amp;التقرير!$G$5)</f>
        <v>0</v>
      </c>
      <c r="L311" s="21">
        <f t="shared" si="17"/>
        <v>0</v>
      </c>
      <c r="M311" s="21">
        <f>الرصيد!C644</f>
        <v>0</v>
      </c>
      <c r="N311" s="21">
        <f>الرصيد!D644</f>
        <v>0</v>
      </c>
      <c r="O311" s="21">
        <f>الرصيد!E644</f>
        <v>0</v>
      </c>
      <c r="P311" s="21">
        <f>الرصيد!F644</f>
        <v>0</v>
      </c>
      <c r="Q311" s="21">
        <f t="shared" si="18"/>
        <v>0</v>
      </c>
      <c r="R311" s="21" t="str">
        <f t="shared" si="19"/>
        <v>صح</v>
      </c>
    </row>
    <row r="312" spans="1:18" ht="15.75">
      <c r="A312" s="21">
        <v>305</v>
      </c>
      <c r="B312" s="21">
        <f>IFERROR(VLOOKUP(A312,الاعدادات!$A$4:$B$5000,2,0),"")</f>
        <v>0</v>
      </c>
      <c r="C312" s="21">
        <f>SUMIFS(المشتريات!$H$4:$H$1000,المشتريات!$F$4:$F$1000,التقرير!A312,المشتريات!$C$4:$C$1000,"&lt;="&amp;التقرير!$G$3)</f>
        <v>0</v>
      </c>
      <c r="D312" s="21">
        <f>SUMIFS(المبيعات!$F$4:$F$5000,المبيعات!$D$4:$D$5000,التقرير!A312,المبيعات!$A$4:$A$5000,"&lt;="&amp;التقرير!$G$3)</f>
        <v>0</v>
      </c>
      <c r="E312" s="21">
        <f>SUMIFS('مرتجع المبيعات '!$F$4:$F$500,'مرتجع المبيعات '!$D$4:$D$500,التقرير!A312,'مرتجع المبيعات '!$A$4:$A$500,"&lt;="&amp;التقرير!$G$3)</f>
        <v>0</v>
      </c>
      <c r="F312" s="21">
        <f>SUMIFS('مرتجع المشتريات'!$F$4:$F$500,'مرتجع المشتريات'!$D$4:$D$500,التقرير!A312,'مرتجع المشتريات'!$A$4:$A$500,"&lt;="&amp;التقرير!$G$3)</f>
        <v>0</v>
      </c>
      <c r="G312" s="21">
        <f t="shared" si="16"/>
        <v>0</v>
      </c>
      <c r="H312" s="21">
        <f>SUMIFS(المشتريات!$H$4:$H$10000,المشتريات!$F$4:$F$10000,التقرير!A312,المشتريات!$C$4:$C$10000,"&gt;="&amp;التقرير!$G$4,المشتريات!$C$4:$C$10000,"&lt;="&amp;$G$5)</f>
        <v>0</v>
      </c>
      <c r="I312" s="21">
        <f>SUMIFS(المبيعات!$F$4:$F$5000,المبيعات!$D$4:$D$5000,التقرير!A312,المبيعات!$A$4:$A$5000,"&gt;="&amp;التقرير!$G$4,المبيعات!$A$4:$A$5000,"&lt;="&amp;التقرير!$G$5)</f>
        <v>0</v>
      </c>
      <c r="J312" s="21">
        <f>SUMIFS('مرتجع المبيعات '!$F$4:$F$5000,'مرتجع المبيعات '!$D$4:$D$5000,التقرير!A312,'مرتجع المبيعات '!$A$4:$A$5000,"&gt;="&amp;التقرير!$G$4,'مرتجع المبيعات '!$A$4:$A$5000,"&lt;="&amp;التقرير!$G$5)</f>
        <v>0</v>
      </c>
      <c r="K312" s="21">
        <f>SUMIFS('مرتجع المشتريات'!$F$4:$F$5000,'مرتجع المشتريات'!$D$4:$D$5000,التقرير!A312,'مرتجع المشتريات'!$A$4:$A$5000,"&gt;="&amp;التقرير!$G$4,'مرتجع المشتريات'!$A$4:$A$5000,"&lt;="&amp;التقرير!$G$5)</f>
        <v>0</v>
      </c>
      <c r="L312" s="21">
        <f t="shared" si="17"/>
        <v>0</v>
      </c>
      <c r="M312" s="21">
        <f>الرصيد!C645</f>
        <v>0</v>
      </c>
      <c r="N312" s="21">
        <f>الرصيد!D645</f>
        <v>0</v>
      </c>
      <c r="O312" s="21">
        <f>الرصيد!E645</f>
        <v>0</v>
      </c>
      <c r="P312" s="21">
        <f>الرصيد!F645</f>
        <v>0</v>
      </c>
      <c r="Q312" s="21">
        <f t="shared" si="18"/>
        <v>0</v>
      </c>
      <c r="R312" s="21" t="str">
        <f t="shared" si="19"/>
        <v>صح</v>
      </c>
    </row>
    <row r="313" spans="1:18" ht="15.75">
      <c r="A313" s="21">
        <v>306</v>
      </c>
      <c r="B313" s="21">
        <f>IFERROR(VLOOKUP(A313,الاعدادات!$A$4:$B$5000,2,0),"")</f>
        <v>0</v>
      </c>
      <c r="C313" s="21">
        <f>SUMIFS(المشتريات!$H$4:$H$1000,المشتريات!$F$4:$F$1000,التقرير!A313,المشتريات!$C$4:$C$1000,"&lt;="&amp;التقرير!$G$3)</f>
        <v>0</v>
      </c>
      <c r="D313" s="21">
        <f>SUMIFS(المبيعات!$F$4:$F$5000,المبيعات!$D$4:$D$5000,التقرير!A313,المبيعات!$A$4:$A$5000,"&lt;="&amp;التقرير!$G$3)</f>
        <v>0</v>
      </c>
      <c r="E313" s="21">
        <f>SUMIFS('مرتجع المبيعات '!$F$4:$F$500,'مرتجع المبيعات '!$D$4:$D$500,التقرير!A313,'مرتجع المبيعات '!$A$4:$A$500,"&lt;="&amp;التقرير!$G$3)</f>
        <v>0</v>
      </c>
      <c r="F313" s="21">
        <f>SUMIFS('مرتجع المشتريات'!$F$4:$F$500,'مرتجع المشتريات'!$D$4:$D$500,التقرير!A313,'مرتجع المشتريات'!$A$4:$A$500,"&lt;="&amp;التقرير!$G$3)</f>
        <v>0</v>
      </c>
      <c r="G313" s="21">
        <f t="shared" si="16"/>
        <v>0</v>
      </c>
      <c r="H313" s="21">
        <f>SUMIFS(المشتريات!$H$4:$H$10000,المشتريات!$F$4:$F$10000,التقرير!A313,المشتريات!$C$4:$C$10000,"&gt;="&amp;التقرير!$G$4,المشتريات!$C$4:$C$10000,"&lt;="&amp;$G$5)</f>
        <v>0</v>
      </c>
      <c r="I313" s="21">
        <f>SUMIFS(المبيعات!$F$4:$F$5000,المبيعات!$D$4:$D$5000,التقرير!A313,المبيعات!$A$4:$A$5000,"&gt;="&amp;التقرير!$G$4,المبيعات!$A$4:$A$5000,"&lt;="&amp;التقرير!$G$5)</f>
        <v>0</v>
      </c>
      <c r="J313" s="21">
        <f>SUMIFS('مرتجع المبيعات '!$F$4:$F$5000,'مرتجع المبيعات '!$D$4:$D$5000,التقرير!A313,'مرتجع المبيعات '!$A$4:$A$5000,"&gt;="&amp;التقرير!$G$4,'مرتجع المبيعات '!$A$4:$A$5000,"&lt;="&amp;التقرير!$G$5)</f>
        <v>0</v>
      </c>
      <c r="K313" s="21">
        <f>SUMIFS('مرتجع المشتريات'!$F$4:$F$5000,'مرتجع المشتريات'!$D$4:$D$5000,التقرير!A313,'مرتجع المشتريات'!$A$4:$A$5000,"&gt;="&amp;التقرير!$G$4,'مرتجع المشتريات'!$A$4:$A$5000,"&lt;="&amp;التقرير!$G$5)</f>
        <v>0</v>
      </c>
      <c r="L313" s="21">
        <f t="shared" si="17"/>
        <v>0</v>
      </c>
      <c r="M313" s="21">
        <f>الرصيد!C646</f>
        <v>0</v>
      </c>
      <c r="N313" s="21">
        <f>الرصيد!D646</f>
        <v>0</v>
      </c>
      <c r="O313" s="21">
        <f>الرصيد!E646</f>
        <v>0</v>
      </c>
      <c r="P313" s="21">
        <f>الرصيد!F646</f>
        <v>0</v>
      </c>
      <c r="Q313" s="21">
        <f t="shared" si="18"/>
        <v>0</v>
      </c>
      <c r="R313" s="21" t="str">
        <f t="shared" si="19"/>
        <v>صح</v>
      </c>
    </row>
    <row r="314" spans="1:18" ht="15.75">
      <c r="A314" s="21">
        <v>307</v>
      </c>
      <c r="B314" s="21">
        <f>IFERROR(VLOOKUP(A314,الاعدادات!$A$4:$B$5000,2,0),"")</f>
        <v>0</v>
      </c>
      <c r="C314" s="21">
        <f>SUMIFS(المشتريات!$H$4:$H$1000,المشتريات!$F$4:$F$1000,التقرير!A314,المشتريات!$C$4:$C$1000,"&lt;="&amp;التقرير!$G$3)</f>
        <v>0</v>
      </c>
      <c r="D314" s="21">
        <f>SUMIFS(المبيعات!$F$4:$F$5000,المبيعات!$D$4:$D$5000,التقرير!A314,المبيعات!$A$4:$A$5000,"&lt;="&amp;التقرير!$G$3)</f>
        <v>0</v>
      </c>
      <c r="E314" s="21">
        <f>SUMIFS('مرتجع المبيعات '!$F$4:$F$500,'مرتجع المبيعات '!$D$4:$D$500,التقرير!A314,'مرتجع المبيعات '!$A$4:$A$500,"&lt;="&amp;التقرير!$G$3)</f>
        <v>0</v>
      </c>
      <c r="F314" s="21">
        <f>SUMIFS('مرتجع المشتريات'!$F$4:$F$500,'مرتجع المشتريات'!$D$4:$D$500,التقرير!A314,'مرتجع المشتريات'!$A$4:$A$500,"&lt;="&amp;التقرير!$G$3)</f>
        <v>0</v>
      </c>
      <c r="G314" s="21">
        <f t="shared" si="16"/>
        <v>0</v>
      </c>
      <c r="H314" s="21">
        <f>SUMIFS(المشتريات!$H$4:$H$10000,المشتريات!$F$4:$F$10000,التقرير!A314,المشتريات!$C$4:$C$10000,"&gt;="&amp;التقرير!$G$4,المشتريات!$C$4:$C$10000,"&lt;="&amp;$G$5)</f>
        <v>0</v>
      </c>
      <c r="I314" s="21">
        <f>SUMIFS(المبيعات!$F$4:$F$5000,المبيعات!$D$4:$D$5000,التقرير!A314,المبيعات!$A$4:$A$5000,"&gt;="&amp;التقرير!$G$4,المبيعات!$A$4:$A$5000,"&lt;="&amp;التقرير!$G$5)</f>
        <v>0</v>
      </c>
      <c r="J314" s="21">
        <f>SUMIFS('مرتجع المبيعات '!$F$4:$F$5000,'مرتجع المبيعات '!$D$4:$D$5000,التقرير!A314,'مرتجع المبيعات '!$A$4:$A$5000,"&gt;="&amp;التقرير!$G$4,'مرتجع المبيعات '!$A$4:$A$5000,"&lt;="&amp;التقرير!$G$5)</f>
        <v>0</v>
      </c>
      <c r="K314" s="21">
        <f>SUMIFS('مرتجع المشتريات'!$F$4:$F$5000,'مرتجع المشتريات'!$D$4:$D$5000,التقرير!A314,'مرتجع المشتريات'!$A$4:$A$5000,"&gt;="&amp;التقرير!$G$4,'مرتجع المشتريات'!$A$4:$A$5000,"&lt;="&amp;التقرير!$G$5)</f>
        <v>0</v>
      </c>
      <c r="L314" s="21">
        <f t="shared" si="17"/>
        <v>0</v>
      </c>
      <c r="M314" s="21">
        <f>الرصيد!C647</f>
        <v>0</v>
      </c>
      <c r="N314" s="21">
        <f>الرصيد!D647</f>
        <v>0</v>
      </c>
      <c r="O314" s="21">
        <f>الرصيد!E647</f>
        <v>0</v>
      </c>
      <c r="P314" s="21">
        <f>الرصيد!F647</f>
        <v>0</v>
      </c>
      <c r="Q314" s="21">
        <f t="shared" si="18"/>
        <v>0</v>
      </c>
      <c r="R314" s="21" t="str">
        <f t="shared" si="19"/>
        <v>صح</v>
      </c>
    </row>
    <row r="315" spans="1:18" ht="15.75">
      <c r="A315" s="21">
        <v>308</v>
      </c>
      <c r="B315" s="21">
        <f>IFERROR(VLOOKUP(A315,الاعدادات!$A$4:$B$5000,2,0),"")</f>
        <v>0</v>
      </c>
      <c r="C315" s="21">
        <f>SUMIFS(المشتريات!$H$4:$H$1000,المشتريات!$F$4:$F$1000,التقرير!A315,المشتريات!$C$4:$C$1000,"&lt;="&amp;التقرير!$G$3)</f>
        <v>0</v>
      </c>
      <c r="D315" s="21">
        <f>SUMIFS(المبيعات!$F$4:$F$5000,المبيعات!$D$4:$D$5000,التقرير!A315,المبيعات!$A$4:$A$5000,"&lt;="&amp;التقرير!$G$3)</f>
        <v>0</v>
      </c>
      <c r="E315" s="21">
        <f>SUMIFS('مرتجع المبيعات '!$F$4:$F$500,'مرتجع المبيعات '!$D$4:$D$500,التقرير!A315,'مرتجع المبيعات '!$A$4:$A$500,"&lt;="&amp;التقرير!$G$3)</f>
        <v>0</v>
      </c>
      <c r="F315" s="21">
        <f>SUMIFS('مرتجع المشتريات'!$F$4:$F$500,'مرتجع المشتريات'!$D$4:$D$500,التقرير!A315,'مرتجع المشتريات'!$A$4:$A$500,"&lt;="&amp;التقرير!$G$3)</f>
        <v>0</v>
      </c>
      <c r="G315" s="21">
        <f t="shared" si="16"/>
        <v>0</v>
      </c>
      <c r="H315" s="21">
        <f>SUMIFS(المشتريات!$H$4:$H$10000,المشتريات!$F$4:$F$10000,التقرير!A315,المشتريات!$C$4:$C$10000,"&gt;="&amp;التقرير!$G$4,المشتريات!$C$4:$C$10000,"&lt;="&amp;$G$5)</f>
        <v>0</v>
      </c>
      <c r="I315" s="21">
        <f>SUMIFS(المبيعات!$F$4:$F$5000,المبيعات!$D$4:$D$5000,التقرير!A315,المبيعات!$A$4:$A$5000,"&gt;="&amp;التقرير!$G$4,المبيعات!$A$4:$A$5000,"&lt;="&amp;التقرير!$G$5)</f>
        <v>0</v>
      </c>
      <c r="J315" s="21">
        <f>SUMIFS('مرتجع المبيعات '!$F$4:$F$5000,'مرتجع المبيعات '!$D$4:$D$5000,التقرير!A315,'مرتجع المبيعات '!$A$4:$A$5000,"&gt;="&amp;التقرير!$G$4,'مرتجع المبيعات '!$A$4:$A$5000,"&lt;="&amp;التقرير!$G$5)</f>
        <v>0</v>
      </c>
      <c r="K315" s="21">
        <f>SUMIFS('مرتجع المشتريات'!$F$4:$F$5000,'مرتجع المشتريات'!$D$4:$D$5000,التقرير!A315,'مرتجع المشتريات'!$A$4:$A$5000,"&gt;="&amp;التقرير!$G$4,'مرتجع المشتريات'!$A$4:$A$5000,"&lt;="&amp;التقرير!$G$5)</f>
        <v>0</v>
      </c>
      <c r="L315" s="21">
        <f t="shared" si="17"/>
        <v>0</v>
      </c>
      <c r="M315" s="21">
        <f>الرصيد!C648</f>
        <v>0</v>
      </c>
      <c r="N315" s="21">
        <f>الرصيد!D648</f>
        <v>0</v>
      </c>
      <c r="O315" s="21">
        <f>الرصيد!E648</f>
        <v>0</v>
      </c>
      <c r="P315" s="21">
        <f>الرصيد!F648</f>
        <v>0</v>
      </c>
      <c r="Q315" s="21">
        <f t="shared" si="18"/>
        <v>0</v>
      </c>
      <c r="R315" s="21" t="str">
        <f t="shared" si="19"/>
        <v>صح</v>
      </c>
    </row>
    <row r="316" spans="1:18" ht="15.75">
      <c r="A316" s="21">
        <v>309</v>
      </c>
      <c r="B316" s="21">
        <f>IFERROR(VLOOKUP(A316,الاعدادات!$A$4:$B$5000,2,0),"")</f>
        <v>0</v>
      </c>
      <c r="C316" s="21">
        <f>SUMIFS(المشتريات!$H$4:$H$1000,المشتريات!$F$4:$F$1000,التقرير!A316,المشتريات!$C$4:$C$1000,"&lt;="&amp;التقرير!$G$3)</f>
        <v>0</v>
      </c>
      <c r="D316" s="21">
        <f>SUMIFS(المبيعات!$F$4:$F$5000,المبيعات!$D$4:$D$5000,التقرير!A316,المبيعات!$A$4:$A$5000,"&lt;="&amp;التقرير!$G$3)</f>
        <v>0</v>
      </c>
      <c r="E316" s="21">
        <f>SUMIFS('مرتجع المبيعات '!$F$4:$F$500,'مرتجع المبيعات '!$D$4:$D$500,التقرير!A316,'مرتجع المبيعات '!$A$4:$A$500,"&lt;="&amp;التقرير!$G$3)</f>
        <v>0</v>
      </c>
      <c r="F316" s="21">
        <f>SUMIFS('مرتجع المشتريات'!$F$4:$F$500,'مرتجع المشتريات'!$D$4:$D$500,التقرير!A316,'مرتجع المشتريات'!$A$4:$A$500,"&lt;="&amp;التقرير!$G$3)</f>
        <v>0</v>
      </c>
      <c r="G316" s="21">
        <f t="shared" si="16"/>
        <v>0</v>
      </c>
      <c r="H316" s="21">
        <f>SUMIFS(المشتريات!$H$4:$H$10000,المشتريات!$F$4:$F$10000,التقرير!A316,المشتريات!$C$4:$C$10000,"&gt;="&amp;التقرير!$G$4,المشتريات!$C$4:$C$10000,"&lt;="&amp;$G$5)</f>
        <v>0</v>
      </c>
      <c r="I316" s="21">
        <f>SUMIFS(المبيعات!$F$4:$F$5000,المبيعات!$D$4:$D$5000,التقرير!A316,المبيعات!$A$4:$A$5000,"&gt;="&amp;التقرير!$G$4,المبيعات!$A$4:$A$5000,"&lt;="&amp;التقرير!$G$5)</f>
        <v>0</v>
      </c>
      <c r="J316" s="21">
        <f>SUMIFS('مرتجع المبيعات '!$F$4:$F$5000,'مرتجع المبيعات '!$D$4:$D$5000,التقرير!A316,'مرتجع المبيعات '!$A$4:$A$5000,"&gt;="&amp;التقرير!$G$4,'مرتجع المبيعات '!$A$4:$A$5000,"&lt;="&amp;التقرير!$G$5)</f>
        <v>0</v>
      </c>
      <c r="K316" s="21">
        <f>SUMIFS('مرتجع المشتريات'!$F$4:$F$5000,'مرتجع المشتريات'!$D$4:$D$5000,التقرير!A316,'مرتجع المشتريات'!$A$4:$A$5000,"&gt;="&amp;التقرير!$G$4,'مرتجع المشتريات'!$A$4:$A$5000,"&lt;="&amp;التقرير!$G$5)</f>
        <v>0</v>
      </c>
      <c r="L316" s="21">
        <f t="shared" si="17"/>
        <v>0</v>
      </c>
      <c r="M316" s="21">
        <f>الرصيد!C649</f>
        <v>0</v>
      </c>
      <c r="N316" s="21">
        <f>الرصيد!D649</f>
        <v>0</v>
      </c>
      <c r="O316" s="21">
        <f>الرصيد!E649</f>
        <v>0</v>
      </c>
      <c r="P316" s="21">
        <f>الرصيد!F649</f>
        <v>0</v>
      </c>
      <c r="Q316" s="21">
        <f t="shared" si="18"/>
        <v>0</v>
      </c>
      <c r="R316" s="21" t="str">
        <f t="shared" si="19"/>
        <v>صح</v>
      </c>
    </row>
    <row r="317" spans="1:18" ht="15.75">
      <c r="A317" s="21">
        <v>310</v>
      </c>
      <c r="B317" s="21">
        <f>IFERROR(VLOOKUP(A317,الاعدادات!$A$4:$B$5000,2,0),"")</f>
        <v>0</v>
      </c>
      <c r="C317" s="21">
        <f>SUMIFS(المشتريات!$H$4:$H$1000,المشتريات!$F$4:$F$1000,التقرير!A317,المشتريات!$C$4:$C$1000,"&lt;="&amp;التقرير!$G$3)</f>
        <v>0</v>
      </c>
      <c r="D317" s="21">
        <f>SUMIFS(المبيعات!$F$4:$F$5000,المبيعات!$D$4:$D$5000,التقرير!A317,المبيعات!$A$4:$A$5000,"&lt;="&amp;التقرير!$G$3)</f>
        <v>0</v>
      </c>
      <c r="E317" s="21">
        <f>SUMIFS('مرتجع المبيعات '!$F$4:$F$500,'مرتجع المبيعات '!$D$4:$D$500,التقرير!A317,'مرتجع المبيعات '!$A$4:$A$500,"&lt;="&amp;التقرير!$G$3)</f>
        <v>0</v>
      </c>
      <c r="F317" s="21">
        <f>SUMIFS('مرتجع المشتريات'!$F$4:$F$500,'مرتجع المشتريات'!$D$4:$D$500,التقرير!A317,'مرتجع المشتريات'!$A$4:$A$500,"&lt;="&amp;التقرير!$G$3)</f>
        <v>0</v>
      </c>
      <c r="G317" s="21">
        <f t="shared" si="16"/>
        <v>0</v>
      </c>
      <c r="H317" s="21">
        <f>SUMIFS(المشتريات!$H$4:$H$10000,المشتريات!$F$4:$F$10000,التقرير!A317,المشتريات!$C$4:$C$10000,"&gt;="&amp;التقرير!$G$4,المشتريات!$C$4:$C$10000,"&lt;="&amp;$G$5)</f>
        <v>0</v>
      </c>
      <c r="I317" s="21">
        <f>SUMIFS(المبيعات!$F$4:$F$5000,المبيعات!$D$4:$D$5000,التقرير!A317,المبيعات!$A$4:$A$5000,"&gt;="&amp;التقرير!$G$4,المبيعات!$A$4:$A$5000,"&lt;="&amp;التقرير!$G$5)</f>
        <v>0</v>
      </c>
      <c r="J317" s="21">
        <f>SUMIFS('مرتجع المبيعات '!$F$4:$F$5000,'مرتجع المبيعات '!$D$4:$D$5000,التقرير!A317,'مرتجع المبيعات '!$A$4:$A$5000,"&gt;="&amp;التقرير!$G$4,'مرتجع المبيعات '!$A$4:$A$5000,"&lt;="&amp;التقرير!$G$5)</f>
        <v>0</v>
      </c>
      <c r="K317" s="21">
        <f>SUMIFS('مرتجع المشتريات'!$F$4:$F$5000,'مرتجع المشتريات'!$D$4:$D$5000,التقرير!A317,'مرتجع المشتريات'!$A$4:$A$5000,"&gt;="&amp;التقرير!$G$4,'مرتجع المشتريات'!$A$4:$A$5000,"&lt;="&amp;التقرير!$G$5)</f>
        <v>0</v>
      </c>
      <c r="L317" s="21">
        <f t="shared" si="17"/>
        <v>0</v>
      </c>
      <c r="M317" s="21">
        <f>الرصيد!C650</f>
        <v>0</v>
      </c>
      <c r="N317" s="21">
        <f>الرصيد!D650</f>
        <v>0</v>
      </c>
      <c r="O317" s="21">
        <f>الرصيد!E650</f>
        <v>0</v>
      </c>
      <c r="P317" s="21">
        <f>الرصيد!F650</f>
        <v>0</v>
      </c>
      <c r="Q317" s="21">
        <f t="shared" si="18"/>
        <v>0</v>
      </c>
      <c r="R317" s="21" t="str">
        <f t="shared" si="19"/>
        <v>صح</v>
      </c>
    </row>
    <row r="318" spans="1:18" ht="15.75">
      <c r="A318" s="21">
        <v>311</v>
      </c>
      <c r="B318" s="21">
        <f>IFERROR(VLOOKUP(A318,الاعدادات!$A$4:$B$5000,2,0),"")</f>
        <v>0</v>
      </c>
      <c r="C318" s="21">
        <f>SUMIFS(المشتريات!$H$4:$H$1000,المشتريات!$F$4:$F$1000,التقرير!A318,المشتريات!$C$4:$C$1000,"&lt;="&amp;التقرير!$G$3)</f>
        <v>0</v>
      </c>
      <c r="D318" s="21">
        <f>SUMIFS(المبيعات!$F$4:$F$5000,المبيعات!$D$4:$D$5000,التقرير!A318,المبيعات!$A$4:$A$5000,"&lt;="&amp;التقرير!$G$3)</f>
        <v>0</v>
      </c>
      <c r="E318" s="21">
        <f>SUMIFS('مرتجع المبيعات '!$F$4:$F$500,'مرتجع المبيعات '!$D$4:$D$500,التقرير!A318,'مرتجع المبيعات '!$A$4:$A$500,"&lt;="&amp;التقرير!$G$3)</f>
        <v>0</v>
      </c>
      <c r="F318" s="21">
        <f>SUMIFS('مرتجع المشتريات'!$F$4:$F$500,'مرتجع المشتريات'!$D$4:$D$500,التقرير!A318,'مرتجع المشتريات'!$A$4:$A$500,"&lt;="&amp;التقرير!$G$3)</f>
        <v>0</v>
      </c>
      <c r="G318" s="21">
        <f t="shared" si="16"/>
        <v>0</v>
      </c>
      <c r="H318" s="21">
        <f>SUMIFS(المشتريات!$H$4:$H$10000,المشتريات!$F$4:$F$10000,التقرير!A318,المشتريات!$C$4:$C$10000,"&gt;="&amp;التقرير!$G$4,المشتريات!$C$4:$C$10000,"&lt;="&amp;$G$5)</f>
        <v>0</v>
      </c>
      <c r="I318" s="21">
        <f>SUMIFS(المبيعات!$F$4:$F$5000,المبيعات!$D$4:$D$5000,التقرير!A318,المبيعات!$A$4:$A$5000,"&gt;="&amp;التقرير!$G$4,المبيعات!$A$4:$A$5000,"&lt;="&amp;التقرير!$G$5)</f>
        <v>0</v>
      </c>
      <c r="J318" s="21">
        <f>SUMIFS('مرتجع المبيعات '!$F$4:$F$5000,'مرتجع المبيعات '!$D$4:$D$5000,التقرير!A318,'مرتجع المبيعات '!$A$4:$A$5000,"&gt;="&amp;التقرير!$G$4,'مرتجع المبيعات '!$A$4:$A$5000,"&lt;="&amp;التقرير!$G$5)</f>
        <v>0</v>
      </c>
      <c r="K318" s="21">
        <f>SUMIFS('مرتجع المشتريات'!$F$4:$F$5000,'مرتجع المشتريات'!$D$4:$D$5000,التقرير!A318,'مرتجع المشتريات'!$A$4:$A$5000,"&gt;="&amp;التقرير!$G$4,'مرتجع المشتريات'!$A$4:$A$5000,"&lt;="&amp;التقرير!$G$5)</f>
        <v>0</v>
      </c>
      <c r="L318" s="21">
        <f t="shared" si="17"/>
        <v>0</v>
      </c>
      <c r="M318" s="21">
        <f>الرصيد!C651</f>
        <v>0</v>
      </c>
      <c r="N318" s="21">
        <f>الرصيد!D651</f>
        <v>0</v>
      </c>
      <c r="O318" s="21">
        <f>الرصيد!E651</f>
        <v>0</v>
      </c>
      <c r="P318" s="21">
        <f>الرصيد!F651</f>
        <v>0</v>
      </c>
      <c r="Q318" s="21">
        <f t="shared" si="18"/>
        <v>0</v>
      </c>
      <c r="R318" s="21" t="str">
        <f t="shared" si="19"/>
        <v>صح</v>
      </c>
    </row>
    <row r="319" spans="1:18" ht="15.75">
      <c r="A319" s="21">
        <v>312</v>
      </c>
      <c r="B319" s="21">
        <f>IFERROR(VLOOKUP(A319,الاعدادات!$A$4:$B$5000,2,0),"")</f>
        <v>0</v>
      </c>
      <c r="C319" s="21">
        <f>SUMIFS(المشتريات!$H$4:$H$1000,المشتريات!$F$4:$F$1000,التقرير!A319,المشتريات!$C$4:$C$1000,"&lt;="&amp;التقرير!$G$3)</f>
        <v>0</v>
      </c>
      <c r="D319" s="21">
        <f>SUMIFS(المبيعات!$F$4:$F$5000,المبيعات!$D$4:$D$5000,التقرير!A319,المبيعات!$A$4:$A$5000,"&lt;="&amp;التقرير!$G$3)</f>
        <v>0</v>
      </c>
      <c r="E319" s="21">
        <f>SUMIFS('مرتجع المبيعات '!$F$4:$F$500,'مرتجع المبيعات '!$D$4:$D$500,التقرير!A319,'مرتجع المبيعات '!$A$4:$A$500,"&lt;="&amp;التقرير!$G$3)</f>
        <v>0</v>
      </c>
      <c r="F319" s="21">
        <f>SUMIFS('مرتجع المشتريات'!$F$4:$F$500,'مرتجع المشتريات'!$D$4:$D$500,التقرير!A319,'مرتجع المشتريات'!$A$4:$A$500,"&lt;="&amp;التقرير!$G$3)</f>
        <v>0</v>
      </c>
      <c r="G319" s="21">
        <f t="shared" si="16"/>
        <v>0</v>
      </c>
      <c r="H319" s="21">
        <f>SUMIFS(المشتريات!$H$4:$H$10000,المشتريات!$F$4:$F$10000,التقرير!A319,المشتريات!$C$4:$C$10000,"&gt;="&amp;التقرير!$G$4,المشتريات!$C$4:$C$10000,"&lt;="&amp;$G$5)</f>
        <v>0</v>
      </c>
      <c r="I319" s="21">
        <f>SUMIFS(المبيعات!$F$4:$F$5000,المبيعات!$D$4:$D$5000,التقرير!A319,المبيعات!$A$4:$A$5000,"&gt;="&amp;التقرير!$G$4,المبيعات!$A$4:$A$5000,"&lt;="&amp;التقرير!$G$5)</f>
        <v>0</v>
      </c>
      <c r="J319" s="21">
        <f>SUMIFS('مرتجع المبيعات '!$F$4:$F$5000,'مرتجع المبيعات '!$D$4:$D$5000,التقرير!A319,'مرتجع المبيعات '!$A$4:$A$5000,"&gt;="&amp;التقرير!$G$4,'مرتجع المبيعات '!$A$4:$A$5000,"&lt;="&amp;التقرير!$G$5)</f>
        <v>0</v>
      </c>
      <c r="K319" s="21">
        <f>SUMIFS('مرتجع المشتريات'!$F$4:$F$5000,'مرتجع المشتريات'!$D$4:$D$5000,التقرير!A319,'مرتجع المشتريات'!$A$4:$A$5000,"&gt;="&amp;التقرير!$G$4,'مرتجع المشتريات'!$A$4:$A$5000,"&lt;="&amp;التقرير!$G$5)</f>
        <v>0</v>
      </c>
      <c r="L319" s="21">
        <f t="shared" si="17"/>
        <v>0</v>
      </c>
      <c r="M319" s="21">
        <f>الرصيد!C652</f>
        <v>0</v>
      </c>
      <c r="N319" s="21">
        <f>الرصيد!D652</f>
        <v>0</v>
      </c>
      <c r="O319" s="21">
        <f>الرصيد!E652</f>
        <v>0</v>
      </c>
      <c r="P319" s="21">
        <f>الرصيد!F652</f>
        <v>0</v>
      </c>
      <c r="Q319" s="21">
        <f t="shared" si="18"/>
        <v>0</v>
      </c>
      <c r="R319" s="21" t="str">
        <f t="shared" si="19"/>
        <v>صح</v>
      </c>
    </row>
    <row r="320" spans="1:18" ht="15.75">
      <c r="A320" s="21">
        <v>313</v>
      </c>
      <c r="B320" s="21">
        <f>IFERROR(VLOOKUP(A320,الاعدادات!$A$4:$B$5000,2,0),"")</f>
        <v>0</v>
      </c>
      <c r="C320" s="21">
        <f>SUMIFS(المشتريات!$H$4:$H$1000,المشتريات!$F$4:$F$1000,التقرير!A320,المشتريات!$C$4:$C$1000,"&lt;="&amp;التقرير!$G$3)</f>
        <v>0</v>
      </c>
      <c r="D320" s="21">
        <f>SUMIFS(المبيعات!$F$4:$F$5000,المبيعات!$D$4:$D$5000,التقرير!A320,المبيعات!$A$4:$A$5000,"&lt;="&amp;التقرير!$G$3)</f>
        <v>0</v>
      </c>
      <c r="E320" s="21">
        <f>SUMIFS('مرتجع المبيعات '!$F$4:$F$500,'مرتجع المبيعات '!$D$4:$D$500,التقرير!A320,'مرتجع المبيعات '!$A$4:$A$500,"&lt;="&amp;التقرير!$G$3)</f>
        <v>0</v>
      </c>
      <c r="F320" s="21">
        <f>SUMIFS('مرتجع المشتريات'!$F$4:$F$500,'مرتجع المشتريات'!$D$4:$D$500,التقرير!A320,'مرتجع المشتريات'!$A$4:$A$500,"&lt;="&amp;التقرير!$G$3)</f>
        <v>0</v>
      </c>
      <c r="G320" s="21">
        <f t="shared" si="16"/>
        <v>0</v>
      </c>
      <c r="H320" s="21">
        <f>SUMIFS(المشتريات!$H$4:$H$10000,المشتريات!$F$4:$F$10000,التقرير!A320,المشتريات!$C$4:$C$10000,"&gt;="&amp;التقرير!$G$4,المشتريات!$C$4:$C$10000,"&lt;="&amp;$G$5)</f>
        <v>0</v>
      </c>
      <c r="I320" s="21">
        <f>SUMIFS(المبيعات!$F$4:$F$5000,المبيعات!$D$4:$D$5000,التقرير!A320,المبيعات!$A$4:$A$5000,"&gt;="&amp;التقرير!$G$4,المبيعات!$A$4:$A$5000,"&lt;="&amp;التقرير!$G$5)</f>
        <v>0</v>
      </c>
      <c r="J320" s="21">
        <f>SUMIFS('مرتجع المبيعات '!$F$4:$F$5000,'مرتجع المبيعات '!$D$4:$D$5000,التقرير!A320,'مرتجع المبيعات '!$A$4:$A$5000,"&gt;="&amp;التقرير!$G$4,'مرتجع المبيعات '!$A$4:$A$5000,"&lt;="&amp;التقرير!$G$5)</f>
        <v>0</v>
      </c>
      <c r="K320" s="21">
        <f>SUMIFS('مرتجع المشتريات'!$F$4:$F$5000,'مرتجع المشتريات'!$D$4:$D$5000,التقرير!A320,'مرتجع المشتريات'!$A$4:$A$5000,"&gt;="&amp;التقرير!$G$4,'مرتجع المشتريات'!$A$4:$A$5000,"&lt;="&amp;التقرير!$G$5)</f>
        <v>0</v>
      </c>
      <c r="L320" s="21">
        <f t="shared" si="17"/>
        <v>0</v>
      </c>
      <c r="M320" s="21">
        <f>الرصيد!C653</f>
        <v>0</v>
      </c>
      <c r="N320" s="21">
        <f>الرصيد!D653</f>
        <v>0</v>
      </c>
      <c r="O320" s="21">
        <f>الرصيد!E653</f>
        <v>0</v>
      </c>
      <c r="P320" s="21">
        <f>الرصيد!F653</f>
        <v>0</v>
      </c>
      <c r="Q320" s="21">
        <f t="shared" si="18"/>
        <v>0</v>
      </c>
      <c r="R320" s="21" t="str">
        <f t="shared" si="19"/>
        <v>صح</v>
      </c>
    </row>
    <row r="321" spans="1:18" ht="15.75">
      <c r="A321" s="21">
        <v>314</v>
      </c>
      <c r="B321" s="21">
        <f>IFERROR(VLOOKUP(A321,الاعدادات!$A$4:$B$5000,2,0),"")</f>
        <v>0</v>
      </c>
      <c r="C321" s="21">
        <f>SUMIFS(المشتريات!$H$4:$H$1000,المشتريات!$F$4:$F$1000,التقرير!A321,المشتريات!$C$4:$C$1000,"&lt;="&amp;التقرير!$G$3)</f>
        <v>0</v>
      </c>
      <c r="D321" s="21">
        <f>SUMIFS(المبيعات!$F$4:$F$5000,المبيعات!$D$4:$D$5000,التقرير!A321,المبيعات!$A$4:$A$5000,"&lt;="&amp;التقرير!$G$3)</f>
        <v>0</v>
      </c>
      <c r="E321" s="21">
        <f>SUMIFS('مرتجع المبيعات '!$F$4:$F$500,'مرتجع المبيعات '!$D$4:$D$500,التقرير!A321,'مرتجع المبيعات '!$A$4:$A$500,"&lt;="&amp;التقرير!$G$3)</f>
        <v>0</v>
      </c>
      <c r="F321" s="21">
        <f>SUMIFS('مرتجع المشتريات'!$F$4:$F$500,'مرتجع المشتريات'!$D$4:$D$500,التقرير!A321,'مرتجع المشتريات'!$A$4:$A$500,"&lt;="&amp;التقرير!$G$3)</f>
        <v>0</v>
      </c>
      <c r="G321" s="21">
        <f t="shared" si="16"/>
        <v>0</v>
      </c>
      <c r="H321" s="21">
        <f>SUMIFS(المشتريات!$H$4:$H$10000,المشتريات!$F$4:$F$10000,التقرير!A321,المشتريات!$C$4:$C$10000,"&gt;="&amp;التقرير!$G$4,المشتريات!$C$4:$C$10000,"&lt;="&amp;$G$5)</f>
        <v>0</v>
      </c>
      <c r="I321" s="21">
        <f>SUMIFS(المبيعات!$F$4:$F$5000,المبيعات!$D$4:$D$5000,التقرير!A321,المبيعات!$A$4:$A$5000,"&gt;="&amp;التقرير!$G$4,المبيعات!$A$4:$A$5000,"&lt;="&amp;التقرير!$G$5)</f>
        <v>0</v>
      </c>
      <c r="J321" s="21">
        <f>SUMIFS('مرتجع المبيعات '!$F$4:$F$5000,'مرتجع المبيعات '!$D$4:$D$5000,التقرير!A321,'مرتجع المبيعات '!$A$4:$A$5000,"&gt;="&amp;التقرير!$G$4,'مرتجع المبيعات '!$A$4:$A$5000,"&lt;="&amp;التقرير!$G$5)</f>
        <v>0</v>
      </c>
      <c r="K321" s="21">
        <f>SUMIFS('مرتجع المشتريات'!$F$4:$F$5000,'مرتجع المشتريات'!$D$4:$D$5000,التقرير!A321,'مرتجع المشتريات'!$A$4:$A$5000,"&gt;="&amp;التقرير!$G$4,'مرتجع المشتريات'!$A$4:$A$5000,"&lt;="&amp;التقرير!$G$5)</f>
        <v>0</v>
      </c>
      <c r="L321" s="21">
        <f t="shared" si="17"/>
        <v>0</v>
      </c>
      <c r="M321" s="21">
        <f>الرصيد!C654</f>
        <v>0</v>
      </c>
      <c r="N321" s="21">
        <f>الرصيد!D654</f>
        <v>0</v>
      </c>
      <c r="O321" s="21">
        <f>الرصيد!E654</f>
        <v>0</v>
      </c>
      <c r="P321" s="21">
        <f>الرصيد!F654</f>
        <v>0</v>
      </c>
      <c r="Q321" s="21">
        <f t="shared" si="18"/>
        <v>0</v>
      </c>
      <c r="R321" s="21" t="str">
        <f t="shared" si="19"/>
        <v>صح</v>
      </c>
    </row>
    <row r="322" spans="1:18" ht="15.75">
      <c r="A322" s="21">
        <v>315</v>
      </c>
      <c r="B322" s="21">
        <f>IFERROR(VLOOKUP(A322,الاعدادات!$A$4:$B$5000,2,0),"")</f>
        <v>0</v>
      </c>
      <c r="C322" s="21">
        <f>SUMIFS(المشتريات!$H$4:$H$1000,المشتريات!$F$4:$F$1000,التقرير!A322,المشتريات!$C$4:$C$1000,"&lt;="&amp;التقرير!$G$3)</f>
        <v>0</v>
      </c>
      <c r="D322" s="21">
        <f>SUMIFS(المبيعات!$F$4:$F$5000,المبيعات!$D$4:$D$5000,التقرير!A322,المبيعات!$A$4:$A$5000,"&lt;="&amp;التقرير!$G$3)</f>
        <v>0</v>
      </c>
      <c r="E322" s="21">
        <f>SUMIFS('مرتجع المبيعات '!$F$4:$F$500,'مرتجع المبيعات '!$D$4:$D$500,التقرير!A322,'مرتجع المبيعات '!$A$4:$A$500,"&lt;="&amp;التقرير!$G$3)</f>
        <v>0</v>
      </c>
      <c r="F322" s="21">
        <f>SUMIFS('مرتجع المشتريات'!$F$4:$F$500,'مرتجع المشتريات'!$D$4:$D$500,التقرير!A322,'مرتجع المشتريات'!$A$4:$A$500,"&lt;="&amp;التقرير!$G$3)</f>
        <v>0</v>
      </c>
      <c r="G322" s="21">
        <f t="shared" si="16"/>
        <v>0</v>
      </c>
      <c r="H322" s="21">
        <f>SUMIFS(المشتريات!$H$4:$H$10000,المشتريات!$F$4:$F$10000,التقرير!A322,المشتريات!$C$4:$C$10000,"&gt;="&amp;التقرير!$G$4,المشتريات!$C$4:$C$10000,"&lt;="&amp;$G$5)</f>
        <v>0</v>
      </c>
      <c r="I322" s="21">
        <f>SUMIFS(المبيعات!$F$4:$F$5000,المبيعات!$D$4:$D$5000,التقرير!A322,المبيعات!$A$4:$A$5000,"&gt;="&amp;التقرير!$G$4,المبيعات!$A$4:$A$5000,"&lt;="&amp;التقرير!$G$5)</f>
        <v>0</v>
      </c>
      <c r="J322" s="21">
        <f>SUMIFS('مرتجع المبيعات '!$F$4:$F$5000,'مرتجع المبيعات '!$D$4:$D$5000,التقرير!A322,'مرتجع المبيعات '!$A$4:$A$5000,"&gt;="&amp;التقرير!$G$4,'مرتجع المبيعات '!$A$4:$A$5000,"&lt;="&amp;التقرير!$G$5)</f>
        <v>0</v>
      </c>
      <c r="K322" s="21">
        <f>SUMIFS('مرتجع المشتريات'!$F$4:$F$5000,'مرتجع المشتريات'!$D$4:$D$5000,التقرير!A322,'مرتجع المشتريات'!$A$4:$A$5000,"&gt;="&amp;التقرير!$G$4,'مرتجع المشتريات'!$A$4:$A$5000,"&lt;="&amp;التقرير!$G$5)</f>
        <v>0</v>
      </c>
      <c r="L322" s="21">
        <f t="shared" si="17"/>
        <v>0</v>
      </c>
      <c r="M322" s="21">
        <f>الرصيد!C655</f>
        <v>0</v>
      </c>
      <c r="N322" s="21">
        <f>الرصيد!D655</f>
        <v>0</v>
      </c>
      <c r="O322" s="21">
        <f>الرصيد!E655</f>
        <v>0</v>
      </c>
      <c r="P322" s="21">
        <f>الرصيد!F655</f>
        <v>0</v>
      </c>
      <c r="Q322" s="21">
        <f t="shared" si="18"/>
        <v>0</v>
      </c>
      <c r="R322" s="21" t="str">
        <f t="shared" si="19"/>
        <v>صح</v>
      </c>
    </row>
    <row r="323" spans="1:18" ht="15.75">
      <c r="A323" s="21">
        <v>316</v>
      </c>
      <c r="B323" s="21">
        <f>IFERROR(VLOOKUP(A323,الاعدادات!$A$4:$B$5000,2,0),"")</f>
        <v>0</v>
      </c>
      <c r="C323" s="21">
        <f>SUMIFS(المشتريات!$H$4:$H$1000,المشتريات!$F$4:$F$1000,التقرير!A323,المشتريات!$C$4:$C$1000,"&lt;="&amp;التقرير!$G$3)</f>
        <v>0</v>
      </c>
      <c r="D323" s="21">
        <f>SUMIFS(المبيعات!$F$4:$F$5000,المبيعات!$D$4:$D$5000,التقرير!A323,المبيعات!$A$4:$A$5000,"&lt;="&amp;التقرير!$G$3)</f>
        <v>0</v>
      </c>
      <c r="E323" s="21">
        <f>SUMIFS('مرتجع المبيعات '!$F$4:$F$500,'مرتجع المبيعات '!$D$4:$D$500,التقرير!A323,'مرتجع المبيعات '!$A$4:$A$500,"&lt;="&amp;التقرير!$G$3)</f>
        <v>0</v>
      </c>
      <c r="F323" s="21">
        <f>SUMIFS('مرتجع المشتريات'!$F$4:$F$500,'مرتجع المشتريات'!$D$4:$D$500,التقرير!A323,'مرتجع المشتريات'!$A$4:$A$500,"&lt;="&amp;التقرير!$G$3)</f>
        <v>0</v>
      </c>
      <c r="G323" s="21">
        <f t="shared" si="16"/>
        <v>0</v>
      </c>
      <c r="H323" s="21">
        <f>SUMIFS(المشتريات!$H$4:$H$10000,المشتريات!$F$4:$F$10000,التقرير!A323,المشتريات!$C$4:$C$10000,"&gt;="&amp;التقرير!$G$4,المشتريات!$C$4:$C$10000,"&lt;="&amp;$G$5)</f>
        <v>0</v>
      </c>
      <c r="I323" s="21">
        <f>SUMIFS(المبيعات!$F$4:$F$5000,المبيعات!$D$4:$D$5000,التقرير!A323,المبيعات!$A$4:$A$5000,"&gt;="&amp;التقرير!$G$4,المبيعات!$A$4:$A$5000,"&lt;="&amp;التقرير!$G$5)</f>
        <v>0</v>
      </c>
      <c r="J323" s="21">
        <f>SUMIFS('مرتجع المبيعات '!$F$4:$F$5000,'مرتجع المبيعات '!$D$4:$D$5000,التقرير!A323,'مرتجع المبيعات '!$A$4:$A$5000,"&gt;="&amp;التقرير!$G$4,'مرتجع المبيعات '!$A$4:$A$5000,"&lt;="&amp;التقرير!$G$5)</f>
        <v>0</v>
      </c>
      <c r="K323" s="21">
        <f>SUMIFS('مرتجع المشتريات'!$F$4:$F$5000,'مرتجع المشتريات'!$D$4:$D$5000,التقرير!A323,'مرتجع المشتريات'!$A$4:$A$5000,"&gt;="&amp;التقرير!$G$4,'مرتجع المشتريات'!$A$4:$A$5000,"&lt;="&amp;التقرير!$G$5)</f>
        <v>0</v>
      </c>
      <c r="L323" s="21">
        <f t="shared" si="17"/>
        <v>0</v>
      </c>
      <c r="M323" s="21">
        <f>الرصيد!C656</f>
        <v>0</v>
      </c>
      <c r="N323" s="21">
        <f>الرصيد!D656</f>
        <v>0</v>
      </c>
      <c r="O323" s="21">
        <f>الرصيد!E656</f>
        <v>0</v>
      </c>
      <c r="P323" s="21">
        <f>الرصيد!F656</f>
        <v>0</v>
      </c>
      <c r="Q323" s="21">
        <f t="shared" si="18"/>
        <v>0</v>
      </c>
      <c r="R323" s="21" t="str">
        <f t="shared" si="19"/>
        <v>صح</v>
      </c>
    </row>
    <row r="324" spans="1:18" ht="15.75">
      <c r="A324" s="21">
        <v>317</v>
      </c>
      <c r="B324" s="21">
        <f>IFERROR(VLOOKUP(A324,الاعدادات!$A$4:$B$5000,2,0),"")</f>
        <v>0</v>
      </c>
      <c r="C324" s="21">
        <f>SUMIFS(المشتريات!$H$4:$H$1000,المشتريات!$F$4:$F$1000,التقرير!A324,المشتريات!$C$4:$C$1000,"&lt;="&amp;التقرير!$G$3)</f>
        <v>0</v>
      </c>
      <c r="D324" s="21">
        <f>SUMIFS(المبيعات!$F$4:$F$5000,المبيعات!$D$4:$D$5000,التقرير!A324,المبيعات!$A$4:$A$5000,"&lt;="&amp;التقرير!$G$3)</f>
        <v>0</v>
      </c>
      <c r="E324" s="21">
        <f>SUMIFS('مرتجع المبيعات '!$F$4:$F$500,'مرتجع المبيعات '!$D$4:$D$500,التقرير!A324,'مرتجع المبيعات '!$A$4:$A$500,"&lt;="&amp;التقرير!$G$3)</f>
        <v>0</v>
      </c>
      <c r="F324" s="21">
        <f>SUMIFS('مرتجع المشتريات'!$F$4:$F$500,'مرتجع المشتريات'!$D$4:$D$500,التقرير!A324,'مرتجع المشتريات'!$A$4:$A$500,"&lt;="&amp;التقرير!$G$3)</f>
        <v>0</v>
      </c>
      <c r="G324" s="21">
        <f t="shared" si="16"/>
        <v>0</v>
      </c>
      <c r="H324" s="21">
        <f>SUMIFS(المشتريات!$H$4:$H$10000,المشتريات!$F$4:$F$10000,التقرير!A324,المشتريات!$C$4:$C$10000,"&gt;="&amp;التقرير!$G$4,المشتريات!$C$4:$C$10000,"&lt;="&amp;$G$5)</f>
        <v>0</v>
      </c>
      <c r="I324" s="21">
        <f>SUMIFS(المبيعات!$F$4:$F$5000,المبيعات!$D$4:$D$5000,التقرير!A324,المبيعات!$A$4:$A$5000,"&gt;="&amp;التقرير!$G$4,المبيعات!$A$4:$A$5000,"&lt;="&amp;التقرير!$G$5)</f>
        <v>0</v>
      </c>
      <c r="J324" s="21">
        <f>SUMIFS('مرتجع المبيعات '!$F$4:$F$5000,'مرتجع المبيعات '!$D$4:$D$5000,التقرير!A324,'مرتجع المبيعات '!$A$4:$A$5000,"&gt;="&amp;التقرير!$G$4,'مرتجع المبيعات '!$A$4:$A$5000,"&lt;="&amp;التقرير!$G$5)</f>
        <v>0</v>
      </c>
      <c r="K324" s="21">
        <f>SUMIFS('مرتجع المشتريات'!$F$4:$F$5000,'مرتجع المشتريات'!$D$4:$D$5000,التقرير!A324,'مرتجع المشتريات'!$A$4:$A$5000,"&gt;="&amp;التقرير!$G$4,'مرتجع المشتريات'!$A$4:$A$5000,"&lt;="&amp;التقرير!$G$5)</f>
        <v>0</v>
      </c>
      <c r="L324" s="21">
        <f t="shared" si="17"/>
        <v>0</v>
      </c>
      <c r="M324" s="21">
        <f>الرصيد!C657</f>
        <v>0</v>
      </c>
      <c r="N324" s="21">
        <f>الرصيد!D657</f>
        <v>0</v>
      </c>
      <c r="O324" s="21">
        <f>الرصيد!E657</f>
        <v>0</v>
      </c>
      <c r="P324" s="21">
        <f>الرصيد!F657</f>
        <v>0</v>
      </c>
      <c r="Q324" s="21">
        <f t="shared" si="18"/>
        <v>0</v>
      </c>
      <c r="R324" s="21" t="str">
        <f t="shared" si="19"/>
        <v>صح</v>
      </c>
    </row>
    <row r="325" spans="1:18" ht="15.75">
      <c r="A325" s="21">
        <v>318</v>
      </c>
      <c r="B325" s="21">
        <f>IFERROR(VLOOKUP(A325,الاعدادات!$A$4:$B$5000,2,0),"")</f>
        <v>0</v>
      </c>
      <c r="C325" s="21">
        <f>SUMIFS(المشتريات!$H$4:$H$1000,المشتريات!$F$4:$F$1000,التقرير!A325,المشتريات!$C$4:$C$1000,"&lt;="&amp;التقرير!$G$3)</f>
        <v>0</v>
      </c>
      <c r="D325" s="21">
        <f>SUMIFS(المبيعات!$F$4:$F$5000,المبيعات!$D$4:$D$5000,التقرير!A325,المبيعات!$A$4:$A$5000,"&lt;="&amp;التقرير!$G$3)</f>
        <v>0</v>
      </c>
      <c r="E325" s="21">
        <f>SUMIFS('مرتجع المبيعات '!$F$4:$F$500,'مرتجع المبيعات '!$D$4:$D$500,التقرير!A325,'مرتجع المبيعات '!$A$4:$A$500,"&lt;="&amp;التقرير!$G$3)</f>
        <v>0</v>
      </c>
      <c r="F325" s="21">
        <f>SUMIFS('مرتجع المشتريات'!$F$4:$F$500,'مرتجع المشتريات'!$D$4:$D$500,التقرير!A325,'مرتجع المشتريات'!$A$4:$A$500,"&lt;="&amp;التقرير!$G$3)</f>
        <v>0</v>
      </c>
      <c r="G325" s="21">
        <f t="shared" si="16"/>
        <v>0</v>
      </c>
      <c r="H325" s="21">
        <f>SUMIFS(المشتريات!$H$4:$H$10000,المشتريات!$F$4:$F$10000,التقرير!A325,المشتريات!$C$4:$C$10000,"&gt;="&amp;التقرير!$G$4,المشتريات!$C$4:$C$10000,"&lt;="&amp;$G$5)</f>
        <v>0</v>
      </c>
      <c r="I325" s="21">
        <f>SUMIFS(المبيعات!$F$4:$F$5000,المبيعات!$D$4:$D$5000,التقرير!A325,المبيعات!$A$4:$A$5000,"&gt;="&amp;التقرير!$G$4,المبيعات!$A$4:$A$5000,"&lt;="&amp;التقرير!$G$5)</f>
        <v>0</v>
      </c>
      <c r="J325" s="21">
        <f>SUMIFS('مرتجع المبيعات '!$F$4:$F$5000,'مرتجع المبيعات '!$D$4:$D$5000,التقرير!A325,'مرتجع المبيعات '!$A$4:$A$5000,"&gt;="&amp;التقرير!$G$4,'مرتجع المبيعات '!$A$4:$A$5000,"&lt;="&amp;التقرير!$G$5)</f>
        <v>0</v>
      </c>
      <c r="K325" s="21">
        <f>SUMIFS('مرتجع المشتريات'!$F$4:$F$5000,'مرتجع المشتريات'!$D$4:$D$5000,التقرير!A325,'مرتجع المشتريات'!$A$4:$A$5000,"&gt;="&amp;التقرير!$G$4,'مرتجع المشتريات'!$A$4:$A$5000,"&lt;="&amp;التقرير!$G$5)</f>
        <v>0</v>
      </c>
      <c r="L325" s="21">
        <f t="shared" si="17"/>
        <v>0</v>
      </c>
      <c r="M325" s="21">
        <f>الرصيد!C658</f>
        <v>0</v>
      </c>
      <c r="N325" s="21">
        <f>الرصيد!D658</f>
        <v>0</v>
      </c>
      <c r="O325" s="21">
        <f>الرصيد!E658</f>
        <v>0</v>
      </c>
      <c r="P325" s="21">
        <f>الرصيد!F658</f>
        <v>0</v>
      </c>
      <c r="Q325" s="21">
        <f t="shared" si="18"/>
        <v>0</v>
      </c>
      <c r="R325" s="21" t="str">
        <f t="shared" si="19"/>
        <v>صح</v>
      </c>
    </row>
    <row r="326" spans="1:18" ht="15.75">
      <c r="A326" s="21">
        <v>319</v>
      </c>
      <c r="B326" s="21">
        <f>IFERROR(VLOOKUP(A326,الاعدادات!$A$4:$B$5000,2,0),"")</f>
        <v>0</v>
      </c>
      <c r="C326" s="21">
        <f>SUMIFS(المشتريات!$H$4:$H$1000,المشتريات!$F$4:$F$1000,التقرير!A326,المشتريات!$C$4:$C$1000,"&lt;="&amp;التقرير!$G$3)</f>
        <v>0</v>
      </c>
      <c r="D326" s="21">
        <f>SUMIFS(المبيعات!$F$4:$F$5000,المبيعات!$D$4:$D$5000,التقرير!A326,المبيعات!$A$4:$A$5000,"&lt;="&amp;التقرير!$G$3)</f>
        <v>0</v>
      </c>
      <c r="E326" s="21">
        <f>SUMIFS('مرتجع المبيعات '!$F$4:$F$500,'مرتجع المبيعات '!$D$4:$D$500,التقرير!A326,'مرتجع المبيعات '!$A$4:$A$500,"&lt;="&amp;التقرير!$G$3)</f>
        <v>0</v>
      </c>
      <c r="F326" s="21">
        <f>SUMIFS('مرتجع المشتريات'!$F$4:$F$500,'مرتجع المشتريات'!$D$4:$D$500,التقرير!A326,'مرتجع المشتريات'!$A$4:$A$500,"&lt;="&amp;التقرير!$G$3)</f>
        <v>0</v>
      </c>
      <c r="G326" s="21">
        <f t="shared" si="16"/>
        <v>0</v>
      </c>
      <c r="H326" s="21">
        <f>SUMIFS(المشتريات!$H$4:$H$10000,المشتريات!$F$4:$F$10000,التقرير!A326,المشتريات!$C$4:$C$10000,"&gt;="&amp;التقرير!$G$4,المشتريات!$C$4:$C$10000,"&lt;="&amp;$G$5)</f>
        <v>0</v>
      </c>
      <c r="I326" s="21">
        <f>SUMIFS(المبيعات!$F$4:$F$5000,المبيعات!$D$4:$D$5000,التقرير!A326,المبيعات!$A$4:$A$5000,"&gt;="&amp;التقرير!$G$4,المبيعات!$A$4:$A$5000,"&lt;="&amp;التقرير!$G$5)</f>
        <v>0</v>
      </c>
      <c r="J326" s="21">
        <f>SUMIFS('مرتجع المبيعات '!$F$4:$F$5000,'مرتجع المبيعات '!$D$4:$D$5000,التقرير!A326,'مرتجع المبيعات '!$A$4:$A$5000,"&gt;="&amp;التقرير!$G$4,'مرتجع المبيعات '!$A$4:$A$5000,"&lt;="&amp;التقرير!$G$5)</f>
        <v>0</v>
      </c>
      <c r="K326" s="21">
        <f>SUMIFS('مرتجع المشتريات'!$F$4:$F$5000,'مرتجع المشتريات'!$D$4:$D$5000,التقرير!A326,'مرتجع المشتريات'!$A$4:$A$5000,"&gt;="&amp;التقرير!$G$4,'مرتجع المشتريات'!$A$4:$A$5000,"&lt;="&amp;التقرير!$G$5)</f>
        <v>0</v>
      </c>
      <c r="L326" s="21">
        <f t="shared" si="17"/>
        <v>0</v>
      </c>
      <c r="M326" s="21">
        <f>الرصيد!C659</f>
        <v>0</v>
      </c>
      <c r="N326" s="21">
        <f>الرصيد!D659</f>
        <v>0</v>
      </c>
      <c r="O326" s="21">
        <f>الرصيد!E659</f>
        <v>0</v>
      </c>
      <c r="P326" s="21">
        <f>الرصيد!F659</f>
        <v>0</v>
      </c>
      <c r="Q326" s="21">
        <f t="shared" si="18"/>
        <v>0</v>
      </c>
      <c r="R326" s="21" t="str">
        <f t="shared" si="19"/>
        <v>صح</v>
      </c>
    </row>
    <row r="327" spans="1:18" ht="15.75">
      <c r="A327" s="21">
        <v>320</v>
      </c>
      <c r="B327" s="21">
        <f>IFERROR(VLOOKUP(A327,الاعدادات!$A$4:$B$5000,2,0),"")</f>
        <v>0</v>
      </c>
      <c r="C327" s="21">
        <f>SUMIFS(المشتريات!$H$4:$H$1000,المشتريات!$F$4:$F$1000,التقرير!A327,المشتريات!$C$4:$C$1000,"&lt;="&amp;التقرير!$G$3)</f>
        <v>0</v>
      </c>
      <c r="D327" s="21">
        <f>SUMIFS(المبيعات!$F$4:$F$5000,المبيعات!$D$4:$D$5000,التقرير!A327,المبيعات!$A$4:$A$5000,"&lt;="&amp;التقرير!$G$3)</f>
        <v>0</v>
      </c>
      <c r="E327" s="21">
        <f>SUMIFS('مرتجع المبيعات '!$F$4:$F$500,'مرتجع المبيعات '!$D$4:$D$500,التقرير!A327,'مرتجع المبيعات '!$A$4:$A$500,"&lt;="&amp;التقرير!$G$3)</f>
        <v>0</v>
      </c>
      <c r="F327" s="21">
        <f>SUMIFS('مرتجع المشتريات'!$F$4:$F$500,'مرتجع المشتريات'!$D$4:$D$500,التقرير!A327,'مرتجع المشتريات'!$A$4:$A$500,"&lt;="&amp;التقرير!$G$3)</f>
        <v>0</v>
      </c>
      <c r="G327" s="21">
        <f t="shared" si="16"/>
        <v>0</v>
      </c>
      <c r="H327" s="21">
        <f>SUMIFS(المشتريات!$H$4:$H$10000,المشتريات!$F$4:$F$10000,التقرير!A327,المشتريات!$C$4:$C$10000,"&gt;="&amp;التقرير!$G$4,المشتريات!$C$4:$C$10000,"&lt;="&amp;$G$5)</f>
        <v>0</v>
      </c>
      <c r="I327" s="21">
        <f>SUMIFS(المبيعات!$F$4:$F$5000,المبيعات!$D$4:$D$5000,التقرير!A327,المبيعات!$A$4:$A$5000,"&gt;="&amp;التقرير!$G$4,المبيعات!$A$4:$A$5000,"&lt;="&amp;التقرير!$G$5)</f>
        <v>0</v>
      </c>
      <c r="J327" s="21">
        <f>SUMIFS('مرتجع المبيعات '!$F$4:$F$5000,'مرتجع المبيعات '!$D$4:$D$5000,التقرير!A327,'مرتجع المبيعات '!$A$4:$A$5000,"&gt;="&amp;التقرير!$G$4,'مرتجع المبيعات '!$A$4:$A$5000,"&lt;="&amp;التقرير!$G$5)</f>
        <v>0</v>
      </c>
      <c r="K327" s="21">
        <f>SUMIFS('مرتجع المشتريات'!$F$4:$F$5000,'مرتجع المشتريات'!$D$4:$D$5000,التقرير!A327,'مرتجع المشتريات'!$A$4:$A$5000,"&gt;="&amp;التقرير!$G$4,'مرتجع المشتريات'!$A$4:$A$5000,"&lt;="&amp;التقرير!$G$5)</f>
        <v>0</v>
      </c>
      <c r="L327" s="21">
        <f t="shared" si="17"/>
        <v>0</v>
      </c>
      <c r="M327" s="21">
        <f>الرصيد!C660</f>
        <v>0</v>
      </c>
      <c r="N327" s="21">
        <f>الرصيد!D660</f>
        <v>0</v>
      </c>
      <c r="O327" s="21">
        <f>الرصيد!E660</f>
        <v>0</v>
      </c>
      <c r="P327" s="21">
        <f>الرصيد!F660</f>
        <v>0</v>
      </c>
      <c r="Q327" s="21">
        <f t="shared" si="18"/>
        <v>0</v>
      </c>
      <c r="R327" s="21" t="str">
        <f t="shared" si="19"/>
        <v>صح</v>
      </c>
    </row>
    <row r="328" spans="1:18" ht="15.75">
      <c r="A328" s="21">
        <v>321</v>
      </c>
      <c r="B328" s="21">
        <f>IFERROR(VLOOKUP(A328,الاعدادات!$A$4:$B$5000,2,0),"")</f>
        <v>0</v>
      </c>
      <c r="C328" s="21">
        <f>SUMIFS(المشتريات!$H$4:$H$1000,المشتريات!$F$4:$F$1000,التقرير!A328,المشتريات!$C$4:$C$1000,"&lt;="&amp;التقرير!$G$3)</f>
        <v>0</v>
      </c>
      <c r="D328" s="21">
        <f>SUMIFS(المبيعات!$F$4:$F$5000,المبيعات!$D$4:$D$5000,التقرير!A328,المبيعات!$A$4:$A$5000,"&lt;="&amp;التقرير!$G$3)</f>
        <v>0</v>
      </c>
      <c r="E328" s="21">
        <f>SUMIFS('مرتجع المبيعات '!$F$4:$F$500,'مرتجع المبيعات '!$D$4:$D$500,التقرير!A328,'مرتجع المبيعات '!$A$4:$A$500,"&lt;="&amp;التقرير!$G$3)</f>
        <v>0</v>
      </c>
      <c r="F328" s="21">
        <f>SUMIFS('مرتجع المشتريات'!$F$4:$F$500,'مرتجع المشتريات'!$D$4:$D$500,التقرير!A328,'مرتجع المشتريات'!$A$4:$A$500,"&lt;="&amp;التقرير!$G$3)</f>
        <v>0</v>
      </c>
      <c r="G328" s="21">
        <f t="shared" si="16"/>
        <v>0</v>
      </c>
      <c r="H328" s="21">
        <f>SUMIFS(المشتريات!$H$4:$H$10000,المشتريات!$F$4:$F$10000,التقرير!A328,المشتريات!$C$4:$C$10000,"&gt;="&amp;التقرير!$G$4,المشتريات!$C$4:$C$10000,"&lt;="&amp;$G$5)</f>
        <v>0</v>
      </c>
      <c r="I328" s="21">
        <f>SUMIFS(المبيعات!$F$4:$F$5000,المبيعات!$D$4:$D$5000,التقرير!A328,المبيعات!$A$4:$A$5000,"&gt;="&amp;التقرير!$G$4,المبيعات!$A$4:$A$5000,"&lt;="&amp;التقرير!$G$5)</f>
        <v>0</v>
      </c>
      <c r="J328" s="21">
        <f>SUMIFS('مرتجع المبيعات '!$F$4:$F$5000,'مرتجع المبيعات '!$D$4:$D$5000,التقرير!A328,'مرتجع المبيعات '!$A$4:$A$5000,"&gt;="&amp;التقرير!$G$4,'مرتجع المبيعات '!$A$4:$A$5000,"&lt;="&amp;التقرير!$G$5)</f>
        <v>0</v>
      </c>
      <c r="K328" s="21">
        <f>SUMIFS('مرتجع المشتريات'!$F$4:$F$5000,'مرتجع المشتريات'!$D$4:$D$5000,التقرير!A328,'مرتجع المشتريات'!$A$4:$A$5000,"&gt;="&amp;التقرير!$G$4,'مرتجع المشتريات'!$A$4:$A$5000,"&lt;="&amp;التقرير!$G$5)</f>
        <v>0</v>
      </c>
      <c r="L328" s="21">
        <f t="shared" si="17"/>
        <v>0</v>
      </c>
      <c r="M328" s="21">
        <f>الرصيد!C661</f>
        <v>0</v>
      </c>
      <c r="N328" s="21">
        <f>الرصيد!D661</f>
        <v>0</v>
      </c>
      <c r="O328" s="21">
        <f>الرصيد!E661</f>
        <v>0</v>
      </c>
      <c r="P328" s="21">
        <f>الرصيد!F661</f>
        <v>0</v>
      </c>
      <c r="Q328" s="21">
        <f t="shared" si="18"/>
        <v>0</v>
      </c>
      <c r="R328" s="21" t="str">
        <f t="shared" si="19"/>
        <v>صح</v>
      </c>
    </row>
    <row r="329" spans="1:18" ht="15.75">
      <c r="A329" s="21">
        <v>322</v>
      </c>
      <c r="B329" s="21">
        <f>IFERROR(VLOOKUP(A329,الاعدادات!$A$4:$B$5000,2,0),"")</f>
        <v>0</v>
      </c>
      <c r="C329" s="21">
        <f>SUMIFS(المشتريات!$H$4:$H$1000,المشتريات!$F$4:$F$1000,التقرير!A329,المشتريات!$C$4:$C$1000,"&lt;="&amp;التقرير!$G$3)</f>
        <v>0</v>
      </c>
      <c r="D329" s="21">
        <f>SUMIFS(المبيعات!$F$4:$F$5000,المبيعات!$D$4:$D$5000,التقرير!A329,المبيعات!$A$4:$A$5000,"&lt;="&amp;التقرير!$G$3)</f>
        <v>0</v>
      </c>
      <c r="E329" s="21">
        <f>SUMIFS('مرتجع المبيعات '!$F$4:$F$500,'مرتجع المبيعات '!$D$4:$D$500,التقرير!A329,'مرتجع المبيعات '!$A$4:$A$500,"&lt;="&amp;التقرير!$G$3)</f>
        <v>0</v>
      </c>
      <c r="F329" s="21">
        <f>SUMIFS('مرتجع المشتريات'!$F$4:$F$500,'مرتجع المشتريات'!$D$4:$D$500,التقرير!A329,'مرتجع المشتريات'!$A$4:$A$500,"&lt;="&amp;التقرير!$G$3)</f>
        <v>0</v>
      </c>
      <c r="G329" s="21">
        <f t="shared" ref="G329:G392" si="20">C329+E329-D329-F329</f>
        <v>0</v>
      </c>
      <c r="H329" s="21">
        <f>SUMIFS(المشتريات!$H$4:$H$10000,المشتريات!$F$4:$F$10000,التقرير!A329,المشتريات!$C$4:$C$10000,"&gt;="&amp;التقرير!$G$4,المشتريات!$C$4:$C$10000,"&lt;="&amp;$G$5)</f>
        <v>0</v>
      </c>
      <c r="I329" s="21">
        <f>SUMIFS(المبيعات!$F$4:$F$5000,المبيعات!$D$4:$D$5000,التقرير!A329,المبيعات!$A$4:$A$5000,"&gt;="&amp;التقرير!$G$4,المبيعات!$A$4:$A$5000,"&lt;="&amp;التقرير!$G$5)</f>
        <v>0</v>
      </c>
      <c r="J329" s="21">
        <f>SUMIFS('مرتجع المبيعات '!$F$4:$F$5000,'مرتجع المبيعات '!$D$4:$D$5000,التقرير!A329,'مرتجع المبيعات '!$A$4:$A$5000,"&gt;="&amp;التقرير!$G$4,'مرتجع المبيعات '!$A$4:$A$5000,"&lt;="&amp;التقرير!$G$5)</f>
        <v>0</v>
      </c>
      <c r="K329" s="21">
        <f>SUMIFS('مرتجع المشتريات'!$F$4:$F$5000,'مرتجع المشتريات'!$D$4:$D$5000,التقرير!A329,'مرتجع المشتريات'!$A$4:$A$5000,"&gt;="&amp;التقرير!$G$4,'مرتجع المشتريات'!$A$4:$A$5000,"&lt;="&amp;التقرير!$G$5)</f>
        <v>0</v>
      </c>
      <c r="L329" s="21">
        <f t="shared" ref="L329:L392" si="21">G329+H329+J329-I329-K329</f>
        <v>0</v>
      </c>
      <c r="M329" s="21">
        <f>الرصيد!C662</f>
        <v>0</v>
      </c>
      <c r="N329" s="21">
        <f>الرصيد!D662</f>
        <v>0</v>
      </c>
      <c r="O329" s="21">
        <f>الرصيد!E662</f>
        <v>0</v>
      </c>
      <c r="P329" s="21">
        <f>الرصيد!F662</f>
        <v>0</v>
      </c>
      <c r="Q329" s="21">
        <f t="shared" ref="Q329:Q392" si="22">M329+O329-N329-P329</f>
        <v>0</v>
      </c>
      <c r="R329" s="21" t="str">
        <f t="shared" ref="R329:R392" si="23">IF(Q329=L329,"صح","غلاط")</f>
        <v>صح</v>
      </c>
    </row>
    <row r="330" spans="1:18" ht="15.75">
      <c r="A330" s="21">
        <v>323</v>
      </c>
      <c r="B330" s="21">
        <f>IFERROR(VLOOKUP(A330,الاعدادات!$A$4:$B$5000,2,0),"")</f>
        <v>0</v>
      </c>
      <c r="C330" s="21">
        <f>SUMIFS(المشتريات!$H$4:$H$1000,المشتريات!$F$4:$F$1000,التقرير!A330,المشتريات!$C$4:$C$1000,"&lt;="&amp;التقرير!$G$3)</f>
        <v>0</v>
      </c>
      <c r="D330" s="21">
        <f>SUMIFS(المبيعات!$F$4:$F$5000,المبيعات!$D$4:$D$5000,التقرير!A330,المبيعات!$A$4:$A$5000,"&lt;="&amp;التقرير!$G$3)</f>
        <v>0</v>
      </c>
      <c r="E330" s="21">
        <f>SUMIFS('مرتجع المبيعات '!$F$4:$F$500,'مرتجع المبيعات '!$D$4:$D$500,التقرير!A330,'مرتجع المبيعات '!$A$4:$A$500,"&lt;="&amp;التقرير!$G$3)</f>
        <v>0</v>
      </c>
      <c r="F330" s="21">
        <f>SUMIFS('مرتجع المشتريات'!$F$4:$F$500,'مرتجع المشتريات'!$D$4:$D$500,التقرير!A330,'مرتجع المشتريات'!$A$4:$A$500,"&lt;="&amp;التقرير!$G$3)</f>
        <v>0</v>
      </c>
      <c r="G330" s="21">
        <f t="shared" si="20"/>
        <v>0</v>
      </c>
      <c r="H330" s="21">
        <f>SUMIFS(المشتريات!$H$4:$H$10000,المشتريات!$F$4:$F$10000,التقرير!A330,المشتريات!$C$4:$C$10000,"&gt;="&amp;التقرير!$G$4,المشتريات!$C$4:$C$10000,"&lt;="&amp;$G$5)</f>
        <v>0</v>
      </c>
      <c r="I330" s="21">
        <f>SUMIFS(المبيعات!$F$4:$F$5000,المبيعات!$D$4:$D$5000,التقرير!A330,المبيعات!$A$4:$A$5000,"&gt;="&amp;التقرير!$G$4,المبيعات!$A$4:$A$5000,"&lt;="&amp;التقرير!$G$5)</f>
        <v>0</v>
      </c>
      <c r="J330" s="21">
        <f>SUMIFS('مرتجع المبيعات '!$F$4:$F$5000,'مرتجع المبيعات '!$D$4:$D$5000,التقرير!A330,'مرتجع المبيعات '!$A$4:$A$5000,"&gt;="&amp;التقرير!$G$4,'مرتجع المبيعات '!$A$4:$A$5000,"&lt;="&amp;التقرير!$G$5)</f>
        <v>0</v>
      </c>
      <c r="K330" s="21">
        <f>SUMIFS('مرتجع المشتريات'!$F$4:$F$5000,'مرتجع المشتريات'!$D$4:$D$5000,التقرير!A330,'مرتجع المشتريات'!$A$4:$A$5000,"&gt;="&amp;التقرير!$G$4,'مرتجع المشتريات'!$A$4:$A$5000,"&lt;="&amp;التقرير!$G$5)</f>
        <v>0</v>
      </c>
      <c r="L330" s="21">
        <f t="shared" si="21"/>
        <v>0</v>
      </c>
      <c r="M330" s="21">
        <f>الرصيد!C663</f>
        <v>0</v>
      </c>
      <c r="N330" s="21">
        <f>الرصيد!D663</f>
        <v>0</v>
      </c>
      <c r="O330" s="21">
        <f>الرصيد!E663</f>
        <v>0</v>
      </c>
      <c r="P330" s="21">
        <f>الرصيد!F663</f>
        <v>0</v>
      </c>
      <c r="Q330" s="21">
        <f t="shared" si="22"/>
        <v>0</v>
      </c>
      <c r="R330" s="21" t="str">
        <f t="shared" si="23"/>
        <v>صح</v>
      </c>
    </row>
    <row r="331" spans="1:18" ht="15.75">
      <c r="A331" s="21">
        <v>324</v>
      </c>
      <c r="B331" s="21">
        <f>IFERROR(VLOOKUP(A331,الاعدادات!$A$4:$B$5000,2,0),"")</f>
        <v>0</v>
      </c>
      <c r="C331" s="21">
        <f>SUMIFS(المشتريات!$H$4:$H$1000,المشتريات!$F$4:$F$1000,التقرير!A331,المشتريات!$C$4:$C$1000,"&lt;="&amp;التقرير!$G$3)</f>
        <v>0</v>
      </c>
      <c r="D331" s="21">
        <f>SUMIFS(المبيعات!$F$4:$F$5000,المبيعات!$D$4:$D$5000,التقرير!A331,المبيعات!$A$4:$A$5000,"&lt;="&amp;التقرير!$G$3)</f>
        <v>0</v>
      </c>
      <c r="E331" s="21">
        <f>SUMIFS('مرتجع المبيعات '!$F$4:$F$500,'مرتجع المبيعات '!$D$4:$D$500,التقرير!A331,'مرتجع المبيعات '!$A$4:$A$500,"&lt;="&amp;التقرير!$G$3)</f>
        <v>0</v>
      </c>
      <c r="F331" s="21">
        <f>SUMIFS('مرتجع المشتريات'!$F$4:$F$500,'مرتجع المشتريات'!$D$4:$D$500,التقرير!A331,'مرتجع المشتريات'!$A$4:$A$500,"&lt;="&amp;التقرير!$G$3)</f>
        <v>0</v>
      </c>
      <c r="G331" s="21">
        <f t="shared" si="20"/>
        <v>0</v>
      </c>
      <c r="H331" s="21">
        <f>SUMIFS(المشتريات!$H$4:$H$10000,المشتريات!$F$4:$F$10000,التقرير!A331,المشتريات!$C$4:$C$10000,"&gt;="&amp;التقرير!$G$4,المشتريات!$C$4:$C$10000,"&lt;="&amp;$G$5)</f>
        <v>0</v>
      </c>
      <c r="I331" s="21">
        <f>SUMIFS(المبيعات!$F$4:$F$5000,المبيعات!$D$4:$D$5000,التقرير!A331,المبيعات!$A$4:$A$5000,"&gt;="&amp;التقرير!$G$4,المبيعات!$A$4:$A$5000,"&lt;="&amp;التقرير!$G$5)</f>
        <v>0</v>
      </c>
      <c r="J331" s="21">
        <f>SUMIFS('مرتجع المبيعات '!$F$4:$F$5000,'مرتجع المبيعات '!$D$4:$D$5000,التقرير!A331,'مرتجع المبيعات '!$A$4:$A$5000,"&gt;="&amp;التقرير!$G$4,'مرتجع المبيعات '!$A$4:$A$5000,"&lt;="&amp;التقرير!$G$5)</f>
        <v>0</v>
      </c>
      <c r="K331" s="21">
        <f>SUMIFS('مرتجع المشتريات'!$F$4:$F$5000,'مرتجع المشتريات'!$D$4:$D$5000,التقرير!A331,'مرتجع المشتريات'!$A$4:$A$5000,"&gt;="&amp;التقرير!$G$4,'مرتجع المشتريات'!$A$4:$A$5000,"&lt;="&amp;التقرير!$G$5)</f>
        <v>0</v>
      </c>
      <c r="L331" s="21">
        <f t="shared" si="21"/>
        <v>0</v>
      </c>
      <c r="M331" s="21">
        <f>الرصيد!C664</f>
        <v>0</v>
      </c>
      <c r="N331" s="21">
        <f>الرصيد!D664</f>
        <v>0</v>
      </c>
      <c r="O331" s="21">
        <f>الرصيد!E664</f>
        <v>0</v>
      </c>
      <c r="P331" s="21">
        <f>الرصيد!F664</f>
        <v>0</v>
      </c>
      <c r="Q331" s="21">
        <f t="shared" si="22"/>
        <v>0</v>
      </c>
      <c r="R331" s="21" t="str">
        <f t="shared" si="23"/>
        <v>صح</v>
      </c>
    </row>
    <row r="332" spans="1:18" ht="15.75">
      <c r="A332" s="21">
        <v>325</v>
      </c>
      <c r="B332" s="21">
        <f>IFERROR(VLOOKUP(A332,الاعدادات!$A$4:$B$5000,2,0),"")</f>
        <v>0</v>
      </c>
      <c r="C332" s="21">
        <f>SUMIFS(المشتريات!$H$4:$H$1000,المشتريات!$F$4:$F$1000,التقرير!A332,المشتريات!$C$4:$C$1000,"&lt;="&amp;التقرير!$G$3)</f>
        <v>0</v>
      </c>
      <c r="D332" s="21">
        <f>SUMIFS(المبيعات!$F$4:$F$5000,المبيعات!$D$4:$D$5000,التقرير!A332,المبيعات!$A$4:$A$5000,"&lt;="&amp;التقرير!$G$3)</f>
        <v>0</v>
      </c>
      <c r="E332" s="21">
        <f>SUMIFS('مرتجع المبيعات '!$F$4:$F$500,'مرتجع المبيعات '!$D$4:$D$500,التقرير!A332,'مرتجع المبيعات '!$A$4:$A$500,"&lt;="&amp;التقرير!$G$3)</f>
        <v>0</v>
      </c>
      <c r="F332" s="21">
        <f>SUMIFS('مرتجع المشتريات'!$F$4:$F$500,'مرتجع المشتريات'!$D$4:$D$500,التقرير!A332,'مرتجع المشتريات'!$A$4:$A$500,"&lt;="&amp;التقرير!$G$3)</f>
        <v>0</v>
      </c>
      <c r="G332" s="21">
        <f t="shared" si="20"/>
        <v>0</v>
      </c>
      <c r="H332" s="21">
        <f>SUMIFS(المشتريات!$H$4:$H$10000,المشتريات!$F$4:$F$10000,التقرير!A332,المشتريات!$C$4:$C$10000,"&gt;="&amp;التقرير!$G$4,المشتريات!$C$4:$C$10000,"&lt;="&amp;$G$5)</f>
        <v>0</v>
      </c>
      <c r="I332" s="21">
        <f>SUMIFS(المبيعات!$F$4:$F$5000,المبيعات!$D$4:$D$5000,التقرير!A332,المبيعات!$A$4:$A$5000,"&gt;="&amp;التقرير!$G$4,المبيعات!$A$4:$A$5000,"&lt;="&amp;التقرير!$G$5)</f>
        <v>0</v>
      </c>
      <c r="J332" s="21">
        <f>SUMIFS('مرتجع المبيعات '!$F$4:$F$5000,'مرتجع المبيعات '!$D$4:$D$5000,التقرير!A332,'مرتجع المبيعات '!$A$4:$A$5000,"&gt;="&amp;التقرير!$G$4,'مرتجع المبيعات '!$A$4:$A$5000,"&lt;="&amp;التقرير!$G$5)</f>
        <v>0</v>
      </c>
      <c r="K332" s="21">
        <f>SUMIFS('مرتجع المشتريات'!$F$4:$F$5000,'مرتجع المشتريات'!$D$4:$D$5000,التقرير!A332,'مرتجع المشتريات'!$A$4:$A$5000,"&gt;="&amp;التقرير!$G$4,'مرتجع المشتريات'!$A$4:$A$5000,"&lt;="&amp;التقرير!$G$5)</f>
        <v>0</v>
      </c>
      <c r="L332" s="21">
        <f t="shared" si="21"/>
        <v>0</v>
      </c>
      <c r="M332" s="21">
        <f>الرصيد!C665</f>
        <v>0</v>
      </c>
      <c r="N332" s="21">
        <f>الرصيد!D665</f>
        <v>0</v>
      </c>
      <c r="O332" s="21">
        <f>الرصيد!E665</f>
        <v>0</v>
      </c>
      <c r="P332" s="21">
        <f>الرصيد!F665</f>
        <v>0</v>
      </c>
      <c r="Q332" s="21">
        <f t="shared" si="22"/>
        <v>0</v>
      </c>
      <c r="R332" s="21" t="str">
        <f t="shared" si="23"/>
        <v>صح</v>
      </c>
    </row>
    <row r="333" spans="1:18" ht="15.75">
      <c r="A333" s="21">
        <v>326</v>
      </c>
      <c r="B333" s="21">
        <f>IFERROR(VLOOKUP(A333,الاعدادات!$A$4:$B$5000,2,0),"")</f>
        <v>0</v>
      </c>
      <c r="C333" s="21">
        <f>SUMIFS(المشتريات!$H$4:$H$1000,المشتريات!$F$4:$F$1000,التقرير!A333,المشتريات!$C$4:$C$1000,"&lt;="&amp;التقرير!$G$3)</f>
        <v>0</v>
      </c>
      <c r="D333" s="21">
        <f>SUMIFS(المبيعات!$F$4:$F$5000,المبيعات!$D$4:$D$5000,التقرير!A333,المبيعات!$A$4:$A$5000,"&lt;="&amp;التقرير!$G$3)</f>
        <v>0</v>
      </c>
      <c r="E333" s="21">
        <f>SUMIFS('مرتجع المبيعات '!$F$4:$F$500,'مرتجع المبيعات '!$D$4:$D$500,التقرير!A333,'مرتجع المبيعات '!$A$4:$A$500,"&lt;="&amp;التقرير!$G$3)</f>
        <v>0</v>
      </c>
      <c r="F333" s="21">
        <f>SUMIFS('مرتجع المشتريات'!$F$4:$F$500,'مرتجع المشتريات'!$D$4:$D$500,التقرير!A333,'مرتجع المشتريات'!$A$4:$A$500,"&lt;="&amp;التقرير!$G$3)</f>
        <v>0</v>
      </c>
      <c r="G333" s="21">
        <f t="shared" si="20"/>
        <v>0</v>
      </c>
      <c r="H333" s="21">
        <f>SUMIFS(المشتريات!$H$4:$H$10000,المشتريات!$F$4:$F$10000,التقرير!A333,المشتريات!$C$4:$C$10000,"&gt;="&amp;التقرير!$G$4,المشتريات!$C$4:$C$10000,"&lt;="&amp;$G$5)</f>
        <v>0</v>
      </c>
      <c r="I333" s="21">
        <f>SUMIFS(المبيعات!$F$4:$F$5000,المبيعات!$D$4:$D$5000,التقرير!A333,المبيعات!$A$4:$A$5000,"&gt;="&amp;التقرير!$G$4,المبيعات!$A$4:$A$5000,"&lt;="&amp;التقرير!$G$5)</f>
        <v>0</v>
      </c>
      <c r="J333" s="21">
        <f>SUMIFS('مرتجع المبيعات '!$F$4:$F$5000,'مرتجع المبيعات '!$D$4:$D$5000,التقرير!A333,'مرتجع المبيعات '!$A$4:$A$5000,"&gt;="&amp;التقرير!$G$4,'مرتجع المبيعات '!$A$4:$A$5000,"&lt;="&amp;التقرير!$G$5)</f>
        <v>0</v>
      </c>
      <c r="K333" s="21">
        <f>SUMIFS('مرتجع المشتريات'!$F$4:$F$5000,'مرتجع المشتريات'!$D$4:$D$5000,التقرير!A333,'مرتجع المشتريات'!$A$4:$A$5000,"&gt;="&amp;التقرير!$G$4,'مرتجع المشتريات'!$A$4:$A$5000,"&lt;="&amp;التقرير!$G$5)</f>
        <v>0</v>
      </c>
      <c r="L333" s="21">
        <f t="shared" si="21"/>
        <v>0</v>
      </c>
      <c r="M333" s="21">
        <f>الرصيد!C666</f>
        <v>0</v>
      </c>
      <c r="N333" s="21">
        <f>الرصيد!D666</f>
        <v>0</v>
      </c>
      <c r="O333" s="21">
        <f>الرصيد!E666</f>
        <v>0</v>
      </c>
      <c r="P333" s="21">
        <f>الرصيد!F666</f>
        <v>0</v>
      </c>
      <c r="Q333" s="21">
        <f t="shared" si="22"/>
        <v>0</v>
      </c>
      <c r="R333" s="21" t="str">
        <f t="shared" si="23"/>
        <v>صح</v>
      </c>
    </row>
    <row r="334" spans="1:18" ht="15.75">
      <c r="A334" s="21">
        <v>327</v>
      </c>
      <c r="B334" s="21">
        <f>IFERROR(VLOOKUP(A334,الاعدادات!$A$4:$B$5000,2,0),"")</f>
        <v>0</v>
      </c>
      <c r="C334" s="21">
        <f>SUMIFS(المشتريات!$H$4:$H$1000,المشتريات!$F$4:$F$1000,التقرير!A334,المشتريات!$C$4:$C$1000,"&lt;="&amp;التقرير!$G$3)</f>
        <v>0</v>
      </c>
      <c r="D334" s="21">
        <f>SUMIFS(المبيعات!$F$4:$F$5000,المبيعات!$D$4:$D$5000,التقرير!A334,المبيعات!$A$4:$A$5000,"&lt;="&amp;التقرير!$G$3)</f>
        <v>0</v>
      </c>
      <c r="E334" s="21">
        <f>SUMIFS('مرتجع المبيعات '!$F$4:$F$500,'مرتجع المبيعات '!$D$4:$D$500,التقرير!A334,'مرتجع المبيعات '!$A$4:$A$500,"&lt;="&amp;التقرير!$G$3)</f>
        <v>0</v>
      </c>
      <c r="F334" s="21">
        <f>SUMIFS('مرتجع المشتريات'!$F$4:$F$500,'مرتجع المشتريات'!$D$4:$D$500,التقرير!A334,'مرتجع المشتريات'!$A$4:$A$500,"&lt;="&amp;التقرير!$G$3)</f>
        <v>0</v>
      </c>
      <c r="G334" s="21">
        <f t="shared" si="20"/>
        <v>0</v>
      </c>
      <c r="H334" s="21">
        <f>SUMIFS(المشتريات!$H$4:$H$10000,المشتريات!$F$4:$F$10000,التقرير!A334,المشتريات!$C$4:$C$10000,"&gt;="&amp;التقرير!$G$4,المشتريات!$C$4:$C$10000,"&lt;="&amp;$G$5)</f>
        <v>0</v>
      </c>
      <c r="I334" s="21">
        <f>SUMIFS(المبيعات!$F$4:$F$5000,المبيعات!$D$4:$D$5000,التقرير!A334,المبيعات!$A$4:$A$5000,"&gt;="&amp;التقرير!$G$4,المبيعات!$A$4:$A$5000,"&lt;="&amp;التقرير!$G$5)</f>
        <v>0</v>
      </c>
      <c r="J334" s="21">
        <f>SUMIFS('مرتجع المبيعات '!$F$4:$F$5000,'مرتجع المبيعات '!$D$4:$D$5000,التقرير!A334,'مرتجع المبيعات '!$A$4:$A$5000,"&gt;="&amp;التقرير!$G$4,'مرتجع المبيعات '!$A$4:$A$5000,"&lt;="&amp;التقرير!$G$5)</f>
        <v>0</v>
      </c>
      <c r="K334" s="21">
        <f>SUMIFS('مرتجع المشتريات'!$F$4:$F$5000,'مرتجع المشتريات'!$D$4:$D$5000,التقرير!A334,'مرتجع المشتريات'!$A$4:$A$5000,"&gt;="&amp;التقرير!$G$4,'مرتجع المشتريات'!$A$4:$A$5000,"&lt;="&amp;التقرير!$G$5)</f>
        <v>0</v>
      </c>
      <c r="L334" s="21">
        <f t="shared" si="21"/>
        <v>0</v>
      </c>
      <c r="M334" s="21">
        <f>الرصيد!C667</f>
        <v>0</v>
      </c>
      <c r="N334" s="21">
        <f>الرصيد!D667</f>
        <v>0</v>
      </c>
      <c r="O334" s="21">
        <f>الرصيد!E667</f>
        <v>0</v>
      </c>
      <c r="P334" s="21">
        <f>الرصيد!F667</f>
        <v>0</v>
      </c>
      <c r="Q334" s="21">
        <f t="shared" si="22"/>
        <v>0</v>
      </c>
      <c r="R334" s="21" t="str">
        <f t="shared" si="23"/>
        <v>صح</v>
      </c>
    </row>
    <row r="335" spans="1:18" ht="15.75">
      <c r="A335" s="21">
        <v>328</v>
      </c>
      <c r="B335" s="21">
        <f>IFERROR(VLOOKUP(A335,الاعدادات!$A$4:$B$5000,2,0),"")</f>
        <v>0</v>
      </c>
      <c r="C335" s="21">
        <f>SUMIFS(المشتريات!$H$4:$H$1000,المشتريات!$F$4:$F$1000,التقرير!A335,المشتريات!$C$4:$C$1000,"&lt;="&amp;التقرير!$G$3)</f>
        <v>0</v>
      </c>
      <c r="D335" s="21">
        <f>SUMIFS(المبيعات!$F$4:$F$5000,المبيعات!$D$4:$D$5000,التقرير!A335,المبيعات!$A$4:$A$5000,"&lt;="&amp;التقرير!$G$3)</f>
        <v>0</v>
      </c>
      <c r="E335" s="21">
        <f>SUMIFS('مرتجع المبيعات '!$F$4:$F$500,'مرتجع المبيعات '!$D$4:$D$500,التقرير!A335,'مرتجع المبيعات '!$A$4:$A$500,"&lt;="&amp;التقرير!$G$3)</f>
        <v>0</v>
      </c>
      <c r="F335" s="21">
        <f>SUMIFS('مرتجع المشتريات'!$F$4:$F$500,'مرتجع المشتريات'!$D$4:$D$500,التقرير!A335,'مرتجع المشتريات'!$A$4:$A$500,"&lt;="&amp;التقرير!$G$3)</f>
        <v>0</v>
      </c>
      <c r="G335" s="21">
        <f t="shared" si="20"/>
        <v>0</v>
      </c>
      <c r="H335" s="21">
        <f>SUMIFS(المشتريات!$H$4:$H$10000,المشتريات!$F$4:$F$10000,التقرير!A335,المشتريات!$C$4:$C$10000,"&gt;="&amp;التقرير!$G$4,المشتريات!$C$4:$C$10000,"&lt;="&amp;$G$5)</f>
        <v>0</v>
      </c>
      <c r="I335" s="21">
        <f>SUMIFS(المبيعات!$F$4:$F$5000,المبيعات!$D$4:$D$5000,التقرير!A335,المبيعات!$A$4:$A$5000,"&gt;="&amp;التقرير!$G$4,المبيعات!$A$4:$A$5000,"&lt;="&amp;التقرير!$G$5)</f>
        <v>0</v>
      </c>
      <c r="J335" s="21">
        <f>SUMIFS('مرتجع المبيعات '!$F$4:$F$5000,'مرتجع المبيعات '!$D$4:$D$5000,التقرير!A335,'مرتجع المبيعات '!$A$4:$A$5000,"&gt;="&amp;التقرير!$G$4,'مرتجع المبيعات '!$A$4:$A$5000,"&lt;="&amp;التقرير!$G$5)</f>
        <v>0</v>
      </c>
      <c r="K335" s="21">
        <f>SUMIFS('مرتجع المشتريات'!$F$4:$F$5000,'مرتجع المشتريات'!$D$4:$D$5000,التقرير!A335,'مرتجع المشتريات'!$A$4:$A$5000,"&gt;="&amp;التقرير!$G$4,'مرتجع المشتريات'!$A$4:$A$5000,"&lt;="&amp;التقرير!$G$5)</f>
        <v>0</v>
      </c>
      <c r="L335" s="21">
        <f t="shared" si="21"/>
        <v>0</v>
      </c>
      <c r="M335" s="21">
        <f>الرصيد!C668</f>
        <v>0</v>
      </c>
      <c r="N335" s="21">
        <f>الرصيد!D668</f>
        <v>0</v>
      </c>
      <c r="O335" s="21">
        <f>الرصيد!E668</f>
        <v>0</v>
      </c>
      <c r="P335" s="21">
        <f>الرصيد!F668</f>
        <v>0</v>
      </c>
      <c r="Q335" s="21">
        <f t="shared" si="22"/>
        <v>0</v>
      </c>
      <c r="R335" s="21" t="str">
        <f t="shared" si="23"/>
        <v>صح</v>
      </c>
    </row>
    <row r="336" spans="1:18" ht="15.75">
      <c r="A336" s="21">
        <v>329</v>
      </c>
      <c r="B336" s="21">
        <f>IFERROR(VLOOKUP(A336,الاعدادات!$A$4:$B$5000,2,0),"")</f>
        <v>0</v>
      </c>
      <c r="C336" s="21">
        <f>SUMIFS(المشتريات!$H$4:$H$1000,المشتريات!$F$4:$F$1000,التقرير!A336,المشتريات!$C$4:$C$1000,"&lt;="&amp;التقرير!$G$3)</f>
        <v>0</v>
      </c>
      <c r="D336" s="21">
        <f>SUMIFS(المبيعات!$F$4:$F$5000,المبيعات!$D$4:$D$5000,التقرير!A336,المبيعات!$A$4:$A$5000,"&lt;="&amp;التقرير!$G$3)</f>
        <v>0</v>
      </c>
      <c r="E336" s="21">
        <f>SUMIFS('مرتجع المبيعات '!$F$4:$F$500,'مرتجع المبيعات '!$D$4:$D$500,التقرير!A336,'مرتجع المبيعات '!$A$4:$A$500,"&lt;="&amp;التقرير!$G$3)</f>
        <v>0</v>
      </c>
      <c r="F336" s="21">
        <f>SUMIFS('مرتجع المشتريات'!$F$4:$F$500,'مرتجع المشتريات'!$D$4:$D$500,التقرير!A336,'مرتجع المشتريات'!$A$4:$A$500,"&lt;="&amp;التقرير!$G$3)</f>
        <v>0</v>
      </c>
      <c r="G336" s="21">
        <f t="shared" si="20"/>
        <v>0</v>
      </c>
      <c r="H336" s="21">
        <f>SUMIFS(المشتريات!$H$4:$H$10000,المشتريات!$F$4:$F$10000,التقرير!A336,المشتريات!$C$4:$C$10000,"&gt;="&amp;التقرير!$G$4,المشتريات!$C$4:$C$10000,"&lt;="&amp;$G$5)</f>
        <v>0</v>
      </c>
      <c r="I336" s="21">
        <f>SUMIFS(المبيعات!$F$4:$F$5000,المبيعات!$D$4:$D$5000,التقرير!A336,المبيعات!$A$4:$A$5000,"&gt;="&amp;التقرير!$G$4,المبيعات!$A$4:$A$5000,"&lt;="&amp;التقرير!$G$5)</f>
        <v>0</v>
      </c>
      <c r="J336" s="21">
        <f>SUMIFS('مرتجع المبيعات '!$F$4:$F$5000,'مرتجع المبيعات '!$D$4:$D$5000,التقرير!A336,'مرتجع المبيعات '!$A$4:$A$5000,"&gt;="&amp;التقرير!$G$4,'مرتجع المبيعات '!$A$4:$A$5000,"&lt;="&amp;التقرير!$G$5)</f>
        <v>0</v>
      </c>
      <c r="K336" s="21">
        <f>SUMIFS('مرتجع المشتريات'!$F$4:$F$5000,'مرتجع المشتريات'!$D$4:$D$5000,التقرير!A336,'مرتجع المشتريات'!$A$4:$A$5000,"&gt;="&amp;التقرير!$G$4,'مرتجع المشتريات'!$A$4:$A$5000,"&lt;="&amp;التقرير!$G$5)</f>
        <v>0</v>
      </c>
      <c r="L336" s="21">
        <f t="shared" si="21"/>
        <v>0</v>
      </c>
      <c r="M336" s="21">
        <f>الرصيد!C669</f>
        <v>0</v>
      </c>
      <c r="N336" s="21">
        <f>الرصيد!D669</f>
        <v>0</v>
      </c>
      <c r="O336" s="21">
        <f>الرصيد!E669</f>
        <v>0</v>
      </c>
      <c r="P336" s="21">
        <f>الرصيد!F669</f>
        <v>0</v>
      </c>
      <c r="Q336" s="21">
        <f t="shared" si="22"/>
        <v>0</v>
      </c>
      <c r="R336" s="21" t="str">
        <f t="shared" si="23"/>
        <v>صح</v>
      </c>
    </row>
    <row r="337" spans="1:18" ht="15.75">
      <c r="A337" s="21">
        <v>330</v>
      </c>
      <c r="B337" s="21">
        <f>IFERROR(VLOOKUP(A337,الاعدادات!$A$4:$B$5000,2,0),"")</f>
        <v>0</v>
      </c>
      <c r="C337" s="21">
        <f>SUMIFS(المشتريات!$H$4:$H$1000,المشتريات!$F$4:$F$1000,التقرير!A337,المشتريات!$C$4:$C$1000,"&lt;="&amp;التقرير!$G$3)</f>
        <v>0</v>
      </c>
      <c r="D337" s="21">
        <f>SUMIFS(المبيعات!$F$4:$F$5000,المبيعات!$D$4:$D$5000,التقرير!A337,المبيعات!$A$4:$A$5000,"&lt;="&amp;التقرير!$G$3)</f>
        <v>0</v>
      </c>
      <c r="E337" s="21">
        <f>SUMIFS('مرتجع المبيعات '!$F$4:$F$500,'مرتجع المبيعات '!$D$4:$D$500,التقرير!A337,'مرتجع المبيعات '!$A$4:$A$500,"&lt;="&amp;التقرير!$G$3)</f>
        <v>0</v>
      </c>
      <c r="F337" s="21">
        <f>SUMIFS('مرتجع المشتريات'!$F$4:$F$500,'مرتجع المشتريات'!$D$4:$D$500,التقرير!A337,'مرتجع المشتريات'!$A$4:$A$500,"&lt;="&amp;التقرير!$G$3)</f>
        <v>0</v>
      </c>
      <c r="G337" s="21">
        <f t="shared" si="20"/>
        <v>0</v>
      </c>
      <c r="H337" s="21">
        <f>SUMIFS(المشتريات!$H$4:$H$10000,المشتريات!$F$4:$F$10000,التقرير!A337,المشتريات!$C$4:$C$10000,"&gt;="&amp;التقرير!$G$4,المشتريات!$C$4:$C$10000,"&lt;="&amp;$G$5)</f>
        <v>0</v>
      </c>
      <c r="I337" s="21">
        <f>SUMIFS(المبيعات!$F$4:$F$5000,المبيعات!$D$4:$D$5000,التقرير!A337,المبيعات!$A$4:$A$5000,"&gt;="&amp;التقرير!$G$4,المبيعات!$A$4:$A$5000,"&lt;="&amp;التقرير!$G$5)</f>
        <v>0</v>
      </c>
      <c r="J337" s="21">
        <f>SUMIFS('مرتجع المبيعات '!$F$4:$F$5000,'مرتجع المبيعات '!$D$4:$D$5000,التقرير!A337,'مرتجع المبيعات '!$A$4:$A$5000,"&gt;="&amp;التقرير!$G$4,'مرتجع المبيعات '!$A$4:$A$5000,"&lt;="&amp;التقرير!$G$5)</f>
        <v>0</v>
      </c>
      <c r="K337" s="21">
        <f>SUMIFS('مرتجع المشتريات'!$F$4:$F$5000,'مرتجع المشتريات'!$D$4:$D$5000,التقرير!A337,'مرتجع المشتريات'!$A$4:$A$5000,"&gt;="&amp;التقرير!$G$4,'مرتجع المشتريات'!$A$4:$A$5000,"&lt;="&amp;التقرير!$G$5)</f>
        <v>0</v>
      </c>
      <c r="L337" s="21">
        <f t="shared" si="21"/>
        <v>0</v>
      </c>
      <c r="M337" s="21">
        <f>الرصيد!C670</f>
        <v>0</v>
      </c>
      <c r="N337" s="21">
        <f>الرصيد!D670</f>
        <v>0</v>
      </c>
      <c r="O337" s="21">
        <f>الرصيد!E670</f>
        <v>0</v>
      </c>
      <c r="P337" s="21">
        <f>الرصيد!F670</f>
        <v>0</v>
      </c>
      <c r="Q337" s="21">
        <f t="shared" si="22"/>
        <v>0</v>
      </c>
      <c r="R337" s="21" t="str">
        <f t="shared" si="23"/>
        <v>صح</v>
      </c>
    </row>
    <row r="338" spans="1:18" ht="15.75">
      <c r="A338" s="21">
        <v>331</v>
      </c>
      <c r="B338" s="21">
        <f>IFERROR(VLOOKUP(A338,الاعدادات!$A$4:$B$5000,2,0),"")</f>
        <v>0</v>
      </c>
      <c r="C338" s="21">
        <f>SUMIFS(المشتريات!$H$4:$H$1000,المشتريات!$F$4:$F$1000,التقرير!A338,المشتريات!$C$4:$C$1000,"&lt;="&amp;التقرير!$G$3)</f>
        <v>0</v>
      </c>
      <c r="D338" s="21">
        <f>SUMIFS(المبيعات!$F$4:$F$5000,المبيعات!$D$4:$D$5000,التقرير!A338,المبيعات!$A$4:$A$5000,"&lt;="&amp;التقرير!$G$3)</f>
        <v>0</v>
      </c>
      <c r="E338" s="21">
        <f>SUMIFS('مرتجع المبيعات '!$F$4:$F$500,'مرتجع المبيعات '!$D$4:$D$500,التقرير!A338,'مرتجع المبيعات '!$A$4:$A$500,"&lt;="&amp;التقرير!$G$3)</f>
        <v>0</v>
      </c>
      <c r="F338" s="21">
        <f>SUMIFS('مرتجع المشتريات'!$F$4:$F$500,'مرتجع المشتريات'!$D$4:$D$500,التقرير!A338,'مرتجع المشتريات'!$A$4:$A$500,"&lt;="&amp;التقرير!$G$3)</f>
        <v>0</v>
      </c>
      <c r="G338" s="21">
        <f t="shared" si="20"/>
        <v>0</v>
      </c>
      <c r="H338" s="21">
        <f>SUMIFS(المشتريات!$H$4:$H$10000,المشتريات!$F$4:$F$10000,التقرير!A338,المشتريات!$C$4:$C$10000,"&gt;="&amp;التقرير!$G$4,المشتريات!$C$4:$C$10000,"&lt;="&amp;$G$5)</f>
        <v>0</v>
      </c>
      <c r="I338" s="21">
        <f>SUMIFS(المبيعات!$F$4:$F$5000,المبيعات!$D$4:$D$5000,التقرير!A338,المبيعات!$A$4:$A$5000,"&gt;="&amp;التقرير!$G$4,المبيعات!$A$4:$A$5000,"&lt;="&amp;التقرير!$G$5)</f>
        <v>0</v>
      </c>
      <c r="J338" s="21">
        <f>SUMIFS('مرتجع المبيعات '!$F$4:$F$5000,'مرتجع المبيعات '!$D$4:$D$5000,التقرير!A338,'مرتجع المبيعات '!$A$4:$A$5000,"&gt;="&amp;التقرير!$G$4,'مرتجع المبيعات '!$A$4:$A$5000,"&lt;="&amp;التقرير!$G$5)</f>
        <v>0</v>
      </c>
      <c r="K338" s="21">
        <f>SUMIFS('مرتجع المشتريات'!$F$4:$F$5000,'مرتجع المشتريات'!$D$4:$D$5000,التقرير!A338,'مرتجع المشتريات'!$A$4:$A$5000,"&gt;="&amp;التقرير!$G$4,'مرتجع المشتريات'!$A$4:$A$5000,"&lt;="&amp;التقرير!$G$5)</f>
        <v>0</v>
      </c>
      <c r="L338" s="21">
        <f t="shared" si="21"/>
        <v>0</v>
      </c>
      <c r="M338" s="21">
        <f>الرصيد!C671</f>
        <v>0</v>
      </c>
      <c r="N338" s="21">
        <f>الرصيد!D671</f>
        <v>0</v>
      </c>
      <c r="O338" s="21">
        <f>الرصيد!E671</f>
        <v>0</v>
      </c>
      <c r="P338" s="21">
        <f>الرصيد!F671</f>
        <v>0</v>
      </c>
      <c r="Q338" s="21">
        <f t="shared" si="22"/>
        <v>0</v>
      </c>
      <c r="R338" s="21" t="str">
        <f t="shared" si="23"/>
        <v>صح</v>
      </c>
    </row>
    <row r="339" spans="1:18" ht="15.75">
      <c r="A339" s="21">
        <v>332</v>
      </c>
      <c r="B339" s="21">
        <f>IFERROR(VLOOKUP(A339,الاعدادات!$A$4:$B$5000,2,0),"")</f>
        <v>0</v>
      </c>
      <c r="C339" s="21">
        <f>SUMIFS(المشتريات!$H$4:$H$1000,المشتريات!$F$4:$F$1000,التقرير!A339,المشتريات!$C$4:$C$1000,"&lt;="&amp;التقرير!$G$3)</f>
        <v>0</v>
      </c>
      <c r="D339" s="21">
        <f>SUMIFS(المبيعات!$F$4:$F$5000,المبيعات!$D$4:$D$5000,التقرير!A339,المبيعات!$A$4:$A$5000,"&lt;="&amp;التقرير!$G$3)</f>
        <v>0</v>
      </c>
      <c r="E339" s="21">
        <f>SUMIFS('مرتجع المبيعات '!$F$4:$F$500,'مرتجع المبيعات '!$D$4:$D$500,التقرير!A339,'مرتجع المبيعات '!$A$4:$A$500,"&lt;="&amp;التقرير!$G$3)</f>
        <v>0</v>
      </c>
      <c r="F339" s="21">
        <f>SUMIFS('مرتجع المشتريات'!$F$4:$F$500,'مرتجع المشتريات'!$D$4:$D$500,التقرير!A339,'مرتجع المشتريات'!$A$4:$A$500,"&lt;="&amp;التقرير!$G$3)</f>
        <v>0</v>
      </c>
      <c r="G339" s="21">
        <f t="shared" si="20"/>
        <v>0</v>
      </c>
      <c r="H339" s="21">
        <f>SUMIFS(المشتريات!$H$4:$H$10000,المشتريات!$F$4:$F$10000,التقرير!A339,المشتريات!$C$4:$C$10000,"&gt;="&amp;التقرير!$G$4,المشتريات!$C$4:$C$10000,"&lt;="&amp;$G$5)</f>
        <v>0</v>
      </c>
      <c r="I339" s="21">
        <f>SUMIFS(المبيعات!$F$4:$F$5000,المبيعات!$D$4:$D$5000,التقرير!A339,المبيعات!$A$4:$A$5000,"&gt;="&amp;التقرير!$G$4,المبيعات!$A$4:$A$5000,"&lt;="&amp;التقرير!$G$5)</f>
        <v>0</v>
      </c>
      <c r="J339" s="21">
        <f>SUMIFS('مرتجع المبيعات '!$F$4:$F$5000,'مرتجع المبيعات '!$D$4:$D$5000,التقرير!A339,'مرتجع المبيعات '!$A$4:$A$5000,"&gt;="&amp;التقرير!$G$4,'مرتجع المبيعات '!$A$4:$A$5000,"&lt;="&amp;التقرير!$G$5)</f>
        <v>0</v>
      </c>
      <c r="K339" s="21">
        <f>SUMIFS('مرتجع المشتريات'!$F$4:$F$5000,'مرتجع المشتريات'!$D$4:$D$5000,التقرير!A339,'مرتجع المشتريات'!$A$4:$A$5000,"&gt;="&amp;التقرير!$G$4,'مرتجع المشتريات'!$A$4:$A$5000,"&lt;="&amp;التقرير!$G$5)</f>
        <v>0</v>
      </c>
      <c r="L339" s="21">
        <f t="shared" si="21"/>
        <v>0</v>
      </c>
      <c r="M339" s="21">
        <f>الرصيد!C672</f>
        <v>0</v>
      </c>
      <c r="N339" s="21">
        <f>الرصيد!D672</f>
        <v>0</v>
      </c>
      <c r="O339" s="21">
        <f>الرصيد!E672</f>
        <v>0</v>
      </c>
      <c r="P339" s="21">
        <f>الرصيد!F672</f>
        <v>0</v>
      </c>
      <c r="Q339" s="21">
        <f t="shared" si="22"/>
        <v>0</v>
      </c>
      <c r="R339" s="21" t="str">
        <f t="shared" si="23"/>
        <v>صح</v>
      </c>
    </row>
    <row r="340" spans="1:18" ht="15.75">
      <c r="A340" s="21">
        <v>333</v>
      </c>
      <c r="B340" s="21">
        <f>IFERROR(VLOOKUP(A340,الاعدادات!$A$4:$B$5000,2,0),"")</f>
        <v>0</v>
      </c>
      <c r="C340" s="21">
        <f>SUMIFS(المشتريات!$H$4:$H$1000,المشتريات!$F$4:$F$1000,التقرير!A340,المشتريات!$C$4:$C$1000,"&lt;="&amp;التقرير!$G$3)</f>
        <v>0</v>
      </c>
      <c r="D340" s="21">
        <f>SUMIFS(المبيعات!$F$4:$F$5000,المبيعات!$D$4:$D$5000,التقرير!A340,المبيعات!$A$4:$A$5000,"&lt;="&amp;التقرير!$G$3)</f>
        <v>0</v>
      </c>
      <c r="E340" s="21">
        <f>SUMIFS('مرتجع المبيعات '!$F$4:$F$500,'مرتجع المبيعات '!$D$4:$D$500,التقرير!A340,'مرتجع المبيعات '!$A$4:$A$500,"&lt;="&amp;التقرير!$G$3)</f>
        <v>0</v>
      </c>
      <c r="F340" s="21">
        <f>SUMIFS('مرتجع المشتريات'!$F$4:$F$500,'مرتجع المشتريات'!$D$4:$D$500,التقرير!A340,'مرتجع المشتريات'!$A$4:$A$500,"&lt;="&amp;التقرير!$G$3)</f>
        <v>0</v>
      </c>
      <c r="G340" s="21">
        <f t="shared" si="20"/>
        <v>0</v>
      </c>
      <c r="H340" s="21">
        <f>SUMIFS(المشتريات!$H$4:$H$10000,المشتريات!$F$4:$F$10000,التقرير!A340,المشتريات!$C$4:$C$10000,"&gt;="&amp;التقرير!$G$4,المشتريات!$C$4:$C$10000,"&lt;="&amp;$G$5)</f>
        <v>0</v>
      </c>
      <c r="I340" s="21">
        <f>SUMIFS(المبيعات!$F$4:$F$5000,المبيعات!$D$4:$D$5000,التقرير!A340,المبيعات!$A$4:$A$5000,"&gt;="&amp;التقرير!$G$4,المبيعات!$A$4:$A$5000,"&lt;="&amp;التقرير!$G$5)</f>
        <v>0</v>
      </c>
      <c r="J340" s="21">
        <f>SUMIFS('مرتجع المبيعات '!$F$4:$F$5000,'مرتجع المبيعات '!$D$4:$D$5000,التقرير!A340,'مرتجع المبيعات '!$A$4:$A$5000,"&gt;="&amp;التقرير!$G$4,'مرتجع المبيعات '!$A$4:$A$5000,"&lt;="&amp;التقرير!$G$5)</f>
        <v>0</v>
      </c>
      <c r="K340" s="21">
        <f>SUMIFS('مرتجع المشتريات'!$F$4:$F$5000,'مرتجع المشتريات'!$D$4:$D$5000,التقرير!A340,'مرتجع المشتريات'!$A$4:$A$5000,"&gt;="&amp;التقرير!$G$4,'مرتجع المشتريات'!$A$4:$A$5000,"&lt;="&amp;التقرير!$G$5)</f>
        <v>0</v>
      </c>
      <c r="L340" s="21">
        <f t="shared" si="21"/>
        <v>0</v>
      </c>
      <c r="M340" s="21">
        <f>الرصيد!C673</f>
        <v>0</v>
      </c>
      <c r="N340" s="21">
        <f>الرصيد!D673</f>
        <v>0</v>
      </c>
      <c r="O340" s="21">
        <f>الرصيد!E673</f>
        <v>0</v>
      </c>
      <c r="P340" s="21">
        <f>الرصيد!F673</f>
        <v>0</v>
      </c>
      <c r="Q340" s="21">
        <f t="shared" si="22"/>
        <v>0</v>
      </c>
      <c r="R340" s="21" t="str">
        <f t="shared" si="23"/>
        <v>صح</v>
      </c>
    </row>
    <row r="341" spans="1:18" ht="15.75">
      <c r="A341" s="21">
        <v>334</v>
      </c>
      <c r="B341" s="21">
        <f>IFERROR(VLOOKUP(A341,الاعدادات!$A$4:$B$5000,2,0),"")</f>
        <v>0</v>
      </c>
      <c r="C341" s="21">
        <f>SUMIFS(المشتريات!$H$4:$H$1000,المشتريات!$F$4:$F$1000,التقرير!A341,المشتريات!$C$4:$C$1000,"&lt;="&amp;التقرير!$G$3)</f>
        <v>0</v>
      </c>
      <c r="D341" s="21">
        <f>SUMIFS(المبيعات!$F$4:$F$5000,المبيعات!$D$4:$D$5000,التقرير!A341,المبيعات!$A$4:$A$5000,"&lt;="&amp;التقرير!$G$3)</f>
        <v>0</v>
      </c>
      <c r="E341" s="21">
        <f>SUMIFS('مرتجع المبيعات '!$F$4:$F$500,'مرتجع المبيعات '!$D$4:$D$500,التقرير!A341,'مرتجع المبيعات '!$A$4:$A$500,"&lt;="&amp;التقرير!$G$3)</f>
        <v>0</v>
      </c>
      <c r="F341" s="21">
        <f>SUMIFS('مرتجع المشتريات'!$F$4:$F$500,'مرتجع المشتريات'!$D$4:$D$500,التقرير!A341,'مرتجع المشتريات'!$A$4:$A$500,"&lt;="&amp;التقرير!$G$3)</f>
        <v>0</v>
      </c>
      <c r="G341" s="21">
        <f t="shared" si="20"/>
        <v>0</v>
      </c>
      <c r="H341" s="21">
        <f>SUMIFS(المشتريات!$H$4:$H$10000,المشتريات!$F$4:$F$10000,التقرير!A341,المشتريات!$C$4:$C$10000,"&gt;="&amp;التقرير!$G$4,المشتريات!$C$4:$C$10000,"&lt;="&amp;$G$5)</f>
        <v>0</v>
      </c>
      <c r="I341" s="21">
        <f>SUMIFS(المبيعات!$F$4:$F$5000,المبيعات!$D$4:$D$5000,التقرير!A341,المبيعات!$A$4:$A$5000,"&gt;="&amp;التقرير!$G$4,المبيعات!$A$4:$A$5000,"&lt;="&amp;التقرير!$G$5)</f>
        <v>0</v>
      </c>
      <c r="J341" s="21">
        <f>SUMIFS('مرتجع المبيعات '!$F$4:$F$5000,'مرتجع المبيعات '!$D$4:$D$5000,التقرير!A341,'مرتجع المبيعات '!$A$4:$A$5000,"&gt;="&amp;التقرير!$G$4,'مرتجع المبيعات '!$A$4:$A$5000,"&lt;="&amp;التقرير!$G$5)</f>
        <v>0</v>
      </c>
      <c r="K341" s="21">
        <f>SUMIFS('مرتجع المشتريات'!$F$4:$F$5000,'مرتجع المشتريات'!$D$4:$D$5000,التقرير!A341,'مرتجع المشتريات'!$A$4:$A$5000,"&gt;="&amp;التقرير!$G$4,'مرتجع المشتريات'!$A$4:$A$5000,"&lt;="&amp;التقرير!$G$5)</f>
        <v>0</v>
      </c>
      <c r="L341" s="21">
        <f t="shared" si="21"/>
        <v>0</v>
      </c>
      <c r="M341" s="21">
        <f>الرصيد!C674</f>
        <v>0</v>
      </c>
      <c r="N341" s="21">
        <f>الرصيد!D674</f>
        <v>0</v>
      </c>
      <c r="O341" s="21">
        <f>الرصيد!E674</f>
        <v>0</v>
      </c>
      <c r="P341" s="21">
        <f>الرصيد!F674</f>
        <v>0</v>
      </c>
      <c r="Q341" s="21">
        <f t="shared" si="22"/>
        <v>0</v>
      </c>
      <c r="R341" s="21" t="str">
        <f t="shared" si="23"/>
        <v>صح</v>
      </c>
    </row>
    <row r="342" spans="1:18" ht="15.75">
      <c r="A342" s="21">
        <v>335</v>
      </c>
      <c r="B342" s="21">
        <f>IFERROR(VLOOKUP(A342,الاعدادات!$A$4:$B$5000,2,0),"")</f>
        <v>0</v>
      </c>
      <c r="C342" s="21">
        <f>SUMIFS(المشتريات!$H$4:$H$1000,المشتريات!$F$4:$F$1000,التقرير!A342,المشتريات!$C$4:$C$1000,"&lt;="&amp;التقرير!$G$3)</f>
        <v>0</v>
      </c>
      <c r="D342" s="21">
        <f>SUMIFS(المبيعات!$F$4:$F$5000,المبيعات!$D$4:$D$5000,التقرير!A342,المبيعات!$A$4:$A$5000,"&lt;="&amp;التقرير!$G$3)</f>
        <v>0</v>
      </c>
      <c r="E342" s="21">
        <f>SUMIFS('مرتجع المبيعات '!$F$4:$F$500,'مرتجع المبيعات '!$D$4:$D$500,التقرير!A342,'مرتجع المبيعات '!$A$4:$A$500,"&lt;="&amp;التقرير!$G$3)</f>
        <v>0</v>
      </c>
      <c r="F342" s="21">
        <f>SUMIFS('مرتجع المشتريات'!$F$4:$F$500,'مرتجع المشتريات'!$D$4:$D$500,التقرير!A342,'مرتجع المشتريات'!$A$4:$A$500,"&lt;="&amp;التقرير!$G$3)</f>
        <v>0</v>
      </c>
      <c r="G342" s="21">
        <f t="shared" si="20"/>
        <v>0</v>
      </c>
      <c r="H342" s="21">
        <f>SUMIFS(المشتريات!$H$4:$H$10000,المشتريات!$F$4:$F$10000,التقرير!A342,المشتريات!$C$4:$C$10000,"&gt;="&amp;التقرير!$G$4,المشتريات!$C$4:$C$10000,"&lt;="&amp;$G$5)</f>
        <v>0</v>
      </c>
      <c r="I342" s="21">
        <f>SUMIFS(المبيعات!$F$4:$F$5000,المبيعات!$D$4:$D$5000,التقرير!A342,المبيعات!$A$4:$A$5000,"&gt;="&amp;التقرير!$G$4,المبيعات!$A$4:$A$5000,"&lt;="&amp;التقرير!$G$5)</f>
        <v>0</v>
      </c>
      <c r="J342" s="21">
        <f>SUMIFS('مرتجع المبيعات '!$F$4:$F$5000,'مرتجع المبيعات '!$D$4:$D$5000,التقرير!A342,'مرتجع المبيعات '!$A$4:$A$5000,"&gt;="&amp;التقرير!$G$4,'مرتجع المبيعات '!$A$4:$A$5000,"&lt;="&amp;التقرير!$G$5)</f>
        <v>0</v>
      </c>
      <c r="K342" s="21">
        <f>SUMIFS('مرتجع المشتريات'!$F$4:$F$5000,'مرتجع المشتريات'!$D$4:$D$5000,التقرير!A342,'مرتجع المشتريات'!$A$4:$A$5000,"&gt;="&amp;التقرير!$G$4,'مرتجع المشتريات'!$A$4:$A$5000,"&lt;="&amp;التقرير!$G$5)</f>
        <v>0</v>
      </c>
      <c r="L342" s="21">
        <f t="shared" si="21"/>
        <v>0</v>
      </c>
      <c r="M342" s="21">
        <f>الرصيد!C675</f>
        <v>0</v>
      </c>
      <c r="N342" s="21">
        <f>الرصيد!D675</f>
        <v>0</v>
      </c>
      <c r="O342" s="21">
        <f>الرصيد!E675</f>
        <v>0</v>
      </c>
      <c r="P342" s="21">
        <f>الرصيد!F675</f>
        <v>0</v>
      </c>
      <c r="Q342" s="21">
        <f t="shared" si="22"/>
        <v>0</v>
      </c>
      <c r="R342" s="21" t="str">
        <f t="shared" si="23"/>
        <v>صح</v>
      </c>
    </row>
    <row r="343" spans="1:18" ht="15.75">
      <c r="A343" s="21">
        <v>336</v>
      </c>
      <c r="B343" s="21">
        <f>IFERROR(VLOOKUP(A343,الاعدادات!$A$4:$B$5000,2,0),"")</f>
        <v>0</v>
      </c>
      <c r="C343" s="21">
        <f>SUMIFS(المشتريات!$H$4:$H$1000,المشتريات!$F$4:$F$1000,التقرير!A343,المشتريات!$C$4:$C$1000,"&lt;="&amp;التقرير!$G$3)</f>
        <v>0</v>
      </c>
      <c r="D343" s="21">
        <f>SUMIFS(المبيعات!$F$4:$F$5000,المبيعات!$D$4:$D$5000,التقرير!A343,المبيعات!$A$4:$A$5000,"&lt;="&amp;التقرير!$G$3)</f>
        <v>0</v>
      </c>
      <c r="E343" s="21">
        <f>SUMIFS('مرتجع المبيعات '!$F$4:$F$500,'مرتجع المبيعات '!$D$4:$D$500,التقرير!A343,'مرتجع المبيعات '!$A$4:$A$500,"&lt;="&amp;التقرير!$G$3)</f>
        <v>0</v>
      </c>
      <c r="F343" s="21">
        <f>SUMIFS('مرتجع المشتريات'!$F$4:$F$500,'مرتجع المشتريات'!$D$4:$D$500,التقرير!A343,'مرتجع المشتريات'!$A$4:$A$500,"&lt;="&amp;التقرير!$G$3)</f>
        <v>0</v>
      </c>
      <c r="G343" s="21">
        <f t="shared" si="20"/>
        <v>0</v>
      </c>
      <c r="H343" s="21">
        <f>SUMIFS(المشتريات!$H$4:$H$10000,المشتريات!$F$4:$F$10000,التقرير!A343,المشتريات!$C$4:$C$10000,"&gt;="&amp;التقرير!$G$4,المشتريات!$C$4:$C$10000,"&lt;="&amp;$G$5)</f>
        <v>0</v>
      </c>
      <c r="I343" s="21">
        <f>SUMIFS(المبيعات!$F$4:$F$5000,المبيعات!$D$4:$D$5000,التقرير!A343,المبيعات!$A$4:$A$5000,"&gt;="&amp;التقرير!$G$4,المبيعات!$A$4:$A$5000,"&lt;="&amp;التقرير!$G$5)</f>
        <v>0</v>
      </c>
      <c r="J343" s="21">
        <f>SUMIFS('مرتجع المبيعات '!$F$4:$F$5000,'مرتجع المبيعات '!$D$4:$D$5000,التقرير!A343,'مرتجع المبيعات '!$A$4:$A$5000,"&gt;="&amp;التقرير!$G$4,'مرتجع المبيعات '!$A$4:$A$5000,"&lt;="&amp;التقرير!$G$5)</f>
        <v>0</v>
      </c>
      <c r="K343" s="21">
        <f>SUMIFS('مرتجع المشتريات'!$F$4:$F$5000,'مرتجع المشتريات'!$D$4:$D$5000,التقرير!A343,'مرتجع المشتريات'!$A$4:$A$5000,"&gt;="&amp;التقرير!$G$4,'مرتجع المشتريات'!$A$4:$A$5000,"&lt;="&amp;التقرير!$G$5)</f>
        <v>0</v>
      </c>
      <c r="L343" s="21">
        <f t="shared" si="21"/>
        <v>0</v>
      </c>
      <c r="M343" s="21">
        <f>الرصيد!C676</f>
        <v>0</v>
      </c>
      <c r="N343" s="21">
        <f>الرصيد!D676</f>
        <v>0</v>
      </c>
      <c r="O343" s="21">
        <f>الرصيد!E676</f>
        <v>0</v>
      </c>
      <c r="P343" s="21">
        <f>الرصيد!F676</f>
        <v>0</v>
      </c>
      <c r="Q343" s="21">
        <f t="shared" si="22"/>
        <v>0</v>
      </c>
      <c r="R343" s="21" t="str">
        <f t="shared" si="23"/>
        <v>صح</v>
      </c>
    </row>
    <row r="344" spans="1:18" ht="15.75">
      <c r="A344" s="21">
        <v>337</v>
      </c>
      <c r="B344" s="21">
        <f>IFERROR(VLOOKUP(A344,الاعدادات!$A$4:$B$5000,2,0),"")</f>
        <v>0</v>
      </c>
      <c r="C344" s="21">
        <f>SUMIFS(المشتريات!$H$4:$H$1000,المشتريات!$F$4:$F$1000,التقرير!A344,المشتريات!$C$4:$C$1000,"&lt;="&amp;التقرير!$G$3)</f>
        <v>0</v>
      </c>
      <c r="D344" s="21">
        <f>SUMIFS(المبيعات!$F$4:$F$5000,المبيعات!$D$4:$D$5000,التقرير!A344,المبيعات!$A$4:$A$5000,"&lt;="&amp;التقرير!$G$3)</f>
        <v>0</v>
      </c>
      <c r="E344" s="21">
        <f>SUMIFS('مرتجع المبيعات '!$F$4:$F$500,'مرتجع المبيعات '!$D$4:$D$500,التقرير!A344,'مرتجع المبيعات '!$A$4:$A$500,"&lt;="&amp;التقرير!$G$3)</f>
        <v>0</v>
      </c>
      <c r="F344" s="21">
        <f>SUMIFS('مرتجع المشتريات'!$F$4:$F$500,'مرتجع المشتريات'!$D$4:$D$500,التقرير!A344,'مرتجع المشتريات'!$A$4:$A$500,"&lt;="&amp;التقرير!$G$3)</f>
        <v>0</v>
      </c>
      <c r="G344" s="21">
        <f t="shared" si="20"/>
        <v>0</v>
      </c>
      <c r="H344" s="21">
        <f>SUMIFS(المشتريات!$H$4:$H$10000,المشتريات!$F$4:$F$10000,التقرير!A344,المشتريات!$C$4:$C$10000,"&gt;="&amp;التقرير!$G$4,المشتريات!$C$4:$C$10000,"&lt;="&amp;$G$5)</f>
        <v>0</v>
      </c>
      <c r="I344" s="21">
        <f>SUMIFS(المبيعات!$F$4:$F$5000,المبيعات!$D$4:$D$5000,التقرير!A344,المبيعات!$A$4:$A$5000,"&gt;="&amp;التقرير!$G$4,المبيعات!$A$4:$A$5000,"&lt;="&amp;التقرير!$G$5)</f>
        <v>0</v>
      </c>
      <c r="J344" s="21">
        <f>SUMIFS('مرتجع المبيعات '!$F$4:$F$5000,'مرتجع المبيعات '!$D$4:$D$5000,التقرير!A344,'مرتجع المبيعات '!$A$4:$A$5000,"&gt;="&amp;التقرير!$G$4,'مرتجع المبيعات '!$A$4:$A$5000,"&lt;="&amp;التقرير!$G$5)</f>
        <v>0</v>
      </c>
      <c r="K344" s="21">
        <f>SUMIFS('مرتجع المشتريات'!$F$4:$F$5000,'مرتجع المشتريات'!$D$4:$D$5000,التقرير!A344,'مرتجع المشتريات'!$A$4:$A$5000,"&gt;="&amp;التقرير!$G$4,'مرتجع المشتريات'!$A$4:$A$5000,"&lt;="&amp;التقرير!$G$5)</f>
        <v>0</v>
      </c>
      <c r="L344" s="21">
        <f t="shared" si="21"/>
        <v>0</v>
      </c>
      <c r="M344" s="21">
        <f>الرصيد!C677</f>
        <v>0</v>
      </c>
      <c r="N344" s="21">
        <f>الرصيد!D677</f>
        <v>0</v>
      </c>
      <c r="O344" s="21">
        <f>الرصيد!E677</f>
        <v>0</v>
      </c>
      <c r="P344" s="21">
        <f>الرصيد!F677</f>
        <v>0</v>
      </c>
      <c r="Q344" s="21">
        <f t="shared" si="22"/>
        <v>0</v>
      </c>
      <c r="R344" s="21" t="str">
        <f t="shared" si="23"/>
        <v>صح</v>
      </c>
    </row>
    <row r="345" spans="1:18" ht="15.75">
      <c r="A345" s="21">
        <v>338</v>
      </c>
      <c r="B345" s="21">
        <f>IFERROR(VLOOKUP(A345,الاعدادات!$A$4:$B$5000,2,0),"")</f>
        <v>0</v>
      </c>
      <c r="C345" s="21">
        <f>SUMIFS(المشتريات!$H$4:$H$1000,المشتريات!$F$4:$F$1000,التقرير!A345,المشتريات!$C$4:$C$1000,"&lt;="&amp;التقرير!$G$3)</f>
        <v>0</v>
      </c>
      <c r="D345" s="21">
        <f>SUMIFS(المبيعات!$F$4:$F$5000,المبيعات!$D$4:$D$5000,التقرير!A345,المبيعات!$A$4:$A$5000,"&lt;="&amp;التقرير!$G$3)</f>
        <v>0</v>
      </c>
      <c r="E345" s="21">
        <f>SUMIFS('مرتجع المبيعات '!$F$4:$F$500,'مرتجع المبيعات '!$D$4:$D$500,التقرير!A345,'مرتجع المبيعات '!$A$4:$A$500,"&lt;="&amp;التقرير!$G$3)</f>
        <v>0</v>
      </c>
      <c r="F345" s="21">
        <f>SUMIFS('مرتجع المشتريات'!$F$4:$F$500,'مرتجع المشتريات'!$D$4:$D$500,التقرير!A345,'مرتجع المشتريات'!$A$4:$A$500,"&lt;="&amp;التقرير!$G$3)</f>
        <v>0</v>
      </c>
      <c r="G345" s="21">
        <f t="shared" si="20"/>
        <v>0</v>
      </c>
      <c r="H345" s="21">
        <f>SUMIFS(المشتريات!$H$4:$H$10000,المشتريات!$F$4:$F$10000,التقرير!A345,المشتريات!$C$4:$C$10000,"&gt;="&amp;التقرير!$G$4,المشتريات!$C$4:$C$10000,"&lt;="&amp;$G$5)</f>
        <v>0</v>
      </c>
      <c r="I345" s="21">
        <f>SUMIFS(المبيعات!$F$4:$F$5000,المبيعات!$D$4:$D$5000,التقرير!A345,المبيعات!$A$4:$A$5000,"&gt;="&amp;التقرير!$G$4,المبيعات!$A$4:$A$5000,"&lt;="&amp;التقرير!$G$5)</f>
        <v>0</v>
      </c>
      <c r="J345" s="21">
        <f>SUMIFS('مرتجع المبيعات '!$F$4:$F$5000,'مرتجع المبيعات '!$D$4:$D$5000,التقرير!A345,'مرتجع المبيعات '!$A$4:$A$5000,"&gt;="&amp;التقرير!$G$4,'مرتجع المبيعات '!$A$4:$A$5000,"&lt;="&amp;التقرير!$G$5)</f>
        <v>0</v>
      </c>
      <c r="K345" s="21">
        <f>SUMIFS('مرتجع المشتريات'!$F$4:$F$5000,'مرتجع المشتريات'!$D$4:$D$5000,التقرير!A345,'مرتجع المشتريات'!$A$4:$A$5000,"&gt;="&amp;التقرير!$G$4,'مرتجع المشتريات'!$A$4:$A$5000,"&lt;="&amp;التقرير!$G$5)</f>
        <v>0</v>
      </c>
      <c r="L345" s="21">
        <f t="shared" si="21"/>
        <v>0</v>
      </c>
      <c r="M345" s="21">
        <f>الرصيد!C678</f>
        <v>0</v>
      </c>
      <c r="N345" s="21">
        <f>الرصيد!D678</f>
        <v>0</v>
      </c>
      <c r="O345" s="21">
        <f>الرصيد!E678</f>
        <v>0</v>
      </c>
      <c r="P345" s="21">
        <f>الرصيد!F678</f>
        <v>0</v>
      </c>
      <c r="Q345" s="21">
        <f t="shared" si="22"/>
        <v>0</v>
      </c>
      <c r="R345" s="21" t="str">
        <f t="shared" si="23"/>
        <v>صح</v>
      </c>
    </row>
    <row r="346" spans="1:18" ht="15.75">
      <c r="A346" s="21">
        <v>339</v>
      </c>
      <c r="B346" s="21">
        <f>IFERROR(VLOOKUP(A346,الاعدادات!$A$4:$B$5000,2,0),"")</f>
        <v>0</v>
      </c>
      <c r="C346" s="21">
        <f>SUMIFS(المشتريات!$H$4:$H$1000,المشتريات!$F$4:$F$1000,التقرير!A346,المشتريات!$C$4:$C$1000,"&lt;="&amp;التقرير!$G$3)</f>
        <v>0</v>
      </c>
      <c r="D346" s="21">
        <f>SUMIFS(المبيعات!$F$4:$F$5000,المبيعات!$D$4:$D$5000,التقرير!A346,المبيعات!$A$4:$A$5000,"&lt;="&amp;التقرير!$G$3)</f>
        <v>0</v>
      </c>
      <c r="E346" s="21">
        <f>SUMIFS('مرتجع المبيعات '!$F$4:$F$500,'مرتجع المبيعات '!$D$4:$D$500,التقرير!A346,'مرتجع المبيعات '!$A$4:$A$500,"&lt;="&amp;التقرير!$G$3)</f>
        <v>0</v>
      </c>
      <c r="F346" s="21">
        <f>SUMIFS('مرتجع المشتريات'!$F$4:$F$500,'مرتجع المشتريات'!$D$4:$D$500,التقرير!A346,'مرتجع المشتريات'!$A$4:$A$500,"&lt;="&amp;التقرير!$G$3)</f>
        <v>0</v>
      </c>
      <c r="G346" s="21">
        <f t="shared" si="20"/>
        <v>0</v>
      </c>
      <c r="H346" s="21">
        <f>SUMIFS(المشتريات!$H$4:$H$10000,المشتريات!$F$4:$F$10000,التقرير!A346,المشتريات!$C$4:$C$10000,"&gt;="&amp;التقرير!$G$4,المشتريات!$C$4:$C$10000,"&lt;="&amp;$G$5)</f>
        <v>0</v>
      </c>
      <c r="I346" s="21">
        <f>SUMIFS(المبيعات!$F$4:$F$5000,المبيعات!$D$4:$D$5000,التقرير!A346,المبيعات!$A$4:$A$5000,"&gt;="&amp;التقرير!$G$4,المبيعات!$A$4:$A$5000,"&lt;="&amp;التقرير!$G$5)</f>
        <v>0</v>
      </c>
      <c r="J346" s="21">
        <f>SUMIFS('مرتجع المبيعات '!$F$4:$F$5000,'مرتجع المبيعات '!$D$4:$D$5000,التقرير!A346,'مرتجع المبيعات '!$A$4:$A$5000,"&gt;="&amp;التقرير!$G$4,'مرتجع المبيعات '!$A$4:$A$5000,"&lt;="&amp;التقرير!$G$5)</f>
        <v>0</v>
      </c>
      <c r="K346" s="21">
        <f>SUMIFS('مرتجع المشتريات'!$F$4:$F$5000,'مرتجع المشتريات'!$D$4:$D$5000,التقرير!A346,'مرتجع المشتريات'!$A$4:$A$5000,"&gt;="&amp;التقرير!$G$4,'مرتجع المشتريات'!$A$4:$A$5000,"&lt;="&amp;التقرير!$G$5)</f>
        <v>0</v>
      </c>
      <c r="L346" s="21">
        <f t="shared" si="21"/>
        <v>0</v>
      </c>
      <c r="M346" s="21">
        <f>الرصيد!C679</f>
        <v>0</v>
      </c>
      <c r="N346" s="21">
        <f>الرصيد!D679</f>
        <v>0</v>
      </c>
      <c r="O346" s="21">
        <f>الرصيد!E679</f>
        <v>0</v>
      </c>
      <c r="P346" s="21">
        <f>الرصيد!F679</f>
        <v>0</v>
      </c>
      <c r="Q346" s="21">
        <f t="shared" si="22"/>
        <v>0</v>
      </c>
      <c r="R346" s="21" t="str">
        <f t="shared" si="23"/>
        <v>صح</v>
      </c>
    </row>
    <row r="347" spans="1:18" ht="15.75">
      <c r="A347" s="21">
        <v>340</v>
      </c>
      <c r="B347" s="21">
        <f>IFERROR(VLOOKUP(A347,الاعدادات!$A$4:$B$5000,2,0),"")</f>
        <v>0</v>
      </c>
      <c r="C347" s="21">
        <f>SUMIFS(المشتريات!$H$4:$H$1000,المشتريات!$F$4:$F$1000,التقرير!A347,المشتريات!$C$4:$C$1000,"&lt;="&amp;التقرير!$G$3)</f>
        <v>0</v>
      </c>
      <c r="D347" s="21">
        <f>SUMIFS(المبيعات!$F$4:$F$5000,المبيعات!$D$4:$D$5000,التقرير!A347,المبيعات!$A$4:$A$5000,"&lt;="&amp;التقرير!$G$3)</f>
        <v>0</v>
      </c>
      <c r="E347" s="21">
        <f>SUMIFS('مرتجع المبيعات '!$F$4:$F$500,'مرتجع المبيعات '!$D$4:$D$500,التقرير!A347,'مرتجع المبيعات '!$A$4:$A$500,"&lt;="&amp;التقرير!$G$3)</f>
        <v>0</v>
      </c>
      <c r="F347" s="21">
        <f>SUMIFS('مرتجع المشتريات'!$F$4:$F$500,'مرتجع المشتريات'!$D$4:$D$500,التقرير!A347,'مرتجع المشتريات'!$A$4:$A$500,"&lt;="&amp;التقرير!$G$3)</f>
        <v>0</v>
      </c>
      <c r="G347" s="21">
        <f t="shared" si="20"/>
        <v>0</v>
      </c>
      <c r="H347" s="21">
        <f>SUMIFS(المشتريات!$H$4:$H$10000,المشتريات!$F$4:$F$10000,التقرير!A347,المشتريات!$C$4:$C$10000,"&gt;="&amp;التقرير!$G$4,المشتريات!$C$4:$C$10000,"&lt;="&amp;$G$5)</f>
        <v>0</v>
      </c>
      <c r="I347" s="21">
        <f>SUMIFS(المبيعات!$F$4:$F$5000,المبيعات!$D$4:$D$5000,التقرير!A347,المبيعات!$A$4:$A$5000,"&gt;="&amp;التقرير!$G$4,المبيعات!$A$4:$A$5000,"&lt;="&amp;التقرير!$G$5)</f>
        <v>0</v>
      </c>
      <c r="J347" s="21">
        <f>SUMIFS('مرتجع المبيعات '!$F$4:$F$5000,'مرتجع المبيعات '!$D$4:$D$5000,التقرير!A347,'مرتجع المبيعات '!$A$4:$A$5000,"&gt;="&amp;التقرير!$G$4,'مرتجع المبيعات '!$A$4:$A$5000,"&lt;="&amp;التقرير!$G$5)</f>
        <v>0</v>
      </c>
      <c r="K347" s="21">
        <f>SUMIFS('مرتجع المشتريات'!$F$4:$F$5000,'مرتجع المشتريات'!$D$4:$D$5000,التقرير!A347,'مرتجع المشتريات'!$A$4:$A$5000,"&gt;="&amp;التقرير!$G$4,'مرتجع المشتريات'!$A$4:$A$5000,"&lt;="&amp;التقرير!$G$5)</f>
        <v>0</v>
      </c>
      <c r="L347" s="21">
        <f t="shared" si="21"/>
        <v>0</v>
      </c>
      <c r="M347" s="21">
        <f>الرصيد!C680</f>
        <v>0</v>
      </c>
      <c r="N347" s="21">
        <f>الرصيد!D680</f>
        <v>0</v>
      </c>
      <c r="O347" s="21">
        <f>الرصيد!E680</f>
        <v>0</v>
      </c>
      <c r="P347" s="21">
        <f>الرصيد!F680</f>
        <v>0</v>
      </c>
      <c r="Q347" s="21">
        <f t="shared" si="22"/>
        <v>0</v>
      </c>
      <c r="R347" s="21" t="str">
        <f t="shared" si="23"/>
        <v>صح</v>
      </c>
    </row>
    <row r="348" spans="1:18" ht="15.75">
      <c r="A348" s="21">
        <v>341</v>
      </c>
      <c r="B348" s="21">
        <f>IFERROR(VLOOKUP(A348,الاعدادات!$A$4:$B$5000,2,0),"")</f>
        <v>0</v>
      </c>
      <c r="C348" s="21">
        <f>SUMIFS(المشتريات!$H$4:$H$1000,المشتريات!$F$4:$F$1000,التقرير!A348,المشتريات!$C$4:$C$1000,"&lt;="&amp;التقرير!$G$3)</f>
        <v>0</v>
      </c>
      <c r="D348" s="21">
        <f>SUMIFS(المبيعات!$F$4:$F$5000,المبيعات!$D$4:$D$5000,التقرير!A348,المبيعات!$A$4:$A$5000,"&lt;="&amp;التقرير!$G$3)</f>
        <v>0</v>
      </c>
      <c r="E348" s="21">
        <f>SUMIFS('مرتجع المبيعات '!$F$4:$F$500,'مرتجع المبيعات '!$D$4:$D$500,التقرير!A348,'مرتجع المبيعات '!$A$4:$A$500,"&lt;="&amp;التقرير!$G$3)</f>
        <v>0</v>
      </c>
      <c r="F348" s="21">
        <f>SUMIFS('مرتجع المشتريات'!$F$4:$F$500,'مرتجع المشتريات'!$D$4:$D$500,التقرير!A348,'مرتجع المشتريات'!$A$4:$A$500,"&lt;="&amp;التقرير!$G$3)</f>
        <v>0</v>
      </c>
      <c r="G348" s="21">
        <f t="shared" si="20"/>
        <v>0</v>
      </c>
      <c r="H348" s="21">
        <f>SUMIFS(المشتريات!$H$4:$H$10000,المشتريات!$F$4:$F$10000,التقرير!A348,المشتريات!$C$4:$C$10000,"&gt;="&amp;التقرير!$G$4,المشتريات!$C$4:$C$10000,"&lt;="&amp;$G$5)</f>
        <v>0</v>
      </c>
      <c r="I348" s="21">
        <f>SUMIFS(المبيعات!$F$4:$F$5000,المبيعات!$D$4:$D$5000,التقرير!A348,المبيعات!$A$4:$A$5000,"&gt;="&amp;التقرير!$G$4,المبيعات!$A$4:$A$5000,"&lt;="&amp;التقرير!$G$5)</f>
        <v>0</v>
      </c>
      <c r="J348" s="21">
        <f>SUMIFS('مرتجع المبيعات '!$F$4:$F$5000,'مرتجع المبيعات '!$D$4:$D$5000,التقرير!A348,'مرتجع المبيعات '!$A$4:$A$5000,"&gt;="&amp;التقرير!$G$4,'مرتجع المبيعات '!$A$4:$A$5000,"&lt;="&amp;التقرير!$G$5)</f>
        <v>0</v>
      </c>
      <c r="K348" s="21">
        <f>SUMIFS('مرتجع المشتريات'!$F$4:$F$5000,'مرتجع المشتريات'!$D$4:$D$5000,التقرير!A348,'مرتجع المشتريات'!$A$4:$A$5000,"&gt;="&amp;التقرير!$G$4,'مرتجع المشتريات'!$A$4:$A$5000,"&lt;="&amp;التقرير!$G$5)</f>
        <v>0</v>
      </c>
      <c r="L348" s="21">
        <f t="shared" si="21"/>
        <v>0</v>
      </c>
      <c r="M348" s="21">
        <f>الرصيد!C681</f>
        <v>0</v>
      </c>
      <c r="N348" s="21">
        <f>الرصيد!D681</f>
        <v>0</v>
      </c>
      <c r="O348" s="21">
        <f>الرصيد!E681</f>
        <v>0</v>
      </c>
      <c r="P348" s="21">
        <f>الرصيد!F681</f>
        <v>0</v>
      </c>
      <c r="Q348" s="21">
        <f t="shared" si="22"/>
        <v>0</v>
      </c>
      <c r="R348" s="21" t="str">
        <f t="shared" si="23"/>
        <v>صح</v>
      </c>
    </row>
    <row r="349" spans="1:18" ht="15.75">
      <c r="A349" s="21">
        <v>342</v>
      </c>
      <c r="B349" s="21">
        <f>IFERROR(VLOOKUP(A349,الاعدادات!$A$4:$B$5000,2,0),"")</f>
        <v>0</v>
      </c>
      <c r="C349" s="21">
        <f>SUMIFS(المشتريات!$H$4:$H$1000,المشتريات!$F$4:$F$1000,التقرير!A349,المشتريات!$C$4:$C$1000,"&lt;="&amp;التقرير!$G$3)</f>
        <v>0</v>
      </c>
      <c r="D349" s="21">
        <f>SUMIFS(المبيعات!$F$4:$F$5000,المبيعات!$D$4:$D$5000,التقرير!A349,المبيعات!$A$4:$A$5000,"&lt;="&amp;التقرير!$G$3)</f>
        <v>0</v>
      </c>
      <c r="E349" s="21">
        <f>SUMIFS('مرتجع المبيعات '!$F$4:$F$500,'مرتجع المبيعات '!$D$4:$D$500,التقرير!A349,'مرتجع المبيعات '!$A$4:$A$500,"&lt;="&amp;التقرير!$G$3)</f>
        <v>0</v>
      </c>
      <c r="F349" s="21">
        <f>SUMIFS('مرتجع المشتريات'!$F$4:$F$500,'مرتجع المشتريات'!$D$4:$D$500,التقرير!A349,'مرتجع المشتريات'!$A$4:$A$500,"&lt;="&amp;التقرير!$G$3)</f>
        <v>0</v>
      </c>
      <c r="G349" s="21">
        <f t="shared" si="20"/>
        <v>0</v>
      </c>
      <c r="H349" s="21">
        <f>SUMIFS(المشتريات!$H$4:$H$10000,المشتريات!$F$4:$F$10000,التقرير!A349,المشتريات!$C$4:$C$10000,"&gt;="&amp;التقرير!$G$4,المشتريات!$C$4:$C$10000,"&lt;="&amp;$G$5)</f>
        <v>0</v>
      </c>
      <c r="I349" s="21">
        <f>SUMIFS(المبيعات!$F$4:$F$5000,المبيعات!$D$4:$D$5000,التقرير!A349,المبيعات!$A$4:$A$5000,"&gt;="&amp;التقرير!$G$4,المبيعات!$A$4:$A$5000,"&lt;="&amp;التقرير!$G$5)</f>
        <v>0</v>
      </c>
      <c r="J349" s="21">
        <f>SUMIFS('مرتجع المبيعات '!$F$4:$F$5000,'مرتجع المبيعات '!$D$4:$D$5000,التقرير!A349,'مرتجع المبيعات '!$A$4:$A$5000,"&gt;="&amp;التقرير!$G$4,'مرتجع المبيعات '!$A$4:$A$5000,"&lt;="&amp;التقرير!$G$5)</f>
        <v>0</v>
      </c>
      <c r="K349" s="21">
        <f>SUMIFS('مرتجع المشتريات'!$F$4:$F$5000,'مرتجع المشتريات'!$D$4:$D$5000,التقرير!A349,'مرتجع المشتريات'!$A$4:$A$5000,"&gt;="&amp;التقرير!$G$4,'مرتجع المشتريات'!$A$4:$A$5000,"&lt;="&amp;التقرير!$G$5)</f>
        <v>0</v>
      </c>
      <c r="L349" s="21">
        <f t="shared" si="21"/>
        <v>0</v>
      </c>
      <c r="M349" s="21">
        <f>الرصيد!C682</f>
        <v>0</v>
      </c>
      <c r="N349" s="21">
        <f>الرصيد!D682</f>
        <v>0</v>
      </c>
      <c r="O349" s="21">
        <f>الرصيد!E682</f>
        <v>0</v>
      </c>
      <c r="P349" s="21">
        <f>الرصيد!F682</f>
        <v>0</v>
      </c>
      <c r="Q349" s="21">
        <f t="shared" si="22"/>
        <v>0</v>
      </c>
      <c r="R349" s="21" t="str">
        <f t="shared" si="23"/>
        <v>صح</v>
      </c>
    </row>
    <row r="350" spans="1:18" ht="15.75">
      <c r="A350" s="21">
        <v>343</v>
      </c>
      <c r="B350" s="21">
        <f>IFERROR(VLOOKUP(A350,الاعدادات!$A$4:$B$5000,2,0),"")</f>
        <v>0</v>
      </c>
      <c r="C350" s="21">
        <f>SUMIFS(المشتريات!$H$4:$H$1000,المشتريات!$F$4:$F$1000,التقرير!A350,المشتريات!$C$4:$C$1000,"&lt;="&amp;التقرير!$G$3)</f>
        <v>0</v>
      </c>
      <c r="D350" s="21">
        <f>SUMIFS(المبيعات!$F$4:$F$5000,المبيعات!$D$4:$D$5000,التقرير!A350,المبيعات!$A$4:$A$5000,"&lt;="&amp;التقرير!$G$3)</f>
        <v>0</v>
      </c>
      <c r="E350" s="21">
        <f>SUMIFS('مرتجع المبيعات '!$F$4:$F$500,'مرتجع المبيعات '!$D$4:$D$500,التقرير!A350,'مرتجع المبيعات '!$A$4:$A$500,"&lt;="&amp;التقرير!$G$3)</f>
        <v>0</v>
      </c>
      <c r="F350" s="21">
        <f>SUMIFS('مرتجع المشتريات'!$F$4:$F$500,'مرتجع المشتريات'!$D$4:$D$500,التقرير!A350,'مرتجع المشتريات'!$A$4:$A$500,"&lt;="&amp;التقرير!$G$3)</f>
        <v>0</v>
      </c>
      <c r="G350" s="21">
        <f t="shared" si="20"/>
        <v>0</v>
      </c>
      <c r="H350" s="21">
        <f>SUMIFS(المشتريات!$H$4:$H$10000,المشتريات!$F$4:$F$10000,التقرير!A350,المشتريات!$C$4:$C$10000,"&gt;="&amp;التقرير!$G$4,المشتريات!$C$4:$C$10000,"&lt;="&amp;$G$5)</f>
        <v>0</v>
      </c>
      <c r="I350" s="21">
        <f>SUMIFS(المبيعات!$F$4:$F$5000,المبيعات!$D$4:$D$5000,التقرير!A350,المبيعات!$A$4:$A$5000,"&gt;="&amp;التقرير!$G$4,المبيعات!$A$4:$A$5000,"&lt;="&amp;التقرير!$G$5)</f>
        <v>0</v>
      </c>
      <c r="J350" s="21">
        <f>SUMIFS('مرتجع المبيعات '!$F$4:$F$5000,'مرتجع المبيعات '!$D$4:$D$5000,التقرير!A350,'مرتجع المبيعات '!$A$4:$A$5000,"&gt;="&amp;التقرير!$G$4,'مرتجع المبيعات '!$A$4:$A$5000,"&lt;="&amp;التقرير!$G$5)</f>
        <v>0</v>
      </c>
      <c r="K350" s="21">
        <f>SUMIFS('مرتجع المشتريات'!$F$4:$F$5000,'مرتجع المشتريات'!$D$4:$D$5000,التقرير!A350,'مرتجع المشتريات'!$A$4:$A$5000,"&gt;="&amp;التقرير!$G$4,'مرتجع المشتريات'!$A$4:$A$5000,"&lt;="&amp;التقرير!$G$5)</f>
        <v>0</v>
      </c>
      <c r="L350" s="21">
        <f t="shared" si="21"/>
        <v>0</v>
      </c>
      <c r="M350" s="21">
        <f>الرصيد!C683</f>
        <v>0</v>
      </c>
      <c r="N350" s="21">
        <f>الرصيد!D683</f>
        <v>0</v>
      </c>
      <c r="O350" s="21">
        <f>الرصيد!E683</f>
        <v>0</v>
      </c>
      <c r="P350" s="21">
        <f>الرصيد!F683</f>
        <v>0</v>
      </c>
      <c r="Q350" s="21">
        <f t="shared" si="22"/>
        <v>0</v>
      </c>
      <c r="R350" s="21" t="str">
        <f t="shared" si="23"/>
        <v>صح</v>
      </c>
    </row>
    <row r="351" spans="1:18" ht="15.75">
      <c r="A351" s="21">
        <v>344</v>
      </c>
      <c r="B351" s="21">
        <f>IFERROR(VLOOKUP(A351,الاعدادات!$A$4:$B$5000,2,0),"")</f>
        <v>0</v>
      </c>
      <c r="C351" s="21">
        <f>SUMIFS(المشتريات!$H$4:$H$1000,المشتريات!$F$4:$F$1000,التقرير!A351,المشتريات!$C$4:$C$1000,"&lt;="&amp;التقرير!$G$3)</f>
        <v>0</v>
      </c>
      <c r="D351" s="21">
        <f>SUMIFS(المبيعات!$F$4:$F$5000,المبيعات!$D$4:$D$5000,التقرير!A351,المبيعات!$A$4:$A$5000,"&lt;="&amp;التقرير!$G$3)</f>
        <v>0</v>
      </c>
      <c r="E351" s="21">
        <f>SUMIFS('مرتجع المبيعات '!$F$4:$F$500,'مرتجع المبيعات '!$D$4:$D$500,التقرير!A351,'مرتجع المبيعات '!$A$4:$A$500,"&lt;="&amp;التقرير!$G$3)</f>
        <v>0</v>
      </c>
      <c r="F351" s="21">
        <f>SUMIFS('مرتجع المشتريات'!$F$4:$F$500,'مرتجع المشتريات'!$D$4:$D$500,التقرير!A351,'مرتجع المشتريات'!$A$4:$A$500,"&lt;="&amp;التقرير!$G$3)</f>
        <v>0</v>
      </c>
      <c r="G351" s="21">
        <f t="shared" si="20"/>
        <v>0</v>
      </c>
      <c r="H351" s="21">
        <f>SUMIFS(المشتريات!$H$4:$H$10000,المشتريات!$F$4:$F$10000,التقرير!A351,المشتريات!$C$4:$C$10000,"&gt;="&amp;التقرير!$G$4,المشتريات!$C$4:$C$10000,"&lt;="&amp;$G$5)</f>
        <v>0</v>
      </c>
      <c r="I351" s="21">
        <f>SUMIFS(المبيعات!$F$4:$F$5000,المبيعات!$D$4:$D$5000,التقرير!A351,المبيعات!$A$4:$A$5000,"&gt;="&amp;التقرير!$G$4,المبيعات!$A$4:$A$5000,"&lt;="&amp;التقرير!$G$5)</f>
        <v>0</v>
      </c>
      <c r="J351" s="21">
        <f>SUMIFS('مرتجع المبيعات '!$F$4:$F$5000,'مرتجع المبيعات '!$D$4:$D$5000,التقرير!A351,'مرتجع المبيعات '!$A$4:$A$5000,"&gt;="&amp;التقرير!$G$4,'مرتجع المبيعات '!$A$4:$A$5000,"&lt;="&amp;التقرير!$G$5)</f>
        <v>0</v>
      </c>
      <c r="K351" s="21">
        <f>SUMIFS('مرتجع المشتريات'!$F$4:$F$5000,'مرتجع المشتريات'!$D$4:$D$5000,التقرير!A351,'مرتجع المشتريات'!$A$4:$A$5000,"&gt;="&amp;التقرير!$G$4,'مرتجع المشتريات'!$A$4:$A$5000,"&lt;="&amp;التقرير!$G$5)</f>
        <v>0</v>
      </c>
      <c r="L351" s="21">
        <f t="shared" si="21"/>
        <v>0</v>
      </c>
      <c r="M351" s="21">
        <f>الرصيد!C684</f>
        <v>0</v>
      </c>
      <c r="N351" s="21">
        <f>الرصيد!D684</f>
        <v>0</v>
      </c>
      <c r="O351" s="21">
        <f>الرصيد!E684</f>
        <v>0</v>
      </c>
      <c r="P351" s="21">
        <f>الرصيد!F684</f>
        <v>0</v>
      </c>
      <c r="Q351" s="21">
        <f t="shared" si="22"/>
        <v>0</v>
      </c>
      <c r="R351" s="21" t="str">
        <f t="shared" si="23"/>
        <v>صح</v>
      </c>
    </row>
    <row r="352" spans="1:18" ht="15.75">
      <c r="A352" s="21">
        <v>345</v>
      </c>
      <c r="B352" s="21">
        <f>IFERROR(VLOOKUP(A352,الاعدادات!$A$4:$B$5000,2,0),"")</f>
        <v>0</v>
      </c>
      <c r="C352" s="21">
        <f>SUMIFS(المشتريات!$H$4:$H$1000,المشتريات!$F$4:$F$1000,التقرير!A352,المشتريات!$C$4:$C$1000,"&lt;="&amp;التقرير!$G$3)</f>
        <v>0</v>
      </c>
      <c r="D352" s="21">
        <f>SUMIFS(المبيعات!$F$4:$F$5000,المبيعات!$D$4:$D$5000,التقرير!A352,المبيعات!$A$4:$A$5000,"&lt;="&amp;التقرير!$G$3)</f>
        <v>0</v>
      </c>
      <c r="E352" s="21">
        <f>SUMIFS('مرتجع المبيعات '!$F$4:$F$500,'مرتجع المبيعات '!$D$4:$D$500,التقرير!A352,'مرتجع المبيعات '!$A$4:$A$500,"&lt;="&amp;التقرير!$G$3)</f>
        <v>0</v>
      </c>
      <c r="F352" s="21">
        <f>SUMIFS('مرتجع المشتريات'!$F$4:$F$500,'مرتجع المشتريات'!$D$4:$D$500,التقرير!A352,'مرتجع المشتريات'!$A$4:$A$500,"&lt;="&amp;التقرير!$G$3)</f>
        <v>0</v>
      </c>
      <c r="G352" s="21">
        <f t="shared" si="20"/>
        <v>0</v>
      </c>
      <c r="H352" s="21">
        <f>SUMIFS(المشتريات!$H$4:$H$10000,المشتريات!$F$4:$F$10000,التقرير!A352,المشتريات!$C$4:$C$10000,"&gt;="&amp;التقرير!$G$4,المشتريات!$C$4:$C$10000,"&lt;="&amp;$G$5)</f>
        <v>0</v>
      </c>
      <c r="I352" s="21">
        <f>SUMIFS(المبيعات!$F$4:$F$5000,المبيعات!$D$4:$D$5000,التقرير!A352,المبيعات!$A$4:$A$5000,"&gt;="&amp;التقرير!$G$4,المبيعات!$A$4:$A$5000,"&lt;="&amp;التقرير!$G$5)</f>
        <v>0</v>
      </c>
      <c r="J352" s="21">
        <f>SUMIFS('مرتجع المبيعات '!$F$4:$F$5000,'مرتجع المبيعات '!$D$4:$D$5000,التقرير!A352,'مرتجع المبيعات '!$A$4:$A$5000,"&gt;="&amp;التقرير!$G$4,'مرتجع المبيعات '!$A$4:$A$5000,"&lt;="&amp;التقرير!$G$5)</f>
        <v>0</v>
      </c>
      <c r="K352" s="21">
        <f>SUMIFS('مرتجع المشتريات'!$F$4:$F$5000,'مرتجع المشتريات'!$D$4:$D$5000,التقرير!A352,'مرتجع المشتريات'!$A$4:$A$5000,"&gt;="&amp;التقرير!$G$4,'مرتجع المشتريات'!$A$4:$A$5000,"&lt;="&amp;التقرير!$G$5)</f>
        <v>0</v>
      </c>
      <c r="L352" s="21">
        <f t="shared" si="21"/>
        <v>0</v>
      </c>
      <c r="M352" s="21">
        <f>الرصيد!C685</f>
        <v>0</v>
      </c>
      <c r="N352" s="21">
        <f>الرصيد!D685</f>
        <v>0</v>
      </c>
      <c r="O352" s="21">
        <f>الرصيد!E685</f>
        <v>0</v>
      </c>
      <c r="P352" s="21">
        <f>الرصيد!F685</f>
        <v>0</v>
      </c>
      <c r="Q352" s="21">
        <f t="shared" si="22"/>
        <v>0</v>
      </c>
      <c r="R352" s="21" t="str">
        <f t="shared" si="23"/>
        <v>صح</v>
      </c>
    </row>
    <row r="353" spans="1:18" ht="15.75">
      <c r="A353" s="21">
        <v>346</v>
      </c>
      <c r="B353" s="21">
        <f>IFERROR(VLOOKUP(A353,الاعدادات!$A$4:$B$5000,2,0),"")</f>
        <v>0</v>
      </c>
      <c r="C353" s="21">
        <f>SUMIFS(المشتريات!$H$4:$H$1000,المشتريات!$F$4:$F$1000,التقرير!A353,المشتريات!$C$4:$C$1000,"&lt;="&amp;التقرير!$G$3)</f>
        <v>0</v>
      </c>
      <c r="D353" s="21">
        <f>SUMIFS(المبيعات!$F$4:$F$5000,المبيعات!$D$4:$D$5000,التقرير!A353,المبيعات!$A$4:$A$5000,"&lt;="&amp;التقرير!$G$3)</f>
        <v>0</v>
      </c>
      <c r="E353" s="21">
        <f>SUMIFS('مرتجع المبيعات '!$F$4:$F$500,'مرتجع المبيعات '!$D$4:$D$500,التقرير!A353,'مرتجع المبيعات '!$A$4:$A$500,"&lt;="&amp;التقرير!$G$3)</f>
        <v>0</v>
      </c>
      <c r="F353" s="21">
        <f>SUMIFS('مرتجع المشتريات'!$F$4:$F$500,'مرتجع المشتريات'!$D$4:$D$500,التقرير!A353,'مرتجع المشتريات'!$A$4:$A$500,"&lt;="&amp;التقرير!$G$3)</f>
        <v>0</v>
      </c>
      <c r="G353" s="21">
        <f t="shared" si="20"/>
        <v>0</v>
      </c>
      <c r="H353" s="21">
        <f>SUMIFS(المشتريات!$H$4:$H$10000,المشتريات!$F$4:$F$10000,التقرير!A353,المشتريات!$C$4:$C$10000,"&gt;="&amp;التقرير!$G$4,المشتريات!$C$4:$C$10000,"&lt;="&amp;$G$5)</f>
        <v>0</v>
      </c>
      <c r="I353" s="21">
        <f>SUMIFS(المبيعات!$F$4:$F$5000,المبيعات!$D$4:$D$5000,التقرير!A353,المبيعات!$A$4:$A$5000,"&gt;="&amp;التقرير!$G$4,المبيعات!$A$4:$A$5000,"&lt;="&amp;التقرير!$G$5)</f>
        <v>0</v>
      </c>
      <c r="J353" s="21">
        <f>SUMIFS('مرتجع المبيعات '!$F$4:$F$5000,'مرتجع المبيعات '!$D$4:$D$5000,التقرير!A353,'مرتجع المبيعات '!$A$4:$A$5000,"&gt;="&amp;التقرير!$G$4,'مرتجع المبيعات '!$A$4:$A$5000,"&lt;="&amp;التقرير!$G$5)</f>
        <v>0</v>
      </c>
      <c r="K353" s="21">
        <f>SUMIFS('مرتجع المشتريات'!$F$4:$F$5000,'مرتجع المشتريات'!$D$4:$D$5000,التقرير!A353,'مرتجع المشتريات'!$A$4:$A$5000,"&gt;="&amp;التقرير!$G$4,'مرتجع المشتريات'!$A$4:$A$5000,"&lt;="&amp;التقرير!$G$5)</f>
        <v>0</v>
      </c>
      <c r="L353" s="21">
        <f t="shared" si="21"/>
        <v>0</v>
      </c>
      <c r="M353" s="21">
        <f>الرصيد!C686</f>
        <v>0</v>
      </c>
      <c r="N353" s="21">
        <f>الرصيد!D686</f>
        <v>0</v>
      </c>
      <c r="O353" s="21">
        <f>الرصيد!E686</f>
        <v>0</v>
      </c>
      <c r="P353" s="21">
        <f>الرصيد!F686</f>
        <v>0</v>
      </c>
      <c r="Q353" s="21">
        <f t="shared" si="22"/>
        <v>0</v>
      </c>
      <c r="R353" s="21" t="str">
        <f t="shared" si="23"/>
        <v>صح</v>
      </c>
    </row>
    <row r="354" spans="1:18" ht="15.75">
      <c r="A354" s="21">
        <v>347</v>
      </c>
      <c r="B354" s="21">
        <f>IFERROR(VLOOKUP(A354,الاعدادات!$A$4:$B$5000,2,0),"")</f>
        <v>0</v>
      </c>
      <c r="C354" s="21">
        <f>SUMIFS(المشتريات!$H$4:$H$1000,المشتريات!$F$4:$F$1000,التقرير!A354,المشتريات!$C$4:$C$1000,"&lt;="&amp;التقرير!$G$3)</f>
        <v>0</v>
      </c>
      <c r="D354" s="21">
        <f>SUMIFS(المبيعات!$F$4:$F$5000,المبيعات!$D$4:$D$5000,التقرير!A354,المبيعات!$A$4:$A$5000,"&lt;="&amp;التقرير!$G$3)</f>
        <v>0</v>
      </c>
      <c r="E354" s="21">
        <f>SUMIFS('مرتجع المبيعات '!$F$4:$F$500,'مرتجع المبيعات '!$D$4:$D$500,التقرير!A354,'مرتجع المبيعات '!$A$4:$A$500,"&lt;="&amp;التقرير!$G$3)</f>
        <v>0</v>
      </c>
      <c r="F354" s="21">
        <f>SUMIFS('مرتجع المشتريات'!$F$4:$F$500,'مرتجع المشتريات'!$D$4:$D$500,التقرير!A354,'مرتجع المشتريات'!$A$4:$A$500,"&lt;="&amp;التقرير!$G$3)</f>
        <v>0</v>
      </c>
      <c r="G354" s="21">
        <f t="shared" si="20"/>
        <v>0</v>
      </c>
      <c r="H354" s="21">
        <f>SUMIFS(المشتريات!$H$4:$H$10000,المشتريات!$F$4:$F$10000,التقرير!A354,المشتريات!$C$4:$C$10000,"&gt;="&amp;التقرير!$G$4,المشتريات!$C$4:$C$10000,"&lt;="&amp;$G$5)</f>
        <v>0</v>
      </c>
      <c r="I354" s="21">
        <f>SUMIFS(المبيعات!$F$4:$F$5000,المبيعات!$D$4:$D$5000,التقرير!A354,المبيعات!$A$4:$A$5000,"&gt;="&amp;التقرير!$G$4,المبيعات!$A$4:$A$5000,"&lt;="&amp;التقرير!$G$5)</f>
        <v>0</v>
      </c>
      <c r="J354" s="21">
        <f>SUMIFS('مرتجع المبيعات '!$F$4:$F$5000,'مرتجع المبيعات '!$D$4:$D$5000,التقرير!A354,'مرتجع المبيعات '!$A$4:$A$5000,"&gt;="&amp;التقرير!$G$4,'مرتجع المبيعات '!$A$4:$A$5000,"&lt;="&amp;التقرير!$G$5)</f>
        <v>0</v>
      </c>
      <c r="K354" s="21">
        <f>SUMIFS('مرتجع المشتريات'!$F$4:$F$5000,'مرتجع المشتريات'!$D$4:$D$5000,التقرير!A354,'مرتجع المشتريات'!$A$4:$A$5000,"&gt;="&amp;التقرير!$G$4,'مرتجع المشتريات'!$A$4:$A$5000,"&lt;="&amp;التقرير!$G$5)</f>
        <v>0</v>
      </c>
      <c r="L354" s="21">
        <f t="shared" si="21"/>
        <v>0</v>
      </c>
      <c r="M354" s="21">
        <f>الرصيد!C687</f>
        <v>0</v>
      </c>
      <c r="N354" s="21">
        <f>الرصيد!D687</f>
        <v>0</v>
      </c>
      <c r="O354" s="21">
        <f>الرصيد!E687</f>
        <v>0</v>
      </c>
      <c r="P354" s="21">
        <f>الرصيد!F687</f>
        <v>0</v>
      </c>
      <c r="Q354" s="21">
        <f t="shared" si="22"/>
        <v>0</v>
      </c>
      <c r="R354" s="21" t="str">
        <f t="shared" si="23"/>
        <v>صح</v>
      </c>
    </row>
    <row r="355" spans="1:18" ht="15.75">
      <c r="A355" s="21">
        <v>348</v>
      </c>
      <c r="B355" s="21">
        <f>IFERROR(VLOOKUP(A355,الاعدادات!$A$4:$B$5000,2,0),"")</f>
        <v>0</v>
      </c>
      <c r="C355" s="21">
        <f>SUMIFS(المشتريات!$H$4:$H$1000,المشتريات!$F$4:$F$1000,التقرير!A355,المشتريات!$C$4:$C$1000,"&lt;="&amp;التقرير!$G$3)</f>
        <v>0</v>
      </c>
      <c r="D355" s="21">
        <f>SUMIFS(المبيعات!$F$4:$F$5000,المبيعات!$D$4:$D$5000,التقرير!A355,المبيعات!$A$4:$A$5000,"&lt;="&amp;التقرير!$G$3)</f>
        <v>0</v>
      </c>
      <c r="E355" s="21">
        <f>SUMIFS('مرتجع المبيعات '!$F$4:$F$500,'مرتجع المبيعات '!$D$4:$D$500,التقرير!A355,'مرتجع المبيعات '!$A$4:$A$500,"&lt;="&amp;التقرير!$G$3)</f>
        <v>0</v>
      </c>
      <c r="F355" s="21">
        <f>SUMIFS('مرتجع المشتريات'!$F$4:$F$500,'مرتجع المشتريات'!$D$4:$D$500,التقرير!A355,'مرتجع المشتريات'!$A$4:$A$500,"&lt;="&amp;التقرير!$G$3)</f>
        <v>0</v>
      </c>
      <c r="G355" s="21">
        <f t="shared" si="20"/>
        <v>0</v>
      </c>
      <c r="H355" s="21">
        <f>SUMIFS(المشتريات!$H$4:$H$10000,المشتريات!$F$4:$F$10000,التقرير!A355,المشتريات!$C$4:$C$10000,"&gt;="&amp;التقرير!$G$4,المشتريات!$C$4:$C$10000,"&lt;="&amp;$G$5)</f>
        <v>0</v>
      </c>
      <c r="I355" s="21">
        <f>SUMIFS(المبيعات!$F$4:$F$5000,المبيعات!$D$4:$D$5000,التقرير!A355,المبيعات!$A$4:$A$5000,"&gt;="&amp;التقرير!$G$4,المبيعات!$A$4:$A$5000,"&lt;="&amp;التقرير!$G$5)</f>
        <v>0</v>
      </c>
      <c r="J355" s="21">
        <f>SUMIFS('مرتجع المبيعات '!$F$4:$F$5000,'مرتجع المبيعات '!$D$4:$D$5000,التقرير!A355,'مرتجع المبيعات '!$A$4:$A$5000,"&gt;="&amp;التقرير!$G$4,'مرتجع المبيعات '!$A$4:$A$5000,"&lt;="&amp;التقرير!$G$5)</f>
        <v>0</v>
      </c>
      <c r="K355" s="21">
        <f>SUMIFS('مرتجع المشتريات'!$F$4:$F$5000,'مرتجع المشتريات'!$D$4:$D$5000,التقرير!A355,'مرتجع المشتريات'!$A$4:$A$5000,"&gt;="&amp;التقرير!$G$4,'مرتجع المشتريات'!$A$4:$A$5000,"&lt;="&amp;التقرير!$G$5)</f>
        <v>0</v>
      </c>
      <c r="L355" s="21">
        <f t="shared" si="21"/>
        <v>0</v>
      </c>
      <c r="M355" s="21">
        <f>الرصيد!C688</f>
        <v>0</v>
      </c>
      <c r="N355" s="21">
        <f>الرصيد!D688</f>
        <v>0</v>
      </c>
      <c r="O355" s="21">
        <f>الرصيد!E688</f>
        <v>0</v>
      </c>
      <c r="P355" s="21">
        <f>الرصيد!F688</f>
        <v>0</v>
      </c>
      <c r="Q355" s="21">
        <f t="shared" si="22"/>
        <v>0</v>
      </c>
      <c r="R355" s="21" t="str">
        <f t="shared" si="23"/>
        <v>صح</v>
      </c>
    </row>
    <row r="356" spans="1:18" ht="15.75">
      <c r="A356" s="21">
        <v>349</v>
      </c>
      <c r="B356" s="21">
        <f>IFERROR(VLOOKUP(A356,الاعدادات!$A$4:$B$5000,2,0),"")</f>
        <v>0</v>
      </c>
      <c r="C356" s="21">
        <f>SUMIFS(المشتريات!$H$4:$H$1000,المشتريات!$F$4:$F$1000,التقرير!A356,المشتريات!$C$4:$C$1000,"&lt;="&amp;التقرير!$G$3)</f>
        <v>0</v>
      </c>
      <c r="D356" s="21">
        <f>SUMIFS(المبيعات!$F$4:$F$5000,المبيعات!$D$4:$D$5000,التقرير!A356,المبيعات!$A$4:$A$5000,"&lt;="&amp;التقرير!$G$3)</f>
        <v>0</v>
      </c>
      <c r="E356" s="21">
        <f>SUMIFS('مرتجع المبيعات '!$F$4:$F$500,'مرتجع المبيعات '!$D$4:$D$500,التقرير!A356,'مرتجع المبيعات '!$A$4:$A$500,"&lt;="&amp;التقرير!$G$3)</f>
        <v>0</v>
      </c>
      <c r="F356" s="21">
        <f>SUMIFS('مرتجع المشتريات'!$F$4:$F$500,'مرتجع المشتريات'!$D$4:$D$500,التقرير!A356,'مرتجع المشتريات'!$A$4:$A$500,"&lt;="&amp;التقرير!$G$3)</f>
        <v>0</v>
      </c>
      <c r="G356" s="21">
        <f t="shared" si="20"/>
        <v>0</v>
      </c>
      <c r="H356" s="21">
        <f>SUMIFS(المشتريات!$H$4:$H$10000,المشتريات!$F$4:$F$10000,التقرير!A356,المشتريات!$C$4:$C$10000,"&gt;="&amp;التقرير!$G$4,المشتريات!$C$4:$C$10000,"&lt;="&amp;$G$5)</f>
        <v>0</v>
      </c>
      <c r="I356" s="21">
        <f>SUMIFS(المبيعات!$F$4:$F$5000,المبيعات!$D$4:$D$5000,التقرير!A356,المبيعات!$A$4:$A$5000,"&gt;="&amp;التقرير!$G$4,المبيعات!$A$4:$A$5000,"&lt;="&amp;التقرير!$G$5)</f>
        <v>0</v>
      </c>
      <c r="J356" s="21">
        <f>SUMIFS('مرتجع المبيعات '!$F$4:$F$5000,'مرتجع المبيعات '!$D$4:$D$5000,التقرير!A356,'مرتجع المبيعات '!$A$4:$A$5000,"&gt;="&amp;التقرير!$G$4,'مرتجع المبيعات '!$A$4:$A$5000,"&lt;="&amp;التقرير!$G$5)</f>
        <v>0</v>
      </c>
      <c r="K356" s="21">
        <f>SUMIFS('مرتجع المشتريات'!$F$4:$F$5000,'مرتجع المشتريات'!$D$4:$D$5000,التقرير!A356,'مرتجع المشتريات'!$A$4:$A$5000,"&gt;="&amp;التقرير!$G$4,'مرتجع المشتريات'!$A$4:$A$5000,"&lt;="&amp;التقرير!$G$5)</f>
        <v>0</v>
      </c>
      <c r="L356" s="21">
        <f t="shared" si="21"/>
        <v>0</v>
      </c>
      <c r="M356" s="21">
        <f>الرصيد!C689</f>
        <v>0</v>
      </c>
      <c r="N356" s="21">
        <f>الرصيد!D689</f>
        <v>0</v>
      </c>
      <c r="O356" s="21">
        <f>الرصيد!E689</f>
        <v>0</v>
      </c>
      <c r="P356" s="21">
        <f>الرصيد!F689</f>
        <v>0</v>
      </c>
      <c r="Q356" s="21">
        <f t="shared" si="22"/>
        <v>0</v>
      </c>
      <c r="R356" s="21" t="str">
        <f t="shared" si="23"/>
        <v>صح</v>
      </c>
    </row>
    <row r="357" spans="1:18" ht="15.75">
      <c r="A357" s="21">
        <v>350</v>
      </c>
      <c r="B357" s="21">
        <f>IFERROR(VLOOKUP(A357,الاعدادات!$A$4:$B$5000,2,0),"")</f>
        <v>0</v>
      </c>
      <c r="C357" s="21">
        <f>SUMIFS(المشتريات!$H$4:$H$1000,المشتريات!$F$4:$F$1000,التقرير!A357,المشتريات!$C$4:$C$1000,"&lt;="&amp;التقرير!$G$3)</f>
        <v>0</v>
      </c>
      <c r="D357" s="21">
        <f>SUMIFS(المبيعات!$F$4:$F$5000,المبيعات!$D$4:$D$5000,التقرير!A357,المبيعات!$A$4:$A$5000,"&lt;="&amp;التقرير!$G$3)</f>
        <v>0</v>
      </c>
      <c r="E357" s="21">
        <f>SUMIFS('مرتجع المبيعات '!$F$4:$F$500,'مرتجع المبيعات '!$D$4:$D$500,التقرير!A357,'مرتجع المبيعات '!$A$4:$A$500,"&lt;="&amp;التقرير!$G$3)</f>
        <v>0</v>
      </c>
      <c r="F357" s="21">
        <f>SUMIFS('مرتجع المشتريات'!$F$4:$F$500,'مرتجع المشتريات'!$D$4:$D$500,التقرير!A357,'مرتجع المشتريات'!$A$4:$A$500,"&lt;="&amp;التقرير!$G$3)</f>
        <v>0</v>
      </c>
      <c r="G357" s="21">
        <f t="shared" si="20"/>
        <v>0</v>
      </c>
      <c r="H357" s="21">
        <f>SUMIFS(المشتريات!$H$4:$H$10000,المشتريات!$F$4:$F$10000,التقرير!A357,المشتريات!$C$4:$C$10000,"&gt;="&amp;التقرير!$G$4,المشتريات!$C$4:$C$10000,"&lt;="&amp;$G$5)</f>
        <v>0</v>
      </c>
      <c r="I357" s="21">
        <f>SUMIFS(المبيعات!$F$4:$F$5000,المبيعات!$D$4:$D$5000,التقرير!A357,المبيعات!$A$4:$A$5000,"&gt;="&amp;التقرير!$G$4,المبيعات!$A$4:$A$5000,"&lt;="&amp;التقرير!$G$5)</f>
        <v>0</v>
      </c>
      <c r="J357" s="21">
        <f>SUMIFS('مرتجع المبيعات '!$F$4:$F$5000,'مرتجع المبيعات '!$D$4:$D$5000,التقرير!A357,'مرتجع المبيعات '!$A$4:$A$5000,"&gt;="&amp;التقرير!$G$4,'مرتجع المبيعات '!$A$4:$A$5000,"&lt;="&amp;التقرير!$G$5)</f>
        <v>0</v>
      </c>
      <c r="K357" s="21">
        <f>SUMIFS('مرتجع المشتريات'!$F$4:$F$5000,'مرتجع المشتريات'!$D$4:$D$5000,التقرير!A357,'مرتجع المشتريات'!$A$4:$A$5000,"&gt;="&amp;التقرير!$G$4,'مرتجع المشتريات'!$A$4:$A$5000,"&lt;="&amp;التقرير!$G$5)</f>
        <v>0</v>
      </c>
      <c r="L357" s="21">
        <f t="shared" si="21"/>
        <v>0</v>
      </c>
      <c r="M357" s="21">
        <f>الرصيد!C690</f>
        <v>0</v>
      </c>
      <c r="N357" s="21">
        <f>الرصيد!D690</f>
        <v>0</v>
      </c>
      <c r="O357" s="21">
        <f>الرصيد!E690</f>
        <v>0</v>
      </c>
      <c r="P357" s="21">
        <f>الرصيد!F690</f>
        <v>0</v>
      </c>
      <c r="Q357" s="21">
        <f t="shared" si="22"/>
        <v>0</v>
      </c>
      <c r="R357" s="21" t="str">
        <f t="shared" si="23"/>
        <v>صح</v>
      </c>
    </row>
    <row r="358" spans="1:18" ht="15.75">
      <c r="A358" s="21">
        <v>351</v>
      </c>
      <c r="B358" s="21">
        <f>IFERROR(VLOOKUP(A358,الاعدادات!$A$4:$B$5000,2,0),"")</f>
        <v>0</v>
      </c>
      <c r="C358" s="21">
        <f>SUMIFS(المشتريات!$H$4:$H$1000,المشتريات!$F$4:$F$1000,التقرير!A358,المشتريات!$C$4:$C$1000,"&lt;="&amp;التقرير!$G$3)</f>
        <v>0</v>
      </c>
      <c r="D358" s="21">
        <f>SUMIFS(المبيعات!$F$4:$F$5000,المبيعات!$D$4:$D$5000,التقرير!A358,المبيعات!$A$4:$A$5000,"&lt;="&amp;التقرير!$G$3)</f>
        <v>0</v>
      </c>
      <c r="E358" s="21">
        <f>SUMIFS('مرتجع المبيعات '!$F$4:$F$500,'مرتجع المبيعات '!$D$4:$D$500,التقرير!A358,'مرتجع المبيعات '!$A$4:$A$500,"&lt;="&amp;التقرير!$G$3)</f>
        <v>0</v>
      </c>
      <c r="F358" s="21">
        <f>SUMIFS('مرتجع المشتريات'!$F$4:$F$500,'مرتجع المشتريات'!$D$4:$D$500,التقرير!A358,'مرتجع المشتريات'!$A$4:$A$500,"&lt;="&amp;التقرير!$G$3)</f>
        <v>0</v>
      </c>
      <c r="G358" s="21">
        <f t="shared" si="20"/>
        <v>0</v>
      </c>
      <c r="H358" s="21">
        <f>SUMIFS(المشتريات!$H$4:$H$10000,المشتريات!$F$4:$F$10000,التقرير!A358,المشتريات!$C$4:$C$10000,"&gt;="&amp;التقرير!$G$4,المشتريات!$C$4:$C$10000,"&lt;="&amp;$G$5)</f>
        <v>0</v>
      </c>
      <c r="I358" s="21">
        <f>SUMIFS(المبيعات!$F$4:$F$5000,المبيعات!$D$4:$D$5000,التقرير!A358,المبيعات!$A$4:$A$5000,"&gt;="&amp;التقرير!$G$4,المبيعات!$A$4:$A$5000,"&lt;="&amp;التقرير!$G$5)</f>
        <v>0</v>
      </c>
      <c r="J358" s="21">
        <f>SUMIFS('مرتجع المبيعات '!$F$4:$F$5000,'مرتجع المبيعات '!$D$4:$D$5000,التقرير!A358,'مرتجع المبيعات '!$A$4:$A$5000,"&gt;="&amp;التقرير!$G$4,'مرتجع المبيعات '!$A$4:$A$5000,"&lt;="&amp;التقرير!$G$5)</f>
        <v>0</v>
      </c>
      <c r="K358" s="21">
        <f>SUMIFS('مرتجع المشتريات'!$F$4:$F$5000,'مرتجع المشتريات'!$D$4:$D$5000,التقرير!A358,'مرتجع المشتريات'!$A$4:$A$5000,"&gt;="&amp;التقرير!$G$4,'مرتجع المشتريات'!$A$4:$A$5000,"&lt;="&amp;التقرير!$G$5)</f>
        <v>0</v>
      </c>
      <c r="L358" s="21">
        <f t="shared" si="21"/>
        <v>0</v>
      </c>
      <c r="M358" s="21">
        <f>الرصيد!C691</f>
        <v>0</v>
      </c>
      <c r="N358" s="21">
        <f>الرصيد!D691</f>
        <v>0</v>
      </c>
      <c r="O358" s="21">
        <f>الرصيد!E691</f>
        <v>0</v>
      </c>
      <c r="P358" s="21">
        <f>الرصيد!F691</f>
        <v>0</v>
      </c>
      <c r="Q358" s="21">
        <f t="shared" si="22"/>
        <v>0</v>
      </c>
      <c r="R358" s="21" t="str">
        <f t="shared" si="23"/>
        <v>صح</v>
      </c>
    </row>
    <row r="359" spans="1:18" ht="15.75">
      <c r="A359" s="21">
        <v>352</v>
      </c>
      <c r="B359" s="21">
        <f>IFERROR(VLOOKUP(A359,الاعدادات!$A$4:$B$5000,2,0),"")</f>
        <v>0</v>
      </c>
      <c r="C359" s="21">
        <f>SUMIFS(المشتريات!$H$4:$H$1000,المشتريات!$F$4:$F$1000,التقرير!A359,المشتريات!$C$4:$C$1000,"&lt;="&amp;التقرير!$G$3)</f>
        <v>0</v>
      </c>
      <c r="D359" s="21">
        <f>SUMIFS(المبيعات!$F$4:$F$5000,المبيعات!$D$4:$D$5000,التقرير!A359,المبيعات!$A$4:$A$5000,"&lt;="&amp;التقرير!$G$3)</f>
        <v>0</v>
      </c>
      <c r="E359" s="21">
        <f>SUMIFS('مرتجع المبيعات '!$F$4:$F$500,'مرتجع المبيعات '!$D$4:$D$500,التقرير!A359,'مرتجع المبيعات '!$A$4:$A$500,"&lt;="&amp;التقرير!$G$3)</f>
        <v>0</v>
      </c>
      <c r="F359" s="21">
        <f>SUMIFS('مرتجع المشتريات'!$F$4:$F$500,'مرتجع المشتريات'!$D$4:$D$500,التقرير!A359,'مرتجع المشتريات'!$A$4:$A$500,"&lt;="&amp;التقرير!$G$3)</f>
        <v>0</v>
      </c>
      <c r="G359" s="21">
        <f t="shared" si="20"/>
        <v>0</v>
      </c>
      <c r="H359" s="21">
        <f>SUMIFS(المشتريات!$H$4:$H$10000,المشتريات!$F$4:$F$10000,التقرير!A359,المشتريات!$C$4:$C$10000,"&gt;="&amp;التقرير!$G$4,المشتريات!$C$4:$C$10000,"&lt;="&amp;$G$5)</f>
        <v>0</v>
      </c>
      <c r="I359" s="21">
        <f>SUMIFS(المبيعات!$F$4:$F$5000,المبيعات!$D$4:$D$5000,التقرير!A359,المبيعات!$A$4:$A$5000,"&gt;="&amp;التقرير!$G$4,المبيعات!$A$4:$A$5000,"&lt;="&amp;التقرير!$G$5)</f>
        <v>0</v>
      </c>
      <c r="J359" s="21">
        <f>SUMIFS('مرتجع المبيعات '!$F$4:$F$5000,'مرتجع المبيعات '!$D$4:$D$5000,التقرير!A359,'مرتجع المبيعات '!$A$4:$A$5000,"&gt;="&amp;التقرير!$G$4,'مرتجع المبيعات '!$A$4:$A$5000,"&lt;="&amp;التقرير!$G$5)</f>
        <v>0</v>
      </c>
      <c r="K359" s="21">
        <f>SUMIFS('مرتجع المشتريات'!$F$4:$F$5000,'مرتجع المشتريات'!$D$4:$D$5000,التقرير!A359,'مرتجع المشتريات'!$A$4:$A$5000,"&gt;="&amp;التقرير!$G$4,'مرتجع المشتريات'!$A$4:$A$5000,"&lt;="&amp;التقرير!$G$5)</f>
        <v>0</v>
      </c>
      <c r="L359" s="21">
        <f t="shared" si="21"/>
        <v>0</v>
      </c>
      <c r="M359" s="21">
        <f>الرصيد!C692</f>
        <v>0</v>
      </c>
      <c r="N359" s="21">
        <f>الرصيد!D692</f>
        <v>0</v>
      </c>
      <c r="O359" s="21">
        <f>الرصيد!E692</f>
        <v>0</v>
      </c>
      <c r="P359" s="21">
        <f>الرصيد!F692</f>
        <v>0</v>
      </c>
      <c r="Q359" s="21">
        <f t="shared" si="22"/>
        <v>0</v>
      </c>
      <c r="R359" s="21" t="str">
        <f t="shared" si="23"/>
        <v>صح</v>
      </c>
    </row>
    <row r="360" spans="1:18" ht="15.75">
      <c r="A360" s="21">
        <v>353</v>
      </c>
      <c r="B360" s="21">
        <f>IFERROR(VLOOKUP(A360,الاعدادات!$A$4:$B$5000,2,0),"")</f>
        <v>0</v>
      </c>
      <c r="C360" s="21">
        <f>SUMIFS(المشتريات!$H$4:$H$1000,المشتريات!$F$4:$F$1000,التقرير!A360,المشتريات!$C$4:$C$1000,"&lt;="&amp;التقرير!$G$3)</f>
        <v>0</v>
      </c>
      <c r="D360" s="21">
        <f>SUMIFS(المبيعات!$F$4:$F$5000,المبيعات!$D$4:$D$5000,التقرير!A360,المبيعات!$A$4:$A$5000,"&lt;="&amp;التقرير!$G$3)</f>
        <v>0</v>
      </c>
      <c r="E360" s="21">
        <f>SUMIFS('مرتجع المبيعات '!$F$4:$F$500,'مرتجع المبيعات '!$D$4:$D$500,التقرير!A360,'مرتجع المبيعات '!$A$4:$A$500,"&lt;="&amp;التقرير!$G$3)</f>
        <v>0</v>
      </c>
      <c r="F360" s="21">
        <f>SUMIFS('مرتجع المشتريات'!$F$4:$F$500,'مرتجع المشتريات'!$D$4:$D$500,التقرير!A360,'مرتجع المشتريات'!$A$4:$A$500,"&lt;="&amp;التقرير!$G$3)</f>
        <v>0</v>
      </c>
      <c r="G360" s="21">
        <f t="shared" si="20"/>
        <v>0</v>
      </c>
      <c r="H360" s="21">
        <f>SUMIFS(المشتريات!$H$4:$H$10000,المشتريات!$F$4:$F$10000,التقرير!A360,المشتريات!$C$4:$C$10000,"&gt;="&amp;التقرير!$G$4,المشتريات!$C$4:$C$10000,"&lt;="&amp;$G$5)</f>
        <v>0</v>
      </c>
      <c r="I360" s="21">
        <f>SUMIFS(المبيعات!$F$4:$F$5000,المبيعات!$D$4:$D$5000,التقرير!A360,المبيعات!$A$4:$A$5000,"&gt;="&amp;التقرير!$G$4,المبيعات!$A$4:$A$5000,"&lt;="&amp;التقرير!$G$5)</f>
        <v>0</v>
      </c>
      <c r="J360" s="21">
        <f>SUMIFS('مرتجع المبيعات '!$F$4:$F$5000,'مرتجع المبيعات '!$D$4:$D$5000,التقرير!A360,'مرتجع المبيعات '!$A$4:$A$5000,"&gt;="&amp;التقرير!$G$4,'مرتجع المبيعات '!$A$4:$A$5000,"&lt;="&amp;التقرير!$G$5)</f>
        <v>0</v>
      </c>
      <c r="K360" s="21">
        <f>SUMIFS('مرتجع المشتريات'!$F$4:$F$5000,'مرتجع المشتريات'!$D$4:$D$5000,التقرير!A360,'مرتجع المشتريات'!$A$4:$A$5000,"&gt;="&amp;التقرير!$G$4,'مرتجع المشتريات'!$A$4:$A$5000,"&lt;="&amp;التقرير!$G$5)</f>
        <v>0</v>
      </c>
      <c r="L360" s="21">
        <f t="shared" si="21"/>
        <v>0</v>
      </c>
      <c r="M360" s="21">
        <f>الرصيد!C693</f>
        <v>0</v>
      </c>
      <c r="N360" s="21">
        <f>الرصيد!D693</f>
        <v>0</v>
      </c>
      <c r="O360" s="21">
        <f>الرصيد!E693</f>
        <v>0</v>
      </c>
      <c r="P360" s="21">
        <f>الرصيد!F693</f>
        <v>0</v>
      </c>
      <c r="Q360" s="21">
        <f t="shared" si="22"/>
        <v>0</v>
      </c>
      <c r="R360" s="21" t="str">
        <f t="shared" si="23"/>
        <v>صح</v>
      </c>
    </row>
    <row r="361" spans="1:18" ht="15.75">
      <c r="A361" s="21">
        <v>354</v>
      </c>
      <c r="B361" s="21">
        <f>IFERROR(VLOOKUP(A361,الاعدادات!$A$4:$B$5000,2,0),"")</f>
        <v>0</v>
      </c>
      <c r="C361" s="21">
        <f>SUMIFS(المشتريات!$H$4:$H$1000,المشتريات!$F$4:$F$1000,التقرير!A361,المشتريات!$C$4:$C$1000,"&lt;="&amp;التقرير!$G$3)</f>
        <v>0</v>
      </c>
      <c r="D361" s="21">
        <f>SUMIFS(المبيعات!$F$4:$F$5000,المبيعات!$D$4:$D$5000,التقرير!A361,المبيعات!$A$4:$A$5000,"&lt;="&amp;التقرير!$G$3)</f>
        <v>0</v>
      </c>
      <c r="E361" s="21">
        <f>SUMIFS('مرتجع المبيعات '!$F$4:$F$500,'مرتجع المبيعات '!$D$4:$D$500,التقرير!A361,'مرتجع المبيعات '!$A$4:$A$500,"&lt;="&amp;التقرير!$G$3)</f>
        <v>0</v>
      </c>
      <c r="F361" s="21">
        <f>SUMIFS('مرتجع المشتريات'!$F$4:$F$500,'مرتجع المشتريات'!$D$4:$D$500,التقرير!A361,'مرتجع المشتريات'!$A$4:$A$500,"&lt;="&amp;التقرير!$G$3)</f>
        <v>0</v>
      </c>
      <c r="G361" s="21">
        <f t="shared" si="20"/>
        <v>0</v>
      </c>
      <c r="H361" s="21">
        <f>SUMIFS(المشتريات!$H$4:$H$10000,المشتريات!$F$4:$F$10000,التقرير!A361,المشتريات!$C$4:$C$10000,"&gt;="&amp;التقرير!$G$4,المشتريات!$C$4:$C$10000,"&lt;="&amp;$G$5)</f>
        <v>0</v>
      </c>
      <c r="I361" s="21">
        <f>SUMIFS(المبيعات!$F$4:$F$5000,المبيعات!$D$4:$D$5000,التقرير!A361,المبيعات!$A$4:$A$5000,"&gt;="&amp;التقرير!$G$4,المبيعات!$A$4:$A$5000,"&lt;="&amp;التقرير!$G$5)</f>
        <v>0</v>
      </c>
      <c r="J361" s="21">
        <f>SUMIFS('مرتجع المبيعات '!$F$4:$F$5000,'مرتجع المبيعات '!$D$4:$D$5000,التقرير!A361,'مرتجع المبيعات '!$A$4:$A$5000,"&gt;="&amp;التقرير!$G$4,'مرتجع المبيعات '!$A$4:$A$5000,"&lt;="&amp;التقرير!$G$5)</f>
        <v>0</v>
      </c>
      <c r="K361" s="21">
        <f>SUMIFS('مرتجع المشتريات'!$F$4:$F$5000,'مرتجع المشتريات'!$D$4:$D$5000,التقرير!A361,'مرتجع المشتريات'!$A$4:$A$5000,"&gt;="&amp;التقرير!$G$4,'مرتجع المشتريات'!$A$4:$A$5000,"&lt;="&amp;التقرير!$G$5)</f>
        <v>0</v>
      </c>
      <c r="L361" s="21">
        <f t="shared" si="21"/>
        <v>0</v>
      </c>
      <c r="M361" s="21">
        <f>الرصيد!C694</f>
        <v>0</v>
      </c>
      <c r="N361" s="21">
        <f>الرصيد!D694</f>
        <v>0</v>
      </c>
      <c r="O361" s="21">
        <f>الرصيد!E694</f>
        <v>0</v>
      </c>
      <c r="P361" s="21">
        <f>الرصيد!F694</f>
        <v>0</v>
      </c>
      <c r="Q361" s="21">
        <f t="shared" si="22"/>
        <v>0</v>
      </c>
      <c r="R361" s="21" t="str">
        <f t="shared" si="23"/>
        <v>صح</v>
      </c>
    </row>
    <row r="362" spans="1:18" ht="15.75">
      <c r="A362" s="21">
        <v>355</v>
      </c>
      <c r="B362" s="21">
        <f>IFERROR(VLOOKUP(A362,الاعدادات!$A$4:$B$5000,2,0),"")</f>
        <v>0</v>
      </c>
      <c r="C362" s="21">
        <f>SUMIFS(المشتريات!$H$4:$H$1000,المشتريات!$F$4:$F$1000,التقرير!A362,المشتريات!$C$4:$C$1000,"&lt;="&amp;التقرير!$G$3)</f>
        <v>0</v>
      </c>
      <c r="D362" s="21">
        <f>SUMIFS(المبيعات!$F$4:$F$5000,المبيعات!$D$4:$D$5000,التقرير!A362,المبيعات!$A$4:$A$5000,"&lt;="&amp;التقرير!$G$3)</f>
        <v>0</v>
      </c>
      <c r="E362" s="21">
        <f>SUMIFS('مرتجع المبيعات '!$F$4:$F$500,'مرتجع المبيعات '!$D$4:$D$500,التقرير!A362,'مرتجع المبيعات '!$A$4:$A$500,"&lt;="&amp;التقرير!$G$3)</f>
        <v>0</v>
      </c>
      <c r="F362" s="21">
        <f>SUMIFS('مرتجع المشتريات'!$F$4:$F$500,'مرتجع المشتريات'!$D$4:$D$500,التقرير!A362,'مرتجع المشتريات'!$A$4:$A$500,"&lt;="&amp;التقرير!$G$3)</f>
        <v>0</v>
      </c>
      <c r="G362" s="21">
        <f t="shared" si="20"/>
        <v>0</v>
      </c>
      <c r="H362" s="21">
        <f>SUMIFS(المشتريات!$H$4:$H$10000,المشتريات!$F$4:$F$10000,التقرير!A362,المشتريات!$C$4:$C$10000,"&gt;="&amp;التقرير!$G$4,المشتريات!$C$4:$C$10000,"&lt;="&amp;$G$5)</f>
        <v>0</v>
      </c>
      <c r="I362" s="21">
        <f>SUMIFS(المبيعات!$F$4:$F$5000,المبيعات!$D$4:$D$5000,التقرير!A362,المبيعات!$A$4:$A$5000,"&gt;="&amp;التقرير!$G$4,المبيعات!$A$4:$A$5000,"&lt;="&amp;التقرير!$G$5)</f>
        <v>0</v>
      </c>
      <c r="J362" s="21">
        <f>SUMIFS('مرتجع المبيعات '!$F$4:$F$5000,'مرتجع المبيعات '!$D$4:$D$5000,التقرير!A362,'مرتجع المبيعات '!$A$4:$A$5000,"&gt;="&amp;التقرير!$G$4,'مرتجع المبيعات '!$A$4:$A$5000,"&lt;="&amp;التقرير!$G$5)</f>
        <v>0</v>
      </c>
      <c r="K362" s="21">
        <f>SUMIFS('مرتجع المشتريات'!$F$4:$F$5000,'مرتجع المشتريات'!$D$4:$D$5000,التقرير!A362,'مرتجع المشتريات'!$A$4:$A$5000,"&gt;="&amp;التقرير!$G$4,'مرتجع المشتريات'!$A$4:$A$5000,"&lt;="&amp;التقرير!$G$5)</f>
        <v>0</v>
      </c>
      <c r="L362" s="21">
        <f t="shared" si="21"/>
        <v>0</v>
      </c>
      <c r="M362" s="21">
        <f>الرصيد!C695</f>
        <v>0</v>
      </c>
      <c r="N362" s="21">
        <f>الرصيد!D695</f>
        <v>0</v>
      </c>
      <c r="O362" s="21">
        <f>الرصيد!E695</f>
        <v>0</v>
      </c>
      <c r="P362" s="21">
        <f>الرصيد!F695</f>
        <v>0</v>
      </c>
      <c r="Q362" s="21">
        <f t="shared" si="22"/>
        <v>0</v>
      </c>
      <c r="R362" s="21" t="str">
        <f t="shared" si="23"/>
        <v>صح</v>
      </c>
    </row>
    <row r="363" spans="1:18" ht="15.75">
      <c r="A363" s="21">
        <v>356</v>
      </c>
      <c r="B363" s="21">
        <f>IFERROR(VLOOKUP(A363,الاعدادات!$A$4:$B$5000,2,0),"")</f>
        <v>0</v>
      </c>
      <c r="C363" s="21">
        <f>SUMIFS(المشتريات!$H$4:$H$1000,المشتريات!$F$4:$F$1000,التقرير!A363,المشتريات!$C$4:$C$1000,"&lt;="&amp;التقرير!$G$3)</f>
        <v>0</v>
      </c>
      <c r="D363" s="21">
        <f>SUMIFS(المبيعات!$F$4:$F$5000,المبيعات!$D$4:$D$5000,التقرير!A363,المبيعات!$A$4:$A$5000,"&lt;="&amp;التقرير!$G$3)</f>
        <v>0</v>
      </c>
      <c r="E363" s="21">
        <f>SUMIFS('مرتجع المبيعات '!$F$4:$F$500,'مرتجع المبيعات '!$D$4:$D$500,التقرير!A363,'مرتجع المبيعات '!$A$4:$A$500,"&lt;="&amp;التقرير!$G$3)</f>
        <v>0</v>
      </c>
      <c r="F363" s="21">
        <f>SUMIFS('مرتجع المشتريات'!$F$4:$F$500,'مرتجع المشتريات'!$D$4:$D$500,التقرير!A363,'مرتجع المشتريات'!$A$4:$A$500,"&lt;="&amp;التقرير!$G$3)</f>
        <v>0</v>
      </c>
      <c r="G363" s="21">
        <f t="shared" si="20"/>
        <v>0</v>
      </c>
      <c r="H363" s="21">
        <f>SUMIFS(المشتريات!$H$4:$H$10000,المشتريات!$F$4:$F$10000,التقرير!A363,المشتريات!$C$4:$C$10000,"&gt;="&amp;التقرير!$G$4,المشتريات!$C$4:$C$10000,"&lt;="&amp;$G$5)</f>
        <v>0</v>
      </c>
      <c r="I363" s="21">
        <f>SUMIFS(المبيعات!$F$4:$F$5000,المبيعات!$D$4:$D$5000,التقرير!A363,المبيعات!$A$4:$A$5000,"&gt;="&amp;التقرير!$G$4,المبيعات!$A$4:$A$5000,"&lt;="&amp;التقرير!$G$5)</f>
        <v>0</v>
      </c>
      <c r="J363" s="21">
        <f>SUMIFS('مرتجع المبيعات '!$F$4:$F$5000,'مرتجع المبيعات '!$D$4:$D$5000,التقرير!A363,'مرتجع المبيعات '!$A$4:$A$5000,"&gt;="&amp;التقرير!$G$4,'مرتجع المبيعات '!$A$4:$A$5000,"&lt;="&amp;التقرير!$G$5)</f>
        <v>0</v>
      </c>
      <c r="K363" s="21">
        <f>SUMIFS('مرتجع المشتريات'!$F$4:$F$5000,'مرتجع المشتريات'!$D$4:$D$5000,التقرير!A363,'مرتجع المشتريات'!$A$4:$A$5000,"&gt;="&amp;التقرير!$G$4,'مرتجع المشتريات'!$A$4:$A$5000,"&lt;="&amp;التقرير!$G$5)</f>
        <v>0</v>
      </c>
      <c r="L363" s="21">
        <f t="shared" si="21"/>
        <v>0</v>
      </c>
      <c r="M363" s="21">
        <f>الرصيد!C696</f>
        <v>0</v>
      </c>
      <c r="N363" s="21">
        <f>الرصيد!D696</f>
        <v>0</v>
      </c>
      <c r="O363" s="21">
        <f>الرصيد!E696</f>
        <v>0</v>
      </c>
      <c r="P363" s="21">
        <f>الرصيد!F696</f>
        <v>0</v>
      </c>
      <c r="Q363" s="21">
        <f t="shared" si="22"/>
        <v>0</v>
      </c>
      <c r="R363" s="21" t="str">
        <f t="shared" si="23"/>
        <v>صح</v>
      </c>
    </row>
    <row r="364" spans="1:18" ht="15.75">
      <c r="A364" s="21">
        <v>357</v>
      </c>
      <c r="B364" s="21">
        <f>IFERROR(VLOOKUP(A364,الاعدادات!$A$4:$B$5000,2,0),"")</f>
        <v>0</v>
      </c>
      <c r="C364" s="21">
        <f>SUMIFS(المشتريات!$H$4:$H$1000,المشتريات!$F$4:$F$1000,التقرير!A364,المشتريات!$C$4:$C$1000,"&lt;="&amp;التقرير!$G$3)</f>
        <v>0</v>
      </c>
      <c r="D364" s="21">
        <f>SUMIFS(المبيعات!$F$4:$F$5000,المبيعات!$D$4:$D$5000,التقرير!A364,المبيعات!$A$4:$A$5000,"&lt;="&amp;التقرير!$G$3)</f>
        <v>0</v>
      </c>
      <c r="E364" s="21">
        <f>SUMIFS('مرتجع المبيعات '!$F$4:$F$500,'مرتجع المبيعات '!$D$4:$D$500,التقرير!A364,'مرتجع المبيعات '!$A$4:$A$500,"&lt;="&amp;التقرير!$G$3)</f>
        <v>0</v>
      </c>
      <c r="F364" s="21">
        <f>SUMIFS('مرتجع المشتريات'!$F$4:$F$500,'مرتجع المشتريات'!$D$4:$D$500,التقرير!A364,'مرتجع المشتريات'!$A$4:$A$500,"&lt;="&amp;التقرير!$G$3)</f>
        <v>0</v>
      </c>
      <c r="G364" s="21">
        <f t="shared" si="20"/>
        <v>0</v>
      </c>
      <c r="H364" s="21">
        <f>SUMIFS(المشتريات!$H$4:$H$10000,المشتريات!$F$4:$F$10000,التقرير!A364,المشتريات!$C$4:$C$10000,"&gt;="&amp;التقرير!$G$4,المشتريات!$C$4:$C$10000,"&lt;="&amp;$G$5)</f>
        <v>0</v>
      </c>
      <c r="I364" s="21">
        <f>SUMIFS(المبيعات!$F$4:$F$5000,المبيعات!$D$4:$D$5000,التقرير!A364,المبيعات!$A$4:$A$5000,"&gt;="&amp;التقرير!$G$4,المبيعات!$A$4:$A$5000,"&lt;="&amp;التقرير!$G$5)</f>
        <v>0</v>
      </c>
      <c r="J364" s="21">
        <f>SUMIFS('مرتجع المبيعات '!$F$4:$F$5000,'مرتجع المبيعات '!$D$4:$D$5000,التقرير!A364,'مرتجع المبيعات '!$A$4:$A$5000,"&gt;="&amp;التقرير!$G$4,'مرتجع المبيعات '!$A$4:$A$5000,"&lt;="&amp;التقرير!$G$5)</f>
        <v>0</v>
      </c>
      <c r="K364" s="21">
        <f>SUMIFS('مرتجع المشتريات'!$F$4:$F$5000,'مرتجع المشتريات'!$D$4:$D$5000,التقرير!A364,'مرتجع المشتريات'!$A$4:$A$5000,"&gt;="&amp;التقرير!$G$4,'مرتجع المشتريات'!$A$4:$A$5000,"&lt;="&amp;التقرير!$G$5)</f>
        <v>0</v>
      </c>
      <c r="L364" s="21">
        <f t="shared" si="21"/>
        <v>0</v>
      </c>
      <c r="M364" s="21">
        <f>الرصيد!C697</f>
        <v>0</v>
      </c>
      <c r="N364" s="21">
        <f>الرصيد!D697</f>
        <v>0</v>
      </c>
      <c r="O364" s="21">
        <f>الرصيد!E697</f>
        <v>0</v>
      </c>
      <c r="P364" s="21">
        <f>الرصيد!F697</f>
        <v>0</v>
      </c>
      <c r="Q364" s="21">
        <f t="shared" si="22"/>
        <v>0</v>
      </c>
      <c r="R364" s="21" t="str">
        <f t="shared" si="23"/>
        <v>صح</v>
      </c>
    </row>
    <row r="365" spans="1:18" ht="15.75">
      <c r="A365" s="21">
        <v>358</v>
      </c>
      <c r="B365" s="21">
        <f>IFERROR(VLOOKUP(A365,الاعدادات!$A$4:$B$5000,2,0),"")</f>
        <v>0</v>
      </c>
      <c r="C365" s="21">
        <f>SUMIFS(المشتريات!$H$4:$H$1000,المشتريات!$F$4:$F$1000,التقرير!A365,المشتريات!$C$4:$C$1000,"&lt;="&amp;التقرير!$G$3)</f>
        <v>0</v>
      </c>
      <c r="D365" s="21">
        <f>SUMIFS(المبيعات!$F$4:$F$5000,المبيعات!$D$4:$D$5000,التقرير!A365,المبيعات!$A$4:$A$5000,"&lt;="&amp;التقرير!$G$3)</f>
        <v>0</v>
      </c>
      <c r="E365" s="21">
        <f>SUMIFS('مرتجع المبيعات '!$F$4:$F$500,'مرتجع المبيعات '!$D$4:$D$500,التقرير!A365,'مرتجع المبيعات '!$A$4:$A$500,"&lt;="&amp;التقرير!$G$3)</f>
        <v>0</v>
      </c>
      <c r="F365" s="21">
        <f>SUMIFS('مرتجع المشتريات'!$F$4:$F$500,'مرتجع المشتريات'!$D$4:$D$500,التقرير!A365,'مرتجع المشتريات'!$A$4:$A$500,"&lt;="&amp;التقرير!$G$3)</f>
        <v>0</v>
      </c>
      <c r="G365" s="21">
        <f t="shared" si="20"/>
        <v>0</v>
      </c>
      <c r="H365" s="21">
        <f>SUMIFS(المشتريات!$H$4:$H$10000,المشتريات!$F$4:$F$10000,التقرير!A365,المشتريات!$C$4:$C$10000,"&gt;="&amp;التقرير!$G$4,المشتريات!$C$4:$C$10000,"&lt;="&amp;$G$5)</f>
        <v>0</v>
      </c>
      <c r="I365" s="21">
        <f>SUMIFS(المبيعات!$F$4:$F$5000,المبيعات!$D$4:$D$5000,التقرير!A365,المبيعات!$A$4:$A$5000,"&gt;="&amp;التقرير!$G$4,المبيعات!$A$4:$A$5000,"&lt;="&amp;التقرير!$G$5)</f>
        <v>0</v>
      </c>
      <c r="J365" s="21">
        <f>SUMIFS('مرتجع المبيعات '!$F$4:$F$5000,'مرتجع المبيعات '!$D$4:$D$5000,التقرير!A365,'مرتجع المبيعات '!$A$4:$A$5000,"&gt;="&amp;التقرير!$G$4,'مرتجع المبيعات '!$A$4:$A$5000,"&lt;="&amp;التقرير!$G$5)</f>
        <v>0</v>
      </c>
      <c r="K365" s="21">
        <f>SUMIFS('مرتجع المشتريات'!$F$4:$F$5000,'مرتجع المشتريات'!$D$4:$D$5000,التقرير!A365,'مرتجع المشتريات'!$A$4:$A$5000,"&gt;="&amp;التقرير!$G$4,'مرتجع المشتريات'!$A$4:$A$5000,"&lt;="&amp;التقرير!$G$5)</f>
        <v>0</v>
      </c>
      <c r="L365" s="21">
        <f t="shared" si="21"/>
        <v>0</v>
      </c>
      <c r="M365" s="21">
        <f>الرصيد!C698</f>
        <v>0</v>
      </c>
      <c r="N365" s="21">
        <f>الرصيد!D698</f>
        <v>0</v>
      </c>
      <c r="O365" s="21">
        <f>الرصيد!E698</f>
        <v>0</v>
      </c>
      <c r="P365" s="21">
        <f>الرصيد!F698</f>
        <v>0</v>
      </c>
      <c r="Q365" s="21">
        <f t="shared" si="22"/>
        <v>0</v>
      </c>
      <c r="R365" s="21" t="str">
        <f t="shared" si="23"/>
        <v>صح</v>
      </c>
    </row>
    <row r="366" spans="1:18" ht="15.75">
      <c r="A366" s="21">
        <v>359</v>
      </c>
      <c r="B366" s="21">
        <f>IFERROR(VLOOKUP(A366,الاعدادات!$A$4:$B$5000,2,0),"")</f>
        <v>0</v>
      </c>
      <c r="C366" s="21">
        <f>SUMIFS(المشتريات!$H$4:$H$1000,المشتريات!$F$4:$F$1000,التقرير!A366,المشتريات!$C$4:$C$1000,"&lt;="&amp;التقرير!$G$3)</f>
        <v>0</v>
      </c>
      <c r="D366" s="21">
        <f>SUMIFS(المبيعات!$F$4:$F$5000,المبيعات!$D$4:$D$5000,التقرير!A366,المبيعات!$A$4:$A$5000,"&lt;="&amp;التقرير!$G$3)</f>
        <v>0</v>
      </c>
      <c r="E366" s="21">
        <f>SUMIFS('مرتجع المبيعات '!$F$4:$F$500,'مرتجع المبيعات '!$D$4:$D$500,التقرير!A366,'مرتجع المبيعات '!$A$4:$A$500,"&lt;="&amp;التقرير!$G$3)</f>
        <v>0</v>
      </c>
      <c r="F366" s="21">
        <f>SUMIFS('مرتجع المشتريات'!$F$4:$F$500,'مرتجع المشتريات'!$D$4:$D$500,التقرير!A366,'مرتجع المشتريات'!$A$4:$A$500,"&lt;="&amp;التقرير!$G$3)</f>
        <v>0</v>
      </c>
      <c r="G366" s="21">
        <f t="shared" si="20"/>
        <v>0</v>
      </c>
      <c r="H366" s="21">
        <f>SUMIFS(المشتريات!$H$4:$H$10000,المشتريات!$F$4:$F$10000,التقرير!A366,المشتريات!$C$4:$C$10000,"&gt;="&amp;التقرير!$G$4,المشتريات!$C$4:$C$10000,"&lt;="&amp;$G$5)</f>
        <v>0</v>
      </c>
      <c r="I366" s="21">
        <f>SUMIFS(المبيعات!$F$4:$F$5000,المبيعات!$D$4:$D$5000,التقرير!A366,المبيعات!$A$4:$A$5000,"&gt;="&amp;التقرير!$G$4,المبيعات!$A$4:$A$5000,"&lt;="&amp;التقرير!$G$5)</f>
        <v>0</v>
      </c>
      <c r="J366" s="21">
        <f>SUMIFS('مرتجع المبيعات '!$F$4:$F$5000,'مرتجع المبيعات '!$D$4:$D$5000,التقرير!A366,'مرتجع المبيعات '!$A$4:$A$5000,"&gt;="&amp;التقرير!$G$4,'مرتجع المبيعات '!$A$4:$A$5000,"&lt;="&amp;التقرير!$G$5)</f>
        <v>0</v>
      </c>
      <c r="K366" s="21">
        <f>SUMIFS('مرتجع المشتريات'!$F$4:$F$5000,'مرتجع المشتريات'!$D$4:$D$5000,التقرير!A366,'مرتجع المشتريات'!$A$4:$A$5000,"&gt;="&amp;التقرير!$G$4,'مرتجع المشتريات'!$A$4:$A$5000,"&lt;="&amp;التقرير!$G$5)</f>
        <v>0</v>
      </c>
      <c r="L366" s="21">
        <f t="shared" si="21"/>
        <v>0</v>
      </c>
      <c r="M366" s="21">
        <f>الرصيد!C699</f>
        <v>0</v>
      </c>
      <c r="N366" s="21">
        <f>الرصيد!D699</f>
        <v>0</v>
      </c>
      <c r="O366" s="21">
        <f>الرصيد!E699</f>
        <v>0</v>
      </c>
      <c r="P366" s="21">
        <f>الرصيد!F699</f>
        <v>0</v>
      </c>
      <c r="Q366" s="21">
        <f t="shared" si="22"/>
        <v>0</v>
      </c>
      <c r="R366" s="21" t="str">
        <f t="shared" si="23"/>
        <v>صح</v>
      </c>
    </row>
    <row r="367" spans="1:18" ht="15.75">
      <c r="A367" s="21">
        <v>360</v>
      </c>
      <c r="B367" s="21">
        <f>IFERROR(VLOOKUP(A367,الاعدادات!$A$4:$B$5000,2,0),"")</f>
        <v>0</v>
      </c>
      <c r="C367" s="21">
        <f>SUMIFS(المشتريات!$H$4:$H$1000,المشتريات!$F$4:$F$1000,التقرير!A367,المشتريات!$C$4:$C$1000,"&lt;="&amp;التقرير!$G$3)</f>
        <v>0</v>
      </c>
      <c r="D367" s="21">
        <f>SUMIFS(المبيعات!$F$4:$F$5000,المبيعات!$D$4:$D$5000,التقرير!A367,المبيعات!$A$4:$A$5000,"&lt;="&amp;التقرير!$G$3)</f>
        <v>0</v>
      </c>
      <c r="E367" s="21">
        <f>SUMIFS('مرتجع المبيعات '!$F$4:$F$500,'مرتجع المبيعات '!$D$4:$D$500,التقرير!A367,'مرتجع المبيعات '!$A$4:$A$500,"&lt;="&amp;التقرير!$G$3)</f>
        <v>0</v>
      </c>
      <c r="F367" s="21">
        <f>SUMIFS('مرتجع المشتريات'!$F$4:$F$500,'مرتجع المشتريات'!$D$4:$D$500,التقرير!A367,'مرتجع المشتريات'!$A$4:$A$500,"&lt;="&amp;التقرير!$G$3)</f>
        <v>0</v>
      </c>
      <c r="G367" s="21">
        <f t="shared" si="20"/>
        <v>0</v>
      </c>
      <c r="H367" s="21">
        <f>SUMIFS(المشتريات!$H$4:$H$10000,المشتريات!$F$4:$F$10000,التقرير!A367,المشتريات!$C$4:$C$10000,"&gt;="&amp;التقرير!$G$4,المشتريات!$C$4:$C$10000,"&lt;="&amp;$G$5)</f>
        <v>0</v>
      </c>
      <c r="I367" s="21">
        <f>SUMIFS(المبيعات!$F$4:$F$5000,المبيعات!$D$4:$D$5000,التقرير!A367,المبيعات!$A$4:$A$5000,"&gt;="&amp;التقرير!$G$4,المبيعات!$A$4:$A$5000,"&lt;="&amp;التقرير!$G$5)</f>
        <v>0</v>
      </c>
      <c r="J367" s="21">
        <f>SUMIFS('مرتجع المبيعات '!$F$4:$F$5000,'مرتجع المبيعات '!$D$4:$D$5000,التقرير!A367,'مرتجع المبيعات '!$A$4:$A$5000,"&gt;="&amp;التقرير!$G$4,'مرتجع المبيعات '!$A$4:$A$5000,"&lt;="&amp;التقرير!$G$5)</f>
        <v>0</v>
      </c>
      <c r="K367" s="21">
        <f>SUMIFS('مرتجع المشتريات'!$F$4:$F$5000,'مرتجع المشتريات'!$D$4:$D$5000,التقرير!A367,'مرتجع المشتريات'!$A$4:$A$5000,"&gt;="&amp;التقرير!$G$4,'مرتجع المشتريات'!$A$4:$A$5000,"&lt;="&amp;التقرير!$G$5)</f>
        <v>0</v>
      </c>
      <c r="L367" s="21">
        <f t="shared" si="21"/>
        <v>0</v>
      </c>
      <c r="M367" s="21">
        <f>الرصيد!C700</f>
        <v>0</v>
      </c>
      <c r="N367" s="21">
        <f>الرصيد!D700</f>
        <v>0</v>
      </c>
      <c r="O367" s="21">
        <f>الرصيد!E700</f>
        <v>0</v>
      </c>
      <c r="P367" s="21">
        <f>الرصيد!F700</f>
        <v>0</v>
      </c>
      <c r="Q367" s="21">
        <f t="shared" si="22"/>
        <v>0</v>
      </c>
      <c r="R367" s="21" t="str">
        <f t="shared" si="23"/>
        <v>صح</v>
      </c>
    </row>
    <row r="368" spans="1:18" ht="15.75">
      <c r="A368" s="21">
        <v>361</v>
      </c>
      <c r="B368" s="21">
        <f>IFERROR(VLOOKUP(A368,الاعدادات!$A$4:$B$5000,2,0),"")</f>
        <v>0</v>
      </c>
      <c r="C368" s="21">
        <f>SUMIFS(المشتريات!$H$4:$H$1000,المشتريات!$F$4:$F$1000,التقرير!A368,المشتريات!$C$4:$C$1000,"&lt;="&amp;التقرير!$G$3)</f>
        <v>0</v>
      </c>
      <c r="D368" s="21">
        <f>SUMIFS(المبيعات!$F$4:$F$5000,المبيعات!$D$4:$D$5000,التقرير!A368,المبيعات!$A$4:$A$5000,"&lt;="&amp;التقرير!$G$3)</f>
        <v>0</v>
      </c>
      <c r="E368" s="21">
        <f>SUMIFS('مرتجع المبيعات '!$F$4:$F$500,'مرتجع المبيعات '!$D$4:$D$500,التقرير!A368,'مرتجع المبيعات '!$A$4:$A$500,"&lt;="&amp;التقرير!$G$3)</f>
        <v>0</v>
      </c>
      <c r="F368" s="21">
        <f>SUMIFS('مرتجع المشتريات'!$F$4:$F$500,'مرتجع المشتريات'!$D$4:$D$500,التقرير!A368,'مرتجع المشتريات'!$A$4:$A$500,"&lt;="&amp;التقرير!$G$3)</f>
        <v>0</v>
      </c>
      <c r="G368" s="21">
        <f t="shared" si="20"/>
        <v>0</v>
      </c>
      <c r="H368" s="21">
        <f>SUMIFS(المشتريات!$H$4:$H$10000,المشتريات!$F$4:$F$10000,التقرير!A368,المشتريات!$C$4:$C$10000,"&gt;="&amp;التقرير!$G$4,المشتريات!$C$4:$C$10000,"&lt;="&amp;$G$5)</f>
        <v>0</v>
      </c>
      <c r="I368" s="21">
        <f>SUMIFS(المبيعات!$F$4:$F$5000,المبيعات!$D$4:$D$5000,التقرير!A368,المبيعات!$A$4:$A$5000,"&gt;="&amp;التقرير!$G$4,المبيعات!$A$4:$A$5000,"&lt;="&amp;التقرير!$G$5)</f>
        <v>0</v>
      </c>
      <c r="J368" s="21">
        <f>SUMIFS('مرتجع المبيعات '!$F$4:$F$5000,'مرتجع المبيعات '!$D$4:$D$5000,التقرير!A368,'مرتجع المبيعات '!$A$4:$A$5000,"&gt;="&amp;التقرير!$G$4,'مرتجع المبيعات '!$A$4:$A$5000,"&lt;="&amp;التقرير!$G$5)</f>
        <v>0</v>
      </c>
      <c r="K368" s="21">
        <f>SUMIFS('مرتجع المشتريات'!$F$4:$F$5000,'مرتجع المشتريات'!$D$4:$D$5000,التقرير!A368,'مرتجع المشتريات'!$A$4:$A$5000,"&gt;="&amp;التقرير!$G$4,'مرتجع المشتريات'!$A$4:$A$5000,"&lt;="&amp;التقرير!$G$5)</f>
        <v>0</v>
      </c>
      <c r="L368" s="21">
        <f t="shared" si="21"/>
        <v>0</v>
      </c>
      <c r="M368" s="21">
        <f>الرصيد!C701</f>
        <v>0</v>
      </c>
      <c r="N368" s="21">
        <f>الرصيد!D701</f>
        <v>0</v>
      </c>
      <c r="O368" s="21">
        <f>الرصيد!E701</f>
        <v>0</v>
      </c>
      <c r="P368" s="21">
        <f>الرصيد!F701</f>
        <v>0</v>
      </c>
      <c r="Q368" s="21">
        <f t="shared" si="22"/>
        <v>0</v>
      </c>
      <c r="R368" s="21" t="str">
        <f t="shared" si="23"/>
        <v>صح</v>
      </c>
    </row>
    <row r="369" spans="1:18" ht="15.75">
      <c r="A369" s="21">
        <v>362</v>
      </c>
      <c r="B369" s="21">
        <f>IFERROR(VLOOKUP(A369,الاعدادات!$A$4:$B$5000,2,0),"")</f>
        <v>0</v>
      </c>
      <c r="C369" s="21">
        <f>SUMIFS(المشتريات!$H$4:$H$1000,المشتريات!$F$4:$F$1000,التقرير!A369,المشتريات!$C$4:$C$1000,"&lt;="&amp;التقرير!$G$3)</f>
        <v>0</v>
      </c>
      <c r="D369" s="21">
        <f>SUMIFS(المبيعات!$F$4:$F$5000,المبيعات!$D$4:$D$5000,التقرير!A369,المبيعات!$A$4:$A$5000,"&lt;="&amp;التقرير!$G$3)</f>
        <v>0</v>
      </c>
      <c r="E369" s="21">
        <f>SUMIFS('مرتجع المبيعات '!$F$4:$F$500,'مرتجع المبيعات '!$D$4:$D$500,التقرير!A369,'مرتجع المبيعات '!$A$4:$A$500,"&lt;="&amp;التقرير!$G$3)</f>
        <v>0</v>
      </c>
      <c r="F369" s="21">
        <f>SUMIFS('مرتجع المشتريات'!$F$4:$F$500,'مرتجع المشتريات'!$D$4:$D$500,التقرير!A369,'مرتجع المشتريات'!$A$4:$A$500,"&lt;="&amp;التقرير!$G$3)</f>
        <v>0</v>
      </c>
      <c r="G369" s="21">
        <f t="shared" si="20"/>
        <v>0</v>
      </c>
      <c r="H369" s="21">
        <f>SUMIFS(المشتريات!$H$4:$H$10000,المشتريات!$F$4:$F$10000,التقرير!A369,المشتريات!$C$4:$C$10000,"&gt;="&amp;التقرير!$G$4,المشتريات!$C$4:$C$10000,"&lt;="&amp;$G$5)</f>
        <v>0</v>
      </c>
      <c r="I369" s="21">
        <f>SUMIFS(المبيعات!$F$4:$F$5000,المبيعات!$D$4:$D$5000,التقرير!A369,المبيعات!$A$4:$A$5000,"&gt;="&amp;التقرير!$G$4,المبيعات!$A$4:$A$5000,"&lt;="&amp;التقرير!$G$5)</f>
        <v>0</v>
      </c>
      <c r="J369" s="21">
        <f>SUMIFS('مرتجع المبيعات '!$F$4:$F$5000,'مرتجع المبيعات '!$D$4:$D$5000,التقرير!A369,'مرتجع المبيعات '!$A$4:$A$5000,"&gt;="&amp;التقرير!$G$4,'مرتجع المبيعات '!$A$4:$A$5000,"&lt;="&amp;التقرير!$G$5)</f>
        <v>0</v>
      </c>
      <c r="K369" s="21">
        <f>SUMIFS('مرتجع المشتريات'!$F$4:$F$5000,'مرتجع المشتريات'!$D$4:$D$5000,التقرير!A369,'مرتجع المشتريات'!$A$4:$A$5000,"&gt;="&amp;التقرير!$G$4,'مرتجع المشتريات'!$A$4:$A$5000,"&lt;="&amp;التقرير!$G$5)</f>
        <v>0</v>
      </c>
      <c r="L369" s="21">
        <f t="shared" si="21"/>
        <v>0</v>
      </c>
      <c r="M369" s="21">
        <f>الرصيد!C702</f>
        <v>0</v>
      </c>
      <c r="N369" s="21">
        <f>الرصيد!D702</f>
        <v>0</v>
      </c>
      <c r="O369" s="21">
        <f>الرصيد!E702</f>
        <v>0</v>
      </c>
      <c r="P369" s="21">
        <f>الرصيد!F702</f>
        <v>0</v>
      </c>
      <c r="Q369" s="21">
        <f t="shared" si="22"/>
        <v>0</v>
      </c>
      <c r="R369" s="21" t="str">
        <f t="shared" si="23"/>
        <v>صح</v>
      </c>
    </row>
    <row r="370" spans="1:18" ht="15.75">
      <c r="A370" s="21">
        <v>363</v>
      </c>
      <c r="B370" s="21">
        <f>IFERROR(VLOOKUP(A370,الاعدادات!$A$4:$B$5000,2,0),"")</f>
        <v>0</v>
      </c>
      <c r="C370" s="21">
        <f>SUMIFS(المشتريات!$H$4:$H$1000,المشتريات!$F$4:$F$1000,التقرير!A370,المشتريات!$C$4:$C$1000,"&lt;="&amp;التقرير!$G$3)</f>
        <v>0</v>
      </c>
      <c r="D370" s="21">
        <f>SUMIFS(المبيعات!$F$4:$F$5000,المبيعات!$D$4:$D$5000,التقرير!A370,المبيعات!$A$4:$A$5000,"&lt;="&amp;التقرير!$G$3)</f>
        <v>0</v>
      </c>
      <c r="E370" s="21">
        <f>SUMIFS('مرتجع المبيعات '!$F$4:$F$500,'مرتجع المبيعات '!$D$4:$D$500,التقرير!A370,'مرتجع المبيعات '!$A$4:$A$500,"&lt;="&amp;التقرير!$G$3)</f>
        <v>0</v>
      </c>
      <c r="F370" s="21">
        <f>SUMIFS('مرتجع المشتريات'!$F$4:$F$500,'مرتجع المشتريات'!$D$4:$D$500,التقرير!A370,'مرتجع المشتريات'!$A$4:$A$500,"&lt;="&amp;التقرير!$G$3)</f>
        <v>0</v>
      </c>
      <c r="G370" s="21">
        <f t="shared" si="20"/>
        <v>0</v>
      </c>
      <c r="H370" s="21">
        <f>SUMIFS(المشتريات!$H$4:$H$10000,المشتريات!$F$4:$F$10000,التقرير!A370,المشتريات!$C$4:$C$10000,"&gt;="&amp;التقرير!$G$4,المشتريات!$C$4:$C$10000,"&lt;="&amp;$G$5)</f>
        <v>0</v>
      </c>
      <c r="I370" s="21">
        <f>SUMIFS(المبيعات!$F$4:$F$5000,المبيعات!$D$4:$D$5000,التقرير!A370,المبيعات!$A$4:$A$5000,"&gt;="&amp;التقرير!$G$4,المبيعات!$A$4:$A$5000,"&lt;="&amp;التقرير!$G$5)</f>
        <v>0</v>
      </c>
      <c r="J370" s="21">
        <f>SUMIFS('مرتجع المبيعات '!$F$4:$F$5000,'مرتجع المبيعات '!$D$4:$D$5000,التقرير!A370,'مرتجع المبيعات '!$A$4:$A$5000,"&gt;="&amp;التقرير!$G$4,'مرتجع المبيعات '!$A$4:$A$5000,"&lt;="&amp;التقرير!$G$5)</f>
        <v>0</v>
      </c>
      <c r="K370" s="21">
        <f>SUMIFS('مرتجع المشتريات'!$F$4:$F$5000,'مرتجع المشتريات'!$D$4:$D$5000,التقرير!A370,'مرتجع المشتريات'!$A$4:$A$5000,"&gt;="&amp;التقرير!$G$4,'مرتجع المشتريات'!$A$4:$A$5000,"&lt;="&amp;التقرير!$G$5)</f>
        <v>0</v>
      </c>
      <c r="L370" s="21">
        <f t="shared" si="21"/>
        <v>0</v>
      </c>
      <c r="M370" s="21">
        <f>الرصيد!C703</f>
        <v>0</v>
      </c>
      <c r="N370" s="21">
        <f>الرصيد!D703</f>
        <v>0</v>
      </c>
      <c r="O370" s="21">
        <f>الرصيد!E703</f>
        <v>0</v>
      </c>
      <c r="P370" s="21">
        <f>الرصيد!F703</f>
        <v>0</v>
      </c>
      <c r="Q370" s="21">
        <f t="shared" si="22"/>
        <v>0</v>
      </c>
      <c r="R370" s="21" t="str">
        <f t="shared" si="23"/>
        <v>صح</v>
      </c>
    </row>
    <row r="371" spans="1:18" ht="15.75">
      <c r="A371" s="21">
        <v>364</v>
      </c>
      <c r="B371" s="21">
        <f>IFERROR(VLOOKUP(A371,الاعدادات!$A$4:$B$5000,2,0),"")</f>
        <v>0</v>
      </c>
      <c r="C371" s="21">
        <f>SUMIFS(المشتريات!$H$4:$H$1000,المشتريات!$F$4:$F$1000,التقرير!A371,المشتريات!$C$4:$C$1000,"&lt;="&amp;التقرير!$G$3)</f>
        <v>0</v>
      </c>
      <c r="D371" s="21">
        <f>SUMIFS(المبيعات!$F$4:$F$5000,المبيعات!$D$4:$D$5000,التقرير!A371,المبيعات!$A$4:$A$5000,"&lt;="&amp;التقرير!$G$3)</f>
        <v>0</v>
      </c>
      <c r="E371" s="21">
        <f>SUMIFS('مرتجع المبيعات '!$F$4:$F$500,'مرتجع المبيعات '!$D$4:$D$500,التقرير!A371,'مرتجع المبيعات '!$A$4:$A$500,"&lt;="&amp;التقرير!$G$3)</f>
        <v>0</v>
      </c>
      <c r="F371" s="21">
        <f>SUMIFS('مرتجع المشتريات'!$F$4:$F$500,'مرتجع المشتريات'!$D$4:$D$500,التقرير!A371,'مرتجع المشتريات'!$A$4:$A$500,"&lt;="&amp;التقرير!$G$3)</f>
        <v>0</v>
      </c>
      <c r="G371" s="21">
        <f t="shared" si="20"/>
        <v>0</v>
      </c>
      <c r="H371" s="21">
        <f>SUMIFS(المشتريات!$H$4:$H$10000,المشتريات!$F$4:$F$10000,التقرير!A371,المشتريات!$C$4:$C$10000,"&gt;="&amp;التقرير!$G$4,المشتريات!$C$4:$C$10000,"&lt;="&amp;$G$5)</f>
        <v>0</v>
      </c>
      <c r="I371" s="21">
        <f>SUMIFS(المبيعات!$F$4:$F$5000,المبيعات!$D$4:$D$5000,التقرير!A371,المبيعات!$A$4:$A$5000,"&gt;="&amp;التقرير!$G$4,المبيعات!$A$4:$A$5000,"&lt;="&amp;التقرير!$G$5)</f>
        <v>0</v>
      </c>
      <c r="J371" s="21">
        <f>SUMIFS('مرتجع المبيعات '!$F$4:$F$5000,'مرتجع المبيعات '!$D$4:$D$5000,التقرير!A371,'مرتجع المبيعات '!$A$4:$A$5000,"&gt;="&amp;التقرير!$G$4,'مرتجع المبيعات '!$A$4:$A$5000,"&lt;="&amp;التقرير!$G$5)</f>
        <v>0</v>
      </c>
      <c r="K371" s="21">
        <f>SUMIFS('مرتجع المشتريات'!$F$4:$F$5000,'مرتجع المشتريات'!$D$4:$D$5000,التقرير!A371,'مرتجع المشتريات'!$A$4:$A$5000,"&gt;="&amp;التقرير!$G$4,'مرتجع المشتريات'!$A$4:$A$5000,"&lt;="&amp;التقرير!$G$5)</f>
        <v>0</v>
      </c>
      <c r="L371" s="21">
        <f t="shared" si="21"/>
        <v>0</v>
      </c>
      <c r="M371" s="21">
        <f>الرصيد!C704</f>
        <v>0</v>
      </c>
      <c r="N371" s="21">
        <f>الرصيد!D704</f>
        <v>0</v>
      </c>
      <c r="O371" s="21">
        <f>الرصيد!E704</f>
        <v>0</v>
      </c>
      <c r="P371" s="21">
        <f>الرصيد!F704</f>
        <v>0</v>
      </c>
      <c r="Q371" s="21">
        <f t="shared" si="22"/>
        <v>0</v>
      </c>
      <c r="R371" s="21" t="str">
        <f t="shared" si="23"/>
        <v>صح</v>
      </c>
    </row>
    <row r="372" spans="1:18" ht="15.75">
      <c r="A372" s="21">
        <v>365</v>
      </c>
      <c r="B372" s="21">
        <f>IFERROR(VLOOKUP(A372,الاعدادات!$A$4:$B$5000,2,0),"")</f>
        <v>0</v>
      </c>
      <c r="C372" s="21">
        <f>SUMIFS(المشتريات!$H$4:$H$1000,المشتريات!$F$4:$F$1000,التقرير!A372,المشتريات!$C$4:$C$1000,"&lt;="&amp;التقرير!$G$3)</f>
        <v>0</v>
      </c>
      <c r="D372" s="21">
        <f>SUMIFS(المبيعات!$F$4:$F$5000,المبيعات!$D$4:$D$5000,التقرير!A372,المبيعات!$A$4:$A$5000,"&lt;="&amp;التقرير!$G$3)</f>
        <v>0</v>
      </c>
      <c r="E372" s="21">
        <f>SUMIFS('مرتجع المبيعات '!$F$4:$F$500,'مرتجع المبيعات '!$D$4:$D$500,التقرير!A372,'مرتجع المبيعات '!$A$4:$A$500,"&lt;="&amp;التقرير!$G$3)</f>
        <v>0</v>
      </c>
      <c r="F372" s="21">
        <f>SUMIFS('مرتجع المشتريات'!$F$4:$F$500,'مرتجع المشتريات'!$D$4:$D$500,التقرير!A372,'مرتجع المشتريات'!$A$4:$A$500,"&lt;="&amp;التقرير!$G$3)</f>
        <v>0</v>
      </c>
      <c r="G372" s="21">
        <f t="shared" si="20"/>
        <v>0</v>
      </c>
      <c r="H372" s="21">
        <f>SUMIFS(المشتريات!$H$4:$H$10000,المشتريات!$F$4:$F$10000,التقرير!A372,المشتريات!$C$4:$C$10000,"&gt;="&amp;التقرير!$G$4,المشتريات!$C$4:$C$10000,"&lt;="&amp;$G$5)</f>
        <v>0</v>
      </c>
      <c r="I372" s="21">
        <f>SUMIFS(المبيعات!$F$4:$F$5000,المبيعات!$D$4:$D$5000,التقرير!A372,المبيعات!$A$4:$A$5000,"&gt;="&amp;التقرير!$G$4,المبيعات!$A$4:$A$5000,"&lt;="&amp;التقرير!$G$5)</f>
        <v>0</v>
      </c>
      <c r="J372" s="21">
        <f>SUMIFS('مرتجع المبيعات '!$F$4:$F$5000,'مرتجع المبيعات '!$D$4:$D$5000,التقرير!A372,'مرتجع المبيعات '!$A$4:$A$5000,"&gt;="&amp;التقرير!$G$4,'مرتجع المبيعات '!$A$4:$A$5000,"&lt;="&amp;التقرير!$G$5)</f>
        <v>0</v>
      </c>
      <c r="K372" s="21">
        <f>SUMIFS('مرتجع المشتريات'!$F$4:$F$5000,'مرتجع المشتريات'!$D$4:$D$5000,التقرير!A372,'مرتجع المشتريات'!$A$4:$A$5000,"&gt;="&amp;التقرير!$G$4,'مرتجع المشتريات'!$A$4:$A$5000,"&lt;="&amp;التقرير!$G$5)</f>
        <v>0</v>
      </c>
      <c r="L372" s="21">
        <f t="shared" si="21"/>
        <v>0</v>
      </c>
      <c r="M372" s="21">
        <f>الرصيد!C705</f>
        <v>0</v>
      </c>
      <c r="N372" s="21">
        <f>الرصيد!D705</f>
        <v>0</v>
      </c>
      <c r="O372" s="21">
        <f>الرصيد!E705</f>
        <v>0</v>
      </c>
      <c r="P372" s="21">
        <f>الرصيد!F705</f>
        <v>0</v>
      </c>
      <c r="Q372" s="21">
        <f t="shared" si="22"/>
        <v>0</v>
      </c>
      <c r="R372" s="21" t="str">
        <f t="shared" si="23"/>
        <v>صح</v>
      </c>
    </row>
    <row r="373" spans="1:18" ht="15.75">
      <c r="A373" s="21">
        <v>366</v>
      </c>
      <c r="B373" s="21">
        <f>IFERROR(VLOOKUP(A373,الاعدادات!$A$4:$B$5000,2,0),"")</f>
        <v>0</v>
      </c>
      <c r="C373" s="21">
        <f>SUMIFS(المشتريات!$H$4:$H$1000,المشتريات!$F$4:$F$1000,التقرير!A373,المشتريات!$C$4:$C$1000,"&lt;="&amp;التقرير!$G$3)</f>
        <v>0</v>
      </c>
      <c r="D373" s="21">
        <f>SUMIFS(المبيعات!$F$4:$F$5000,المبيعات!$D$4:$D$5000,التقرير!A373,المبيعات!$A$4:$A$5000,"&lt;="&amp;التقرير!$G$3)</f>
        <v>0</v>
      </c>
      <c r="E373" s="21">
        <f>SUMIFS('مرتجع المبيعات '!$F$4:$F$500,'مرتجع المبيعات '!$D$4:$D$500,التقرير!A373,'مرتجع المبيعات '!$A$4:$A$500,"&lt;="&amp;التقرير!$G$3)</f>
        <v>0</v>
      </c>
      <c r="F373" s="21">
        <f>SUMIFS('مرتجع المشتريات'!$F$4:$F$500,'مرتجع المشتريات'!$D$4:$D$500,التقرير!A373,'مرتجع المشتريات'!$A$4:$A$500,"&lt;="&amp;التقرير!$G$3)</f>
        <v>0</v>
      </c>
      <c r="G373" s="21">
        <f t="shared" si="20"/>
        <v>0</v>
      </c>
      <c r="H373" s="21">
        <f>SUMIFS(المشتريات!$H$4:$H$10000,المشتريات!$F$4:$F$10000,التقرير!A373,المشتريات!$C$4:$C$10000,"&gt;="&amp;التقرير!$G$4,المشتريات!$C$4:$C$10000,"&lt;="&amp;$G$5)</f>
        <v>0</v>
      </c>
      <c r="I373" s="21">
        <f>SUMIFS(المبيعات!$F$4:$F$5000,المبيعات!$D$4:$D$5000,التقرير!A373,المبيعات!$A$4:$A$5000,"&gt;="&amp;التقرير!$G$4,المبيعات!$A$4:$A$5000,"&lt;="&amp;التقرير!$G$5)</f>
        <v>0</v>
      </c>
      <c r="J373" s="21">
        <f>SUMIFS('مرتجع المبيعات '!$F$4:$F$5000,'مرتجع المبيعات '!$D$4:$D$5000,التقرير!A373,'مرتجع المبيعات '!$A$4:$A$5000,"&gt;="&amp;التقرير!$G$4,'مرتجع المبيعات '!$A$4:$A$5000,"&lt;="&amp;التقرير!$G$5)</f>
        <v>0</v>
      </c>
      <c r="K373" s="21">
        <f>SUMIFS('مرتجع المشتريات'!$F$4:$F$5000,'مرتجع المشتريات'!$D$4:$D$5000,التقرير!A373,'مرتجع المشتريات'!$A$4:$A$5000,"&gt;="&amp;التقرير!$G$4,'مرتجع المشتريات'!$A$4:$A$5000,"&lt;="&amp;التقرير!$G$5)</f>
        <v>0</v>
      </c>
      <c r="L373" s="21">
        <f t="shared" si="21"/>
        <v>0</v>
      </c>
      <c r="M373" s="21">
        <f>الرصيد!C706</f>
        <v>0</v>
      </c>
      <c r="N373" s="21">
        <f>الرصيد!D706</f>
        <v>0</v>
      </c>
      <c r="O373" s="21">
        <f>الرصيد!E706</f>
        <v>0</v>
      </c>
      <c r="P373" s="21">
        <f>الرصيد!F706</f>
        <v>0</v>
      </c>
      <c r="Q373" s="21">
        <f t="shared" si="22"/>
        <v>0</v>
      </c>
      <c r="R373" s="21" t="str">
        <f t="shared" si="23"/>
        <v>صح</v>
      </c>
    </row>
    <row r="374" spans="1:18" ht="15.75">
      <c r="A374" s="21">
        <v>367</v>
      </c>
      <c r="B374" s="21">
        <f>IFERROR(VLOOKUP(A374,الاعدادات!$A$4:$B$5000,2,0),"")</f>
        <v>0</v>
      </c>
      <c r="C374" s="21">
        <f>SUMIFS(المشتريات!$H$4:$H$1000,المشتريات!$F$4:$F$1000,التقرير!A374,المشتريات!$C$4:$C$1000,"&lt;="&amp;التقرير!$G$3)</f>
        <v>0</v>
      </c>
      <c r="D374" s="21">
        <f>SUMIFS(المبيعات!$F$4:$F$5000,المبيعات!$D$4:$D$5000,التقرير!A374,المبيعات!$A$4:$A$5000,"&lt;="&amp;التقرير!$G$3)</f>
        <v>0</v>
      </c>
      <c r="E374" s="21">
        <f>SUMIFS('مرتجع المبيعات '!$F$4:$F$500,'مرتجع المبيعات '!$D$4:$D$500,التقرير!A374,'مرتجع المبيعات '!$A$4:$A$500,"&lt;="&amp;التقرير!$G$3)</f>
        <v>0</v>
      </c>
      <c r="F374" s="21">
        <f>SUMIFS('مرتجع المشتريات'!$F$4:$F$500,'مرتجع المشتريات'!$D$4:$D$500,التقرير!A374,'مرتجع المشتريات'!$A$4:$A$500,"&lt;="&amp;التقرير!$G$3)</f>
        <v>0</v>
      </c>
      <c r="G374" s="21">
        <f t="shared" si="20"/>
        <v>0</v>
      </c>
      <c r="H374" s="21">
        <f>SUMIFS(المشتريات!$H$4:$H$10000,المشتريات!$F$4:$F$10000,التقرير!A374,المشتريات!$C$4:$C$10000,"&gt;="&amp;التقرير!$G$4,المشتريات!$C$4:$C$10000,"&lt;="&amp;$G$5)</f>
        <v>0</v>
      </c>
      <c r="I374" s="21">
        <f>SUMIFS(المبيعات!$F$4:$F$5000,المبيعات!$D$4:$D$5000,التقرير!A374,المبيعات!$A$4:$A$5000,"&gt;="&amp;التقرير!$G$4,المبيعات!$A$4:$A$5000,"&lt;="&amp;التقرير!$G$5)</f>
        <v>0</v>
      </c>
      <c r="J374" s="21">
        <f>SUMIFS('مرتجع المبيعات '!$F$4:$F$5000,'مرتجع المبيعات '!$D$4:$D$5000,التقرير!A374,'مرتجع المبيعات '!$A$4:$A$5000,"&gt;="&amp;التقرير!$G$4,'مرتجع المبيعات '!$A$4:$A$5000,"&lt;="&amp;التقرير!$G$5)</f>
        <v>0</v>
      </c>
      <c r="K374" s="21">
        <f>SUMIFS('مرتجع المشتريات'!$F$4:$F$5000,'مرتجع المشتريات'!$D$4:$D$5000,التقرير!A374,'مرتجع المشتريات'!$A$4:$A$5000,"&gt;="&amp;التقرير!$G$4,'مرتجع المشتريات'!$A$4:$A$5000,"&lt;="&amp;التقرير!$G$5)</f>
        <v>0</v>
      </c>
      <c r="L374" s="21">
        <f t="shared" si="21"/>
        <v>0</v>
      </c>
      <c r="M374" s="21">
        <f>الرصيد!C707</f>
        <v>0</v>
      </c>
      <c r="N374" s="21">
        <f>الرصيد!D707</f>
        <v>0</v>
      </c>
      <c r="O374" s="21">
        <f>الرصيد!E707</f>
        <v>0</v>
      </c>
      <c r="P374" s="21">
        <f>الرصيد!F707</f>
        <v>0</v>
      </c>
      <c r="Q374" s="21">
        <f t="shared" si="22"/>
        <v>0</v>
      </c>
      <c r="R374" s="21" t="str">
        <f t="shared" si="23"/>
        <v>صح</v>
      </c>
    </row>
    <row r="375" spans="1:18" ht="15.75">
      <c r="A375" s="21">
        <v>368</v>
      </c>
      <c r="B375" s="21">
        <f>IFERROR(VLOOKUP(A375,الاعدادات!$A$4:$B$5000,2,0),"")</f>
        <v>0</v>
      </c>
      <c r="C375" s="21">
        <f>SUMIFS(المشتريات!$H$4:$H$1000,المشتريات!$F$4:$F$1000,التقرير!A375,المشتريات!$C$4:$C$1000,"&lt;="&amp;التقرير!$G$3)</f>
        <v>0</v>
      </c>
      <c r="D375" s="21">
        <f>SUMIFS(المبيعات!$F$4:$F$5000,المبيعات!$D$4:$D$5000,التقرير!A375,المبيعات!$A$4:$A$5000,"&lt;="&amp;التقرير!$G$3)</f>
        <v>0</v>
      </c>
      <c r="E375" s="21">
        <f>SUMIFS('مرتجع المبيعات '!$F$4:$F$500,'مرتجع المبيعات '!$D$4:$D$500,التقرير!A375,'مرتجع المبيعات '!$A$4:$A$500,"&lt;="&amp;التقرير!$G$3)</f>
        <v>0</v>
      </c>
      <c r="F375" s="21">
        <f>SUMIFS('مرتجع المشتريات'!$F$4:$F$500,'مرتجع المشتريات'!$D$4:$D$500,التقرير!A375,'مرتجع المشتريات'!$A$4:$A$500,"&lt;="&amp;التقرير!$G$3)</f>
        <v>0</v>
      </c>
      <c r="G375" s="21">
        <f t="shared" si="20"/>
        <v>0</v>
      </c>
      <c r="H375" s="21">
        <f>SUMIFS(المشتريات!$H$4:$H$10000,المشتريات!$F$4:$F$10000,التقرير!A375,المشتريات!$C$4:$C$10000,"&gt;="&amp;التقرير!$G$4,المشتريات!$C$4:$C$10000,"&lt;="&amp;$G$5)</f>
        <v>0</v>
      </c>
      <c r="I375" s="21">
        <f>SUMIFS(المبيعات!$F$4:$F$5000,المبيعات!$D$4:$D$5000,التقرير!A375,المبيعات!$A$4:$A$5000,"&gt;="&amp;التقرير!$G$4,المبيعات!$A$4:$A$5000,"&lt;="&amp;التقرير!$G$5)</f>
        <v>0</v>
      </c>
      <c r="J375" s="21">
        <f>SUMIFS('مرتجع المبيعات '!$F$4:$F$5000,'مرتجع المبيعات '!$D$4:$D$5000,التقرير!A375,'مرتجع المبيعات '!$A$4:$A$5000,"&gt;="&amp;التقرير!$G$4,'مرتجع المبيعات '!$A$4:$A$5000,"&lt;="&amp;التقرير!$G$5)</f>
        <v>0</v>
      </c>
      <c r="K375" s="21">
        <f>SUMIFS('مرتجع المشتريات'!$F$4:$F$5000,'مرتجع المشتريات'!$D$4:$D$5000,التقرير!A375,'مرتجع المشتريات'!$A$4:$A$5000,"&gt;="&amp;التقرير!$G$4,'مرتجع المشتريات'!$A$4:$A$5000,"&lt;="&amp;التقرير!$G$5)</f>
        <v>0</v>
      </c>
      <c r="L375" s="21">
        <f t="shared" si="21"/>
        <v>0</v>
      </c>
      <c r="M375" s="21">
        <f>الرصيد!C708</f>
        <v>0</v>
      </c>
      <c r="N375" s="21">
        <f>الرصيد!D708</f>
        <v>0</v>
      </c>
      <c r="O375" s="21">
        <f>الرصيد!E708</f>
        <v>0</v>
      </c>
      <c r="P375" s="21">
        <f>الرصيد!F708</f>
        <v>0</v>
      </c>
      <c r="Q375" s="21">
        <f t="shared" si="22"/>
        <v>0</v>
      </c>
      <c r="R375" s="21" t="str">
        <f t="shared" si="23"/>
        <v>صح</v>
      </c>
    </row>
    <row r="376" spans="1:18" ht="15.75">
      <c r="A376" s="21">
        <v>369</v>
      </c>
      <c r="B376" s="21">
        <f>IFERROR(VLOOKUP(A376,الاعدادات!$A$4:$B$5000,2,0),"")</f>
        <v>0</v>
      </c>
      <c r="C376" s="21">
        <f>SUMIFS(المشتريات!$H$4:$H$1000,المشتريات!$F$4:$F$1000,التقرير!A376,المشتريات!$C$4:$C$1000,"&lt;="&amp;التقرير!$G$3)</f>
        <v>0</v>
      </c>
      <c r="D376" s="21">
        <f>SUMIFS(المبيعات!$F$4:$F$5000,المبيعات!$D$4:$D$5000,التقرير!A376,المبيعات!$A$4:$A$5000,"&lt;="&amp;التقرير!$G$3)</f>
        <v>0</v>
      </c>
      <c r="E376" s="21">
        <f>SUMIFS('مرتجع المبيعات '!$F$4:$F$500,'مرتجع المبيعات '!$D$4:$D$500,التقرير!A376,'مرتجع المبيعات '!$A$4:$A$500,"&lt;="&amp;التقرير!$G$3)</f>
        <v>0</v>
      </c>
      <c r="F376" s="21">
        <f>SUMIFS('مرتجع المشتريات'!$F$4:$F$500,'مرتجع المشتريات'!$D$4:$D$500,التقرير!A376,'مرتجع المشتريات'!$A$4:$A$500,"&lt;="&amp;التقرير!$G$3)</f>
        <v>0</v>
      </c>
      <c r="G376" s="21">
        <f t="shared" si="20"/>
        <v>0</v>
      </c>
      <c r="H376" s="21">
        <f>SUMIFS(المشتريات!$H$4:$H$10000,المشتريات!$F$4:$F$10000,التقرير!A376,المشتريات!$C$4:$C$10000,"&gt;="&amp;التقرير!$G$4,المشتريات!$C$4:$C$10000,"&lt;="&amp;$G$5)</f>
        <v>0</v>
      </c>
      <c r="I376" s="21">
        <f>SUMIFS(المبيعات!$F$4:$F$5000,المبيعات!$D$4:$D$5000,التقرير!A376,المبيعات!$A$4:$A$5000,"&gt;="&amp;التقرير!$G$4,المبيعات!$A$4:$A$5000,"&lt;="&amp;التقرير!$G$5)</f>
        <v>0</v>
      </c>
      <c r="J376" s="21">
        <f>SUMIFS('مرتجع المبيعات '!$F$4:$F$5000,'مرتجع المبيعات '!$D$4:$D$5000,التقرير!A376,'مرتجع المبيعات '!$A$4:$A$5000,"&gt;="&amp;التقرير!$G$4,'مرتجع المبيعات '!$A$4:$A$5000,"&lt;="&amp;التقرير!$G$5)</f>
        <v>0</v>
      </c>
      <c r="K376" s="21">
        <f>SUMIFS('مرتجع المشتريات'!$F$4:$F$5000,'مرتجع المشتريات'!$D$4:$D$5000,التقرير!A376,'مرتجع المشتريات'!$A$4:$A$5000,"&gt;="&amp;التقرير!$G$4,'مرتجع المشتريات'!$A$4:$A$5000,"&lt;="&amp;التقرير!$G$5)</f>
        <v>0</v>
      </c>
      <c r="L376" s="21">
        <f t="shared" si="21"/>
        <v>0</v>
      </c>
      <c r="M376" s="21">
        <f>الرصيد!C709</f>
        <v>0</v>
      </c>
      <c r="N376" s="21">
        <f>الرصيد!D709</f>
        <v>0</v>
      </c>
      <c r="O376" s="21">
        <f>الرصيد!E709</f>
        <v>0</v>
      </c>
      <c r="P376" s="21">
        <f>الرصيد!F709</f>
        <v>0</v>
      </c>
      <c r="Q376" s="21">
        <f t="shared" si="22"/>
        <v>0</v>
      </c>
      <c r="R376" s="21" t="str">
        <f t="shared" si="23"/>
        <v>صح</v>
      </c>
    </row>
    <row r="377" spans="1:18" ht="15.75">
      <c r="A377" s="21">
        <v>370</v>
      </c>
      <c r="B377" s="21">
        <f>IFERROR(VLOOKUP(A377,الاعدادات!$A$4:$B$5000,2,0),"")</f>
        <v>0</v>
      </c>
      <c r="C377" s="21">
        <f>SUMIFS(المشتريات!$H$4:$H$1000,المشتريات!$F$4:$F$1000,التقرير!A377,المشتريات!$C$4:$C$1000,"&lt;="&amp;التقرير!$G$3)</f>
        <v>0</v>
      </c>
      <c r="D377" s="21">
        <f>SUMIFS(المبيعات!$F$4:$F$5000,المبيعات!$D$4:$D$5000,التقرير!A377,المبيعات!$A$4:$A$5000,"&lt;="&amp;التقرير!$G$3)</f>
        <v>0</v>
      </c>
      <c r="E377" s="21">
        <f>SUMIFS('مرتجع المبيعات '!$F$4:$F$500,'مرتجع المبيعات '!$D$4:$D$500,التقرير!A377,'مرتجع المبيعات '!$A$4:$A$500,"&lt;="&amp;التقرير!$G$3)</f>
        <v>0</v>
      </c>
      <c r="F377" s="21">
        <f>SUMIFS('مرتجع المشتريات'!$F$4:$F$500,'مرتجع المشتريات'!$D$4:$D$500,التقرير!A377,'مرتجع المشتريات'!$A$4:$A$500,"&lt;="&amp;التقرير!$G$3)</f>
        <v>0</v>
      </c>
      <c r="G377" s="21">
        <f t="shared" si="20"/>
        <v>0</v>
      </c>
      <c r="H377" s="21">
        <f>SUMIFS(المشتريات!$H$4:$H$10000,المشتريات!$F$4:$F$10000,التقرير!A377,المشتريات!$C$4:$C$10000,"&gt;="&amp;التقرير!$G$4,المشتريات!$C$4:$C$10000,"&lt;="&amp;$G$5)</f>
        <v>0</v>
      </c>
      <c r="I377" s="21">
        <f>SUMIFS(المبيعات!$F$4:$F$5000,المبيعات!$D$4:$D$5000,التقرير!A377,المبيعات!$A$4:$A$5000,"&gt;="&amp;التقرير!$G$4,المبيعات!$A$4:$A$5000,"&lt;="&amp;التقرير!$G$5)</f>
        <v>0</v>
      </c>
      <c r="J377" s="21">
        <f>SUMIFS('مرتجع المبيعات '!$F$4:$F$5000,'مرتجع المبيعات '!$D$4:$D$5000,التقرير!A377,'مرتجع المبيعات '!$A$4:$A$5000,"&gt;="&amp;التقرير!$G$4,'مرتجع المبيعات '!$A$4:$A$5000,"&lt;="&amp;التقرير!$G$5)</f>
        <v>0</v>
      </c>
      <c r="K377" s="21">
        <f>SUMIFS('مرتجع المشتريات'!$F$4:$F$5000,'مرتجع المشتريات'!$D$4:$D$5000,التقرير!A377,'مرتجع المشتريات'!$A$4:$A$5000,"&gt;="&amp;التقرير!$G$4,'مرتجع المشتريات'!$A$4:$A$5000,"&lt;="&amp;التقرير!$G$5)</f>
        <v>0</v>
      </c>
      <c r="L377" s="21">
        <f t="shared" si="21"/>
        <v>0</v>
      </c>
      <c r="M377" s="21">
        <f>الرصيد!C710</f>
        <v>0</v>
      </c>
      <c r="N377" s="21">
        <f>الرصيد!D710</f>
        <v>0</v>
      </c>
      <c r="O377" s="21">
        <f>الرصيد!E710</f>
        <v>0</v>
      </c>
      <c r="P377" s="21">
        <f>الرصيد!F710</f>
        <v>0</v>
      </c>
      <c r="Q377" s="21">
        <f t="shared" si="22"/>
        <v>0</v>
      </c>
      <c r="R377" s="21" t="str">
        <f t="shared" si="23"/>
        <v>صح</v>
      </c>
    </row>
    <row r="378" spans="1:18" ht="15.75">
      <c r="A378" s="21">
        <v>371</v>
      </c>
      <c r="B378" s="21">
        <f>IFERROR(VLOOKUP(A378,الاعدادات!$A$4:$B$5000,2,0),"")</f>
        <v>0</v>
      </c>
      <c r="C378" s="21">
        <f>SUMIFS(المشتريات!$H$4:$H$1000,المشتريات!$F$4:$F$1000,التقرير!A378,المشتريات!$C$4:$C$1000,"&lt;="&amp;التقرير!$G$3)</f>
        <v>0</v>
      </c>
      <c r="D378" s="21">
        <f>SUMIFS(المبيعات!$F$4:$F$5000,المبيعات!$D$4:$D$5000,التقرير!A378,المبيعات!$A$4:$A$5000,"&lt;="&amp;التقرير!$G$3)</f>
        <v>0</v>
      </c>
      <c r="E378" s="21">
        <f>SUMIFS('مرتجع المبيعات '!$F$4:$F$500,'مرتجع المبيعات '!$D$4:$D$500,التقرير!A378,'مرتجع المبيعات '!$A$4:$A$500,"&lt;="&amp;التقرير!$G$3)</f>
        <v>0</v>
      </c>
      <c r="F378" s="21">
        <f>SUMIFS('مرتجع المشتريات'!$F$4:$F$500,'مرتجع المشتريات'!$D$4:$D$500,التقرير!A378,'مرتجع المشتريات'!$A$4:$A$500,"&lt;="&amp;التقرير!$G$3)</f>
        <v>0</v>
      </c>
      <c r="G378" s="21">
        <f t="shared" si="20"/>
        <v>0</v>
      </c>
      <c r="H378" s="21">
        <f>SUMIFS(المشتريات!$H$4:$H$10000,المشتريات!$F$4:$F$10000,التقرير!A378,المشتريات!$C$4:$C$10000,"&gt;="&amp;التقرير!$G$4,المشتريات!$C$4:$C$10000,"&lt;="&amp;$G$5)</f>
        <v>0</v>
      </c>
      <c r="I378" s="21">
        <f>SUMIFS(المبيعات!$F$4:$F$5000,المبيعات!$D$4:$D$5000,التقرير!A378,المبيعات!$A$4:$A$5000,"&gt;="&amp;التقرير!$G$4,المبيعات!$A$4:$A$5000,"&lt;="&amp;التقرير!$G$5)</f>
        <v>0</v>
      </c>
      <c r="J378" s="21">
        <f>SUMIFS('مرتجع المبيعات '!$F$4:$F$5000,'مرتجع المبيعات '!$D$4:$D$5000,التقرير!A378,'مرتجع المبيعات '!$A$4:$A$5000,"&gt;="&amp;التقرير!$G$4,'مرتجع المبيعات '!$A$4:$A$5000,"&lt;="&amp;التقرير!$G$5)</f>
        <v>0</v>
      </c>
      <c r="K378" s="21">
        <f>SUMIFS('مرتجع المشتريات'!$F$4:$F$5000,'مرتجع المشتريات'!$D$4:$D$5000,التقرير!A378,'مرتجع المشتريات'!$A$4:$A$5000,"&gt;="&amp;التقرير!$G$4,'مرتجع المشتريات'!$A$4:$A$5000,"&lt;="&amp;التقرير!$G$5)</f>
        <v>0</v>
      </c>
      <c r="L378" s="21">
        <f t="shared" si="21"/>
        <v>0</v>
      </c>
      <c r="M378" s="21">
        <f>الرصيد!C711</f>
        <v>0</v>
      </c>
      <c r="N378" s="21">
        <f>الرصيد!D711</f>
        <v>0</v>
      </c>
      <c r="O378" s="21">
        <f>الرصيد!E711</f>
        <v>0</v>
      </c>
      <c r="P378" s="21">
        <f>الرصيد!F711</f>
        <v>0</v>
      </c>
      <c r="Q378" s="21">
        <f t="shared" si="22"/>
        <v>0</v>
      </c>
      <c r="R378" s="21" t="str">
        <f t="shared" si="23"/>
        <v>صح</v>
      </c>
    </row>
    <row r="379" spans="1:18" ht="15.75">
      <c r="A379" s="21">
        <v>372</v>
      </c>
      <c r="B379" s="21">
        <f>IFERROR(VLOOKUP(A379,الاعدادات!$A$4:$B$5000,2,0),"")</f>
        <v>0</v>
      </c>
      <c r="C379" s="21">
        <f>SUMIFS(المشتريات!$H$4:$H$1000,المشتريات!$F$4:$F$1000,التقرير!A379,المشتريات!$C$4:$C$1000,"&lt;="&amp;التقرير!$G$3)</f>
        <v>0</v>
      </c>
      <c r="D379" s="21">
        <f>SUMIFS(المبيعات!$F$4:$F$5000,المبيعات!$D$4:$D$5000,التقرير!A379,المبيعات!$A$4:$A$5000,"&lt;="&amp;التقرير!$G$3)</f>
        <v>0</v>
      </c>
      <c r="E379" s="21">
        <f>SUMIFS('مرتجع المبيعات '!$F$4:$F$500,'مرتجع المبيعات '!$D$4:$D$500,التقرير!A379,'مرتجع المبيعات '!$A$4:$A$500,"&lt;="&amp;التقرير!$G$3)</f>
        <v>0</v>
      </c>
      <c r="F379" s="21">
        <f>SUMIFS('مرتجع المشتريات'!$F$4:$F$500,'مرتجع المشتريات'!$D$4:$D$500,التقرير!A379,'مرتجع المشتريات'!$A$4:$A$500,"&lt;="&amp;التقرير!$G$3)</f>
        <v>0</v>
      </c>
      <c r="G379" s="21">
        <f t="shared" si="20"/>
        <v>0</v>
      </c>
      <c r="H379" s="21">
        <f>SUMIFS(المشتريات!$H$4:$H$10000,المشتريات!$F$4:$F$10000,التقرير!A379,المشتريات!$C$4:$C$10000,"&gt;="&amp;التقرير!$G$4,المشتريات!$C$4:$C$10000,"&lt;="&amp;$G$5)</f>
        <v>0</v>
      </c>
      <c r="I379" s="21">
        <f>SUMIFS(المبيعات!$F$4:$F$5000,المبيعات!$D$4:$D$5000,التقرير!A379,المبيعات!$A$4:$A$5000,"&gt;="&amp;التقرير!$G$4,المبيعات!$A$4:$A$5000,"&lt;="&amp;التقرير!$G$5)</f>
        <v>0</v>
      </c>
      <c r="J379" s="21">
        <f>SUMIFS('مرتجع المبيعات '!$F$4:$F$5000,'مرتجع المبيعات '!$D$4:$D$5000,التقرير!A379,'مرتجع المبيعات '!$A$4:$A$5000,"&gt;="&amp;التقرير!$G$4,'مرتجع المبيعات '!$A$4:$A$5000,"&lt;="&amp;التقرير!$G$5)</f>
        <v>0</v>
      </c>
      <c r="K379" s="21">
        <f>SUMIFS('مرتجع المشتريات'!$F$4:$F$5000,'مرتجع المشتريات'!$D$4:$D$5000,التقرير!A379,'مرتجع المشتريات'!$A$4:$A$5000,"&gt;="&amp;التقرير!$G$4,'مرتجع المشتريات'!$A$4:$A$5000,"&lt;="&amp;التقرير!$G$5)</f>
        <v>0</v>
      </c>
      <c r="L379" s="21">
        <f t="shared" si="21"/>
        <v>0</v>
      </c>
      <c r="M379" s="21">
        <f>الرصيد!C712</f>
        <v>0</v>
      </c>
      <c r="N379" s="21">
        <f>الرصيد!D712</f>
        <v>0</v>
      </c>
      <c r="O379" s="21">
        <f>الرصيد!E712</f>
        <v>0</v>
      </c>
      <c r="P379" s="21">
        <f>الرصيد!F712</f>
        <v>0</v>
      </c>
      <c r="Q379" s="21">
        <f t="shared" si="22"/>
        <v>0</v>
      </c>
      <c r="R379" s="21" t="str">
        <f t="shared" si="23"/>
        <v>صح</v>
      </c>
    </row>
    <row r="380" spans="1:18" ht="15.75">
      <c r="A380" s="21">
        <v>373</v>
      </c>
      <c r="B380" s="21">
        <f>IFERROR(VLOOKUP(A380,الاعدادات!$A$4:$B$5000,2,0),"")</f>
        <v>0</v>
      </c>
      <c r="C380" s="21">
        <f>SUMIFS(المشتريات!$H$4:$H$1000,المشتريات!$F$4:$F$1000,التقرير!A380,المشتريات!$C$4:$C$1000,"&lt;="&amp;التقرير!$G$3)</f>
        <v>0</v>
      </c>
      <c r="D380" s="21">
        <f>SUMIFS(المبيعات!$F$4:$F$5000,المبيعات!$D$4:$D$5000,التقرير!A380,المبيعات!$A$4:$A$5000,"&lt;="&amp;التقرير!$G$3)</f>
        <v>0</v>
      </c>
      <c r="E380" s="21">
        <f>SUMIFS('مرتجع المبيعات '!$F$4:$F$500,'مرتجع المبيعات '!$D$4:$D$500,التقرير!A380,'مرتجع المبيعات '!$A$4:$A$500,"&lt;="&amp;التقرير!$G$3)</f>
        <v>0</v>
      </c>
      <c r="F380" s="21">
        <f>SUMIFS('مرتجع المشتريات'!$F$4:$F$500,'مرتجع المشتريات'!$D$4:$D$500,التقرير!A380,'مرتجع المشتريات'!$A$4:$A$500,"&lt;="&amp;التقرير!$G$3)</f>
        <v>0</v>
      </c>
      <c r="G380" s="21">
        <f t="shared" si="20"/>
        <v>0</v>
      </c>
      <c r="H380" s="21">
        <f>SUMIFS(المشتريات!$H$4:$H$10000,المشتريات!$F$4:$F$10000,التقرير!A380,المشتريات!$C$4:$C$10000,"&gt;="&amp;التقرير!$G$4,المشتريات!$C$4:$C$10000,"&lt;="&amp;$G$5)</f>
        <v>0</v>
      </c>
      <c r="I380" s="21">
        <f>SUMIFS(المبيعات!$F$4:$F$5000,المبيعات!$D$4:$D$5000,التقرير!A380,المبيعات!$A$4:$A$5000,"&gt;="&amp;التقرير!$G$4,المبيعات!$A$4:$A$5000,"&lt;="&amp;التقرير!$G$5)</f>
        <v>0</v>
      </c>
      <c r="J380" s="21">
        <f>SUMIFS('مرتجع المبيعات '!$F$4:$F$5000,'مرتجع المبيعات '!$D$4:$D$5000,التقرير!A380,'مرتجع المبيعات '!$A$4:$A$5000,"&gt;="&amp;التقرير!$G$4,'مرتجع المبيعات '!$A$4:$A$5000,"&lt;="&amp;التقرير!$G$5)</f>
        <v>0</v>
      </c>
      <c r="K380" s="21">
        <f>SUMIFS('مرتجع المشتريات'!$F$4:$F$5000,'مرتجع المشتريات'!$D$4:$D$5000,التقرير!A380,'مرتجع المشتريات'!$A$4:$A$5000,"&gt;="&amp;التقرير!$G$4,'مرتجع المشتريات'!$A$4:$A$5000,"&lt;="&amp;التقرير!$G$5)</f>
        <v>0</v>
      </c>
      <c r="L380" s="21">
        <f t="shared" si="21"/>
        <v>0</v>
      </c>
      <c r="M380" s="21">
        <f>الرصيد!C713</f>
        <v>0</v>
      </c>
      <c r="N380" s="21">
        <f>الرصيد!D713</f>
        <v>0</v>
      </c>
      <c r="O380" s="21">
        <f>الرصيد!E713</f>
        <v>0</v>
      </c>
      <c r="P380" s="21">
        <f>الرصيد!F713</f>
        <v>0</v>
      </c>
      <c r="Q380" s="21">
        <f t="shared" si="22"/>
        <v>0</v>
      </c>
      <c r="R380" s="21" t="str">
        <f t="shared" si="23"/>
        <v>صح</v>
      </c>
    </row>
    <row r="381" spans="1:18" ht="15.75">
      <c r="A381" s="21">
        <v>374</v>
      </c>
      <c r="B381" s="21">
        <f>IFERROR(VLOOKUP(A381,الاعدادات!$A$4:$B$5000,2,0),"")</f>
        <v>0</v>
      </c>
      <c r="C381" s="21">
        <f>SUMIFS(المشتريات!$H$4:$H$1000,المشتريات!$F$4:$F$1000,التقرير!A381,المشتريات!$C$4:$C$1000,"&lt;="&amp;التقرير!$G$3)</f>
        <v>0</v>
      </c>
      <c r="D381" s="21">
        <f>SUMIFS(المبيعات!$F$4:$F$5000,المبيعات!$D$4:$D$5000,التقرير!A381,المبيعات!$A$4:$A$5000,"&lt;="&amp;التقرير!$G$3)</f>
        <v>0</v>
      </c>
      <c r="E381" s="21">
        <f>SUMIFS('مرتجع المبيعات '!$F$4:$F$500,'مرتجع المبيعات '!$D$4:$D$500,التقرير!A381,'مرتجع المبيعات '!$A$4:$A$500,"&lt;="&amp;التقرير!$G$3)</f>
        <v>0</v>
      </c>
      <c r="F381" s="21">
        <f>SUMIFS('مرتجع المشتريات'!$F$4:$F$500,'مرتجع المشتريات'!$D$4:$D$500,التقرير!A381,'مرتجع المشتريات'!$A$4:$A$500,"&lt;="&amp;التقرير!$G$3)</f>
        <v>0</v>
      </c>
      <c r="G381" s="21">
        <f t="shared" si="20"/>
        <v>0</v>
      </c>
      <c r="H381" s="21">
        <f>SUMIFS(المشتريات!$H$4:$H$10000,المشتريات!$F$4:$F$10000,التقرير!A381,المشتريات!$C$4:$C$10000,"&gt;="&amp;التقرير!$G$4,المشتريات!$C$4:$C$10000,"&lt;="&amp;$G$5)</f>
        <v>0</v>
      </c>
      <c r="I381" s="21">
        <f>SUMIFS(المبيعات!$F$4:$F$5000,المبيعات!$D$4:$D$5000,التقرير!A381,المبيعات!$A$4:$A$5000,"&gt;="&amp;التقرير!$G$4,المبيعات!$A$4:$A$5000,"&lt;="&amp;التقرير!$G$5)</f>
        <v>0</v>
      </c>
      <c r="J381" s="21">
        <f>SUMIFS('مرتجع المبيعات '!$F$4:$F$5000,'مرتجع المبيعات '!$D$4:$D$5000,التقرير!A381,'مرتجع المبيعات '!$A$4:$A$5000,"&gt;="&amp;التقرير!$G$4,'مرتجع المبيعات '!$A$4:$A$5000,"&lt;="&amp;التقرير!$G$5)</f>
        <v>0</v>
      </c>
      <c r="K381" s="21">
        <f>SUMIFS('مرتجع المشتريات'!$F$4:$F$5000,'مرتجع المشتريات'!$D$4:$D$5000,التقرير!A381,'مرتجع المشتريات'!$A$4:$A$5000,"&gt;="&amp;التقرير!$G$4,'مرتجع المشتريات'!$A$4:$A$5000,"&lt;="&amp;التقرير!$G$5)</f>
        <v>0</v>
      </c>
      <c r="L381" s="21">
        <f t="shared" si="21"/>
        <v>0</v>
      </c>
      <c r="M381" s="21">
        <f>الرصيد!C714</f>
        <v>0</v>
      </c>
      <c r="N381" s="21">
        <f>الرصيد!D714</f>
        <v>0</v>
      </c>
      <c r="O381" s="21">
        <f>الرصيد!E714</f>
        <v>0</v>
      </c>
      <c r="P381" s="21">
        <f>الرصيد!F714</f>
        <v>0</v>
      </c>
      <c r="Q381" s="21">
        <f t="shared" si="22"/>
        <v>0</v>
      </c>
      <c r="R381" s="21" t="str">
        <f t="shared" si="23"/>
        <v>صح</v>
      </c>
    </row>
    <row r="382" spans="1:18" ht="15.75">
      <c r="A382" s="21">
        <v>375</v>
      </c>
      <c r="B382" s="21">
        <f>IFERROR(VLOOKUP(A382,الاعدادات!$A$4:$B$5000,2,0),"")</f>
        <v>0</v>
      </c>
      <c r="C382" s="21">
        <f>SUMIFS(المشتريات!$H$4:$H$1000,المشتريات!$F$4:$F$1000,التقرير!A382,المشتريات!$C$4:$C$1000,"&lt;="&amp;التقرير!$G$3)</f>
        <v>0</v>
      </c>
      <c r="D382" s="21">
        <f>SUMIFS(المبيعات!$F$4:$F$5000,المبيعات!$D$4:$D$5000,التقرير!A382,المبيعات!$A$4:$A$5000,"&lt;="&amp;التقرير!$G$3)</f>
        <v>0</v>
      </c>
      <c r="E382" s="21">
        <f>SUMIFS('مرتجع المبيعات '!$F$4:$F$500,'مرتجع المبيعات '!$D$4:$D$500,التقرير!A382,'مرتجع المبيعات '!$A$4:$A$500,"&lt;="&amp;التقرير!$G$3)</f>
        <v>0</v>
      </c>
      <c r="F382" s="21">
        <f>SUMIFS('مرتجع المشتريات'!$F$4:$F$500,'مرتجع المشتريات'!$D$4:$D$500,التقرير!A382,'مرتجع المشتريات'!$A$4:$A$500,"&lt;="&amp;التقرير!$G$3)</f>
        <v>0</v>
      </c>
      <c r="G382" s="21">
        <f t="shared" si="20"/>
        <v>0</v>
      </c>
      <c r="H382" s="21">
        <f>SUMIFS(المشتريات!$H$4:$H$10000,المشتريات!$F$4:$F$10000,التقرير!A382,المشتريات!$C$4:$C$10000,"&gt;="&amp;التقرير!$G$4,المشتريات!$C$4:$C$10000,"&lt;="&amp;$G$5)</f>
        <v>0</v>
      </c>
      <c r="I382" s="21">
        <f>SUMIFS(المبيعات!$F$4:$F$5000,المبيعات!$D$4:$D$5000,التقرير!A382,المبيعات!$A$4:$A$5000,"&gt;="&amp;التقرير!$G$4,المبيعات!$A$4:$A$5000,"&lt;="&amp;التقرير!$G$5)</f>
        <v>0</v>
      </c>
      <c r="J382" s="21">
        <f>SUMIFS('مرتجع المبيعات '!$F$4:$F$5000,'مرتجع المبيعات '!$D$4:$D$5000,التقرير!A382,'مرتجع المبيعات '!$A$4:$A$5000,"&gt;="&amp;التقرير!$G$4,'مرتجع المبيعات '!$A$4:$A$5000,"&lt;="&amp;التقرير!$G$5)</f>
        <v>0</v>
      </c>
      <c r="K382" s="21">
        <f>SUMIFS('مرتجع المشتريات'!$F$4:$F$5000,'مرتجع المشتريات'!$D$4:$D$5000,التقرير!A382,'مرتجع المشتريات'!$A$4:$A$5000,"&gt;="&amp;التقرير!$G$4,'مرتجع المشتريات'!$A$4:$A$5000,"&lt;="&amp;التقرير!$G$5)</f>
        <v>0</v>
      </c>
      <c r="L382" s="21">
        <f t="shared" si="21"/>
        <v>0</v>
      </c>
      <c r="M382" s="21">
        <f>الرصيد!C715</f>
        <v>0</v>
      </c>
      <c r="N382" s="21">
        <f>الرصيد!D715</f>
        <v>0</v>
      </c>
      <c r="O382" s="21">
        <f>الرصيد!E715</f>
        <v>0</v>
      </c>
      <c r="P382" s="21">
        <f>الرصيد!F715</f>
        <v>0</v>
      </c>
      <c r="Q382" s="21">
        <f t="shared" si="22"/>
        <v>0</v>
      </c>
      <c r="R382" s="21" t="str">
        <f t="shared" si="23"/>
        <v>صح</v>
      </c>
    </row>
    <row r="383" spans="1:18" ht="15.75">
      <c r="A383" s="21">
        <v>376</v>
      </c>
      <c r="B383" s="21">
        <f>IFERROR(VLOOKUP(A383,الاعدادات!$A$4:$B$5000,2,0),"")</f>
        <v>0</v>
      </c>
      <c r="C383" s="21">
        <f>SUMIFS(المشتريات!$H$4:$H$1000,المشتريات!$F$4:$F$1000,التقرير!A383,المشتريات!$C$4:$C$1000,"&lt;="&amp;التقرير!$G$3)</f>
        <v>0</v>
      </c>
      <c r="D383" s="21">
        <f>SUMIFS(المبيعات!$F$4:$F$5000,المبيعات!$D$4:$D$5000,التقرير!A383,المبيعات!$A$4:$A$5000,"&lt;="&amp;التقرير!$G$3)</f>
        <v>0</v>
      </c>
      <c r="E383" s="21">
        <f>SUMIFS('مرتجع المبيعات '!$F$4:$F$500,'مرتجع المبيعات '!$D$4:$D$500,التقرير!A383,'مرتجع المبيعات '!$A$4:$A$500,"&lt;="&amp;التقرير!$G$3)</f>
        <v>0</v>
      </c>
      <c r="F383" s="21">
        <f>SUMIFS('مرتجع المشتريات'!$F$4:$F$500,'مرتجع المشتريات'!$D$4:$D$500,التقرير!A383,'مرتجع المشتريات'!$A$4:$A$500,"&lt;="&amp;التقرير!$G$3)</f>
        <v>0</v>
      </c>
      <c r="G383" s="21">
        <f t="shared" si="20"/>
        <v>0</v>
      </c>
      <c r="H383" s="21">
        <f>SUMIFS(المشتريات!$H$4:$H$10000,المشتريات!$F$4:$F$10000,التقرير!A383,المشتريات!$C$4:$C$10000,"&gt;="&amp;التقرير!$G$4,المشتريات!$C$4:$C$10000,"&lt;="&amp;$G$5)</f>
        <v>0</v>
      </c>
      <c r="I383" s="21">
        <f>SUMIFS(المبيعات!$F$4:$F$5000,المبيعات!$D$4:$D$5000,التقرير!A383,المبيعات!$A$4:$A$5000,"&gt;="&amp;التقرير!$G$4,المبيعات!$A$4:$A$5000,"&lt;="&amp;التقرير!$G$5)</f>
        <v>0</v>
      </c>
      <c r="J383" s="21">
        <f>SUMIFS('مرتجع المبيعات '!$F$4:$F$5000,'مرتجع المبيعات '!$D$4:$D$5000,التقرير!A383,'مرتجع المبيعات '!$A$4:$A$5000,"&gt;="&amp;التقرير!$G$4,'مرتجع المبيعات '!$A$4:$A$5000,"&lt;="&amp;التقرير!$G$5)</f>
        <v>0</v>
      </c>
      <c r="K383" s="21">
        <f>SUMIFS('مرتجع المشتريات'!$F$4:$F$5000,'مرتجع المشتريات'!$D$4:$D$5000,التقرير!A383,'مرتجع المشتريات'!$A$4:$A$5000,"&gt;="&amp;التقرير!$G$4,'مرتجع المشتريات'!$A$4:$A$5000,"&lt;="&amp;التقرير!$G$5)</f>
        <v>0</v>
      </c>
      <c r="L383" s="21">
        <f t="shared" si="21"/>
        <v>0</v>
      </c>
      <c r="M383" s="21">
        <f>الرصيد!C716</f>
        <v>0</v>
      </c>
      <c r="N383" s="21">
        <f>الرصيد!D716</f>
        <v>0</v>
      </c>
      <c r="O383" s="21">
        <f>الرصيد!E716</f>
        <v>0</v>
      </c>
      <c r="P383" s="21">
        <f>الرصيد!F716</f>
        <v>0</v>
      </c>
      <c r="Q383" s="21">
        <f t="shared" si="22"/>
        <v>0</v>
      </c>
      <c r="R383" s="21" t="str">
        <f t="shared" si="23"/>
        <v>صح</v>
      </c>
    </row>
    <row r="384" spans="1:18" ht="15.75">
      <c r="A384" s="21">
        <v>377</v>
      </c>
      <c r="B384" s="21">
        <f>IFERROR(VLOOKUP(A384,الاعدادات!$A$4:$B$5000,2,0),"")</f>
        <v>0</v>
      </c>
      <c r="C384" s="21">
        <f>SUMIFS(المشتريات!$H$4:$H$1000,المشتريات!$F$4:$F$1000,التقرير!A384,المشتريات!$C$4:$C$1000,"&lt;="&amp;التقرير!$G$3)</f>
        <v>0</v>
      </c>
      <c r="D384" s="21">
        <f>SUMIFS(المبيعات!$F$4:$F$5000,المبيعات!$D$4:$D$5000,التقرير!A384,المبيعات!$A$4:$A$5000,"&lt;="&amp;التقرير!$G$3)</f>
        <v>0</v>
      </c>
      <c r="E384" s="21">
        <f>SUMIFS('مرتجع المبيعات '!$F$4:$F$500,'مرتجع المبيعات '!$D$4:$D$500,التقرير!A384,'مرتجع المبيعات '!$A$4:$A$500,"&lt;="&amp;التقرير!$G$3)</f>
        <v>0</v>
      </c>
      <c r="F384" s="21">
        <f>SUMIFS('مرتجع المشتريات'!$F$4:$F$500,'مرتجع المشتريات'!$D$4:$D$500,التقرير!A384,'مرتجع المشتريات'!$A$4:$A$500,"&lt;="&amp;التقرير!$G$3)</f>
        <v>0</v>
      </c>
      <c r="G384" s="21">
        <f t="shared" si="20"/>
        <v>0</v>
      </c>
      <c r="H384" s="21">
        <f>SUMIFS(المشتريات!$H$4:$H$10000,المشتريات!$F$4:$F$10000,التقرير!A384,المشتريات!$C$4:$C$10000,"&gt;="&amp;التقرير!$G$4,المشتريات!$C$4:$C$10000,"&lt;="&amp;$G$5)</f>
        <v>0</v>
      </c>
      <c r="I384" s="21">
        <f>SUMIFS(المبيعات!$F$4:$F$5000,المبيعات!$D$4:$D$5000,التقرير!A384,المبيعات!$A$4:$A$5000,"&gt;="&amp;التقرير!$G$4,المبيعات!$A$4:$A$5000,"&lt;="&amp;التقرير!$G$5)</f>
        <v>0</v>
      </c>
      <c r="J384" s="21">
        <f>SUMIFS('مرتجع المبيعات '!$F$4:$F$5000,'مرتجع المبيعات '!$D$4:$D$5000,التقرير!A384,'مرتجع المبيعات '!$A$4:$A$5000,"&gt;="&amp;التقرير!$G$4,'مرتجع المبيعات '!$A$4:$A$5000,"&lt;="&amp;التقرير!$G$5)</f>
        <v>0</v>
      </c>
      <c r="K384" s="21">
        <f>SUMIFS('مرتجع المشتريات'!$F$4:$F$5000,'مرتجع المشتريات'!$D$4:$D$5000,التقرير!A384,'مرتجع المشتريات'!$A$4:$A$5000,"&gt;="&amp;التقرير!$G$4,'مرتجع المشتريات'!$A$4:$A$5000,"&lt;="&amp;التقرير!$G$5)</f>
        <v>0</v>
      </c>
      <c r="L384" s="21">
        <f t="shared" si="21"/>
        <v>0</v>
      </c>
      <c r="M384" s="21">
        <f>الرصيد!C717</f>
        <v>0</v>
      </c>
      <c r="N384" s="21">
        <f>الرصيد!D717</f>
        <v>0</v>
      </c>
      <c r="O384" s="21">
        <f>الرصيد!E717</f>
        <v>0</v>
      </c>
      <c r="P384" s="21">
        <f>الرصيد!F717</f>
        <v>0</v>
      </c>
      <c r="Q384" s="21">
        <f t="shared" si="22"/>
        <v>0</v>
      </c>
      <c r="R384" s="21" t="str">
        <f t="shared" si="23"/>
        <v>صح</v>
      </c>
    </row>
    <row r="385" spans="1:18" ht="15.75">
      <c r="A385" s="21">
        <v>378</v>
      </c>
      <c r="B385" s="21">
        <f>IFERROR(VLOOKUP(A385,الاعدادات!$A$4:$B$5000,2,0),"")</f>
        <v>0</v>
      </c>
      <c r="C385" s="21">
        <f>SUMIFS(المشتريات!$H$4:$H$1000,المشتريات!$F$4:$F$1000,التقرير!A385,المشتريات!$C$4:$C$1000,"&lt;="&amp;التقرير!$G$3)</f>
        <v>0</v>
      </c>
      <c r="D385" s="21">
        <f>SUMIFS(المبيعات!$F$4:$F$5000,المبيعات!$D$4:$D$5000,التقرير!A385,المبيعات!$A$4:$A$5000,"&lt;="&amp;التقرير!$G$3)</f>
        <v>0</v>
      </c>
      <c r="E385" s="21">
        <f>SUMIFS('مرتجع المبيعات '!$F$4:$F$500,'مرتجع المبيعات '!$D$4:$D$500,التقرير!A385,'مرتجع المبيعات '!$A$4:$A$500,"&lt;="&amp;التقرير!$G$3)</f>
        <v>0</v>
      </c>
      <c r="F385" s="21">
        <f>SUMIFS('مرتجع المشتريات'!$F$4:$F$500,'مرتجع المشتريات'!$D$4:$D$500,التقرير!A385,'مرتجع المشتريات'!$A$4:$A$500,"&lt;="&amp;التقرير!$G$3)</f>
        <v>0</v>
      </c>
      <c r="G385" s="21">
        <f t="shared" si="20"/>
        <v>0</v>
      </c>
      <c r="H385" s="21">
        <f>SUMIFS(المشتريات!$H$4:$H$10000,المشتريات!$F$4:$F$10000,التقرير!A385,المشتريات!$C$4:$C$10000,"&gt;="&amp;التقرير!$G$4,المشتريات!$C$4:$C$10000,"&lt;="&amp;$G$5)</f>
        <v>0</v>
      </c>
      <c r="I385" s="21">
        <f>SUMIFS(المبيعات!$F$4:$F$5000,المبيعات!$D$4:$D$5000,التقرير!A385,المبيعات!$A$4:$A$5000,"&gt;="&amp;التقرير!$G$4,المبيعات!$A$4:$A$5000,"&lt;="&amp;التقرير!$G$5)</f>
        <v>0</v>
      </c>
      <c r="J385" s="21">
        <f>SUMIFS('مرتجع المبيعات '!$F$4:$F$5000,'مرتجع المبيعات '!$D$4:$D$5000,التقرير!A385,'مرتجع المبيعات '!$A$4:$A$5000,"&gt;="&amp;التقرير!$G$4,'مرتجع المبيعات '!$A$4:$A$5000,"&lt;="&amp;التقرير!$G$5)</f>
        <v>0</v>
      </c>
      <c r="K385" s="21">
        <f>SUMIFS('مرتجع المشتريات'!$F$4:$F$5000,'مرتجع المشتريات'!$D$4:$D$5000,التقرير!A385,'مرتجع المشتريات'!$A$4:$A$5000,"&gt;="&amp;التقرير!$G$4,'مرتجع المشتريات'!$A$4:$A$5000,"&lt;="&amp;التقرير!$G$5)</f>
        <v>0</v>
      </c>
      <c r="L385" s="21">
        <f t="shared" si="21"/>
        <v>0</v>
      </c>
      <c r="M385" s="21">
        <f>الرصيد!C718</f>
        <v>0</v>
      </c>
      <c r="N385" s="21">
        <f>الرصيد!D718</f>
        <v>0</v>
      </c>
      <c r="O385" s="21">
        <f>الرصيد!E718</f>
        <v>0</v>
      </c>
      <c r="P385" s="21">
        <f>الرصيد!F718</f>
        <v>0</v>
      </c>
      <c r="Q385" s="21">
        <f t="shared" si="22"/>
        <v>0</v>
      </c>
      <c r="R385" s="21" t="str">
        <f t="shared" si="23"/>
        <v>صح</v>
      </c>
    </row>
    <row r="386" spans="1:18" ht="15.75">
      <c r="A386" s="21">
        <v>379</v>
      </c>
      <c r="B386" s="21">
        <f>IFERROR(VLOOKUP(A386,الاعدادات!$A$4:$B$5000,2,0),"")</f>
        <v>0</v>
      </c>
      <c r="C386" s="21">
        <f>SUMIFS(المشتريات!$H$4:$H$1000,المشتريات!$F$4:$F$1000,التقرير!A386,المشتريات!$C$4:$C$1000,"&lt;="&amp;التقرير!$G$3)</f>
        <v>0</v>
      </c>
      <c r="D386" s="21">
        <f>SUMIFS(المبيعات!$F$4:$F$5000,المبيعات!$D$4:$D$5000,التقرير!A386,المبيعات!$A$4:$A$5000,"&lt;="&amp;التقرير!$G$3)</f>
        <v>0</v>
      </c>
      <c r="E386" s="21">
        <f>SUMIFS('مرتجع المبيعات '!$F$4:$F$500,'مرتجع المبيعات '!$D$4:$D$500,التقرير!A386,'مرتجع المبيعات '!$A$4:$A$500,"&lt;="&amp;التقرير!$G$3)</f>
        <v>0</v>
      </c>
      <c r="F386" s="21">
        <f>SUMIFS('مرتجع المشتريات'!$F$4:$F$500,'مرتجع المشتريات'!$D$4:$D$500,التقرير!A386,'مرتجع المشتريات'!$A$4:$A$500,"&lt;="&amp;التقرير!$G$3)</f>
        <v>0</v>
      </c>
      <c r="G386" s="21">
        <f t="shared" si="20"/>
        <v>0</v>
      </c>
      <c r="H386" s="21">
        <f>SUMIFS(المشتريات!$H$4:$H$10000,المشتريات!$F$4:$F$10000,التقرير!A386,المشتريات!$C$4:$C$10000,"&gt;="&amp;التقرير!$G$4,المشتريات!$C$4:$C$10000,"&lt;="&amp;$G$5)</f>
        <v>0</v>
      </c>
      <c r="I386" s="21">
        <f>SUMIFS(المبيعات!$F$4:$F$5000,المبيعات!$D$4:$D$5000,التقرير!A386,المبيعات!$A$4:$A$5000,"&gt;="&amp;التقرير!$G$4,المبيعات!$A$4:$A$5000,"&lt;="&amp;التقرير!$G$5)</f>
        <v>0</v>
      </c>
      <c r="J386" s="21">
        <f>SUMIFS('مرتجع المبيعات '!$F$4:$F$5000,'مرتجع المبيعات '!$D$4:$D$5000,التقرير!A386,'مرتجع المبيعات '!$A$4:$A$5000,"&gt;="&amp;التقرير!$G$4,'مرتجع المبيعات '!$A$4:$A$5000,"&lt;="&amp;التقرير!$G$5)</f>
        <v>0</v>
      </c>
      <c r="K386" s="21">
        <f>SUMIFS('مرتجع المشتريات'!$F$4:$F$5000,'مرتجع المشتريات'!$D$4:$D$5000,التقرير!A386,'مرتجع المشتريات'!$A$4:$A$5000,"&gt;="&amp;التقرير!$G$4,'مرتجع المشتريات'!$A$4:$A$5000,"&lt;="&amp;التقرير!$G$5)</f>
        <v>0</v>
      </c>
      <c r="L386" s="21">
        <f t="shared" si="21"/>
        <v>0</v>
      </c>
      <c r="M386" s="21">
        <f>الرصيد!C719</f>
        <v>0</v>
      </c>
      <c r="N386" s="21">
        <f>الرصيد!D719</f>
        <v>0</v>
      </c>
      <c r="O386" s="21">
        <f>الرصيد!E719</f>
        <v>0</v>
      </c>
      <c r="P386" s="21">
        <f>الرصيد!F719</f>
        <v>0</v>
      </c>
      <c r="Q386" s="21">
        <f t="shared" si="22"/>
        <v>0</v>
      </c>
      <c r="R386" s="21" t="str">
        <f t="shared" si="23"/>
        <v>صح</v>
      </c>
    </row>
    <row r="387" spans="1:18" ht="15.75">
      <c r="A387" s="21">
        <v>380</v>
      </c>
      <c r="B387" s="21">
        <f>IFERROR(VLOOKUP(A387,الاعدادات!$A$4:$B$5000,2,0),"")</f>
        <v>0</v>
      </c>
      <c r="C387" s="21">
        <f>SUMIFS(المشتريات!$H$4:$H$1000,المشتريات!$F$4:$F$1000,التقرير!A387,المشتريات!$C$4:$C$1000,"&lt;="&amp;التقرير!$G$3)</f>
        <v>0</v>
      </c>
      <c r="D387" s="21">
        <f>SUMIFS(المبيعات!$F$4:$F$5000,المبيعات!$D$4:$D$5000,التقرير!A387,المبيعات!$A$4:$A$5000,"&lt;="&amp;التقرير!$G$3)</f>
        <v>0</v>
      </c>
      <c r="E387" s="21">
        <f>SUMIFS('مرتجع المبيعات '!$F$4:$F$500,'مرتجع المبيعات '!$D$4:$D$500,التقرير!A387,'مرتجع المبيعات '!$A$4:$A$500,"&lt;="&amp;التقرير!$G$3)</f>
        <v>0</v>
      </c>
      <c r="F387" s="21">
        <f>SUMIFS('مرتجع المشتريات'!$F$4:$F$500,'مرتجع المشتريات'!$D$4:$D$500,التقرير!A387,'مرتجع المشتريات'!$A$4:$A$500,"&lt;="&amp;التقرير!$G$3)</f>
        <v>0</v>
      </c>
      <c r="G387" s="21">
        <f t="shared" si="20"/>
        <v>0</v>
      </c>
      <c r="H387" s="21">
        <f>SUMIFS(المشتريات!$H$4:$H$10000,المشتريات!$F$4:$F$10000,التقرير!A387,المشتريات!$C$4:$C$10000,"&gt;="&amp;التقرير!$G$4,المشتريات!$C$4:$C$10000,"&lt;="&amp;$G$5)</f>
        <v>0</v>
      </c>
      <c r="I387" s="21">
        <f>SUMIFS(المبيعات!$F$4:$F$5000,المبيعات!$D$4:$D$5000,التقرير!A387,المبيعات!$A$4:$A$5000,"&gt;="&amp;التقرير!$G$4,المبيعات!$A$4:$A$5000,"&lt;="&amp;التقرير!$G$5)</f>
        <v>0</v>
      </c>
      <c r="J387" s="21">
        <f>SUMIFS('مرتجع المبيعات '!$F$4:$F$5000,'مرتجع المبيعات '!$D$4:$D$5000,التقرير!A387,'مرتجع المبيعات '!$A$4:$A$5000,"&gt;="&amp;التقرير!$G$4,'مرتجع المبيعات '!$A$4:$A$5000,"&lt;="&amp;التقرير!$G$5)</f>
        <v>0</v>
      </c>
      <c r="K387" s="21">
        <f>SUMIFS('مرتجع المشتريات'!$F$4:$F$5000,'مرتجع المشتريات'!$D$4:$D$5000,التقرير!A387,'مرتجع المشتريات'!$A$4:$A$5000,"&gt;="&amp;التقرير!$G$4,'مرتجع المشتريات'!$A$4:$A$5000,"&lt;="&amp;التقرير!$G$5)</f>
        <v>0</v>
      </c>
      <c r="L387" s="21">
        <f t="shared" si="21"/>
        <v>0</v>
      </c>
      <c r="M387" s="21">
        <f>الرصيد!C720</f>
        <v>0</v>
      </c>
      <c r="N387" s="21">
        <f>الرصيد!D720</f>
        <v>0</v>
      </c>
      <c r="O387" s="21">
        <f>الرصيد!E720</f>
        <v>0</v>
      </c>
      <c r="P387" s="21">
        <f>الرصيد!F720</f>
        <v>0</v>
      </c>
      <c r="Q387" s="21">
        <f t="shared" si="22"/>
        <v>0</v>
      </c>
      <c r="R387" s="21" t="str">
        <f t="shared" si="23"/>
        <v>صح</v>
      </c>
    </row>
    <row r="388" spans="1:18" ht="15.75">
      <c r="A388" s="21">
        <v>381</v>
      </c>
      <c r="B388" s="21">
        <f>IFERROR(VLOOKUP(A388,الاعدادات!$A$4:$B$5000,2,0),"")</f>
        <v>0</v>
      </c>
      <c r="C388" s="21">
        <f>SUMIFS(المشتريات!$H$4:$H$1000,المشتريات!$F$4:$F$1000,التقرير!A388,المشتريات!$C$4:$C$1000,"&lt;="&amp;التقرير!$G$3)</f>
        <v>0</v>
      </c>
      <c r="D388" s="21">
        <f>SUMIFS(المبيعات!$F$4:$F$5000,المبيعات!$D$4:$D$5000,التقرير!A388,المبيعات!$A$4:$A$5000,"&lt;="&amp;التقرير!$G$3)</f>
        <v>0</v>
      </c>
      <c r="E388" s="21">
        <f>SUMIFS('مرتجع المبيعات '!$F$4:$F$500,'مرتجع المبيعات '!$D$4:$D$500,التقرير!A388,'مرتجع المبيعات '!$A$4:$A$500,"&lt;="&amp;التقرير!$G$3)</f>
        <v>0</v>
      </c>
      <c r="F388" s="21">
        <f>SUMIFS('مرتجع المشتريات'!$F$4:$F$500,'مرتجع المشتريات'!$D$4:$D$500,التقرير!A388,'مرتجع المشتريات'!$A$4:$A$500,"&lt;="&amp;التقرير!$G$3)</f>
        <v>0</v>
      </c>
      <c r="G388" s="21">
        <f t="shared" si="20"/>
        <v>0</v>
      </c>
      <c r="H388" s="21">
        <f>SUMIFS(المشتريات!$H$4:$H$10000,المشتريات!$F$4:$F$10000,التقرير!A388,المشتريات!$C$4:$C$10000,"&gt;="&amp;التقرير!$G$4,المشتريات!$C$4:$C$10000,"&lt;="&amp;$G$5)</f>
        <v>0</v>
      </c>
      <c r="I388" s="21">
        <f>SUMIFS(المبيعات!$F$4:$F$5000,المبيعات!$D$4:$D$5000,التقرير!A388,المبيعات!$A$4:$A$5000,"&gt;="&amp;التقرير!$G$4,المبيعات!$A$4:$A$5000,"&lt;="&amp;التقرير!$G$5)</f>
        <v>0</v>
      </c>
      <c r="J388" s="21">
        <f>SUMIFS('مرتجع المبيعات '!$F$4:$F$5000,'مرتجع المبيعات '!$D$4:$D$5000,التقرير!A388,'مرتجع المبيعات '!$A$4:$A$5000,"&gt;="&amp;التقرير!$G$4,'مرتجع المبيعات '!$A$4:$A$5000,"&lt;="&amp;التقرير!$G$5)</f>
        <v>0</v>
      </c>
      <c r="K388" s="21">
        <f>SUMIFS('مرتجع المشتريات'!$F$4:$F$5000,'مرتجع المشتريات'!$D$4:$D$5000,التقرير!A388,'مرتجع المشتريات'!$A$4:$A$5000,"&gt;="&amp;التقرير!$G$4,'مرتجع المشتريات'!$A$4:$A$5000,"&lt;="&amp;التقرير!$G$5)</f>
        <v>0</v>
      </c>
      <c r="L388" s="21">
        <f t="shared" si="21"/>
        <v>0</v>
      </c>
      <c r="M388" s="21">
        <f>الرصيد!C721</f>
        <v>0</v>
      </c>
      <c r="N388" s="21">
        <f>الرصيد!D721</f>
        <v>0</v>
      </c>
      <c r="O388" s="21">
        <f>الرصيد!E721</f>
        <v>0</v>
      </c>
      <c r="P388" s="21">
        <f>الرصيد!F721</f>
        <v>0</v>
      </c>
      <c r="Q388" s="21">
        <f t="shared" si="22"/>
        <v>0</v>
      </c>
      <c r="R388" s="21" t="str">
        <f t="shared" si="23"/>
        <v>صح</v>
      </c>
    </row>
    <row r="389" spans="1:18" ht="15.75">
      <c r="A389" s="21">
        <v>382</v>
      </c>
      <c r="B389" s="21">
        <f>IFERROR(VLOOKUP(A389,الاعدادات!$A$4:$B$5000,2,0),"")</f>
        <v>0</v>
      </c>
      <c r="C389" s="21">
        <f>SUMIFS(المشتريات!$H$4:$H$1000,المشتريات!$F$4:$F$1000,التقرير!A389,المشتريات!$C$4:$C$1000,"&lt;="&amp;التقرير!$G$3)</f>
        <v>0</v>
      </c>
      <c r="D389" s="21">
        <f>SUMIFS(المبيعات!$F$4:$F$5000,المبيعات!$D$4:$D$5000,التقرير!A389,المبيعات!$A$4:$A$5000,"&lt;="&amp;التقرير!$G$3)</f>
        <v>0</v>
      </c>
      <c r="E389" s="21">
        <f>SUMIFS('مرتجع المبيعات '!$F$4:$F$500,'مرتجع المبيعات '!$D$4:$D$500,التقرير!A389,'مرتجع المبيعات '!$A$4:$A$500,"&lt;="&amp;التقرير!$G$3)</f>
        <v>0</v>
      </c>
      <c r="F389" s="21">
        <f>SUMIFS('مرتجع المشتريات'!$F$4:$F$500,'مرتجع المشتريات'!$D$4:$D$500,التقرير!A389,'مرتجع المشتريات'!$A$4:$A$500,"&lt;="&amp;التقرير!$G$3)</f>
        <v>0</v>
      </c>
      <c r="G389" s="21">
        <f t="shared" si="20"/>
        <v>0</v>
      </c>
      <c r="H389" s="21">
        <f>SUMIFS(المشتريات!$H$4:$H$10000,المشتريات!$F$4:$F$10000,التقرير!A389,المشتريات!$C$4:$C$10000,"&gt;="&amp;التقرير!$G$4,المشتريات!$C$4:$C$10000,"&lt;="&amp;$G$5)</f>
        <v>0</v>
      </c>
      <c r="I389" s="21">
        <f>SUMIFS(المبيعات!$F$4:$F$5000,المبيعات!$D$4:$D$5000,التقرير!A389,المبيعات!$A$4:$A$5000,"&gt;="&amp;التقرير!$G$4,المبيعات!$A$4:$A$5000,"&lt;="&amp;التقرير!$G$5)</f>
        <v>0</v>
      </c>
      <c r="J389" s="21">
        <f>SUMIFS('مرتجع المبيعات '!$F$4:$F$5000,'مرتجع المبيعات '!$D$4:$D$5000,التقرير!A389,'مرتجع المبيعات '!$A$4:$A$5000,"&gt;="&amp;التقرير!$G$4,'مرتجع المبيعات '!$A$4:$A$5000,"&lt;="&amp;التقرير!$G$5)</f>
        <v>0</v>
      </c>
      <c r="K389" s="21">
        <f>SUMIFS('مرتجع المشتريات'!$F$4:$F$5000,'مرتجع المشتريات'!$D$4:$D$5000,التقرير!A389,'مرتجع المشتريات'!$A$4:$A$5000,"&gt;="&amp;التقرير!$G$4,'مرتجع المشتريات'!$A$4:$A$5000,"&lt;="&amp;التقرير!$G$5)</f>
        <v>0</v>
      </c>
      <c r="L389" s="21">
        <f t="shared" si="21"/>
        <v>0</v>
      </c>
      <c r="M389" s="21">
        <f>الرصيد!C722</f>
        <v>0</v>
      </c>
      <c r="N389" s="21">
        <f>الرصيد!D722</f>
        <v>0</v>
      </c>
      <c r="O389" s="21">
        <f>الرصيد!E722</f>
        <v>0</v>
      </c>
      <c r="P389" s="21">
        <f>الرصيد!F722</f>
        <v>0</v>
      </c>
      <c r="Q389" s="21">
        <f t="shared" si="22"/>
        <v>0</v>
      </c>
      <c r="R389" s="21" t="str">
        <f t="shared" si="23"/>
        <v>صح</v>
      </c>
    </row>
    <row r="390" spans="1:18" ht="15.75">
      <c r="A390" s="21">
        <v>383</v>
      </c>
      <c r="B390" s="21">
        <f>IFERROR(VLOOKUP(A390,الاعدادات!$A$4:$B$5000,2,0),"")</f>
        <v>0</v>
      </c>
      <c r="C390" s="21">
        <f>SUMIFS(المشتريات!$H$4:$H$1000,المشتريات!$F$4:$F$1000,التقرير!A390,المشتريات!$C$4:$C$1000,"&lt;="&amp;التقرير!$G$3)</f>
        <v>0</v>
      </c>
      <c r="D390" s="21">
        <f>SUMIFS(المبيعات!$F$4:$F$5000,المبيعات!$D$4:$D$5000,التقرير!A390,المبيعات!$A$4:$A$5000,"&lt;="&amp;التقرير!$G$3)</f>
        <v>0</v>
      </c>
      <c r="E390" s="21">
        <f>SUMIFS('مرتجع المبيعات '!$F$4:$F$500,'مرتجع المبيعات '!$D$4:$D$500,التقرير!A390,'مرتجع المبيعات '!$A$4:$A$500,"&lt;="&amp;التقرير!$G$3)</f>
        <v>0</v>
      </c>
      <c r="F390" s="21">
        <f>SUMIFS('مرتجع المشتريات'!$F$4:$F$500,'مرتجع المشتريات'!$D$4:$D$500,التقرير!A390,'مرتجع المشتريات'!$A$4:$A$500,"&lt;="&amp;التقرير!$G$3)</f>
        <v>0</v>
      </c>
      <c r="G390" s="21">
        <f t="shared" si="20"/>
        <v>0</v>
      </c>
      <c r="H390" s="21">
        <f>SUMIFS(المشتريات!$H$4:$H$10000,المشتريات!$F$4:$F$10000,التقرير!A390,المشتريات!$C$4:$C$10000,"&gt;="&amp;التقرير!$G$4,المشتريات!$C$4:$C$10000,"&lt;="&amp;$G$5)</f>
        <v>0</v>
      </c>
      <c r="I390" s="21">
        <f>SUMIFS(المبيعات!$F$4:$F$5000,المبيعات!$D$4:$D$5000,التقرير!A390,المبيعات!$A$4:$A$5000,"&gt;="&amp;التقرير!$G$4,المبيعات!$A$4:$A$5000,"&lt;="&amp;التقرير!$G$5)</f>
        <v>0</v>
      </c>
      <c r="J390" s="21">
        <f>SUMIFS('مرتجع المبيعات '!$F$4:$F$5000,'مرتجع المبيعات '!$D$4:$D$5000,التقرير!A390,'مرتجع المبيعات '!$A$4:$A$5000,"&gt;="&amp;التقرير!$G$4,'مرتجع المبيعات '!$A$4:$A$5000,"&lt;="&amp;التقرير!$G$5)</f>
        <v>0</v>
      </c>
      <c r="K390" s="21">
        <f>SUMIFS('مرتجع المشتريات'!$F$4:$F$5000,'مرتجع المشتريات'!$D$4:$D$5000,التقرير!A390,'مرتجع المشتريات'!$A$4:$A$5000,"&gt;="&amp;التقرير!$G$4,'مرتجع المشتريات'!$A$4:$A$5000,"&lt;="&amp;التقرير!$G$5)</f>
        <v>0</v>
      </c>
      <c r="L390" s="21">
        <f t="shared" si="21"/>
        <v>0</v>
      </c>
      <c r="M390" s="21">
        <f>الرصيد!C723</f>
        <v>0</v>
      </c>
      <c r="N390" s="21">
        <f>الرصيد!D723</f>
        <v>0</v>
      </c>
      <c r="O390" s="21">
        <f>الرصيد!E723</f>
        <v>0</v>
      </c>
      <c r="P390" s="21">
        <f>الرصيد!F723</f>
        <v>0</v>
      </c>
      <c r="Q390" s="21">
        <f t="shared" si="22"/>
        <v>0</v>
      </c>
      <c r="R390" s="21" t="str">
        <f t="shared" si="23"/>
        <v>صح</v>
      </c>
    </row>
    <row r="391" spans="1:18" ht="15.75">
      <c r="A391" s="21">
        <v>384</v>
      </c>
      <c r="B391" s="21">
        <f>IFERROR(VLOOKUP(A391,الاعدادات!$A$4:$B$5000,2,0),"")</f>
        <v>0</v>
      </c>
      <c r="C391" s="21">
        <f>SUMIFS(المشتريات!$H$4:$H$1000,المشتريات!$F$4:$F$1000,التقرير!A391,المشتريات!$C$4:$C$1000,"&lt;="&amp;التقرير!$G$3)</f>
        <v>0</v>
      </c>
      <c r="D391" s="21">
        <f>SUMIFS(المبيعات!$F$4:$F$5000,المبيعات!$D$4:$D$5000,التقرير!A391,المبيعات!$A$4:$A$5000,"&lt;="&amp;التقرير!$G$3)</f>
        <v>0</v>
      </c>
      <c r="E391" s="21">
        <f>SUMIFS('مرتجع المبيعات '!$F$4:$F$500,'مرتجع المبيعات '!$D$4:$D$500,التقرير!A391,'مرتجع المبيعات '!$A$4:$A$500,"&lt;="&amp;التقرير!$G$3)</f>
        <v>0</v>
      </c>
      <c r="F391" s="21">
        <f>SUMIFS('مرتجع المشتريات'!$F$4:$F$500,'مرتجع المشتريات'!$D$4:$D$500,التقرير!A391,'مرتجع المشتريات'!$A$4:$A$500,"&lt;="&amp;التقرير!$G$3)</f>
        <v>0</v>
      </c>
      <c r="G391" s="21">
        <f t="shared" si="20"/>
        <v>0</v>
      </c>
      <c r="H391" s="21">
        <f>SUMIFS(المشتريات!$H$4:$H$10000,المشتريات!$F$4:$F$10000,التقرير!A391,المشتريات!$C$4:$C$10000,"&gt;="&amp;التقرير!$G$4,المشتريات!$C$4:$C$10000,"&lt;="&amp;$G$5)</f>
        <v>0</v>
      </c>
      <c r="I391" s="21">
        <f>SUMIFS(المبيعات!$F$4:$F$5000,المبيعات!$D$4:$D$5000,التقرير!A391,المبيعات!$A$4:$A$5000,"&gt;="&amp;التقرير!$G$4,المبيعات!$A$4:$A$5000,"&lt;="&amp;التقرير!$G$5)</f>
        <v>0</v>
      </c>
      <c r="J391" s="21">
        <f>SUMIFS('مرتجع المبيعات '!$F$4:$F$5000,'مرتجع المبيعات '!$D$4:$D$5000,التقرير!A391,'مرتجع المبيعات '!$A$4:$A$5000,"&gt;="&amp;التقرير!$G$4,'مرتجع المبيعات '!$A$4:$A$5000,"&lt;="&amp;التقرير!$G$5)</f>
        <v>0</v>
      </c>
      <c r="K391" s="21">
        <f>SUMIFS('مرتجع المشتريات'!$F$4:$F$5000,'مرتجع المشتريات'!$D$4:$D$5000,التقرير!A391,'مرتجع المشتريات'!$A$4:$A$5000,"&gt;="&amp;التقرير!$G$4,'مرتجع المشتريات'!$A$4:$A$5000,"&lt;="&amp;التقرير!$G$5)</f>
        <v>0</v>
      </c>
      <c r="L391" s="21">
        <f t="shared" si="21"/>
        <v>0</v>
      </c>
      <c r="M391" s="21">
        <f>الرصيد!C724</f>
        <v>0</v>
      </c>
      <c r="N391" s="21">
        <f>الرصيد!D724</f>
        <v>0</v>
      </c>
      <c r="O391" s="21">
        <f>الرصيد!E724</f>
        <v>0</v>
      </c>
      <c r="P391" s="21">
        <f>الرصيد!F724</f>
        <v>0</v>
      </c>
      <c r="Q391" s="21">
        <f t="shared" si="22"/>
        <v>0</v>
      </c>
      <c r="R391" s="21" t="str">
        <f t="shared" si="23"/>
        <v>صح</v>
      </c>
    </row>
    <row r="392" spans="1:18" ht="15.75">
      <c r="A392" s="21">
        <v>385</v>
      </c>
      <c r="B392" s="21">
        <f>IFERROR(VLOOKUP(A392,الاعدادات!$A$4:$B$5000,2,0),"")</f>
        <v>0</v>
      </c>
      <c r="C392" s="21">
        <f>SUMIFS(المشتريات!$H$4:$H$1000,المشتريات!$F$4:$F$1000,التقرير!A392,المشتريات!$C$4:$C$1000,"&lt;="&amp;التقرير!$G$3)</f>
        <v>0</v>
      </c>
      <c r="D392" s="21">
        <f>SUMIFS(المبيعات!$F$4:$F$5000,المبيعات!$D$4:$D$5000,التقرير!A392,المبيعات!$A$4:$A$5000,"&lt;="&amp;التقرير!$G$3)</f>
        <v>0</v>
      </c>
      <c r="E392" s="21">
        <f>SUMIFS('مرتجع المبيعات '!$F$4:$F$500,'مرتجع المبيعات '!$D$4:$D$500,التقرير!A392,'مرتجع المبيعات '!$A$4:$A$500,"&lt;="&amp;التقرير!$G$3)</f>
        <v>0</v>
      </c>
      <c r="F392" s="21">
        <f>SUMIFS('مرتجع المشتريات'!$F$4:$F$500,'مرتجع المشتريات'!$D$4:$D$500,التقرير!A392,'مرتجع المشتريات'!$A$4:$A$500,"&lt;="&amp;التقرير!$G$3)</f>
        <v>0</v>
      </c>
      <c r="G392" s="21">
        <f t="shared" si="20"/>
        <v>0</v>
      </c>
      <c r="H392" s="21">
        <f>SUMIFS(المشتريات!$H$4:$H$10000,المشتريات!$F$4:$F$10000,التقرير!A392,المشتريات!$C$4:$C$10000,"&gt;="&amp;التقرير!$G$4,المشتريات!$C$4:$C$10000,"&lt;="&amp;$G$5)</f>
        <v>0</v>
      </c>
      <c r="I392" s="21">
        <f>SUMIFS(المبيعات!$F$4:$F$5000,المبيعات!$D$4:$D$5000,التقرير!A392,المبيعات!$A$4:$A$5000,"&gt;="&amp;التقرير!$G$4,المبيعات!$A$4:$A$5000,"&lt;="&amp;التقرير!$G$5)</f>
        <v>0</v>
      </c>
      <c r="J392" s="21">
        <f>SUMIFS('مرتجع المبيعات '!$F$4:$F$5000,'مرتجع المبيعات '!$D$4:$D$5000,التقرير!A392,'مرتجع المبيعات '!$A$4:$A$5000,"&gt;="&amp;التقرير!$G$4,'مرتجع المبيعات '!$A$4:$A$5000,"&lt;="&amp;التقرير!$G$5)</f>
        <v>0</v>
      </c>
      <c r="K392" s="21">
        <f>SUMIFS('مرتجع المشتريات'!$F$4:$F$5000,'مرتجع المشتريات'!$D$4:$D$5000,التقرير!A392,'مرتجع المشتريات'!$A$4:$A$5000,"&gt;="&amp;التقرير!$G$4,'مرتجع المشتريات'!$A$4:$A$5000,"&lt;="&amp;التقرير!$G$5)</f>
        <v>0</v>
      </c>
      <c r="L392" s="21">
        <f t="shared" si="21"/>
        <v>0</v>
      </c>
      <c r="M392" s="21">
        <f>الرصيد!C725</f>
        <v>0</v>
      </c>
      <c r="N392" s="21">
        <f>الرصيد!D725</f>
        <v>0</v>
      </c>
      <c r="O392" s="21">
        <f>الرصيد!E725</f>
        <v>0</v>
      </c>
      <c r="P392" s="21">
        <f>الرصيد!F725</f>
        <v>0</v>
      </c>
      <c r="Q392" s="21">
        <f t="shared" si="22"/>
        <v>0</v>
      </c>
      <c r="R392" s="21" t="str">
        <f t="shared" si="23"/>
        <v>صح</v>
      </c>
    </row>
    <row r="393" spans="1:18" ht="15.75">
      <c r="A393" s="21">
        <v>386</v>
      </c>
      <c r="B393" s="21">
        <f>IFERROR(VLOOKUP(A393,الاعدادات!$A$4:$B$5000,2,0),"")</f>
        <v>0</v>
      </c>
      <c r="C393" s="21">
        <f>SUMIFS(المشتريات!$H$4:$H$1000,المشتريات!$F$4:$F$1000,التقرير!A393,المشتريات!$C$4:$C$1000,"&lt;="&amp;التقرير!$G$3)</f>
        <v>0</v>
      </c>
      <c r="D393" s="21">
        <f>SUMIFS(المبيعات!$F$4:$F$5000,المبيعات!$D$4:$D$5000,التقرير!A393,المبيعات!$A$4:$A$5000,"&lt;="&amp;التقرير!$G$3)</f>
        <v>0</v>
      </c>
      <c r="E393" s="21">
        <f>SUMIFS('مرتجع المبيعات '!$F$4:$F$500,'مرتجع المبيعات '!$D$4:$D$500,التقرير!A393,'مرتجع المبيعات '!$A$4:$A$500,"&lt;="&amp;التقرير!$G$3)</f>
        <v>0</v>
      </c>
      <c r="F393" s="21">
        <f>SUMIFS('مرتجع المشتريات'!$F$4:$F$500,'مرتجع المشتريات'!$D$4:$D$500,التقرير!A393,'مرتجع المشتريات'!$A$4:$A$500,"&lt;="&amp;التقرير!$G$3)</f>
        <v>0</v>
      </c>
      <c r="G393" s="21">
        <f t="shared" ref="G393:G456" si="24">C393+E393-D393-F393</f>
        <v>0</v>
      </c>
      <c r="H393" s="21">
        <f>SUMIFS(المشتريات!$H$4:$H$10000,المشتريات!$F$4:$F$10000,التقرير!A393,المشتريات!$C$4:$C$10000,"&gt;="&amp;التقرير!$G$4,المشتريات!$C$4:$C$10000,"&lt;="&amp;$G$5)</f>
        <v>0</v>
      </c>
      <c r="I393" s="21">
        <f>SUMIFS(المبيعات!$F$4:$F$5000,المبيعات!$D$4:$D$5000,التقرير!A393,المبيعات!$A$4:$A$5000,"&gt;="&amp;التقرير!$G$4,المبيعات!$A$4:$A$5000,"&lt;="&amp;التقرير!$G$5)</f>
        <v>0</v>
      </c>
      <c r="J393" s="21">
        <f>SUMIFS('مرتجع المبيعات '!$F$4:$F$5000,'مرتجع المبيعات '!$D$4:$D$5000,التقرير!A393,'مرتجع المبيعات '!$A$4:$A$5000,"&gt;="&amp;التقرير!$G$4,'مرتجع المبيعات '!$A$4:$A$5000,"&lt;="&amp;التقرير!$G$5)</f>
        <v>0</v>
      </c>
      <c r="K393" s="21">
        <f>SUMIFS('مرتجع المشتريات'!$F$4:$F$5000,'مرتجع المشتريات'!$D$4:$D$5000,التقرير!A393,'مرتجع المشتريات'!$A$4:$A$5000,"&gt;="&amp;التقرير!$G$4,'مرتجع المشتريات'!$A$4:$A$5000,"&lt;="&amp;التقرير!$G$5)</f>
        <v>0</v>
      </c>
      <c r="L393" s="21">
        <f t="shared" ref="L393:L456" si="25">G393+H393+J393-I393-K393</f>
        <v>0</v>
      </c>
      <c r="M393" s="21">
        <f>الرصيد!C726</f>
        <v>0</v>
      </c>
      <c r="N393" s="21">
        <f>الرصيد!D726</f>
        <v>0</v>
      </c>
      <c r="O393" s="21">
        <f>الرصيد!E726</f>
        <v>0</v>
      </c>
      <c r="P393" s="21">
        <f>الرصيد!F726</f>
        <v>0</v>
      </c>
      <c r="Q393" s="21">
        <f t="shared" ref="Q393:Q456" si="26">M393+O393-N393-P393</f>
        <v>0</v>
      </c>
      <c r="R393" s="21" t="str">
        <f t="shared" ref="R393:R456" si="27">IF(Q393=L393,"صح","غلاط")</f>
        <v>صح</v>
      </c>
    </row>
    <row r="394" spans="1:18" ht="15.75">
      <c r="A394" s="21">
        <v>387</v>
      </c>
      <c r="B394" s="21">
        <f>IFERROR(VLOOKUP(A394,الاعدادات!$A$4:$B$5000,2,0),"")</f>
        <v>0</v>
      </c>
      <c r="C394" s="21">
        <f>SUMIFS(المشتريات!$H$4:$H$1000,المشتريات!$F$4:$F$1000,التقرير!A394,المشتريات!$C$4:$C$1000,"&lt;="&amp;التقرير!$G$3)</f>
        <v>0</v>
      </c>
      <c r="D394" s="21">
        <f>SUMIFS(المبيعات!$F$4:$F$5000,المبيعات!$D$4:$D$5000,التقرير!A394,المبيعات!$A$4:$A$5000,"&lt;="&amp;التقرير!$G$3)</f>
        <v>0</v>
      </c>
      <c r="E394" s="21">
        <f>SUMIFS('مرتجع المبيعات '!$F$4:$F$500,'مرتجع المبيعات '!$D$4:$D$500,التقرير!A394,'مرتجع المبيعات '!$A$4:$A$500,"&lt;="&amp;التقرير!$G$3)</f>
        <v>0</v>
      </c>
      <c r="F394" s="21">
        <f>SUMIFS('مرتجع المشتريات'!$F$4:$F$500,'مرتجع المشتريات'!$D$4:$D$500,التقرير!A394,'مرتجع المشتريات'!$A$4:$A$500,"&lt;="&amp;التقرير!$G$3)</f>
        <v>0</v>
      </c>
      <c r="G394" s="21">
        <f t="shared" si="24"/>
        <v>0</v>
      </c>
      <c r="H394" s="21">
        <f>SUMIFS(المشتريات!$H$4:$H$10000,المشتريات!$F$4:$F$10000,التقرير!A394,المشتريات!$C$4:$C$10000,"&gt;="&amp;التقرير!$G$4,المشتريات!$C$4:$C$10000,"&lt;="&amp;$G$5)</f>
        <v>0</v>
      </c>
      <c r="I394" s="21">
        <f>SUMIFS(المبيعات!$F$4:$F$5000,المبيعات!$D$4:$D$5000,التقرير!A394,المبيعات!$A$4:$A$5000,"&gt;="&amp;التقرير!$G$4,المبيعات!$A$4:$A$5000,"&lt;="&amp;التقرير!$G$5)</f>
        <v>0</v>
      </c>
      <c r="J394" s="21">
        <f>SUMIFS('مرتجع المبيعات '!$F$4:$F$5000,'مرتجع المبيعات '!$D$4:$D$5000,التقرير!A394,'مرتجع المبيعات '!$A$4:$A$5000,"&gt;="&amp;التقرير!$G$4,'مرتجع المبيعات '!$A$4:$A$5000,"&lt;="&amp;التقرير!$G$5)</f>
        <v>0</v>
      </c>
      <c r="K394" s="21">
        <f>SUMIFS('مرتجع المشتريات'!$F$4:$F$5000,'مرتجع المشتريات'!$D$4:$D$5000,التقرير!A394,'مرتجع المشتريات'!$A$4:$A$5000,"&gt;="&amp;التقرير!$G$4,'مرتجع المشتريات'!$A$4:$A$5000,"&lt;="&amp;التقرير!$G$5)</f>
        <v>0</v>
      </c>
      <c r="L394" s="21">
        <f t="shared" si="25"/>
        <v>0</v>
      </c>
      <c r="M394" s="21">
        <f>الرصيد!C727</f>
        <v>0</v>
      </c>
      <c r="N394" s="21">
        <f>الرصيد!D727</f>
        <v>0</v>
      </c>
      <c r="O394" s="21">
        <f>الرصيد!E727</f>
        <v>0</v>
      </c>
      <c r="P394" s="21">
        <f>الرصيد!F727</f>
        <v>0</v>
      </c>
      <c r="Q394" s="21">
        <f t="shared" si="26"/>
        <v>0</v>
      </c>
      <c r="R394" s="21" t="str">
        <f t="shared" si="27"/>
        <v>صح</v>
      </c>
    </row>
    <row r="395" spans="1:18" ht="15.75">
      <c r="A395" s="21">
        <v>388</v>
      </c>
      <c r="B395" s="21">
        <f>IFERROR(VLOOKUP(A395,الاعدادات!$A$4:$B$5000,2,0),"")</f>
        <v>0</v>
      </c>
      <c r="C395" s="21">
        <f>SUMIFS(المشتريات!$H$4:$H$1000,المشتريات!$F$4:$F$1000,التقرير!A395,المشتريات!$C$4:$C$1000,"&lt;="&amp;التقرير!$G$3)</f>
        <v>0</v>
      </c>
      <c r="D395" s="21">
        <f>SUMIFS(المبيعات!$F$4:$F$5000,المبيعات!$D$4:$D$5000,التقرير!A395,المبيعات!$A$4:$A$5000,"&lt;="&amp;التقرير!$G$3)</f>
        <v>0</v>
      </c>
      <c r="E395" s="21">
        <f>SUMIFS('مرتجع المبيعات '!$F$4:$F$500,'مرتجع المبيعات '!$D$4:$D$500,التقرير!A395,'مرتجع المبيعات '!$A$4:$A$500,"&lt;="&amp;التقرير!$G$3)</f>
        <v>0</v>
      </c>
      <c r="F395" s="21">
        <f>SUMIFS('مرتجع المشتريات'!$F$4:$F$500,'مرتجع المشتريات'!$D$4:$D$500,التقرير!A395,'مرتجع المشتريات'!$A$4:$A$500,"&lt;="&amp;التقرير!$G$3)</f>
        <v>0</v>
      </c>
      <c r="G395" s="21">
        <f t="shared" si="24"/>
        <v>0</v>
      </c>
      <c r="H395" s="21">
        <f>SUMIFS(المشتريات!$H$4:$H$10000,المشتريات!$F$4:$F$10000,التقرير!A395,المشتريات!$C$4:$C$10000,"&gt;="&amp;التقرير!$G$4,المشتريات!$C$4:$C$10000,"&lt;="&amp;$G$5)</f>
        <v>0</v>
      </c>
      <c r="I395" s="21">
        <f>SUMIFS(المبيعات!$F$4:$F$5000,المبيعات!$D$4:$D$5000,التقرير!A395,المبيعات!$A$4:$A$5000,"&gt;="&amp;التقرير!$G$4,المبيعات!$A$4:$A$5000,"&lt;="&amp;التقرير!$G$5)</f>
        <v>0</v>
      </c>
      <c r="J395" s="21">
        <f>SUMIFS('مرتجع المبيعات '!$F$4:$F$5000,'مرتجع المبيعات '!$D$4:$D$5000,التقرير!A395,'مرتجع المبيعات '!$A$4:$A$5000,"&gt;="&amp;التقرير!$G$4,'مرتجع المبيعات '!$A$4:$A$5000,"&lt;="&amp;التقرير!$G$5)</f>
        <v>0</v>
      </c>
      <c r="K395" s="21">
        <f>SUMIFS('مرتجع المشتريات'!$F$4:$F$5000,'مرتجع المشتريات'!$D$4:$D$5000,التقرير!A395,'مرتجع المشتريات'!$A$4:$A$5000,"&gt;="&amp;التقرير!$G$4,'مرتجع المشتريات'!$A$4:$A$5000,"&lt;="&amp;التقرير!$G$5)</f>
        <v>0</v>
      </c>
      <c r="L395" s="21">
        <f t="shared" si="25"/>
        <v>0</v>
      </c>
      <c r="M395" s="21">
        <f>الرصيد!C728</f>
        <v>0</v>
      </c>
      <c r="N395" s="21">
        <f>الرصيد!D728</f>
        <v>0</v>
      </c>
      <c r="O395" s="21">
        <f>الرصيد!E728</f>
        <v>0</v>
      </c>
      <c r="P395" s="21">
        <f>الرصيد!F728</f>
        <v>0</v>
      </c>
      <c r="Q395" s="21">
        <f t="shared" si="26"/>
        <v>0</v>
      </c>
      <c r="R395" s="21" t="str">
        <f t="shared" si="27"/>
        <v>صح</v>
      </c>
    </row>
    <row r="396" spans="1:18" ht="15.75">
      <c r="A396" s="21">
        <v>389</v>
      </c>
      <c r="B396" s="21">
        <f>IFERROR(VLOOKUP(A396,الاعدادات!$A$4:$B$5000,2,0),"")</f>
        <v>0</v>
      </c>
      <c r="C396" s="21">
        <f>SUMIFS(المشتريات!$H$4:$H$1000,المشتريات!$F$4:$F$1000,التقرير!A396,المشتريات!$C$4:$C$1000,"&lt;="&amp;التقرير!$G$3)</f>
        <v>0</v>
      </c>
      <c r="D396" s="21">
        <f>SUMIFS(المبيعات!$F$4:$F$5000,المبيعات!$D$4:$D$5000,التقرير!A396,المبيعات!$A$4:$A$5000,"&lt;="&amp;التقرير!$G$3)</f>
        <v>0</v>
      </c>
      <c r="E396" s="21">
        <f>SUMIFS('مرتجع المبيعات '!$F$4:$F$500,'مرتجع المبيعات '!$D$4:$D$500,التقرير!A396,'مرتجع المبيعات '!$A$4:$A$500,"&lt;="&amp;التقرير!$G$3)</f>
        <v>0</v>
      </c>
      <c r="F396" s="21">
        <f>SUMIFS('مرتجع المشتريات'!$F$4:$F$500,'مرتجع المشتريات'!$D$4:$D$500,التقرير!A396,'مرتجع المشتريات'!$A$4:$A$500,"&lt;="&amp;التقرير!$G$3)</f>
        <v>0</v>
      </c>
      <c r="G396" s="21">
        <f t="shared" si="24"/>
        <v>0</v>
      </c>
      <c r="H396" s="21">
        <f>SUMIFS(المشتريات!$H$4:$H$10000,المشتريات!$F$4:$F$10000,التقرير!A396,المشتريات!$C$4:$C$10000,"&gt;="&amp;التقرير!$G$4,المشتريات!$C$4:$C$10000,"&lt;="&amp;$G$5)</f>
        <v>0</v>
      </c>
      <c r="I396" s="21">
        <f>SUMIFS(المبيعات!$F$4:$F$5000,المبيعات!$D$4:$D$5000,التقرير!A396,المبيعات!$A$4:$A$5000,"&gt;="&amp;التقرير!$G$4,المبيعات!$A$4:$A$5000,"&lt;="&amp;التقرير!$G$5)</f>
        <v>0</v>
      </c>
      <c r="J396" s="21">
        <f>SUMIFS('مرتجع المبيعات '!$F$4:$F$5000,'مرتجع المبيعات '!$D$4:$D$5000,التقرير!A396,'مرتجع المبيعات '!$A$4:$A$5000,"&gt;="&amp;التقرير!$G$4,'مرتجع المبيعات '!$A$4:$A$5000,"&lt;="&amp;التقرير!$G$5)</f>
        <v>0</v>
      </c>
      <c r="K396" s="21">
        <f>SUMIFS('مرتجع المشتريات'!$F$4:$F$5000,'مرتجع المشتريات'!$D$4:$D$5000,التقرير!A396,'مرتجع المشتريات'!$A$4:$A$5000,"&gt;="&amp;التقرير!$G$4,'مرتجع المشتريات'!$A$4:$A$5000,"&lt;="&amp;التقرير!$G$5)</f>
        <v>0</v>
      </c>
      <c r="L396" s="21">
        <f t="shared" si="25"/>
        <v>0</v>
      </c>
      <c r="M396" s="21">
        <f>الرصيد!C729</f>
        <v>0</v>
      </c>
      <c r="N396" s="21">
        <f>الرصيد!D729</f>
        <v>0</v>
      </c>
      <c r="O396" s="21">
        <f>الرصيد!E729</f>
        <v>0</v>
      </c>
      <c r="P396" s="21">
        <f>الرصيد!F729</f>
        <v>0</v>
      </c>
      <c r="Q396" s="21">
        <f t="shared" si="26"/>
        <v>0</v>
      </c>
      <c r="R396" s="21" t="str">
        <f t="shared" si="27"/>
        <v>صح</v>
      </c>
    </row>
    <row r="397" spans="1:18" ht="15.75">
      <c r="A397" s="21">
        <v>390</v>
      </c>
      <c r="B397" s="21">
        <f>IFERROR(VLOOKUP(A397,الاعدادات!$A$4:$B$5000,2,0),"")</f>
        <v>0</v>
      </c>
      <c r="C397" s="21">
        <f>SUMIFS(المشتريات!$H$4:$H$1000,المشتريات!$F$4:$F$1000,التقرير!A397,المشتريات!$C$4:$C$1000,"&lt;="&amp;التقرير!$G$3)</f>
        <v>0</v>
      </c>
      <c r="D397" s="21">
        <f>SUMIFS(المبيعات!$F$4:$F$5000,المبيعات!$D$4:$D$5000,التقرير!A397,المبيعات!$A$4:$A$5000,"&lt;="&amp;التقرير!$G$3)</f>
        <v>0</v>
      </c>
      <c r="E397" s="21">
        <f>SUMIFS('مرتجع المبيعات '!$F$4:$F$500,'مرتجع المبيعات '!$D$4:$D$500,التقرير!A397,'مرتجع المبيعات '!$A$4:$A$500,"&lt;="&amp;التقرير!$G$3)</f>
        <v>0</v>
      </c>
      <c r="F397" s="21">
        <f>SUMIFS('مرتجع المشتريات'!$F$4:$F$500,'مرتجع المشتريات'!$D$4:$D$500,التقرير!A397,'مرتجع المشتريات'!$A$4:$A$500,"&lt;="&amp;التقرير!$G$3)</f>
        <v>0</v>
      </c>
      <c r="G397" s="21">
        <f t="shared" si="24"/>
        <v>0</v>
      </c>
      <c r="H397" s="21">
        <f>SUMIFS(المشتريات!$H$4:$H$10000,المشتريات!$F$4:$F$10000,التقرير!A397,المشتريات!$C$4:$C$10000,"&gt;="&amp;التقرير!$G$4,المشتريات!$C$4:$C$10000,"&lt;="&amp;$G$5)</f>
        <v>0</v>
      </c>
      <c r="I397" s="21">
        <f>SUMIFS(المبيعات!$F$4:$F$5000,المبيعات!$D$4:$D$5000,التقرير!A397,المبيعات!$A$4:$A$5000,"&gt;="&amp;التقرير!$G$4,المبيعات!$A$4:$A$5000,"&lt;="&amp;التقرير!$G$5)</f>
        <v>0</v>
      </c>
      <c r="J397" s="21">
        <f>SUMIFS('مرتجع المبيعات '!$F$4:$F$5000,'مرتجع المبيعات '!$D$4:$D$5000,التقرير!A397,'مرتجع المبيعات '!$A$4:$A$5000,"&gt;="&amp;التقرير!$G$4,'مرتجع المبيعات '!$A$4:$A$5000,"&lt;="&amp;التقرير!$G$5)</f>
        <v>0</v>
      </c>
      <c r="K397" s="21">
        <f>SUMIFS('مرتجع المشتريات'!$F$4:$F$5000,'مرتجع المشتريات'!$D$4:$D$5000,التقرير!A397,'مرتجع المشتريات'!$A$4:$A$5000,"&gt;="&amp;التقرير!$G$4,'مرتجع المشتريات'!$A$4:$A$5000,"&lt;="&amp;التقرير!$G$5)</f>
        <v>0</v>
      </c>
      <c r="L397" s="21">
        <f t="shared" si="25"/>
        <v>0</v>
      </c>
      <c r="M397" s="21">
        <f>الرصيد!C730</f>
        <v>0</v>
      </c>
      <c r="N397" s="21">
        <f>الرصيد!D730</f>
        <v>0</v>
      </c>
      <c r="O397" s="21">
        <f>الرصيد!E730</f>
        <v>0</v>
      </c>
      <c r="P397" s="21">
        <f>الرصيد!F730</f>
        <v>0</v>
      </c>
      <c r="Q397" s="21">
        <f t="shared" si="26"/>
        <v>0</v>
      </c>
      <c r="R397" s="21" t="str">
        <f t="shared" si="27"/>
        <v>صح</v>
      </c>
    </row>
    <row r="398" spans="1:18" ht="15.75">
      <c r="A398" s="21">
        <v>391</v>
      </c>
      <c r="B398" s="21">
        <f>IFERROR(VLOOKUP(A398,الاعدادات!$A$4:$B$5000,2,0),"")</f>
        <v>0</v>
      </c>
      <c r="C398" s="21">
        <f>SUMIFS(المشتريات!$H$4:$H$1000,المشتريات!$F$4:$F$1000,التقرير!A398,المشتريات!$C$4:$C$1000,"&lt;="&amp;التقرير!$G$3)</f>
        <v>0</v>
      </c>
      <c r="D398" s="21">
        <f>SUMIFS(المبيعات!$F$4:$F$5000,المبيعات!$D$4:$D$5000,التقرير!A398,المبيعات!$A$4:$A$5000,"&lt;="&amp;التقرير!$G$3)</f>
        <v>0</v>
      </c>
      <c r="E398" s="21">
        <f>SUMIFS('مرتجع المبيعات '!$F$4:$F$500,'مرتجع المبيعات '!$D$4:$D$500,التقرير!A398,'مرتجع المبيعات '!$A$4:$A$500,"&lt;="&amp;التقرير!$G$3)</f>
        <v>0</v>
      </c>
      <c r="F398" s="21">
        <f>SUMIFS('مرتجع المشتريات'!$F$4:$F$500,'مرتجع المشتريات'!$D$4:$D$500,التقرير!A398,'مرتجع المشتريات'!$A$4:$A$500,"&lt;="&amp;التقرير!$G$3)</f>
        <v>0</v>
      </c>
      <c r="G398" s="21">
        <f t="shared" si="24"/>
        <v>0</v>
      </c>
      <c r="H398" s="21">
        <f>SUMIFS(المشتريات!$H$4:$H$10000,المشتريات!$F$4:$F$10000,التقرير!A398,المشتريات!$C$4:$C$10000,"&gt;="&amp;التقرير!$G$4,المشتريات!$C$4:$C$10000,"&lt;="&amp;$G$5)</f>
        <v>0</v>
      </c>
      <c r="I398" s="21">
        <f>SUMIFS(المبيعات!$F$4:$F$5000,المبيعات!$D$4:$D$5000,التقرير!A398,المبيعات!$A$4:$A$5000,"&gt;="&amp;التقرير!$G$4,المبيعات!$A$4:$A$5000,"&lt;="&amp;التقرير!$G$5)</f>
        <v>0</v>
      </c>
      <c r="J398" s="21">
        <f>SUMIFS('مرتجع المبيعات '!$F$4:$F$5000,'مرتجع المبيعات '!$D$4:$D$5000,التقرير!A398,'مرتجع المبيعات '!$A$4:$A$5000,"&gt;="&amp;التقرير!$G$4,'مرتجع المبيعات '!$A$4:$A$5000,"&lt;="&amp;التقرير!$G$5)</f>
        <v>0</v>
      </c>
      <c r="K398" s="21">
        <f>SUMIFS('مرتجع المشتريات'!$F$4:$F$5000,'مرتجع المشتريات'!$D$4:$D$5000,التقرير!A398,'مرتجع المشتريات'!$A$4:$A$5000,"&gt;="&amp;التقرير!$G$4,'مرتجع المشتريات'!$A$4:$A$5000,"&lt;="&amp;التقرير!$G$5)</f>
        <v>0</v>
      </c>
      <c r="L398" s="21">
        <f t="shared" si="25"/>
        <v>0</v>
      </c>
      <c r="M398" s="21">
        <f>الرصيد!C731</f>
        <v>0</v>
      </c>
      <c r="N398" s="21">
        <f>الرصيد!D731</f>
        <v>0</v>
      </c>
      <c r="O398" s="21">
        <f>الرصيد!E731</f>
        <v>0</v>
      </c>
      <c r="P398" s="21">
        <f>الرصيد!F731</f>
        <v>0</v>
      </c>
      <c r="Q398" s="21">
        <f t="shared" si="26"/>
        <v>0</v>
      </c>
      <c r="R398" s="21" t="str">
        <f t="shared" si="27"/>
        <v>صح</v>
      </c>
    </row>
    <row r="399" spans="1:18" ht="15.75">
      <c r="A399" s="21">
        <v>392</v>
      </c>
      <c r="B399" s="21">
        <f>IFERROR(VLOOKUP(A399,الاعدادات!$A$4:$B$5000,2,0),"")</f>
        <v>0</v>
      </c>
      <c r="C399" s="21">
        <f>SUMIFS(المشتريات!$H$4:$H$1000,المشتريات!$F$4:$F$1000,التقرير!A399,المشتريات!$C$4:$C$1000,"&lt;="&amp;التقرير!$G$3)</f>
        <v>0</v>
      </c>
      <c r="D399" s="21">
        <f>SUMIFS(المبيعات!$F$4:$F$5000,المبيعات!$D$4:$D$5000,التقرير!A399,المبيعات!$A$4:$A$5000,"&lt;="&amp;التقرير!$G$3)</f>
        <v>0</v>
      </c>
      <c r="E399" s="21">
        <f>SUMIFS('مرتجع المبيعات '!$F$4:$F$500,'مرتجع المبيعات '!$D$4:$D$500,التقرير!A399,'مرتجع المبيعات '!$A$4:$A$500,"&lt;="&amp;التقرير!$G$3)</f>
        <v>0</v>
      </c>
      <c r="F399" s="21">
        <f>SUMIFS('مرتجع المشتريات'!$F$4:$F$500,'مرتجع المشتريات'!$D$4:$D$500,التقرير!A399,'مرتجع المشتريات'!$A$4:$A$500,"&lt;="&amp;التقرير!$G$3)</f>
        <v>0</v>
      </c>
      <c r="G399" s="21">
        <f t="shared" si="24"/>
        <v>0</v>
      </c>
      <c r="H399" s="21">
        <f>SUMIFS(المشتريات!$H$4:$H$10000,المشتريات!$F$4:$F$10000,التقرير!A399,المشتريات!$C$4:$C$10000,"&gt;="&amp;التقرير!$G$4,المشتريات!$C$4:$C$10000,"&lt;="&amp;$G$5)</f>
        <v>0</v>
      </c>
      <c r="I399" s="21">
        <f>SUMIFS(المبيعات!$F$4:$F$5000,المبيعات!$D$4:$D$5000,التقرير!A399,المبيعات!$A$4:$A$5000,"&gt;="&amp;التقرير!$G$4,المبيعات!$A$4:$A$5000,"&lt;="&amp;التقرير!$G$5)</f>
        <v>0</v>
      </c>
      <c r="J399" s="21">
        <f>SUMIFS('مرتجع المبيعات '!$F$4:$F$5000,'مرتجع المبيعات '!$D$4:$D$5000,التقرير!A399,'مرتجع المبيعات '!$A$4:$A$5000,"&gt;="&amp;التقرير!$G$4,'مرتجع المبيعات '!$A$4:$A$5000,"&lt;="&amp;التقرير!$G$5)</f>
        <v>0</v>
      </c>
      <c r="K399" s="21">
        <f>SUMIFS('مرتجع المشتريات'!$F$4:$F$5000,'مرتجع المشتريات'!$D$4:$D$5000,التقرير!A399,'مرتجع المشتريات'!$A$4:$A$5000,"&gt;="&amp;التقرير!$G$4,'مرتجع المشتريات'!$A$4:$A$5000,"&lt;="&amp;التقرير!$G$5)</f>
        <v>0</v>
      </c>
      <c r="L399" s="21">
        <f t="shared" si="25"/>
        <v>0</v>
      </c>
      <c r="M399" s="21">
        <f>الرصيد!C732</f>
        <v>0</v>
      </c>
      <c r="N399" s="21">
        <f>الرصيد!D732</f>
        <v>0</v>
      </c>
      <c r="O399" s="21">
        <f>الرصيد!E732</f>
        <v>0</v>
      </c>
      <c r="P399" s="21">
        <f>الرصيد!F732</f>
        <v>0</v>
      </c>
      <c r="Q399" s="21">
        <f t="shared" si="26"/>
        <v>0</v>
      </c>
      <c r="R399" s="21" t="str">
        <f t="shared" si="27"/>
        <v>صح</v>
      </c>
    </row>
    <row r="400" spans="1:18" ht="15.75">
      <c r="A400" s="21">
        <v>393</v>
      </c>
      <c r="B400" s="21">
        <f>IFERROR(VLOOKUP(A400,الاعدادات!$A$4:$B$5000,2,0),"")</f>
        <v>0</v>
      </c>
      <c r="C400" s="21">
        <f>SUMIFS(المشتريات!$H$4:$H$1000,المشتريات!$F$4:$F$1000,التقرير!A400,المشتريات!$C$4:$C$1000,"&lt;="&amp;التقرير!$G$3)</f>
        <v>0</v>
      </c>
      <c r="D400" s="21">
        <f>SUMIFS(المبيعات!$F$4:$F$5000,المبيعات!$D$4:$D$5000,التقرير!A400,المبيعات!$A$4:$A$5000,"&lt;="&amp;التقرير!$G$3)</f>
        <v>0</v>
      </c>
      <c r="E400" s="21">
        <f>SUMIFS('مرتجع المبيعات '!$F$4:$F$500,'مرتجع المبيعات '!$D$4:$D$500,التقرير!A400,'مرتجع المبيعات '!$A$4:$A$500,"&lt;="&amp;التقرير!$G$3)</f>
        <v>0</v>
      </c>
      <c r="F400" s="21">
        <f>SUMIFS('مرتجع المشتريات'!$F$4:$F$500,'مرتجع المشتريات'!$D$4:$D$500,التقرير!A400,'مرتجع المشتريات'!$A$4:$A$500,"&lt;="&amp;التقرير!$G$3)</f>
        <v>0</v>
      </c>
      <c r="G400" s="21">
        <f t="shared" si="24"/>
        <v>0</v>
      </c>
      <c r="H400" s="21">
        <f>SUMIFS(المشتريات!$H$4:$H$10000,المشتريات!$F$4:$F$10000,التقرير!A400,المشتريات!$C$4:$C$10000,"&gt;="&amp;التقرير!$G$4,المشتريات!$C$4:$C$10000,"&lt;="&amp;$G$5)</f>
        <v>0</v>
      </c>
      <c r="I400" s="21">
        <f>SUMIFS(المبيعات!$F$4:$F$5000,المبيعات!$D$4:$D$5000,التقرير!A400,المبيعات!$A$4:$A$5000,"&gt;="&amp;التقرير!$G$4,المبيعات!$A$4:$A$5000,"&lt;="&amp;التقرير!$G$5)</f>
        <v>0</v>
      </c>
      <c r="J400" s="21">
        <f>SUMIFS('مرتجع المبيعات '!$F$4:$F$5000,'مرتجع المبيعات '!$D$4:$D$5000,التقرير!A400,'مرتجع المبيعات '!$A$4:$A$5000,"&gt;="&amp;التقرير!$G$4,'مرتجع المبيعات '!$A$4:$A$5000,"&lt;="&amp;التقرير!$G$5)</f>
        <v>0</v>
      </c>
      <c r="K400" s="21">
        <f>SUMIFS('مرتجع المشتريات'!$F$4:$F$5000,'مرتجع المشتريات'!$D$4:$D$5000,التقرير!A400,'مرتجع المشتريات'!$A$4:$A$5000,"&gt;="&amp;التقرير!$G$4,'مرتجع المشتريات'!$A$4:$A$5000,"&lt;="&amp;التقرير!$G$5)</f>
        <v>0</v>
      </c>
      <c r="L400" s="21">
        <f t="shared" si="25"/>
        <v>0</v>
      </c>
      <c r="M400" s="21">
        <f>الرصيد!C733</f>
        <v>0</v>
      </c>
      <c r="N400" s="21">
        <f>الرصيد!D733</f>
        <v>0</v>
      </c>
      <c r="O400" s="21">
        <f>الرصيد!E733</f>
        <v>0</v>
      </c>
      <c r="P400" s="21">
        <f>الرصيد!F733</f>
        <v>0</v>
      </c>
      <c r="Q400" s="21">
        <f t="shared" si="26"/>
        <v>0</v>
      </c>
      <c r="R400" s="21" t="str">
        <f t="shared" si="27"/>
        <v>صح</v>
      </c>
    </row>
    <row r="401" spans="1:18" ht="15.75">
      <c r="A401" s="21">
        <v>394</v>
      </c>
      <c r="B401" s="21">
        <f>IFERROR(VLOOKUP(A401,الاعدادات!$A$4:$B$5000,2,0),"")</f>
        <v>0</v>
      </c>
      <c r="C401" s="21">
        <f>SUMIFS(المشتريات!$H$4:$H$1000,المشتريات!$F$4:$F$1000,التقرير!A401,المشتريات!$C$4:$C$1000,"&lt;="&amp;التقرير!$G$3)</f>
        <v>0</v>
      </c>
      <c r="D401" s="21">
        <f>SUMIFS(المبيعات!$F$4:$F$5000,المبيعات!$D$4:$D$5000,التقرير!A401,المبيعات!$A$4:$A$5000,"&lt;="&amp;التقرير!$G$3)</f>
        <v>0</v>
      </c>
      <c r="E401" s="21">
        <f>SUMIFS('مرتجع المبيعات '!$F$4:$F$500,'مرتجع المبيعات '!$D$4:$D$500,التقرير!A401,'مرتجع المبيعات '!$A$4:$A$500,"&lt;="&amp;التقرير!$G$3)</f>
        <v>0</v>
      </c>
      <c r="F401" s="21">
        <f>SUMIFS('مرتجع المشتريات'!$F$4:$F$500,'مرتجع المشتريات'!$D$4:$D$500,التقرير!A401,'مرتجع المشتريات'!$A$4:$A$500,"&lt;="&amp;التقرير!$G$3)</f>
        <v>0</v>
      </c>
      <c r="G401" s="21">
        <f t="shared" si="24"/>
        <v>0</v>
      </c>
      <c r="H401" s="21">
        <f>SUMIFS(المشتريات!$H$4:$H$10000,المشتريات!$F$4:$F$10000,التقرير!A401,المشتريات!$C$4:$C$10000,"&gt;="&amp;التقرير!$G$4,المشتريات!$C$4:$C$10000,"&lt;="&amp;$G$5)</f>
        <v>0</v>
      </c>
      <c r="I401" s="21">
        <f>SUMIFS(المبيعات!$F$4:$F$5000,المبيعات!$D$4:$D$5000,التقرير!A401,المبيعات!$A$4:$A$5000,"&gt;="&amp;التقرير!$G$4,المبيعات!$A$4:$A$5000,"&lt;="&amp;التقرير!$G$5)</f>
        <v>0</v>
      </c>
      <c r="J401" s="21">
        <f>SUMIFS('مرتجع المبيعات '!$F$4:$F$5000,'مرتجع المبيعات '!$D$4:$D$5000,التقرير!A401,'مرتجع المبيعات '!$A$4:$A$5000,"&gt;="&amp;التقرير!$G$4,'مرتجع المبيعات '!$A$4:$A$5000,"&lt;="&amp;التقرير!$G$5)</f>
        <v>0</v>
      </c>
      <c r="K401" s="21">
        <f>SUMIFS('مرتجع المشتريات'!$F$4:$F$5000,'مرتجع المشتريات'!$D$4:$D$5000,التقرير!A401,'مرتجع المشتريات'!$A$4:$A$5000,"&gt;="&amp;التقرير!$G$4,'مرتجع المشتريات'!$A$4:$A$5000,"&lt;="&amp;التقرير!$G$5)</f>
        <v>0</v>
      </c>
      <c r="L401" s="21">
        <f t="shared" si="25"/>
        <v>0</v>
      </c>
      <c r="M401" s="21">
        <f>الرصيد!C734</f>
        <v>0</v>
      </c>
      <c r="N401" s="21">
        <f>الرصيد!D734</f>
        <v>0</v>
      </c>
      <c r="O401" s="21">
        <f>الرصيد!E734</f>
        <v>0</v>
      </c>
      <c r="P401" s="21">
        <f>الرصيد!F734</f>
        <v>0</v>
      </c>
      <c r="Q401" s="21">
        <f t="shared" si="26"/>
        <v>0</v>
      </c>
      <c r="R401" s="21" t="str">
        <f t="shared" si="27"/>
        <v>صح</v>
      </c>
    </row>
    <row r="402" spans="1:18" ht="15.75">
      <c r="A402" s="21">
        <v>395</v>
      </c>
      <c r="B402" s="21">
        <f>IFERROR(VLOOKUP(A402,الاعدادات!$A$4:$B$5000,2,0),"")</f>
        <v>0</v>
      </c>
      <c r="C402" s="21">
        <f>SUMIFS(المشتريات!$H$4:$H$1000,المشتريات!$F$4:$F$1000,التقرير!A402,المشتريات!$C$4:$C$1000,"&lt;="&amp;التقرير!$G$3)</f>
        <v>0</v>
      </c>
      <c r="D402" s="21">
        <f>SUMIFS(المبيعات!$F$4:$F$5000,المبيعات!$D$4:$D$5000,التقرير!A402,المبيعات!$A$4:$A$5000,"&lt;="&amp;التقرير!$G$3)</f>
        <v>0</v>
      </c>
      <c r="E402" s="21">
        <f>SUMIFS('مرتجع المبيعات '!$F$4:$F$500,'مرتجع المبيعات '!$D$4:$D$500,التقرير!A402,'مرتجع المبيعات '!$A$4:$A$500,"&lt;="&amp;التقرير!$G$3)</f>
        <v>0</v>
      </c>
      <c r="F402" s="21">
        <f>SUMIFS('مرتجع المشتريات'!$F$4:$F$500,'مرتجع المشتريات'!$D$4:$D$500,التقرير!A402,'مرتجع المشتريات'!$A$4:$A$500,"&lt;="&amp;التقرير!$G$3)</f>
        <v>0</v>
      </c>
      <c r="G402" s="21">
        <f t="shared" si="24"/>
        <v>0</v>
      </c>
      <c r="H402" s="21">
        <f>SUMIFS(المشتريات!$H$4:$H$10000,المشتريات!$F$4:$F$10000,التقرير!A402,المشتريات!$C$4:$C$10000,"&gt;="&amp;التقرير!$G$4,المشتريات!$C$4:$C$10000,"&lt;="&amp;$G$5)</f>
        <v>0</v>
      </c>
      <c r="I402" s="21">
        <f>SUMIFS(المبيعات!$F$4:$F$5000,المبيعات!$D$4:$D$5000,التقرير!A402,المبيعات!$A$4:$A$5000,"&gt;="&amp;التقرير!$G$4,المبيعات!$A$4:$A$5000,"&lt;="&amp;التقرير!$G$5)</f>
        <v>0</v>
      </c>
      <c r="J402" s="21">
        <f>SUMIFS('مرتجع المبيعات '!$F$4:$F$5000,'مرتجع المبيعات '!$D$4:$D$5000,التقرير!A402,'مرتجع المبيعات '!$A$4:$A$5000,"&gt;="&amp;التقرير!$G$4,'مرتجع المبيعات '!$A$4:$A$5000,"&lt;="&amp;التقرير!$G$5)</f>
        <v>0</v>
      </c>
      <c r="K402" s="21">
        <f>SUMIFS('مرتجع المشتريات'!$F$4:$F$5000,'مرتجع المشتريات'!$D$4:$D$5000,التقرير!A402,'مرتجع المشتريات'!$A$4:$A$5000,"&gt;="&amp;التقرير!$G$4,'مرتجع المشتريات'!$A$4:$A$5000,"&lt;="&amp;التقرير!$G$5)</f>
        <v>0</v>
      </c>
      <c r="L402" s="21">
        <f t="shared" si="25"/>
        <v>0</v>
      </c>
      <c r="M402" s="21">
        <f>الرصيد!C735</f>
        <v>0</v>
      </c>
      <c r="N402" s="21">
        <f>الرصيد!D735</f>
        <v>0</v>
      </c>
      <c r="O402" s="21">
        <f>الرصيد!E735</f>
        <v>0</v>
      </c>
      <c r="P402" s="21">
        <f>الرصيد!F735</f>
        <v>0</v>
      </c>
      <c r="Q402" s="21">
        <f t="shared" si="26"/>
        <v>0</v>
      </c>
      <c r="R402" s="21" t="str">
        <f t="shared" si="27"/>
        <v>صح</v>
      </c>
    </row>
    <row r="403" spans="1:18" ht="15.75">
      <c r="A403" s="21">
        <v>396</v>
      </c>
      <c r="B403" s="21">
        <f>IFERROR(VLOOKUP(A403,الاعدادات!$A$4:$B$5000,2,0),"")</f>
        <v>0</v>
      </c>
      <c r="C403" s="21">
        <f>SUMIFS(المشتريات!$H$4:$H$1000,المشتريات!$F$4:$F$1000,التقرير!A403,المشتريات!$C$4:$C$1000,"&lt;="&amp;التقرير!$G$3)</f>
        <v>0</v>
      </c>
      <c r="D403" s="21">
        <f>SUMIFS(المبيعات!$F$4:$F$5000,المبيعات!$D$4:$D$5000,التقرير!A403,المبيعات!$A$4:$A$5000,"&lt;="&amp;التقرير!$G$3)</f>
        <v>0</v>
      </c>
      <c r="E403" s="21">
        <f>SUMIFS('مرتجع المبيعات '!$F$4:$F$500,'مرتجع المبيعات '!$D$4:$D$500,التقرير!A403,'مرتجع المبيعات '!$A$4:$A$500,"&lt;="&amp;التقرير!$G$3)</f>
        <v>0</v>
      </c>
      <c r="F403" s="21">
        <f>SUMIFS('مرتجع المشتريات'!$F$4:$F$500,'مرتجع المشتريات'!$D$4:$D$500,التقرير!A403,'مرتجع المشتريات'!$A$4:$A$500,"&lt;="&amp;التقرير!$G$3)</f>
        <v>0</v>
      </c>
      <c r="G403" s="21">
        <f t="shared" si="24"/>
        <v>0</v>
      </c>
      <c r="H403" s="21">
        <f>SUMIFS(المشتريات!$H$4:$H$10000,المشتريات!$F$4:$F$10000,التقرير!A403,المشتريات!$C$4:$C$10000,"&gt;="&amp;التقرير!$G$4,المشتريات!$C$4:$C$10000,"&lt;="&amp;$G$5)</f>
        <v>0</v>
      </c>
      <c r="I403" s="21">
        <f>SUMIFS(المبيعات!$F$4:$F$5000,المبيعات!$D$4:$D$5000,التقرير!A403,المبيعات!$A$4:$A$5000,"&gt;="&amp;التقرير!$G$4,المبيعات!$A$4:$A$5000,"&lt;="&amp;التقرير!$G$5)</f>
        <v>0</v>
      </c>
      <c r="J403" s="21">
        <f>SUMIFS('مرتجع المبيعات '!$F$4:$F$5000,'مرتجع المبيعات '!$D$4:$D$5000,التقرير!A403,'مرتجع المبيعات '!$A$4:$A$5000,"&gt;="&amp;التقرير!$G$4,'مرتجع المبيعات '!$A$4:$A$5000,"&lt;="&amp;التقرير!$G$5)</f>
        <v>0</v>
      </c>
      <c r="K403" s="21">
        <f>SUMIFS('مرتجع المشتريات'!$F$4:$F$5000,'مرتجع المشتريات'!$D$4:$D$5000,التقرير!A403,'مرتجع المشتريات'!$A$4:$A$5000,"&gt;="&amp;التقرير!$G$4,'مرتجع المشتريات'!$A$4:$A$5000,"&lt;="&amp;التقرير!$G$5)</f>
        <v>0</v>
      </c>
      <c r="L403" s="21">
        <f t="shared" si="25"/>
        <v>0</v>
      </c>
      <c r="M403" s="21">
        <f>الرصيد!C736</f>
        <v>0</v>
      </c>
      <c r="N403" s="21">
        <f>الرصيد!D736</f>
        <v>0</v>
      </c>
      <c r="O403" s="21">
        <f>الرصيد!E736</f>
        <v>0</v>
      </c>
      <c r="P403" s="21">
        <f>الرصيد!F736</f>
        <v>0</v>
      </c>
      <c r="Q403" s="21">
        <f t="shared" si="26"/>
        <v>0</v>
      </c>
      <c r="R403" s="21" t="str">
        <f t="shared" si="27"/>
        <v>صح</v>
      </c>
    </row>
    <row r="404" spans="1:18" ht="15.75">
      <c r="A404" s="21">
        <v>397</v>
      </c>
      <c r="B404" s="21">
        <f>IFERROR(VLOOKUP(A404,الاعدادات!$A$4:$B$5000,2,0),"")</f>
        <v>0</v>
      </c>
      <c r="C404" s="21">
        <f>SUMIFS(المشتريات!$H$4:$H$1000,المشتريات!$F$4:$F$1000,التقرير!A404,المشتريات!$C$4:$C$1000,"&lt;="&amp;التقرير!$G$3)</f>
        <v>0</v>
      </c>
      <c r="D404" s="21">
        <f>SUMIFS(المبيعات!$F$4:$F$5000,المبيعات!$D$4:$D$5000,التقرير!A404,المبيعات!$A$4:$A$5000,"&lt;="&amp;التقرير!$G$3)</f>
        <v>0</v>
      </c>
      <c r="E404" s="21">
        <f>SUMIFS('مرتجع المبيعات '!$F$4:$F$500,'مرتجع المبيعات '!$D$4:$D$500,التقرير!A404,'مرتجع المبيعات '!$A$4:$A$500,"&lt;="&amp;التقرير!$G$3)</f>
        <v>0</v>
      </c>
      <c r="F404" s="21">
        <f>SUMIFS('مرتجع المشتريات'!$F$4:$F$500,'مرتجع المشتريات'!$D$4:$D$500,التقرير!A404,'مرتجع المشتريات'!$A$4:$A$500,"&lt;="&amp;التقرير!$G$3)</f>
        <v>0</v>
      </c>
      <c r="G404" s="21">
        <f t="shared" si="24"/>
        <v>0</v>
      </c>
      <c r="H404" s="21">
        <f>SUMIFS(المشتريات!$H$4:$H$10000,المشتريات!$F$4:$F$10000,التقرير!A404,المشتريات!$C$4:$C$10000,"&gt;="&amp;التقرير!$G$4,المشتريات!$C$4:$C$10000,"&lt;="&amp;$G$5)</f>
        <v>0</v>
      </c>
      <c r="I404" s="21">
        <f>SUMIFS(المبيعات!$F$4:$F$5000,المبيعات!$D$4:$D$5000,التقرير!A404,المبيعات!$A$4:$A$5000,"&gt;="&amp;التقرير!$G$4,المبيعات!$A$4:$A$5000,"&lt;="&amp;التقرير!$G$5)</f>
        <v>0</v>
      </c>
      <c r="J404" s="21">
        <f>SUMIFS('مرتجع المبيعات '!$F$4:$F$5000,'مرتجع المبيعات '!$D$4:$D$5000,التقرير!A404,'مرتجع المبيعات '!$A$4:$A$5000,"&gt;="&amp;التقرير!$G$4,'مرتجع المبيعات '!$A$4:$A$5000,"&lt;="&amp;التقرير!$G$5)</f>
        <v>0</v>
      </c>
      <c r="K404" s="21">
        <f>SUMIFS('مرتجع المشتريات'!$F$4:$F$5000,'مرتجع المشتريات'!$D$4:$D$5000,التقرير!A404,'مرتجع المشتريات'!$A$4:$A$5000,"&gt;="&amp;التقرير!$G$4,'مرتجع المشتريات'!$A$4:$A$5000,"&lt;="&amp;التقرير!$G$5)</f>
        <v>0</v>
      </c>
      <c r="L404" s="21">
        <f t="shared" si="25"/>
        <v>0</v>
      </c>
      <c r="M404" s="21">
        <f>الرصيد!C737</f>
        <v>0</v>
      </c>
      <c r="N404" s="21">
        <f>الرصيد!D737</f>
        <v>0</v>
      </c>
      <c r="O404" s="21">
        <f>الرصيد!E737</f>
        <v>0</v>
      </c>
      <c r="P404" s="21">
        <f>الرصيد!F737</f>
        <v>0</v>
      </c>
      <c r="Q404" s="21">
        <f t="shared" si="26"/>
        <v>0</v>
      </c>
      <c r="R404" s="21" t="str">
        <f t="shared" si="27"/>
        <v>صح</v>
      </c>
    </row>
    <row r="405" spans="1:18" ht="15.75">
      <c r="A405" s="21">
        <v>398</v>
      </c>
      <c r="B405" s="21" t="str">
        <f>IFERROR(VLOOKUP(A405,الاعدادات!$A$4:$B$5000,2,0),"")</f>
        <v/>
      </c>
      <c r="C405" s="21">
        <f>SUMIFS(المشتريات!$H$4:$H$1000,المشتريات!$F$4:$F$1000,التقرير!A405,المشتريات!$C$4:$C$1000,"&lt;="&amp;التقرير!$G$3)</f>
        <v>0</v>
      </c>
      <c r="D405" s="21">
        <f>SUMIFS(المبيعات!$F$4:$F$5000,المبيعات!$D$4:$D$5000,التقرير!A405,المبيعات!$A$4:$A$5000,"&lt;="&amp;التقرير!$G$3)</f>
        <v>0</v>
      </c>
      <c r="E405" s="21">
        <f>SUMIFS('مرتجع المبيعات '!$F$4:$F$500,'مرتجع المبيعات '!$D$4:$D$500,التقرير!A405,'مرتجع المبيعات '!$A$4:$A$500,"&lt;="&amp;التقرير!$G$3)</f>
        <v>0</v>
      </c>
      <c r="F405" s="21">
        <f>SUMIFS('مرتجع المشتريات'!$F$4:$F$500,'مرتجع المشتريات'!$D$4:$D$500,التقرير!A405,'مرتجع المشتريات'!$A$4:$A$500,"&lt;="&amp;التقرير!$G$3)</f>
        <v>0</v>
      </c>
      <c r="G405" s="21">
        <f t="shared" si="24"/>
        <v>0</v>
      </c>
      <c r="H405" s="21">
        <f>SUMIFS(المشتريات!$H$4:$H$10000,المشتريات!$F$4:$F$10000,التقرير!A405,المشتريات!$C$4:$C$10000,"&gt;="&amp;التقرير!$G$4,المشتريات!$C$4:$C$10000,"&lt;="&amp;$G$5)</f>
        <v>0</v>
      </c>
      <c r="I405" s="21">
        <f>SUMIFS(المبيعات!$F$4:$F$5000,المبيعات!$D$4:$D$5000,التقرير!A405,المبيعات!$A$4:$A$5000,"&gt;="&amp;التقرير!$G$4,المبيعات!$A$4:$A$5000,"&lt;="&amp;التقرير!$G$5)</f>
        <v>0</v>
      </c>
      <c r="J405" s="21">
        <f>SUMIFS('مرتجع المبيعات '!$F$4:$F$5000,'مرتجع المبيعات '!$D$4:$D$5000,التقرير!A405,'مرتجع المبيعات '!$A$4:$A$5000,"&gt;="&amp;التقرير!$G$4,'مرتجع المبيعات '!$A$4:$A$5000,"&lt;="&amp;التقرير!$G$5)</f>
        <v>0</v>
      </c>
      <c r="K405" s="21">
        <f>SUMIFS('مرتجع المشتريات'!$F$4:$F$5000,'مرتجع المشتريات'!$D$4:$D$5000,التقرير!A405,'مرتجع المشتريات'!$A$4:$A$5000,"&gt;="&amp;التقرير!$G$4,'مرتجع المشتريات'!$A$4:$A$5000,"&lt;="&amp;التقرير!$G$5)</f>
        <v>0</v>
      </c>
      <c r="L405" s="21">
        <f t="shared" si="25"/>
        <v>0</v>
      </c>
      <c r="M405" s="21">
        <f>الرصيد!C738</f>
        <v>0</v>
      </c>
      <c r="N405" s="21">
        <f>الرصيد!D738</f>
        <v>0</v>
      </c>
      <c r="O405" s="21">
        <f>الرصيد!E738</f>
        <v>0</v>
      </c>
      <c r="P405" s="21">
        <f>الرصيد!F738</f>
        <v>0</v>
      </c>
      <c r="Q405" s="21">
        <f t="shared" si="26"/>
        <v>0</v>
      </c>
      <c r="R405" s="21" t="str">
        <f t="shared" si="27"/>
        <v>صح</v>
      </c>
    </row>
    <row r="406" spans="1:18" ht="15.75">
      <c r="A406" s="21">
        <v>399</v>
      </c>
      <c r="B406" s="21" t="str">
        <f>IFERROR(VLOOKUP(A406,الاعدادات!$A$4:$B$5000,2,0),"")</f>
        <v/>
      </c>
      <c r="C406" s="21">
        <f>SUMIFS(المشتريات!$H$4:$H$1000,المشتريات!$F$4:$F$1000,التقرير!A406,المشتريات!$C$4:$C$1000,"&lt;="&amp;التقرير!$G$3)</f>
        <v>0</v>
      </c>
      <c r="D406" s="21">
        <f>SUMIFS(المبيعات!$F$4:$F$5000,المبيعات!$D$4:$D$5000,التقرير!A406,المبيعات!$A$4:$A$5000,"&lt;="&amp;التقرير!$G$3)</f>
        <v>0</v>
      </c>
      <c r="E406" s="21">
        <f>SUMIFS('مرتجع المبيعات '!$F$4:$F$500,'مرتجع المبيعات '!$D$4:$D$500,التقرير!A406,'مرتجع المبيعات '!$A$4:$A$500,"&lt;="&amp;التقرير!$G$3)</f>
        <v>0</v>
      </c>
      <c r="F406" s="21">
        <f>SUMIFS('مرتجع المشتريات'!$F$4:$F$500,'مرتجع المشتريات'!$D$4:$D$500,التقرير!A406,'مرتجع المشتريات'!$A$4:$A$500,"&lt;="&amp;التقرير!$G$3)</f>
        <v>0</v>
      </c>
      <c r="G406" s="21">
        <f t="shared" si="24"/>
        <v>0</v>
      </c>
      <c r="H406" s="21">
        <f>SUMIFS(المشتريات!$H$4:$H$10000,المشتريات!$F$4:$F$10000,التقرير!A406,المشتريات!$C$4:$C$10000,"&gt;="&amp;التقرير!$G$4,المشتريات!$C$4:$C$10000,"&lt;="&amp;$G$5)</f>
        <v>0</v>
      </c>
      <c r="I406" s="21">
        <f>SUMIFS(المبيعات!$F$4:$F$5000,المبيعات!$D$4:$D$5000,التقرير!A406,المبيعات!$A$4:$A$5000,"&gt;="&amp;التقرير!$G$4,المبيعات!$A$4:$A$5000,"&lt;="&amp;التقرير!$G$5)</f>
        <v>0</v>
      </c>
      <c r="J406" s="21">
        <f>SUMIFS('مرتجع المبيعات '!$F$4:$F$5000,'مرتجع المبيعات '!$D$4:$D$5000,التقرير!A406,'مرتجع المبيعات '!$A$4:$A$5000,"&gt;="&amp;التقرير!$G$4,'مرتجع المبيعات '!$A$4:$A$5000,"&lt;="&amp;التقرير!$G$5)</f>
        <v>0</v>
      </c>
      <c r="K406" s="21">
        <f>SUMIFS('مرتجع المشتريات'!$F$4:$F$5000,'مرتجع المشتريات'!$D$4:$D$5000,التقرير!A406,'مرتجع المشتريات'!$A$4:$A$5000,"&gt;="&amp;التقرير!$G$4,'مرتجع المشتريات'!$A$4:$A$5000,"&lt;="&amp;التقرير!$G$5)</f>
        <v>0</v>
      </c>
      <c r="L406" s="21">
        <f t="shared" si="25"/>
        <v>0</v>
      </c>
      <c r="M406" s="21">
        <f>الرصيد!C739</f>
        <v>0</v>
      </c>
      <c r="N406" s="21">
        <f>الرصيد!D739</f>
        <v>0</v>
      </c>
      <c r="O406" s="21">
        <f>الرصيد!E739</f>
        <v>0</v>
      </c>
      <c r="P406" s="21">
        <f>الرصيد!F739</f>
        <v>0</v>
      </c>
      <c r="Q406" s="21">
        <f t="shared" si="26"/>
        <v>0</v>
      </c>
      <c r="R406" s="21" t="str">
        <f t="shared" si="27"/>
        <v>صح</v>
      </c>
    </row>
    <row r="407" spans="1:18" ht="15.75">
      <c r="A407" s="21">
        <v>400</v>
      </c>
      <c r="B407" s="21" t="str">
        <f>IFERROR(VLOOKUP(A407,الاعدادات!$A$4:$B$5000,2,0),"")</f>
        <v/>
      </c>
      <c r="C407" s="21">
        <f>SUMIFS(المشتريات!$H$4:$H$1000,المشتريات!$F$4:$F$1000,التقرير!A407,المشتريات!$C$4:$C$1000,"&lt;="&amp;التقرير!$G$3)</f>
        <v>0</v>
      </c>
      <c r="D407" s="21">
        <f>SUMIFS(المبيعات!$F$4:$F$5000,المبيعات!$D$4:$D$5000,التقرير!A407,المبيعات!$A$4:$A$5000,"&lt;="&amp;التقرير!$G$3)</f>
        <v>0</v>
      </c>
      <c r="E407" s="21">
        <f>SUMIFS('مرتجع المبيعات '!$F$4:$F$500,'مرتجع المبيعات '!$D$4:$D$500,التقرير!A407,'مرتجع المبيعات '!$A$4:$A$500,"&lt;="&amp;التقرير!$G$3)</f>
        <v>0</v>
      </c>
      <c r="F407" s="21">
        <f>SUMIFS('مرتجع المشتريات'!$F$4:$F$500,'مرتجع المشتريات'!$D$4:$D$500,التقرير!A407,'مرتجع المشتريات'!$A$4:$A$500,"&lt;="&amp;التقرير!$G$3)</f>
        <v>0</v>
      </c>
      <c r="G407" s="21">
        <f t="shared" si="24"/>
        <v>0</v>
      </c>
      <c r="H407" s="21">
        <f>SUMIFS(المشتريات!$H$4:$H$10000,المشتريات!$F$4:$F$10000,التقرير!A407,المشتريات!$C$4:$C$10000,"&gt;="&amp;التقرير!$G$4,المشتريات!$C$4:$C$10000,"&lt;="&amp;$G$5)</f>
        <v>0</v>
      </c>
      <c r="I407" s="21">
        <f>SUMIFS(المبيعات!$F$4:$F$5000,المبيعات!$D$4:$D$5000,التقرير!A407,المبيعات!$A$4:$A$5000,"&gt;="&amp;التقرير!$G$4,المبيعات!$A$4:$A$5000,"&lt;="&amp;التقرير!$G$5)</f>
        <v>0</v>
      </c>
      <c r="J407" s="21">
        <f>SUMIFS('مرتجع المبيعات '!$F$4:$F$5000,'مرتجع المبيعات '!$D$4:$D$5000,التقرير!A407,'مرتجع المبيعات '!$A$4:$A$5000,"&gt;="&amp;التقرير!$G$4,'مرتجع المبيعات '!$A$4:$A$5000,"&lt;="&amp;التقرير!$G$5)</f>
        <v>0</v>
      </c>
      <c r="K407" s="21">
        <f>SUMIFS('مرتجع المشتريات'!$F$4:$F$5000,'مرتجع المشتريات'!$D$4:$D$5000,التقرير!A407,'مرتجع المشتريات'!$A$4:$A$5000,"&gt;="&amp;التقرير!$G$4,'مرتجع المشتريات'!$A$4:$A$5000,"&lt;="&amp;التقرير!$G$5)</f>
        <v>0</v>
      </c>
      <c r="L407" s="21">
        <f t="shared" si="25"/>
        <v>0</v>
      </c>
      <c r="M407" s="21">
        <f>الرصيد!C740</f>
        <v>0</v>
      </c>
      <c r="N407" s="21">
        <f>الرصيد!D740</f>
        <v>0</v>
      </c>
      <c r="O407" s="21">
        <f>الرصيد!E740</f>
        <v>0</v>
      </c>
      <c r="P407" s="21">
        <f>الرصيد!F740</f>
        <v>0</v>
      </c>
      <c r="Q407" s="21">
        <f t="shared" si="26"/>
        <v>0</v>
      </c>
      <c r="R407" s="21" t="str">
        <f t="shared" si="27"/>
        <v>صح</v>
      </c>
    </row>
    <row r="408" spans="1:18" ht="15.75">
      <c r="A408" s="21">
        <v>401</v>
      </c>
      <c r="B408" s="21" t="str">
        <f>IFERROR(VLOOKUP(A408,الاعدادات!$A$4:$B$5000,2,0),"")</f>
        <v/>
      </c>
      <c r="C408" s="21">
        <f>SUMIFS(المشتريات!$H$4:$H$1000,المشتريات!$F$4:$F$1000,التقرير!A408,المشتريات!$C$4:$C$1000,"&lt;="&amp;التقرير!$G$3)</f>
        <v>0</v>
      </c>
      <c r="D408" s="21">
        <f>SUMIFS(المبيعات!$F$4:$F$5000,المبيعات!$D$4:$D$5000,التقرير!A408,المبيعات!$A$4:$A$5000,"&lt;="&amp;التقرير!$G$3)</f>
        <v>0</v>
      </c>
      <c r="E408" s="21">
        <f>SUMIFS('مرتجع المبيعات '!$F$4:$F$500,'مرتجع المبيعات '!$D$4:$D$500,التقرير!A408,'مرتجع المبيعات '!$A$4:$A$500,"&lt;="&amp;التقرير!$G$3)</f>
        <v>0</v>
      </c>
      <c r="F408" s="21">
        <f>SUMIFS('مرتجع المشتريات'!$F$4:$F$500,'مرتجع المشتريات'!$D$4:$D$500,التقرير!A408,'مرتجع المشتريات'!$A$4:$A$500,"&lt;="&amp;التقرير!$G$3)</f>
        <v>0</v>
      </c>
      <c r="G408" s="21">
        <f t="shared" si="24"/>
        <v>0</v>
      </c>
      <c r="H408" s="21">
        <f>SUMIFS(المشتريات!$H$4:$H$10000,المشتريات!$F$4:$F$10000,التقرير!A408,المشتريات!$C$4:$C$10000,"&gt;="&amp;التقرير!$G$4,المشتريات!$C$4:$C$10000,"&lt;="&amp;$G$5)</f>
        <v>0</v>
      </c>
      <c r="I408" s="21">
        <f>SUMIFS(المبيعات!$F$4:$F$5000,المبيعات!$D$4:$D$5000,التقرير!A408,المبيعات!$A$4:$A$5000,"&gt;="&amp;التقرير!$G$4,المبيعات!$A$4:$A$5000,"&lt;="&amp;التقرير!$G$5)</f>
        <v>0</v>
      </c>
      <c r="J408" s="21">
        <f>SUMIFS('مرتجع المبيعات '!$F$4:$F$5000,'مرتجع المبيعات '!$D$4:$D$5000,التقرير!A408,'مرتجع المبيعات '!$A$4:$A$5000,"&gt;="&amp;التقرير!$G$4,'مرتجع المبيعات '!$A$4:$A$5000,"&lt;="&amp;التقرير!$G$5)</f>
        <v>0</v>
      </c>
      <c r="K408" s="21">
        <f>SUMIFS('مرتجع المشتريات'!$F$4:$F$5000,'مرتجع المشتريات'!$D$4:$D$5000,التقرير!A408,'مرتجع المشتريات'!$A$4:$A$5000,"&gt;="&amp;التقرير!$G$4,'مرتجع المشتريات'!$A$4:$A$5000,"&lt;="&amp;التقرير!$G$5)</f>
        <v>0</v>
      </c>
      <c r="L408" s="21">
        <f t="shared" si="25"/>
        <v>0</v>
      </c>
      <c r="M408" s="21">
        <f>الرصيد!C741</f>
        <v>0</v>
      </c>
      <c r="N408" s="21">
        <f>الرصيد!D741</f>
        <v>0</v>
      </c>
      <c r="O408" s="21">
        <f>الرصيد!E741</f>
        <v>0</v>
      </c>
      <c r="P408" s="21">
        <f>الرصيد!F741</f>
        <v>0</v>
      </c>
      <c r="Q408" s="21">
        <f t="shared" si="26"/>
        <v>0</v>
      </c>
      <c r="R408" s="21" t="str">
        <f t="shared" si="27"/>
        <v>صح</v>
      </c>
    </row>
    <row r="409" spans="1:18" ht="15.75">
      <c r="A409" s="21">
        <v>402</v>
      </c>
      <c r="B409" s="21" t="str">
        <f>IFERROR(VLOOKUP(A409,الاعدادات!$A$4:$B$5000,2,0),"")</f>
        <v/>
      </c>
      <c r="C409" s="21">
        <f>SUMIFS(المشتريات!$H$4:$H$1000,المشتريات!$F$4:$F$1000,التقرير!A409,المشتريات!$C$4:$C$1000,"&lt;="&amp;التقرير!$G$3)</f>
        <v>0</v>
      </c>
      <c r="D409" s="21">
        <f>SUMIFS(المبيعات!$F$4:$F$5000,المبيعات!$D$4:$D$5000,التقرير!A409,المبيعات!$A$4:$A$5000,"&lt;="&amp;التقرير!$G$3)</f>
        <v>0</v>
      </c>
      <c r="E409" s="21">
        <f>SUMIFS('مرتجع المبيعات '!$F$4:$F$500,'مرتجع المبيعات '!$D$4:$D$500,التقرير!A409,'مرتجع المبيعات '!$A$4:$A$500,"&lt;="&amp;التقرير!$G$3)</f>
        <v>0</v>
      </c>
      <c r="F409" s="21">
        <f>SUMIFS('مرتجع المشتريات'!$F$4:$F$500,'مرتجع المشتريات'!$D$4:$D$500,التقرير!A409,'مرتجع المشتريات'!$A$4:$A$500,"&lt;="&amp;التقرير!$G$3)</f>
        <v>0</v>
      </c>
      <c r="G409" s="21">
        <f t="shared" si="24"/>
        <v>0</v>
      </c>
      <c r="H409" s="21">
        <f>SUMIFS(المشتريات!$H$4:$H$10000,المشتريات!$F$4:$F$10000,التقرير!A409,المشتريات!$C$4:$C$10000,"&gt;="&amp;التقرير!$G$4,المشتريات!$C$4:$C$10000,"&lt;="&amp;$G$5)</f>
        <v>0</v>
      </c>
      <c r="I409" s="21">
        <f>SUMIFS(المبيعات!$F$4:$F$5000,المبيعات!$D$4:$D$5000,التقرير!A409,المبيعات!$A$4:$A$5000,"&gt;="&amp;التقرير!$G$4,المبيعات!$A$4:$A$5000,"&lt;="&amp;التقرير!$G$5)</f>
        <v>0</v>
      </c>
      <c r="J409" s="21">
        <f>SUMIFS('مرتجع المبيعات '!$F$4:$F$5000,'مرتجع المبيعات '!$D$4:$D$5000,التقرير!A409,'مرتجع المبيعات '!$A$4:$A$5000,"&gt;="&amp;التقرير!$G$4,'مرتجع المبيعات '!$A$4:$A$5000,"&lt;="&amp;التقرير!$G$5)</f>
        <v>0</v>
      </c>
      <c r="K409" s="21">
        <f>SUMIFS('مرتجع المشتريات'!$F$4:$F$5000,'مرتجع المشتريات'!$D$4:$D$5000,التقرير!A409,'مرتجع المشتريات'!$A$4:$A$5000,"&gt;="&amp;التقرير!$G$4,'مرتجع المشتريات'!$A$4:$A$5000,"&lt;="&amp;التقرير!$G$5)</f>
        <v>0</v>
      </c>
      <c r="L409" s="21">
        <f t="shared" si="25"/>
        <v>0</v>
      </c>
      <c r="M409" s="21">
        <f>الرصيد!C742</f>
        <v>0</v>
      </c>
      <c r="N409" s="21">
        <f>الرصيد!D742</f>
        <v>0</v>
      </c>
      <c r="O409" s="21">
        <f>الرصيد!E742</f>
        <v>0</v>
      </c>
      <c r="P409" s="21">
        <f>الرصيد!F742</f>
        <v>0</v>
      </c>
      <c r="Q409" s="21">
        <f t="shared" si="26"/>
        <v>0</v>
      </c>
      <c r="R409" s="21" t="str">
        <f t="shared" si="27"/>
        <v>صح</v>
      </c>
    </row>
    <row r="410" spans="1:18" ht="15.75">
      <c r="A410" s="21">
        <v>403</v>
      </c>
      <c r="B410" s="21" t="str">
        <f>IFERROR(VLOOKUP(A410,الاعدادات!$A$4:$B$5000,2,0),"")</f>
        <v/>
      </c>
      <c r="C410" s="21">
        <f>SUMIFS(المشتريات!$H$4:$H$1000,المشتريات!$F$4:$F$1000,التقرير!A410,المشتريات!$C$4:$C$1000,"&lt;="&amp;التقرير!$G$3)</f>
        <v>0</v>
      </c>
      <c r="D410" s="21">
        <f>SUMIFS(المبيعات!$F$4:$F$5000,المبيعات!$D$4:$D$5000,التقرير!A410,المبيعات!$A$4:$A$5000,"&lt;="&amp;التقرير!$G$3)</f>
        <v>0</v>
      </c>
      <c r="E410" s="21">
        <f>SUMIFS('مرتجع المبيعات '!$F$4:$F$500,'مرتجع المبيعات '!$D$4:$D$500,التقرير!A410,'مرتجع المبيعات '!$A$4:$A$500,"&lt;="&amp;التقرير!$G$3)</f>
        <v>0</v>
      </c>
      <c r="F410" s="21">
        <f>SUMIFS('مرتجع المشتريات'!$F$4:$F$500,'مرتجع المشتريات'!$D$4:$D$500,التقرير!A410,'مرتجع المشتريات'!$A$4:$A$500,"&lt;="&amp;التقرير!$G$3)</f>
        <v>0</v>
      </c>
      <c r="G410" s="21">
        <f t="shared" si="24"/>
        <v>0</v>
      </c>
      <c r="H410" s="21">
        <f>SUMIFS(المشتريات!$H$4:$H$10000,المشتريات!$F$4:$F$10000,التقرير!A410,المشتريات!$C$4:$C$10000,"&gt;="&amp;التقرير!$G$4,المشتريات!$C$4:$C$10000,"&lt;="&amp;$G$5)</f>
        <v>0</v>
      </c>
      <c r="I410" s="21">
        <f>SUMIFS(المبيعات!$F$4:$F$5000,المبيعات!$D$4:$D$5000,التقرير!A410,المبيعات!$A$4:$A$5000,"&gt;="&amp;التقرير!$G$4,المبيعات!$A$4:$A$5000,"&lt;="&amp;التقرير!$G$5)</f>
        <v>0</v>
      </c>
      <c r="J410" s="21">
        <f>SUMIFS('مرتجع المبيعات '!$F$4:$F$5000,'مرتجع المبيعات '!$D$4:$D$5000,التقرير!A410,'مرتجع المبيعات '!$A$4:$A$5000,"&gt;="&amp;التقرير!$G$4,'مرتجع المبيعات '!$A$4:$A$5000,"&lt;="&amp;التقرير!$G$5)</f>
        <v>0</v>
      </c>
      <c r="K410" s="21">
        <f>SUMIFS('مرتجع المشتريات'!$F$4:$F$5000,'مرتجع المشتريات'!$D$4:$D$5000,التقرير!A410,'مرتجع المشتريات'!$A$4:$A$5000,"&gt;="&amp;التقرير!$G$4,'مرتجع المشتريات'!$A$4:$A$5000,"&lt;="&amp;التقرير!$G$5)</f>
        <v>0</v>
      </c>
      <c r="L410" s="21">
        <f t="shared" si="25"/>
        <v>0</v>
      </c>
      <c r="M410" s="21">
        <f>الرصيد!C743</f>
        <v>0</v>
      </c>
      <c r="N410" s="21">
        <f>الرصيد!D743</f>
        <v>0</v>
      </c>
      <c r="O410" s="21">
        <f>الرصيد!E743</f>
        <v>0</v>
      </c>
      <c r="P410" s="21">
        <f>الرصيد!F743</f>
        <v>0</v>
      </c>
      <c r="Q410" s="21">
        <f t="shared" si="26"/>
        <v>0</v>
      </c>
      <c r="R410" s="21" t="str">
        <f t="shared" si="27"/>
        <v>صح</v>
      </c>
    </row>
    <row r="411" spans="1:18" ht="15.75">
      <c r="A411" s="21">
        <v>404</v>
      </c>
      <c r="B411" s="21" t="str">
        <f>IFERROR(VLOOKUP(A411,الاعدادات!$A$4:$B$5000,2,0),"")</f>
        <v/>
      </c>
      <c r="C411" s="21">
        <f>SUMIFS(المشتريات!$H$4:$H$1000,المشتريات!$F$4:$F$1000,التقرير!A411,المشتريات!$C$4:$C$1000,"&lt;="&amp;التقرير!$G$3)</f>
        <v>0</v>
      </c>
      <c r="D411" s="21">
        <f>SUMIFS(المبيعات!$F$4:$F$5000,المبيعات!$D$4:$D$5000,التقرير!A411,المبيعات!$A$4:$A$5000,"&lt;="&amp;التقرير!$G$3)</f>
        <v>0</v>
      </c>
      <c r="E411" s="21">
        <f>SUMIFS('مرتجع المبيعات '!$F$4:$F$500,'مرتجع المبيعات '!$D$4:$D$500,التقرير!A411,'مرتجع المبيعات '!$A$4:$A$500,"&lt;="&amp;التقرير!$G$3)</f>
        <v>0</v>
      </c>
      <c r="F411" s="21">
        <f>SUMIFS('مرتجع المشتريات'!$F$4:$F$500,'مرتجع المشتريات'!$D$4:$D$500,التقرير!A411,'مرتجع المشتريات'!$A$4:$A$500,"&lt;="&amp;التقرير!$G$3)</f>
        <v>0</v>
      </c>
      <c r="G411" s="21">
        <f t="shared" si="24"/>
        <v>0</v>
      </c>
      <c r="H411" s="21">
        <f>SUMIFS(المشتريات!$H$4:$H$10000,المشتريات!$F$4:$F$10000,التقرير!A411,المشتريات!$C$4:$C$10000,"&gt;="&amp;التقرير!$G$4,المشتريات!$C$4:$C$10000,"&lt;="&amp;$G$5)</f>
        <v>0</v>
      </c>
      <c r="I411" s="21">
        <f>SUMIFS(المبيعات!$F$4:$F$5000,المبيعات!$D$4:$D$5000,التقرير!A411,المبيعات!$A$4:$A$5000,"&gt;="&amp;التقرير!$G$4,المبيعات!$A$4:$A$5000,"&lt;="&amp;التقرير!$G$5)</f>
        <v>0</v>
      </c>
      <c r="J411" s="21">
        <f>SUMIFS('مرتجع المبيعات '!$F$4:$F$5000,'مرتجع المبيعات '!$D$4:$D$5000,التقرير!A411,'مرتجع المبيعات '!$A$4:$A$5000,"&gt;="&amp;التقرير!$G$4,'مرتجع المبيعات '!$A$4:$A$5000,"&lt;="&amp;التقرير!$G$5)</f>
        <v>0</v>
      </c>
      <c r="K411" s="21">
        <f>SUMIFS('مرتجع المشتريات'!$F$4:$F$5000,'مرتجع المشتريات'!$D$4:$D$5000,التقرير!A411,'مرتجع المشتريات'!$A$4:$A$5000,"&gt;="&amp;التقرير!$G$4,'مرتجع المشتريات'!$A$4:$A$5000,"&lt;="&amp;التقرير!$G$5)</f>
        <v>0</v>
      </c>
      <c r="L411" s="21">
        <f t="shared" si="25"/>
        <v>0</v>
      </c>
      <c r="M411" s="21">
        <f>الرصيد!C744</f>
        <v>0</v>
      </c>
      <c r="N411" s="21">
        <f>الرصيد!D744</f>
        <v>0</v>
      </c>
      <c r="O411" s="21">
        <f>الرصيد!E744</f>
        <v>0</v>
      </c>
      <c r="P411" s="21">
        <f>الرصيد!F744</f>
        <v>0</v>
      </c>
      <c r="Q411" s="21">
        <f t="shared" si="26"/>
        <v>0</v>
      </c>
      <c r="R411" s="21" t="str">
        <f t="shared" si="27"/>
        <v>صح</v>
      </c>
    </row>
    <row r="412" spans="1:18" ht="15.75">
      <c r="A412" s="21">
        <v>405</v>
      </c>
      <c r="B412" s="21" t="str">
        <f>IFERROR(VLOOKUP(A412,الاعدادات!$A$4:$B$5000,2,0),"")</f>
        <v/>
      </c>
      <c r="C412" s="21">
        <f>SUMIFS(المشتريات!$H$4:$H$1000,المشتريات!$F$4:$F$1000,التقرير!A412,المشتريات!$C$4:$C$1000,"&lt;="&amp;التقرير!$G$3)</f>
        <v>0</v>
      </c>
      <c r="D412" s="21">
        <f>SUMIFS(المبيعات!$F$4:$F$5000,المبيعات!$D$4:$D$5000,التقرير!A412,المبيعات!$A$4:$A$5000,"&lt;="&amp;التقرير!$G$3)</f>
        <v>0</v>
      </c>
      <c r="E412" s="21">
        <f>SUMIFS('مرتجع المبيعات '!$F$4:$F$500,'مرتجع المبيعات '!$D$4:$D$500,التقرير!A412,'مرتجع المبيعات '!$A$4:$A$500,"&lt;="&amp;التقرير!$G$3)</f>
        <v>0</v>
      </c>
      <c r="F412" s="21">
        <f>SUMIFS('مرتجع المشتريات'!$F$4:$F$500,'مرتجع المشتريات'!$D$4:$D$500,التقرير!A412,'مرتجع المشتريات'!$A$4:$A$500,"&lt;="&amp;التقرير!$G$3)</f>
        <v>0</v>
      </c>
      <c r="G412" s="21">
        <f t="shared" si="24"/>
        <v>0</v>
      </c>
      <c r="H412" s="21">
        <f>SUMIFS(المشتريات!$H$4:$H$10000,المشتريات!$F$4:$F$10000,التقرير!A412,المشتريات!$C$4:$C$10000,"&gt;="&amp;التقرير!$G$4,المشتريات!$C$4:$C$10000,"&lt;="&amp;$G$5)</f>
        <v>0</v>
      </c>
      <c r="I412" s="21">
        <f>SUMIFS(المبيعات!$F$4:$F$5000,المبيعات!$D$4:$D$5000,التقرير!A412,المبيعات!$A$4:$A$5000,"&gt;="&amp;التقرير!$G$4,المبيعات!$A$4:$A$5000,"&lt;="&amp;التقرير!$G$5)</f>
        <v>0</v>
      </c>
      <c r="J412" s="21">
        <f>SUMIFS('مرتجع المبيعات '!$F$4:$F$5000,'مرتجع المبيعات '!$D$4:$D$5000,التقرير!A412,'مرتجع المبيعات '!$A$4:$A$5000,"&gt;="&amp;التقرير!$G$4,'مرتجع المبيعات '!$A$4:$A$5000,"&lt;="&amp;التقرير!$G$5)</f>
        <v>0</v>
      </c>
      <c r="K412" s="21">
        <f>SUMIFS('مرتجع المشتريات'!$F$4:$F$5000,'مرتجع المشتريات'!$D$4:$D$5000,التقرير!A412,'مرتجع المشتريات'!$A$4:$A$5000,"&gt;="&amp;التقرير!$G$4,'مرتجع المشتريات'!$A$4:$A$5000,"&lt;="&amp;التقرير!$G$5)</f>
        <v>0</v>
      </c>
      <c r="L412" s="21">
        <f t="shared" si="25"/>
        <v>0</v>
      </c>
      <c r="M412" s="21">
        <f>الرصيد!C745</f>
        <v>0</v>
      </c>
      <c r="N412" s="21">
        <f>الرصيد!D745</f>
        <v>0</v>
      </c>
      <c r="O412" s="21">
        <f>الرصيد!E745</f>
        <v>0</v>
      </c>
      <c r="P412" s="21">
        <f>الرصيد!F745</f>
        <v>0</v>
      </c>
      <c r="Q412" s="21">
        <f t="shared" si="26"/>
        <v>0</v>
      </c>
      <c r="R412" s="21" t="str">
        <f t="shared" si="27"/>
        <v>صح</v>
      </c>
    </row>
    <row r="413" spans="1:18" ht="15.75">
      <c r="A413" s="21">
        <v>406</v>
      </c>
      <c r="B413" s="21" t="str">
        <f>IFERROR(VLOOKUP(A413,الاعدادات!$A$4:$B$5000,2,0),"")</f>
        <v/>
      </c>
      <c r="C413" s="21">
        <f>SUMIFS(المشتريات!$H$4:$H$1000,المشتريات!$F$4:$F$1000,التقرير!A413,المشتريات!$C$4:$C$1000,"&lt;="&amp;التقرير!$G$3)</f>
        <v>0</v>
      </c>
      <c r="D413" s="21">
        <f>SUMIFS(المبيعات!$F$4:$F$5000,المبيعات!$D$4:$D$5000,التقرير!A413,المبيعات!$A$4:$A$5000,"&lt;="&amp;التقرير!$G$3)</f>
        <v>0</v>
      </c>
      <c r="E413" s="21">
        <f>SUMIFS('مرتجع المبيعات '!$F$4:$F$500,'مرتجع المبيعات '!$D$4:$D$500,التقرير!A413,'مرتجع المبيعات '!$A$4:$A$500,"&lt;="&amp;التقرير!$G$3)</f>
        <v>0</v>
      </c>
      <c r="F413" s="21">
        <f>SUMIFS('مرتجع المشتريات'!$F$4:$F$500,'مرتجع المشتريات'!$D$4:$D$500,التقرير!A413,'مرتجع المشتريات'!$A$4:$A$500,"&lt;="&amp;التقرير!$G$3)</f>
        <v>0</v>
      </c>
      <c r="G413" s="21">
        <f t="shared" si="24"/>
        <v>0</v>
      </c>
      <c r="H413" s="21">
        <f>SUMIFS(المشتريات!$H$4:$H$10000,المشتريات!$F$4:$F$10000,التقرير!A413,المشتريات!$C$4:$C$10000,"&gt;="&amp;التقرير!$G$4,المشتريات!$C$4:$C$10000,"&lt;="&amp;$G$5)</f>
        <v>0</v>
      </c>
      <c r="I413" s="21">
        <f>SUMIFS(المبيعات!$F$4:$F$5000,المبيعات!$D$4:$D$5000,التقرير!A413,المبيعات!$A$4:$A$5000,"&gt;="&amp;التقرير!$G$4,المبيعات!$A$4:$A$5000,"&lt;="&amp;التقرير!$G$5)</f>
        <v>0</v>
      </c>
      <c r="J413" s="21">
        <f>SUMIFS('مرتجع المبيعات '!$F$4:$F$5000,'مرتجع المبيعات '!$D$4:$D$5000,التقرير!A413,'مرتجع المبيعات '!$A$4:$A$5000,"&gt;="&amp;التقرير!$G$4,'مرتجع المبيعات '!$A$4:$A$5000,"&lt;="&amp;التقرير!$G$5)</f>
        <v>0</v>
      </c>
      <c r="K413" s="21">
        <f>SUMIFS('مرتجع المشتريات'!$F$4:$F$5000,'مرتجع المشتريات'!$D$4:$D$5000,التقرير!A413,'مرتجع المشتريات'!$A$4:$A$5000,"&gt;="&amp;التقرير!$G$4,'مرتجع المشتريات'!$A$4:$A$5000,"&lt;="&amp;التقرير!$G$5)</f>
        <v>0</v>
      </c>
      <c r="L413" s="21">
        <f t="shared" si="25"/>
        <v>0</v>
      </c>
      <c r="M413" s="21">
        <f>الرصيد!C746</f>
        <v>0</v>
      </c>
      <c r="N413" s="21">
        <f>الرصيد!D746</f>
        <v>0</v>
      </c>
      <c r="O413" s="21">
        <f>الرصيد!E746</f>
        <v>0</v>
      </c>
      <c r="P413" s="21">
        <f>الرصيد!F746</f>
        <v>0</v>
      </c>
      <c r="Q413" s="21">
        <f t="shared" si="26"/>
        <v>0</v>
      </c>
      <c r="R413" s="21" t="str">
        <f t="shared" si="27"/>
        <v>صح</v>
      </c>
    </row>
    <row r="414" spans="1:18" ht="15.75">
      <c r="A414" s="21">
        <v>407</v>
      </c>
      <c r="B414" s="21" t="str">
        <f>IFERROR(VLOOKUP(A414,الاعدادات!$A$4:$B$5000,2,0),"")</f>
        <v/>
      </c>
      <c r="C414" s="21">
        <f>SUMIFS(المشتريات!$H$4:$H$1000,المشتريات!$F$4:$F$1000,التقرير!A414,المشتريات!$C$4:$C$1000,"&lt;="&amp;التقرير!$G$3)</f>
        <v>0</v>
      </c>
      <c r="D414" s="21">
        <f>SUMIFS(المبيعات!$F$4:$F$5000,المبيعات!$D$4:$D$5000,التقرير!A414,المبيعات!$A$4:$A$5000,"&lt;="&amp;التقرير!$G$3)</f>
        <v>0</v>
      </c>
      <c r="E414" s="21">
        <f>SUMIFS('مرتجع المبيعات '!$F$4:$F$500,'مرتجع المبيعات '!$D$4:$D$500,التقرير!A414,'مرتجع المبيعات '!$A$4:$A$500,"&lt;="&amp;التقرير!$G$3)</f>
        <v>0</v>
      </c>
      <c r="F414" s="21">
        <f>SUMIFS('مرتجع المشتريات'!$F$4:$F$500,'مرتجع المشتريات'!$D$4:$D$500,التقرير!A414,'مرتجع المشتريات'!$A$4:$A$500,"&lt;="&amp;التقرير!$G$3)</f>
        <v>0</v>
      </c>
      <c r="G414" s="21">
        <f t="shared" si="24"/>
        <v>0</v>
      </c>
      <c r="H414" s="21">
        <f>SUMIFS(المشتريات!$H$4:$H$10000,المشتريات!$F$4:$F$10000,التقرير!A414,المشتريات!$C$4:$C$10000,"&gt;="&amp;التقرير!$G$4,المشتريات!$C$4:$C$10000,"&lt;="&amp;$G$5)</f>
        <v>0</v>
      </c>
      <c r="I414" s="21">
        <f>SUMIFS(المبيعات!$F$4:$F$5000,المبيعات!$D$4:$D$5000,التقرير!A414,المبيعات!$A$4:$A$5000,"&gt;="&amp;التقرير!$G$4,المبيعات!$A$4:$A$5000,"&lt;="&amp;التقرير!$G$5)</f>
        <v>0</v>
      </c>
      <c r="J414" s="21">
        <f>SUMIFS('مرتجع المبيعات '!$F$4:$F$5000,'مرتجع المبيعات '!$D$4:$D$5000,التقرير!A414,'مرتجع المبيعات '!$A$4:$A$5000,"&gt;="&amp;التقرير!$G$4,'مرتجع المبيعات '!$A$4:$A$5000,"&lt;="&amp;التقرير!$G$5)</f>
        <v>0</v>
      </c>
      <c r="K414" s="21">
        <f>SUMIFS('مرتجع المشتريات'!$F$4:$F$5000,'مرتجع المشتريات'!$D$4:$D$5000,التقرير!A414,'مرتجع المشتريات'!$A$4:$A$5000,"&gt;="&amp;التقرير!$G$4,'مرتجع المشتريات'!$A$4:$A$5000,"&lt;="&amp;التقرير!$G$5)</f>
        <v>0</v>
      </c>
      <c r="L414" s="21">
        <f t="shared" si="25"/>
        <v>0</v>
      </c>
      <c r="M414" s="21">
        <f>الرصيد!C747</f>
        <v>0</v>
      </c>
      <c r="N414" s="21">
        <f>الرصيد!D747</f>
        <v>0</v>
      </c>
      <c r="O414" s="21">
        <f>الرصيد!E747</f>
        <v>0</v>
      </c>
      <c r="P414" s="21">
        <f>الرصيد!F747</f>
        <v>0</v>
      </c>
      <c r="Q414" s="21">
        <f t="shared" si="26"/>
        <v>0</v>
      </c>
      <c r="R414" s="21" t="str">
        <f t="shared" si="27"/>
        <v>صح</v>
      </c>
    </row>
    <row r="415" spans="1:18" ht="15.75">
      <c r="A415" s="21">
        <v>408</v>
      </c>
      <c r="B415" s="21" t="str">
        <f>IFERROR(VLOOKUP(A415,الاعدادات!$A$4:$B$5000,2,0),"")</f>
        <v/>
      </c>
      <c r="C415" s="21">
        <f>SUMIFS(المشتريات!$H$4:$H$1000,المشتريات!$F$4:$F$1000,التقرير!A415,المشتريات!$C$4:$C$1000,"&lt;="&amp;التقرير!$G$3)</f>
        <v>0</v>
      </c>
      <c r="D415" s="21">
        <f>SUMIFS(المبيعات!$F$4:$F$5000,المبيعات!$D$4:$D$5000,التقرير!A415,المبيعات!$A$4:$A$5000,"&lt;="&amp;التقرير!$G$3)</f>
        <v>0</v>
      </c>
      <c r="E415" s="21">
        <f>SUMIFS('مرتجع المبيعات '!$F$4:$F$500,'مرتجع المبيعات '!$D$4:$D$500,التقرير!A415,'مرتجع المبيعات '!$A$4:$A$500,"&lt;="&amp;التقرير!$G$3)</f>
        <v>0</v>
      </c>
      <c r="F415" s="21">
        <f>SUMIFS('مرتجع المشتريات'!$F$4:$F$500,'مرتجع المشتريات'!$D$4:$D$500,التقرير!A415,'مرتجع المشتريات'!$A$4:$A$500,"&lt;="&amp;التقرير!$G$3)</f>
        <v>0</v>
      </c>
      <c r="G415" s="21">
        <f t="shared" si="24"/>
        <v>0</v>
      </c>
      <c r="H415" s="21">
        <f>SUMIFS(المشتريات!$H$4:$H$10000,المشتريات!$F$4:$F$10000,التقرير!A415,المشتريات!$C$4:$C$10000,"&gt;="&amp;التقرير!$G$4,المشتريات!$C$4:$C$10000,"&lt;="&amp;$G$5)</f>
        <v>0</v>
      </c>
      <c r="I415" s="21">
        <f>SUMIFS(المبيعات!$F$4:$F$5000,المبيعات!$D$4:$D$5000,التقرير!A415,المبيعات!$A$4:$A$5000,"&gt;="&amp;التقرير!$G$4,المبيعات!$A$4:$A$5000,"&lt;="&amp;التقرير!$G$5)</f>
        <v>0</v>
      </c>
      <c r="J415" s="21">
        <f>SUMIFS('مرتجع المبيعات '!$F$4:$F$5000,'مرتجع المبيعات '!$D$4:$D$5000,التقرير!A415,'مرتجع المبيعات '!$A$4:$A$5000,"&gt;="&amp;التقرير!$G$4,'مرتجع المبيعات '!$A$4:$A$5000,"&lt;="&amp;التقرير!$G$5)</f>
        <v>0</v>
      </c>
      <c r="K415" s="21">
        <f>SUMIFS('مرتجع المشتريات'!$F$4:$F$5000,'مرتجع المشتريات'!$D$4:$D$5000,التقرير!A415,'مرتجع المشتريات'!$A$4:$A$5000,"&gt;="&amp;التقرير!$G$4,'مرتجع المشتريات'!$A$4:$A$5000,"&lt;="&amp;التقرير!$G$5)</f>
        <v>0</v>
      </c>
      <c r="L415" s="21">
        <f t="shared" si="25"/>
        <v>0</v>
      </c>
      <c r="M415" s="21">
        <f>الرصيد!C748</f>
        <v>0</v>
      </c>
      <c r="N415" s="21">
        <f>الرصيد!D748</f>
        <v>0</v>
      </c>
      <c r="O415" s="21">
        <f>الرصيد!E748</f>
        <v>0</v>
      </c>
      <c r="P415" s="21">
        <f>الرصيد!F748</f>
        <v>0</v>
      </c>
      <c r="Q415" s="21">
        <f t="shared" si="26"/>
        <v>0</v>
      </c>
      <c r="R415" s="21" t="str">
        <f t="shared" si="27"/>
        <v>صح</v>
      </c>
    </row>
    <row r="416" spans="1:18" ht="15.75">
      <c r="A416" s="21">
        <v>409</v>
      </c>
      <c r="B416" s="21" t="str">
        <f>IFERROR(VLOOKUP(A416,الاعدادات!$A$4:$B$5000,2,0),"")</f>
        <v/>
      </c>
      <c r="C416" s="21">
        <f>SUMIFS(المشتريات!$H$4:$H$1000,المشتريات!$F$4:$F$1000,التقرير!A416,المشتريات!$C$4:$C$1000,"&lt;="&amp;التقرير!$G$3)</f>
        <v>0</v>
      </c>
      <c r="D416" s="21">
        <f>SUMIFS(المبيعات!$F$4:$F$5000,المبيعات!$D$4:$D$5000,التقرير!A416,المبيعات!$A$4:$A$5000,"&lt;="&amp;التقرير!$G$3)</f>
        <v>0</v>
      </c>
      <c r="E416" s="21">
        <f>SUMIFS('مرتجع المبيعات '!$F$4:$F$500,'مرتجع المبيعات '!$D$4:$D$500,التقرير!A416,'مرتجع المبيعات '!$A$4:$A$500,"&lt;="&amp;التقرير!$G$3)</f>
        <v>0</v>
      </c>
      <c r="F416" s="21">
        <f>SUMIFS('مرتجع المشتريات'!$F$4:$F$500,'مرتجع المشتريات'!$D$4:$D$500,التقرير!A416,'مرتجع المشتريات'!$A$4:$A$500,"&lt;="&amp;التقرير!$G$3)</f>
        <v>0</v>
      </c>
      <c r="G416" s="21">
        <f t="shared" si="24"/>
        <v>0</v>
      </c>
      <c r="H416" s="21">
        <f>SUMIFS(المشتريات!$H$4:$H$10000,المشتريات!$F$4:$F$10000,التقرير!A416,المشتريات!$C$4:$C$10000,"&gt;="&amp;التقرير!$G$4,المشتريات!$C$4:$C$10000,"&lt;="&amp;$G$5)</f>
        <v>0</v>
      </c>
      <c r="I416" s="21">
        <f>SUMIFS(المبيعات!$F$4:$F$5000,المبيعات!$D$4:$D$5000,التقرير!A416,المبيعات!$A$4:$A$5000,"&gt;="&amp;التقرير!$G$4,المبيعات!$A$4:$A$5000,"&lt;="&amp;التقرير!$G$5)</f>
        <v>0</v>
      </c>
      <c r="J416" s="21">
        <f>SUMIFS('مرتجع المبيعات '!$F$4:$F$5000,'مرتجع المبيعات '!$D$4:$D$5000,التقرير!A416,'مرتجع المبيعات '!$A$4:$A$5000,"&gt;="&amp;التقرير!$G$4,'مرتجع المبيعات '!$A$4:$A$5000,"&lt;="&amp;التقرير!$G$5)</f>
        <v>0</v>
      </c>
      <c r="K416" s="21">
        <f>SUMIFS('مرتجع المشتريات'!$F$4:$F$5000,'مرتجع المشتريات'!$D$4:$D$5000,التقرير!A416,'مرتجع المشتريات'!$A$4:$A$5000,"&gt;="&amp;التقرير!$G$4,'مرتجع المشتريات'!$A$4:$A$5000,"&lt;="&amp;التقرير!$G$5)</f>
        <v>0</v>
      </c>
      <c r="L416" s="21">
        <f t="shared" si="25"/>
        <v>0</v>
      </c>
      <c r="M416" s="21">
        <f>الرصيد!C749</f>
        <v>0</v>
      </c>
      <c r="N416" s="21">
        <f>الرصيد!D749</f>
        <v>0</v>
      </c>
      <c r="O416" s="21">
        <f>الرصيد!E749</f>
        <v>0</v>
      </c>
      <c r="P416" s="21">
        <f>الرصيد!F749</f>
        <v>0</v>
      </c>
      <c r="Q416" s="21">
        <f t="shared" si="26"/>
        <v>0</v>
      </c>
      <c r="R416" s="21" t="str">
        <f t="shared" si="27"/>
        <v>صح</v>
      </c>
    </row>
    <row r="417" spans="1:18" ht="15.75">
      <c r="A417" s="21">
        <v>410</v>
      </c>
      <c r="B417" s="21" t="str">
        <f>IFERROR(VLOOKUP(A417,الاعدادات!$A$4:$B$5000,2,0),"")</f>
        <v/>
      </c>
      <c r="C417" s="21">
        <f>SUMIFS(المشتريات!$H$4:$H$1000,المشتريات!$F$4:$F$1000,التقرير!A417,المشتريات!$C$4:$C$1000,"&lt;="&amp;التقرير!$G$3)</f>
        <v>0</v>
      </c>
      <c r="D417" s="21">
        <f>SUMIFS(المبيعات!$F$4:$F$5000,المبيعات!$D$4:$D$5000,التقرير!A417,المبيعات!$A$4:$A$5000,"&lt;="&amp;التقرير!$G$3)</f>
        <v>0</v>
      </c>
      <c r="E417" s="21">
        <f>SUMIFS('مرتجع المبيعات '!$F$4:$F$500,'مرتجع المبيعات '!$D$4:$D$500,التقرير!A417,'مرتجع المبيعات '!$A$4:$A$500,"&lt;="&amp;التقرير!$G$3)</f>
        <v>0</v>
      </c>
      <c r="F417" s="21">
        <f>SUMIFS('مرتجع المشتريات'!$F$4:$F$500,'مرتجع المشتريات'!$D$4:$D$500,التقرير!A417,'مرتجع المشتريات'!$A$4:$A$500,"&lt;="&amp;التقرير!$G$3)</f>
        <v>0</v>
      </c>
      <c r="G417" s="21">
        <f t="shared" si="24"/>
        <v>0</v>
      </c>
      <c r="H417" s="21">
        <f>SUMIFS(المشتريات!$H$4:$H$10000,المشتريات!$F$4:$F$10000,التقرير!A417,المشتريات!$C$4:$C$10000,"&gt;="&amp;التقرير!$G$4,المشتريات!$C$4:$C$10000,"&lt;="&amp;$G$5)</f>
        <v>0</v>
      </c>
      <c r="I417" s="21">
        <f>SUMIFS(المبيعات!$F$4:$F$5000,المبيعات!$D$4:$D$5000,التقرير!A417,المبيعات!$A$4:$A$5000,"&gt;="&amp;التقرير!$G$4,المبيعات!$A$4:$A$5000,"&lt;="&amp;التقرير!$G$5)</f>
        <v>0</v>
      </c>
      <c r="J417" s="21">
        <f>SUMIFS('مرتجع المبيعات '!$F$4:$F$5000,'مرتجع المبيعات '!$D$4:$D$5000,التقرير!A417,'مرتجع المبيعات '!$A$4:$A$5000,"&gt;="&amp;التقرير!$G$4,'مرتجع المبيعات '!$A$4:$A$5000,"&lt;="&amp;التقرير!$G$5)</f>
        <v>0</v>
      </c>
      <c r="K417" s="21">
        <f>SUMIFS('مرتجع المشتريات'!$F$4:$F$5000,'مرتجع المشتريات'!$D$4:$D$5000,التقرير!A417,'مرتجع المشتريات'!$A$4:$A$5000,"&gt;="&amp;التقرير!$G$4,'مرتجع المشتريات'!$A$4:$A$5000,"&lt;="&amp;التقرير!$G$5)</f>
        <v>0</v>
      </c>
      <c r="L417" s="21">
        <f t="shared" si="25"/>
        <v>0</v>
      </c>
      <c r="M417" s="21">
        <f>الرصيد!C750</f>
        <v>0</v>
      </c>
      <c r="N417" s="21">
        <f>الرصيد!D750</f>
        <v>0</v>
      </c>
      <c r="O417" s="21">
        <f>الرصيد!E750</f>
        <v>0</v>
      </c>
      <c r="P417" s="21">
        <f>الرصيد!F750</f>
        <v>0</v>
      </c>
      <c r="Q417" s="21">
        <f t="shared" si="26"/>
        <v>0</v>
      </c>
      <c r="R417" s="21" t="str">
        <f t="shared" si="27"/>
        <v>صح</v>
      </c>
    </row>
    <row r="418" spans="1:18" ht="15.75">
      <c r="A418" s="21">
        <v>411</v>
      </c>
      <c r="B418" s="21" t="str">
        <f>IFERROR(VLOOKUP(A418,الاعدادات!$A$4:$B$5000,2,0),"")</f>
        <v/>
      </c>
      <c r="C418" s="21">
        <f>SUMIFS(المشتريات!$H$4:$H$1000,المشتريات!$F$4:$F$1000,التقرير!A418,المشتريات!$C$4:$C$1000,"&lt;="&amp;التقرير!$G$3)</f>
        <v>0</v>
      </c>
      <c r="D418" s="21">
        <f>SUMIFS(المبيعات!$F$4:$F$5000,المبيعات!$D$4:$D$5000,التقرير!A418,المبيعات!$A$4:$A$5000,"&lt;="&amp;التقرير!$G$3)</f>
        <v>0</v>
      </c>
      <c r="E418" s="21">
        <f>SUMIFS('مرتجع المبيعات '!$F$4:$F$500,'مرتجع المبيعات '!$D$4:$D$500,التقرير!A418,'مرتجع المبيعات '!$A$4:$A$500,"&lt;="&amp;التقرير!$G$3)</f>
        <v>0</v>
      </c>
      <c r="F418" s="21">
        <f>SUMIFS('مرتجع المشتريات'!$F$4:$F$500,'مرتجع المشتريات'!$D$4:$D$500,التقرير!A418,'مرتجع المشتريات'!$A$4:$A$500,"&lt;="&amp;التقرير!$G$3)</f>
        <v>0</v>
      </c>
      <c r="G418" s="21">
        <f t="shared" si="24"/>
        <v>0</v>
      </c>
      <c r="H418" s="21">
        <f>SUMIFS(المشتريات!$H$4:$H$10000,المشتريات!$F$4:$F$10000,التقرير!A418,المشتريات!$C$4:$C$10000,"&gt;="&amp;التقرير!$G$4,المشتريات!$C$4:$C$10000,"&lt;="&amp;$G$5)</f>
        <v>0</v>
      </c>
      <c r="I418" s="21">
        <f>SUMIFS(المبيعات!$F$4:$F$5000,المبيعات!$D$4:$D$5000,التقرير!A418,المبيعات!$A$4:$A$5000,"&gt;="&amp;التقرير!$G$4,المبيعات!$A$4:$A$5000,"&lt;="&amp;التقرير!$G$5)</f>
        <v>0</v>
      </c>
      <c r="J418" s="21">
        <f>SUMIFS('مرتجع المبيعات '!$F$4:$F$5000,'مرتجع المبيعات '!$D$4:$D$5000,التقرير!A418,'مرتجع المبيعات '!$A$4:$A$5000,"&gt;="&amp;التقرير!$G$4,'مرتجع المبيعات '!$A$4:$A$5000,"&lt;="&amp;التقرير!$G$5)</f>
        <v>0</v>
      </c>
      <c r="K418" s="21">
        <f>SUMIFS('مرتجع المشتريات'!$F$4:$F$5000,'مرتجع المشتريات'!$D$4:$D$5000,التقرير!A418,'مرتجع المشتريات'!$A$4:$A$5000,"&gt;="&amp;التقرير!$G$4,'مرتجع المشتريات'!$A$4:$A$5000,"&lt;="&amp;التقرير!$G$5)</f>
        <v>0</v>
      </c>
      <c r="L418" s="21">
        <f t="shared" si="25"/>
        <v>0</v>
      </c>
      <c r="M418" s="21">
        <f>الرصيد!C751</f>
        <v>0</v>
      </c>
      <c r="N418" s="21">
        <f>الرصيد!D751</f>
        <v>0</v>
      </c>
      <c r="O418" s="21">
        <f>الرصيد!E751</f>
        <v>0</v>
      </c>
      <c r="P418" s="21">
        <f>الرصيد!F751</f>
        <v>0</v>
      </c>
      <c r="Q418" s="21">
        <f t="shared" si="26"/>
        <v>0</v>
      </c>
      <c r="R418" s="21" t="str">
        <f t="shared" si="27"/>
        <v>صح</v>
      </c>
    </row>
    <row r="419" spans="1:18" ht="15.75">
      <c r="A419" s="21">
        <v>412</v>
      </c>
      <c r="B419" s="21" t="str">
        <f>IFERROR(VLOOKUP(A419,الاعدادات!$A$4:$B$5000,2,0),"")</f>
        <v/>
      </c>
      <c r="C419" s="21">
        <f>SUMIFS(المشتريات!$H$4:$H$1000,المشتريات!$F$4:$F$1000,التقرير!A419,المشتريات!$C$4:$C$1000,"&lt;="&amp;التقرير!$G$3)</f>
        <v>0</v>
      </c>
      <c r="D419" s="21">
        <f>SUMIFS(المبيعات!$F$4:$F$5000,المبيعات!$D$4:$D$5000,التقرير!A419,المبيعات!$A$4:$A$5000,"&lt;="&amp;التقرير!$G$3)</f>
        <v>0</v>
      </c>
      <c r="E419" s="21">
        <f>SUMIFS('مرتجع المبيعات '!$F$4:$F$500,'مرتجع المبيعات '!$D$4:$D$500,التقرير!A419,'مرتجع المبيعات '!$A$4:$A$500,"&lt;="&amp;التقرير!$G$3)</f>
        <v>0</v>
      </c>
      <c r="F419" s="21">
        <f>SUMIFS('مرتجع المشتريات'!$F$4:$F$500,'مرتجع المشتريات'!$D$4:$D$500,التقرير!A419,'مرتجع المشتريات'!$A$4:$A$500,"&lt;="&amp;التقرير!$G$3)</f>
        <v>0</v>
      </c>
      <c r="G419" s="21">
        <f t="shared" si="24"/>
        <v>0</v>
      </c>
      <c r="H419" s="21">
        <f>SUMIFS(المشتريات!$H$4:$H$10000,المشتريات!$F$4:$F$10000,التقرير!A419,المشتريات!$C$4:$C$10000,"&gt;="&amp;التقرير!$G$4,المشتريات!$C$4:$C$10000,"&lt;="&amp;$G$5)</f>
        <v>0</v>
      </c>
      <c r="I419" s="21">
        <f>SUMIFS(المبيعات!$F$4:$F$5000,المبيعات!$D$4:$D$5000,التقرير!A419,المبيعات!$A$4:$A$5000,"&gt;="&amp;التقرير!$G$4,المبيعات!$A$4:$A$5000,"&lt;="&amp;التقرير!$G$5)</f>
        <v>0</v>
      </c>
      <c r="J419" s="21">
        <f>SUMIFS('مرتجع المبيعات '!$F$4:$F$5000,'مرتجع المبيعات '!$D$4:$D$5000,التقرير!A419,'مرتجع المبيعات '!$A$4:$A$5000,"&gt;="&amp;التقرير!$G$4,'مرتجع المبيعات '!$A$4:$A$5000,"&lt;="&amp;التقرير!$G$5)</f>
        <v>0</v>
      </c>
      <c r="K419" s="21">
        <f>SUMIFS('مرتجع المشتريات'!$F$4:$F$5000,'مرتجع المشتريات'!$D$4:$D$5000,التقرير!A419,'مرتجع المشتريات'!$A$4:$A$5000,"&gt;="&amp;التقرير!$G$4,'مرتجع المشتريات'!$A$4:$A$5000,"&lt;="&amp;التقرير!$G$5)</f>
        <v>0</v>
      </c>
      <c r="L419" s="21">
        <f t="shared" si="25"/>
        <v>0</v>
      </c>
      <c r="M419" s="21">
        <f>الرصيد!C752</f>
        <v>0</v>
      </c>
      <c r="N419" s="21">
        <f>الرصيد!D752</f>
        <v>0</v>
      </c>
      <c r="O419" s="21">
        <f>الرصيد!E752</f>
        <v>0</v>
      </c>
      <c r="P419" s="21">
        <f>الرصيد!F752</f>
        <v>0</v>
      </c>
      <c r="Q419" s="21">
        <f t="shared" si="26"/>
        <v>0</v>
      </c>
      <c r="R419" s="21" t="str">
        <f t="shared" si="27"/>
        <v>صح</v>
      </c>
    </row>
    <row r="420" spans="1:18" ht="15.75">
      <c r="A420" s="21">
        <v>413</v>
      </c>
      <c r="B420" s="21" t="str">
        <f>IFERROR(VLOOKUP(A420,الاعدادات!$A$4:$B$5000,2,0),"")</f>
        <v/>
      </c>
      <c r="C420" s="21">
        <f>SUMIFS(المشتريات!$H$4:$H$1000,المشتريات!$F$4:$F$1000,التقرير!A420,المشتريات!$C$4:$C$1000,"&lt;="&amp;التقرير!$G$3)</f>
        <v>0</v>
      </c>
      <c r="D420" s="21">
        <f>SUMIFS(المبيعات!$F$4:$F$5000,المبيعات!$D$4:$D$5000,التقرير!A420,المبيعات!$A$4:$A$5000,"&lt;="&amp;التقرير!$G$3)</f>
        <v>0</v>
      </c>
      <c r="E420" s="21">
        <f>SUMIFS('مرتجع المبيعات '!$F$4:$F$500,'مرتجع المبيعات '!$D$4:$D$500,التقرير!A420,'مرتجع المبيعات '!$A$4:$A$500,"&lt;="&amp;التقرير!$G$3)</f>
        <v>0</v>
      </c>
      <c r="F420" s="21">
        <f>SUMIFS('مرتجع المشتريات'!$F$4:$F$500,'مرتجع المشتريات'!$D$4:$D$500,التقرير!A420,'مرتجع المشتريات'!$A$4:$A$500,"&lt;="&amp;التقرير!$G$3)</f>
        <v>0</v>
      </c>
      <c r="G420" s="21">
        <f t="shared" si="24"/>
        <v>0</v>
      </c>
      <c r="H420" s="21">
        <f>SUMIFS(المشتريات!$H$4:$H$10000,المشتريات!$F$4:$F$10000,التقرير!A420,المشتريات!$C$4:$C$10000,"&gt;="&amp;التقرير!$G$4,المشتريات!$C$4:$C$10000,"&lt;="&amp;$G$5)</f>
        <v>0</v>
      </c>
      <c r="I420" s="21">
        <f>SUMIFS(المبيعات!$F$4:$F$5000,المبيعات!$D$4:$D$5000,التقرير!A420,المبيعات!$A$4:$A$5000,"&gt;="&amp;التقرير!$G$4,المبيعات!$A$4:$A$5000,"&lt;="&amp;التقرير!$G$5)</f>
        <v>0</v>
      </c>
      <c r="J420" s="21">
        <f>SUMIFS('مرتجع المبيعات '!$F$4:$F$5000,'مرتجع المبيعات '!$D$4:$D$5000,التقرير!A420,'مرتجع المبيعات '!$A$4:$A$5000,"&gt;="&amp;التقرير!$G$4,'مرتجع المبيعات '!$A$4:$A$5000,"&lt;="&amp;التقرير!$G$5)</f>
        <v>0</v>
      </c>
      <c r="K420" s="21">
        <f>SUMIFS('مرتجع المشتريات'!$F$4:$F$5000,'مرتجع المشتريات'!$D$4:$D$5000,التقرير!A420,'مرتجع المشتريات'!$A$4:$A$5000,"&gt;="&amp;التقرير!$G$4,'مرتجع المشتريات'!$A$4:$A$5000,"&lt;="&amp;التقرير!$G$5)</f>
        <v>0</v>
      </c>
      <c r="L420" s="21">
        <f t="shared" si="25"/>
        <v>0</v>
      </c>
      <c r="M420" s="21">
        <f>الرصيد!C753</f>
        <v>0</v>
      </c>
      <c r="N420" s="21">
        <f>الرصيد!D753</f>
        <v>0</v>
      </c>
      <c r="O420" s="21">
        <f>الرصيد!E753</f>
        <v>0</v>
      </c>
      <c r="P420" s="21">
        <f>الرصيد!F753</f>
        <v>0</v>
      </c>
      <c r="Q420" s="21">
        <f t="shared" si="26"/>
        <v>0</v>
      </c>
      <c r="R420" s="21" t="str">
        <f t="shared" si="27"/>
        <v>صح</v>
      </c>
    </row>
    <row r="421" spans="1:18" ht="15.75">
      <c r="A421" s="21">
        <v>414</v>
      </c>
      <c r="B421" s="21" t="str">
        <f>IFERROR(VLOOKUP(A421,الاعدادات!$A$4:$B$5000,2,0),"")</f>
        <v/>
      </c>
      <c r="C421" s="21">
        <f>SUMIFS(المشتريات!$H$4:$H$1000,المشتريات!$F$4:$F$1000,التقرير!A421,المشتريات!$C$4:$C$1000,"&lt;="&amp;التقرير!$G$3)</f>
        <v>0</v>
      </c>
      <c r="D421" s="21">
        <f>SUMIFS(المبيعات!$F$4:$F$5000,المبيعات!$D$4:$D$5000,التقرير!A421,المبيعات!$A$4:$A$5000,"&lt;="&amp;التقرير!$G$3)</f>
        <v>0</v>
      </c>
      <c r="E421" s="21">
        <f>SUMIFS('مرتجع المبيعات '!$F$4:$F$500,'مرتجع المبيعات '!$D$4:$D$500,التقرير!A421,'مرتجع المبيعات '!$A$4:$A$500,"&lt;="&amp;التقرير!$G$3)</f>
        <v>0</v>
      </c>
      <c r="F421" s="21">
        <f>SUMIFS('مرتجع المشتريات'!$F$4:$F$500,'مرتجع المشتريات'!$D$4:$D$500,التقرير!A421,'مرتجع المشتريات'!$A$4:$A$500,"&lt;="&amp;التقرير!$G$3)</f>
        <v>0</v>
      </c>
      <c r="G421" s="21">
        <f t="shared" si="24"/>
        <v>0</v>
      </c>
      <c r="H421" s="21">
        <f>SUMIFS(المشتريات!$H$4:$H$10000,المشتريات!$F$4:$F$10000,التقرير!A421,المشتريات!$C$4:$C$10000,"&gt;="&amp;التقرير!$G$4,المشتريات!$C$4:$C$10000,"&lt;="&amp;$G$5)</f>
        <v>0</v>
      </c>
      <c r="I421" s="21">
        <f>SUMIFS(المبيعات!$F$4:$F$5000,المبيعات!$D$4:$D$5000,التقرير!A421,المبيعات!$A$4:$A$5000,"&gt;="&amp;التقرير!$G$4,المبيعات!$A$4:$A$5000,"&lt;="&amp;التقرير!$G$5)</f>
        <v>0</v>
      </c>
      <c r="J421" s="21">
        <f>SUMIFS('مرتجع المبيعات '!$F$4:$F$5000,'مرتجع المبيعات '!$D$4:$D$5000,التقرير!A421,'مرتجع المبيعات '!$A$4:$A$5000,"&gt;="&amp;التقرير!$G$4,'مرتجع المبيعات '!$A$4:$A$5000,"&lt;="&amp;التقرير!$G$5)</f>
        <v>0</v>
      </c>
      <c r="K421" s="21">
        <f>SUMIFS('مرتجع المشتريات'!$F$4:$F$5000,'مرتجع المشتريات'!$D$4:$D$5000,التقرير!A421,'مرتجع المشتريات'!$A$4:$A$5000,"&gt;="&amp;التقرير!$G$4,'مرتجع المشتريات'!$A$4:$A$5000,"&lt;="&amp;التقرير!$G$5)</f>
        <v>0</v>
      </c>
      <c r="L421" s="21">
        <f t="shared" si="25"/>
        <v>0</v>
      </c>
      <c r="M421" s="21">
        <f>الرصيد!C754</f>
        <v>0</v>
      </c>
      <c r="N421" s="21">
        <f>الرصيد!D754</f>
        <v>0</v>
      </c>
      <c r="O421" s="21">
        <f>الرصيد!E754</f>
        <v>0</v>
      </c>
      <c r="P421" s="21">
        <f>الرصيد!F754</f>
        <v>0</v>
      </c>
      <c r="Q421" s="21">
        <f t="shared" si="26"/>
        <v>0</v>
      </c>
      <c r="R421" s="21" t="str">
        <f t="shared" si="27"/>
        <v>صح</v>
      </c>
    </row>
    <row r="422" spans="1:18" ht="15.75">
      <c r="A422" s="21">
        <v>415</v>
      </c>
      <c r="B422" s="21" t="str">
        <f>IFERROR(VLOOKUP(A422,الاعدادات!$A$4:$B$5000,2,0),"")</f>
        <v/>
      </c>
      <c r="C422" s="21">
        <f>SUMIFS(المشتريات!$H$4:$H$1000,المشتريات!$F$4:$F$1000,التقرير!A422,المشتريات!$C$4:$C$1000,"&lt;="&amp;التقرير!$G$3)</f>
        <v>0</v>
      </c>
      <c r="D422" s="21">
        <f>SUMIFS(المبيعات!$F$4:$F$5000,المبيعات!$D$4:$D$5000,التقرير!A422,المبيعات!$A$4:$A$5000,"&lt;="&amp;التقرير!$G$3)</f>
        <v>0</v>
      </c>
      <c r="E422" s="21">
        <f>SUMIFS('مرتجع المبيعات '!$F$4:$F$500,'مرتجع المبيعات '!$D$4:$D$500,التقرير!A422,'مرتجع المبيعات '!$A$4:$A$500,"&lt;="&amp;التقرير!$G$3)</f>
        <v>0</v>
      </c>
      <c r="F422" s="21">
        <f>SUMIFS('مرتجع المشتريات'!$F$4:$F$500,'مرتجع المشتريات'!$D$4:$D$500,التقرير!A422,'مرتجع المشتريات'!$A$4:$A$500,"&lt;="&amp;التقرير!$G$3)</f>
        <v>0</v>
      </c>
      <c r="G422" s="21">
        <f t="shared" si="24"/>
        <v>0</v>
      </c>
      <c r="H422" s="21">
        <f>SUMIFS(المشتريات!$H$4:$H$10000,المشتريات!$F$4:$F$10000,التقرير!A422,المشتريات!$C$4:$C$10000,"&gt;="&amp;التقرير!$G$4,المشتريات!$C$4:$C$10000,"&lt;="&amp;$G$5)</f>
        <v>0</v>
      </c>
      <c r="I422" s="21">
        <f>SUMIFS(المبيعات!$F$4:$F$5000,المبيعات!$D$4:$D$5000,التقرير!A422,المبيعات!$A$4:$A$5000,"&gt;="&amp;التقرير!$G$4,المبيعات!$A$4:$A$5000,"&lt;="&amp;التقرير!$G$5)</f>
        <v>0</v>
      </c>
      <c r="J422" s="21">
        <f>SUMIFS('مرتجع المبيعات '!$F$4:$F$5000,'مرتجع المبيعات '!$D$4:$D$5000,التقرير!A422,'مرتجع المبيعات '!$A$4:$A$5000,"&gt;="&amp;التقرير!$G$4,'مرتجع المبيعات '!$A$4:$A$5000,"&lt;="&amp;التقرير!$G$5)</f>
        <v>0</v>
      </c>
      <c r="K422" s="21">
        <f>SUMIFS('مرتجع المشتريات'!$F$4:$F$5000,'مرتجع المشتريات'!$D$4:$D$5000,التقرير!A422,'مرتجع المشتريات'!$A$4:$A$5000,"&gt;="&amp;التقرير!$G$4,'مرتجع المشتريات'!$A$4:$A$5000,"&lt;="&amp;التقرير!$G$5)</f>
        <v>0</v>
      </c>
      <c r="L422" s="21">
        <f t="shared" si="25"/>
        <v>0</v>
      </c>
      <c r="M422" s="21">
        <f>الرصيد!C755</f>
        <v>0</v>
      </c>
      <c r="N422" s="21">
        <f>الرصيد!D755</f>
        <v>0</v>
      </c>
      <c r="O422" s="21">
        <f>الرصيد!E755</f>
        <v>0</v>
      </c>
      <c r="P422" s="21">
        <f>الرصيد!F755</f>
        <v>0</v>
      </c>
      <c r="Q422" s="21">
        <f t="shared" si="26"/>
        <v>0</v>
      </c>
      <c r="R422" s="21" t="str">
        <f t="shared" si="27"/>
        <v>صح</v>
      </c>
    </row>
    <row r="423" spans="1:18" ht="15.75">
      <c r="A423" s="21">
        <v>416</v>
      </c>
      <c r="B423" s="21" t="str">
        <f>IFERROR(VLOOKUP(A423,الاعدادات!$A$4:$B$5000,2,0),"")</f>
        <v/>
      </c>
      <c r="C423" s="21">
        <f>SUMIFS(المشتريات!$H$4:$H$1000,المشتريات!$F$4:$F$1000,التقرير!A423,المشتريات!$C$4:$C$1000,"&lt;="&amp;التقرير!$G$3)</f>
        <v>0</v>
      </c>
      <c r="D423" s="21">
        <f>SUMIFS(المبيعات!$F$4:$F$5000,المبيعات!$D$4:$D$5000,التقرير!A423,المبيعات!$A$4:$A$5000,"&lt;="&amp;التقرير!$G$3)</f>
        <v>0</v>
      </c>
      <c r="E423" s="21">
        <f>SUMIFS('مرتجع المبيعات '!$F$4:$F$500,'مرتجع المبيعات '!$D$4:$D$500,التقرير!A423,'مرتجع المبيعات '!$A$4:$A$500,"&lt;="&amp;التقرير!$G$3)</f>
        <v>0</v>
      </c>
      <c r="F423" s="21">
        <f>SUMIFS('مرتجع المشتريات'!$F$4:$F$500,'مرتجع المشتريات'!$D$4:$D$500,التقرير!A423,'مرتجع المشتريات'!$A$4:$A$500,"&lt;="&amp;التقرير!$G$3)</f>
        <v>0</v>
      </c>
      <c r="G423" s="21">
        <f t="shared" si="24"/>
        <v>0</v>
      </c>
      <c r="H423" s="21">
        <f>SUMIFS(المشتريات!$H$4:$H$10000,المشتريات!$F$4:$F$10000,التقرير!A423,المشتريات!$C$4:$C$10000,"&gt;="&amp;التقرير!$G$4,المشتريات!$C$4:$C$10000,"&lt;="&amp;$G$5)</f>
        <v>0</v>
      </c>
      <c r="I423" s="21">
        <f>SUMIFS(المبيعات!$F$4:$F$5000,المبيعات!$D$4:$D$5000,التقرير!A423,المبيعات!$A$4:$A$5000,"&gt;="&amp;التقرير!$G$4,المبيعات!$A$4:$A$5000,"&lt;="&amp;التقرير!$G$5)</f>
        <v>0</v>
      </c>
      <c r="J423" s="21">
        <f>SUMIFS('مرتجع المبيعات '!$F$4:$F$5000,'مرتجع المبيعات '!$D$4:$D$5000,التقرير!A423,'مرتجع المبيعات '!$A$4:$A$5000,"&gt;="&amp;التقرير!$G$4,'مرتجع المبيعات '!$A$4:$A$5000,"&lt;="&amp;التقرير!$G$5)</f>
        <v>0</v>
      </c>
      <c r="K423" s="21">
        <f>SUMIFS('مرتجع المشتريات'!$F$4:$F$5000,'مرتجع المشتريات'!$D$4:$D$5000,التقرير!A423,'مرتجع المشتريات'!$A$4:$A$5000,"&gt;="&amp;التقرير!$G$4,'مرتجع المشتريات'!$A$4:$A$5000,"&lt;="&amp;التقرير!$G$5)</f>
        <v>0</v>
      </c>
      <c r="L423" s="21">
        <f t="shared" si="25"/>
        <v>0</v>
      </c>
      <c r="M423" s="21">
        <f>الرصيد!C756</f>
        <v>0</v>
      </c>
      <c r="N423" s="21">
        <f>الرصيد!D756</f>
        <v>0</v>
      </c>
      <c r="O423" s="21">
        <f>الرصيد!E756</f>
        <v>0</v>
      </c>
      <c r="P423" s="21">
        <f>الرصيد!F756</f>
        <v>0</v>
      </c>
      <c r="Q423" s="21">
        <f t="shared" si="26"/>
        <v>0</v>
      </c>
      <c r="R423" s="21" t="str">
        <f t="shared" si="27"/>
        <v>صح</v>
      </c>
    </row>
    <row r="424" spans="1:18" ht="15.75">
      <c r="A424" s="21">
        <v>417</v>
      </c>
      <c r="B424" s="21" t="str">
        <f>IFERROR(VLOOKUP(A424,الاعدادات!$A$4:$B$5000,2,0),"")</f>
        <v/>
      </c>
      <c r="C424" s="21">
        <f>SUMIFS(المشتريات!$H$4:$H$1000,المشتريات!$F$4:$F$1000,التقرير!A424,المشتريات!$C$4:$C$1000,"&lt;="&amp;التقرير!$G$3)</f>
        <v>0</v>
      </c>
      <c r="D424" s="21">
        <f>SUMIFS(المبيعات!$F$4:$F$5000,المبيعات!$D$4:$D$5000,التقرير!A424,المبيعات!$A$4:$A$5000,"&lt;="&amp;التقرير!$G$3)</f>
        <v>0</v>
      </c>
      <c r="E424" s="21">
        <f>SUMIFS('مرتجع المبيعات '!$F$4:$F$500,'مرتجع المبيعات '!$D$4:$D$500,التقرير!A424,'مرتجع المبيعات '!$A$4:$A$500,"&lt;="&amp;التقرير!$G$3)</f>
        <v>0</v>
      </c>
      <c r="F424" s="21">
        <f>SUMIFS('مرتجع المشتريات'!$F$4:$F$500,'مرتجع المشتريات'!$D$4:$D$500,التقرير!A424,'مرتجع المشتريات'!$A$4:$A$500,"&lt;="&amp;التقرير!$G$3)</f>
        <v>0</v>
      </c>
      <c r="G424" s="21">
        <f t="shared" si="24"/>
        <v>0</v>
      </c>
      <c r="H424" s="21">
        <f>SUMIFS(المشتريات!$H$4:$H$10000,المشتريات!$F$4:$F$10000,التقرير!A424,المشتريات!$C$4:$C$10000,"&gt;="&amp;التقرير!$G$4,المشتريات!$C$4:$C$10000,"&lt;="&amp;$G$5)</f>
        <v>0</v>
      </c>
      <c r="I424" s="21">
        <f>SUMIFS(المبيعات!$F$4:$F$5000,المبيعات!$D$4:$D$5000,التقرير!A424,المبيعات!$A$4:$A$5000,"&gt;="&amp;التقرير!$G$4,المبيعات!$A$4:$A$5000,"&lt;="&amp;التقرير!$G$5)</f>
        <v>0</v>
      </c>
      <c r="J424" s="21">
        <f>SUMIFS('مرتجع المبيعات '!$F$4:$F$5000,'مرتجع المبيعات '!$D$4:$D$5000,التقرير!A424,'مرتجع المبيعات '!$A$4:$A$5000,"&gt;="&amp;التقرير!$G$4,'مرتجع المبيعات '!$A$4:$A$5000,"&lt;="&amp;التقرير!$G$5)</f>
        <v>0</v>
      </c>
      <c r="K424" s="21">
        <f>SUMIFS('مرتجع المشتريات'!$F$4:$F$5000,'مرتجع المشتريات'!$D$4:$D$5000,التقرير!A424,'مرتجع المشتريات'!$A$4:$A$5000,"&gt;="&amp;التقرير!$G$4,'مرتجع المشتريات'!$A$4:$A$5000,"&lt;="&amp;التقرير!$G$5)</f>
        <v>0</v>
      </c>
      <c r="L424" s="21">
        <f t="shared" si="25"/>
        <v>0</v>
      </c>
      <c r="M424" s="21">
        <f>الرصيد!C757</f>
        <v>0</v>
      </c>
      <c r="N424" s="21">
        <f>الرصيد!D757</f>
        <v>0</v>
      </c>
      <c r="O424" s="21">
        <f>الرصيد!E757</f>
        <v>0</v>
      </c>
      <c r="P424" s="21">
        <f>الرصيد!F757</f>
        <v>0</v>
      </c>
      <c r="Q424" s="21">
        <f t="shared" si="26"/>
        <v>0</v>
      </c>
      <c r="R424" s="21" t="str">
        <f t="shared" si="27"/>
        <v>صح</v>
      </c>
    </row>
    <row r="425" spans="1:18" ht="15.75">
      <c r="A425" s="21">
        <v>418</v>
      </c>
      <c r="B425" s="21" t="str">
        <f>IFERROR(VLOOKUP(A425,الاعدادات!$A$4:$B$5000,2,0),"")</f>
        <v/>
      </c>
      <c r="C425" s="21">
        <f>SUMIFS(المشتريات!$H$4:$H$1000,المشتريات!$F$4:$F$1000,التقرير!A425,المشتريات!$C$4:$C$1000,"&lt;="&amp;التقرير!$G$3)</f>
        <v>0</v>
      </c>
      <c r="D425" s="21">
        <f>SUMIFS(المبيعات!$F$4:$F$5000,المبيعات!$D$4:$D$5000,التقرير!A425,المبيعات!$A$4:$A$5000,"&lt;="&amp;التقرير!$G$3)</f>
        <v>0</v>
      </c>
      <c r="E425" s="21">
        <f>SUMIFS('مرتجع المبيعات '!$F$4:$F$500,'مرتجع المبيعات '!$D$4:$D$500,التقرير!A425,'مرتجع المبيعات '!$A$4:$A$500,"&lt;="&amp;التقرير!$G$3)</f>
        <v>0</v>
      </c>
      <c r="F425" s="21">
        <f>SUMIFS('مرتجع المشتريات'!$F$4:$F$500,'مرتجع المشتريات'!$D$4:$D$500,التقرير!A425,'مرتجع المشتريات'!$A$4:$A$500,"&lt;="&amp;التقرير!$G$3)</f>
        <v>0</v>
      </c>
      <c r="G425" s="21">
        <f t="shared" si="24"/>
        <v>0</v>
      </c>
      <c r="H425" s="21">
        <f>SUMIFS(المشتريات!$H$4:$H$10000,المشتريات!$F$4:$F$10000,التقرير!A425,المشتريات!$C$4:$C$10000,"&gt;="&amp;التقرير!$G$4,المشتريات!$C$4:$C$10000,"&lt;="&amp;$G$5)</f>
        <v>0</v>
      </c>
      <c r="I425" s="21">
        <f>SUMIFS(المبيعات!$F$4:$F$5000,المبيعات!$D$4:$D$5000,التقرير!A425,المبيعات!$A$4:$A$5000,"&gt;="&amp;التقرير!$G$4,المبيعات!$A$4:$A$5000,"&lt;="&amp;التقرير!$G$5)</f>
        <v>0</v>
      </c>
      <c r="J425" s="21">
        <f>SUMIFS('مرتجع المبيعات '!$F$4:$F$5000,'مرتجع المبيعات '!$D$4:$D$5000,التقرير!A425,'مرتجع المبيعات '!$A$4:$A$5000,"&gt;="&amp;التقرير!$G$4,'مرتجع المبيعات '!$A$4:$A$5000,"&lt;="&amp;التقرير!$G$5)</f>
        <v>0</v>
      </c>
      <c r="K425" s="21">
        <f>SUMIFS('مرتجع المشتريات'!$F$4:$F$5000,'مرتجع المشتريات'!$D$4:$D$5000,التقرير!A425,'مرتجع المشتريات'!$A$4:$A$5000,"&gt;="&amp;التقرير!$G$4,'مرتجع المشتريات'!$A$4:$A$5000,"&lt;="&amp;التقرير!$G$5)</f>
        <v>0</v>
      </c>
      <c r="L425" s="21">
        <f t="shared" si="25"/>
        <v>0</v>
      </c>
      <c r="M425" s="21">
        <f>الرصيد!C758</f>
        <v>0</v>
      </c>
      <c r="N425" s="21">
        <f>الرصيد!D758</f>
        <v>0</v>
      </c>
      <c r="O425" s="21">
        <f>الرصيد!E758</f>
        <v>0</v>
      </c>
      <c r="P425" s="21">
        <f>الرصيد!F758</f>
        <v>0</v>
      </c>
      <c r="Q425" s="21">
        <f t="shared" si="26"/>
        <v>0</v>
      </c>
      <c r="R425" s="21" t="str">
        <f t="shared" si="27"/>
        <v>صح</v>
      </c>
    </row>
    <row r="426" spans="1:18" ht="15.75">
      <c r="A426" s="21">
        <v>419</v>
      </c>
      <c r="B426" s="21" t="str">
        <f>IFERROR(VLOOKUP(A426,الاعدادات!$A$4:$B$5000,2,0),"")</f>
        <v/>
      </c>
      <c r="C426" s="21">
        <f>SUMIFS(المشتريات!$H$4:$H$1000,المشتريات!$F$4:$F$1000,التقرير!A426,المشتريات!$C$4:$C$1000,"&lt;="&amp;التقرير!$G$3)</f>
        <v>0</v>
      </c>
      <c r="D426" s="21">
        <f>SUMIFS(المبيعات!$F$4:$F$5000,المبيعات!$D$4:$D$5000,التقرير!A426,المبيعات!$A$4:$A$5000,"&lt;="&amp;التقرير!$G$3)</f>
        <v>0</v>
      </c>
      <c r="E426" s="21">
        <f>SUMIFS('مرتجع المبيعات '!$F$4:$F$500,'مرتجع المبيعات '!$D$4:$D$500,التقرير!A426,'مرتجع المبيعات '!$A$4:$A$500,"&lt;="&amp;التقرير!$G$3)</f>
        <v>0</v>
      </c>
      <c r="F426" s="21">
        <f>SUMIFS('مرتجع المشتريات'!$F$4:$F$500,'مرتجع المشتريات'!$D$4:$D$500,التقرير!A426,'مرتجع المشتريات'!$A$4:$A$500,"&lt;="&amp;التقرير!$G$3)</f>
        <v>0</v>
      </c>
      <c r="G426" s="21">
        <f t="shared" si="24"/>
        <v>0</v>
      </c>
      <c r="H426" s="21">
        <f>SUMIFS(المشتريات!$H$4:$H$10000,المشتريات!$F$4:$F$10000,التقرير!A426,المشتريات!$C$4:$C$10000,"&gt;="&amp;التقرير!$G$4,المشتريات!$C$4:$C$10000,"&lt;="&amp;$G$5)</f>
        <v>0</v>
      </c>
      <c r="I426" s="21">
        <f>SUMIFS(المبيعات!$F$4:$F$5000,المبيعات!$D$4:$D$5000,التقرير!A426,المبيعات!$A$4:$A$5000,"&gt;="&amp;التقرير!$G$4,المبيعات!$A$4:$A$5000,"&lt;="&amp;التقرير!$G$5)</f>
        <v>0</v>
      </c>
      <c r="J426" s="21">
        <f>SUMIFS('مرتجع المبيعات '!$F$4:$F$5000,'مرتجع المبيعات '!$D$4:$D$5000,التقرير!A426,'مرتجع المبيعات '!$A$4:$A$5000,"&gt;="&amp;التقرير!$G$4,'مرتجع المبيعات '!$A$4:$A$5000,"&lt;="&amp;التقرير!$G$5)</f>
        <v>0</v>
      </c>
      <c r="K426" s="21">
        <f>SUMIFS('مرتجع المشتريات'!$F$4:$F$5000,'مرتجع المشتريات'!$D$4:$D$5000,التقرير!A426,'مرتجع المشتريات'!$A$4:$A$5000,"&gt;="&amp;التقرير!$G$4,'مرتجع المشتريات'!$A$4:$A$5000,"&lt;="&amp;التقرير!$G$5)</f>
        <v>0</v>
      </c>
      <c r="L426" s="21">
        <f t="shared" si="25"/>
        <v>0</v>
      </c>
      <c r="M426" s="21">
        <f>الرصيد!C759</f>
        <v>0</v>
      </c>
      <c r="N426" s="21">
        <f>الرصيد!D759</f>
        <v>0</v>
      </c>
      <c r="O426" s="21">
        <f>الرصيد!E759</f>
        <v>0</v>
      </c>
      <c r="P426" s="21">
        <f>الرصيد!F759</f>
        <v>0</v>
      </c>
      <c r="Q426" s="21">
        <f t="shared" si="26"/>
        <v>0</v>
      </c>
      <c r="R426" s="21" t="str">
        <f t="shared" si="27"/>
        <v>صح</v>
      </c>
    </row>
    <row r="427" spans="1:18" ht="15.75">
      <c r="A427" s="21">
        <v>420</v>
      </c>
      <c r="B427" s="21" t="str">
        <f>IFERROR(VLOOKUP(A427,الاعدادات!$A$4:$B$5000,2,0),"")</f>
        <v/>
      </c>
      <c r="C427" s="21">
        <f>SUMIFS(المشتريات!$H$4:$H$1000,المشتريات!$F$4:$F$1000,التقرير!A427,المشتريات!$C$4:$C$1000,"&lt;="&amp;التقرير!$G$3)</f>
        <v>0</v>
      </c>
      <c r="D427" s="21">
        <f>SUMIFS(المبيعات!$F$4:$F$5000,المبيعات!$D$4:$D$5000,التقرير!A427,المبيعات!$A$4:$A$5000,"&lt;="&amp;التقرير!$G$3)</f>
        <v>0</v>
      </c>
      <c r="E427" s="21">
        <f>SUMIFS('مرتجع المبيعات '!$F$4:$F$500,'مرتجع المبيعات '!$D$4:$D$500,التقرير!A427,'مرتجع المبيعات '!$A$4:$A$500,"&lt;="&amp;التقرير!$G$3)</f>
        <v>0</v>
      </c>
      <c r="F427" s="21">
        <f>SUMIFS('مرتجع المشتريات'!$F$4:$F$500,'مرتجع المشتريات'!$D$4:$D$500,التقرير!A427,'مرتجع المشتريات'!$A$4:$A$500,"&lt;="&amp;التقرير!$G$3)</f>
        <v>0</v>
      </c>
      <c r="G427" s="21">
        <f t="shared" si="24"/>
        <v>0</v>
      </c>
      <c r="H427" s="21">
        <f>SUMIFS(المشتريات!$H$4:$H$10000,المشتريات!$F$4:$F$10000,التقرير!A427,المشتريات!$C$4:$C$10000,"&gt;="&amp;التقرير!$G$4,المشتريات!$C$4:$C$10000,"&lt;="&amp;$G$5)</f>
        <v>0</v>
      </c>
      <c r="I427" s="21">
        <f>SUMIFS(المبيعات!$F$4:$F$5000,المبيعات!$D$4:$D$5000,التقرير!A427,المبيعات!$A$4:$A$5000,"&gt;="&amp;التقرير!$G$4,المبيعات!$A$4:$A$5000,"&lt;="&amp;التقرير!$G$5)</f>
        <v>0</v>
      </c>
      <c r="J427" s="21">
        <f>SUMIFS('مرتجع المبيعات '!$F$4:$F$5000,'مرتجع المبيعات '!$D$4:$D$5000,التقرير!A427,'مرتجع المبيعات '!$A$4:$A$5000,"&gt;="&amp;التقرير!$G$4,'مرتجع المبيعات '!$A$4:$A$5000,"&lt;="&amp;التقرير!$G$5)</f>
        <v>0</v>
      </c>
      <c r="K427" s="21">
        <f>SUMIFS('مرتجع المشتريات'!$F$4:$F$5000,'مرتجع المشتريات'!$D$4:$D$5000,التقرير!A427,'مرتجع المشتريات'!$A$4:$A$5000,"&gt;="&amp;التقرير!$G$4,'مرتجع المشتريات'!$A$4:$A$5000,"&lt;="&amp;التقرير!$G$5)</f>
        <v>0</v>
      </c>
      <c r="L427" s="21">
        <f t="shared" si="25"/>
        <v>0</v>
      </c>
      <c r="M427" s="21">
        <f>الرصيد!C760</f>
        <v>0</v>
      </c>
      <c r="N427" s="21">
        <f>الرصيد!D760</f>
        <v>0</v>
      </c>
      <c r="O427" s="21">
        <f>الرصيد!E760</f>
        <v>0</v>
      </c>
      <c r="P427" s="21">
        <f>الرصيد!F760</f>
        <v>0</v>
      </c>
      <c r="Q427" s="21">
        <f t="shared" si="26"/>
        <v>0</v>
      </c>
      <c r="R427" s="21" t="str">
        <f t="shared" si="27"/>
        <v>صح</v>
      </c>
    </row>
    <row r="428" spans="1:18" ht="15.75">
      <c r="A428" s="21">
        <v>421</v>
      </c>
      <c r="B428" s="21" t="str">
        <f>IFERROR(VLOOKUP(A428,الاعدادات!$A$4:$B$5000,2,0),"")</f>
        <v/>
      </c>
      <c r="C428" s="21">
        <f>SUMIFS(المشتريات!$H$4:$H$1000,المشتريات!$F$4:$F$1000,التقرير!A428,المشتريات!$C$4:$C$1000,"&lt;="&amp;التقرير!$G$3)</f>
        <v>0</v>
      </c>
      <c r="D428" s="21">
        <f>SUMIFS(المبيعات!$F$4:$F$5000,المبيعات!$D$4:$D$5000,التقرير!A428,المبيعات!$A$4:$A$5000,"&lt;="&amp;التقرير!$G$3)</f>
        <v>0</v>
      </c>
      <c r="E428" s="21">
        <f>SUMIFS('مرتجع المبيعات '!$F$4:$F$500,'مرتجع المبيعات '!$D$4:$D$500,التقرير!A428,'مرتجع المبيعات '!$A$4:$A$500,"&lt;="&amp;التقرير!$G$3)</f>
        <v>0</v>
      </c>
      <c r="F428" s="21">
        <f>SUMIFS('مرتجع المشتريات'!$F$4:$F$500,'مرتجع المشتريات'!$D$4:$D$500,التقرير!A428,'مرتجع المشتريات'!$A$4:$A$500,"&lt;="&amp;التقرير!$G$3)</f>
        <v>0</v>
      </c>
      <c r="G428" s="21">
        <f t="shared" si="24"/>
        <v>0</v>
      </c>
      <c r="H428" s="21">
        <f>SUMIFS(المشتريات!$H$4:$H$10000,المشتريات!$F$4:$F$10000,التقرير!A428,المشتريات!$C$4:$C$10000,"&gt;="&amp;التقرير!$G$4,المشتريات!$C$4:$C$10000,"&lt;="&amp;$G$5)</f>
        <v>0</v>
      </c>
      <c r="I428" s="21">
        <f>SUMIFS(المبيعات!$F$4:$F$5000,المبيعات!$D$4:$D$5000,التقرير!A428,المبيعات!$A$4:$A$5000,"&gt;="&amp;التقرير!$G$4,المبيعات!$A$4:$A$5000,"&lt;="&amp;التقرير!$G$5)</f>
        <v>0</v>
      </c>
      <c r="J428" s="21">
        <f>SUMIFS('مرتجع المبيعات '!$F$4:$F$5000,'مرتجع المبيعات '!$D$4:$D$5000,التقرير!A428,'مرتجع المبيعات '!$A$4:$A$5000,"&gt;="&amp;التقرير!$G$4,'مرتجع المبيعات '!$A$4:$A$5000,"&lt;="&amp;التقرير!$G$5)</f>
        <v>0</v>
      </c>
      <c r="K428" s="21">
        <f>SUMIFS('مرتجع المشتريات'!$F$4:$F$5000,'مرتجع المشتريات'!$D$4:$D$5000,التقرير!A428,'مرتجع المشتريات'!$A$4:$A$5000,"&gt;="&amp;التقرير!$G$4,'مرتجع المشتريات'!$A$4:$A$5000,"&lt;="&amp;التقرير!$G$5)</f>
        <v>0</v>
      </c>
      <c r="L428" s="21">
        <f t="shared" si="25"/>
        <v>0</v>
      </c>
      <c r="M428" s="21">
        <f>الرصيد!C761</f>
        <v>0</v>
      </c>
      <c r="N428" s="21">
        <f>الرصيد!D761</f>
        <v>0</v>
      </c>
      <c r="O428" s="21">
        <f>الرصيد!E761</f>
        <v>0</v>
      </c>
      <c r="P428" s="21">
        <f>الرصيد!F761</f>
        <v>0</v>
      </c>
      <c r="Q428" s="21">
        <f t="shared" si="26"/>
        <v>0</v>
      </c>
      <c r="R428" s="21" t="str">
        <f t="shared" si="27"/>
        <v>صح</v>
      </c>
    </row>
    <row r="429" spans="1:18" ht="15.75">
      <c r="A429" s="21">
        <v>422</v>
      </c>
      <c r="B429" s="21" t="str">
        <f>IFERROR(VLOOKUP(A429,الاعدادات!$A$4:$B$5000,2,0),"")</f>
        <v/>
      </c>
      <c r="C429" s="21">
        <f>SUMIFS(المشتريات!$H$4:$H$1000,المشتريات!$F$4:$F$1000,التقرير!A429,المشتريات!$C$4:$C$1000,"&lt;="&amp;التقرير!$G$3)</f>
        <v>0</v>
      </c>
      <c r="D429" s="21">
        <f>SUMIFS(المبيعات!$F$4:$F$5000,المبيعات!$D$4:$D$5000,التقرير!A429,المبيعات!$A$4:$A$5000,"&lt;="&amp;التقرير!$G$3)</f>
        <v>0</v>
      </c>
      <c r="E429" s="21">
        <f>SUMIFS('مرتجع المبيعات '!$F$4:$F$500,'مرتجع المبيعات '!$D$4:$D$500,التقرير!A429,'مرتجع المبيعات '!$A$4:$A$500,"&lt;="&amp;التقرير!$G$3)</f>
        <v>0</v>
      </c>
      <c r="F429" s="21">
        <f>SUMIFS('مرتجع المشتريات'!$F$4:$F$500,'مرتجع المشتريات'!$D$4:$D$500,التقرير!A429,'مرتجع المشتريات'!$A$4:$A$500,"&lt;="&amp;التقرير!$G$3)</f>
        <v>0</v>
      </c>
      <c r="G429" s="21">
        <f t="shared" si="24"/>
        <v>0</v>
      </c>
      <c r="H429" s="21">
        <f>SUMIFS(المشتريات!$H$4:$H$10000,المشتريات!$F$4:$F$10000,التقرير!A429,المشتريات!$C$4:$C$10000,"&gt;="&amp;التقرير!$G$4,المشتريات!$C$4:$C$10000,"&lt;="&amp;$G$5)</f>
        <v>0</v>
      </c>
      <c r="I429" s="21">
        <f>SUMIFS(المبيعات!$F$4:$F$5000,المبيعات!$D$4:$D$5000,التقرير!A429,المبيعات!$A$4:$A$5000,"&gt;="&amp;التقرير!$G$4,المبيعات!$A$4:$A$5000,"&lt;="&amp;التقرير!$G$5)</f>
        <v>0</v>
      </c>
      <c r="J429" s="21">
        <f>SUMIFS('مرتجع المبيعات '!$F$4:$F$5000,'مرتجع المبيعات '!$D$4:$D$5000,التقرير!A429,'مرتجع المبيعات '!$A$4:$A$5000,"&gt;="&amp;التقرير!$G$4,'مرتجع المبيعات '!$A$4:$A$5000,"&lt;="&amp;التقرير!$G$5)</f>
        <v>0</v>
      </c>
      <c r="K429" s="21">
        <f>SUMIFS('مرتجع المشتريات'!$F$4:$F$5000,'مرتجع المشتريات'!$D$4:$D$5000,التقرير!A429,'مرتجع المشتريات'!$A$4:$A$5000,"&gt;="&amp;التقرير!$G$4,'مرتجع المشتريات'!$A$4:$A$5000,"&lt;="&amp;التقرير!$G$5)</f>
        <v>0</v>
      </c>
      <c r="L429" s="21">
        <f t="shared" si="25"/>
        <v>0</v>
      </c>
      <c r="M429" s="21">
        <f>الرصيد!C762</f>
        <v>0</v>
      </c>
      <c r="N429" s="21">
        <f>الرصيد!D762</f>
        <v>0</v>
      </c>
      <c r="O429" s="21">
        <f>الرصيد!E762</f>
        <v>0</v>
      </c>
      <c r="P429" s="21">
        <f>الرصيد!F762</f>
        <v>0</v>
      </c>
      <c r="Q429" s="21">
        <f t="shared" si="26"/>
        <v>0</v>
      </c>
      <c r="R429" s="21" t="str">
        <f t="shared" si="27"/>
        <v>صح</v>
      </c>
    </row>
    <row r="430" spans="1:18" ht="15.75">
      <c r="A430" s="21">
        <v>423</v>
      </c>
      <c r="B430" s="21" t="str">
        <f>IFERROR(VLOOKUP(A430,الاعدادات!$A$4:$B$5000,2,0),"")</f>
        <v/>
      </c>
      <c r="C430" s="21">
        <f>SUMIFS(المشتريات!$H$4:$H$1000,المشتريات!$F$4:$F$1000,التقرير!A430,المشتريات!$C$4:$C$1000,"&lt;="&amp;التقرير!$G$3)</f>
        <v>0</v>
      </c>
      <c r="D430" s="21">
        <f>SUMIFS(المبيعات!$F$4:$F$5000,المبيعات!$D$4:$D$5000,التقرير!A430,المبيعات!$A$4:$A$5000,"&lt;="&amp;التقرير!$G$3)</f>
        <v>0</v>
      </c>
      <c r="E430" s="21">
        <f>SUMIFS('مرتجع المبيعات '!$F$4:$F$500,'مرتجع المبيعات '!$D$4:$D$500,التقرير!A430,'مرتجع المبيعات '!$A$4:$A$500,"&lt;="&amp;التقرير!$G$3)</f>
        <v>0</v>
      </c>
      <c r="F430" s="21">
        <f>SUMIFS('مرتجع المشتريات'!$F$4:$F$500,'مرتجع المشتريات'!$D$4:$D$500,التقرير!A430,'مرتجع المشتريات'!$A$4:$A$500,"&lt;="&amp;التقرير!$G$3)</f>
        <v>0</v>
      </c>
      <c r="G430" s="21">
        <f t="shared" si="24"/>
        <v>0</v>
      </c>
      <c r="H430" s="21">
        <f>SUMIFS(المشتريات!$H$4:$H$10000,المشتريات!$F$4:$F$10000,التقرير!A430,المشتريات!$C$4:$C$10000,"&gt;="&amp;التقرير!$G$4,المشتريات!$C$4:$C$10000,"&lt;="&amp;$G$5)</f>
        <v>0</v>
      </c>
      <c r="I430" s="21">
        <f>SUMIFS(المبيعات!$F$4:$F$5000,المبيعات!$D$4:$D$5000,التقرير!A430,المبيعات!$A$4:$A$5000,"&gt;="&amp;التقرير!$G$4,المبيعات!$A$4:$A$5000,"&lt;="&amp;التقرير!$G$5)</f>
        <v>0</v>
      </c>
      <c r="J430" s="21">
        <f>SUMIFS('مرتجع المبيعات '!$F$4:$F$5000,'مرتجع المبيعات '!$D$4:$D$5000,التقرير!A430,'مرتجع المبيعات '!$A$4:$A$5000,"&gt;="&amp;التقرير!$G$4,'مرتجع المبيعات '!$A$4:$A$5000,"&lt;="&amp;التقرير!$G$5)</f>
        <v>0</v>
      </c>
      <c r="K430" s="21">
        <f>SUMIFS('مرتجع المشتريات'!$F$4:$F$5000,'مرتجع المشتريات'!$D$4:$D$5000,التقرير!A430,'مرتجع المشتريات'!$A$4:$A$5000,"&gt;="&amp;التقرير!$G$4,'مرتجع المشتريات'!$A$4:$A$5000,"&lt;="&amp;التقرير!$G$5)</f>
        <v>0</v>
      </c>
      <c r="L430" s="21">
        <f t="shared" si="25"/>
        <v>0</v>
      </c>
      <c r="M430" s="21">
        <f>الرصيد!C763</f>
        <v>0</v>
      </c>
      <c r="N430" s="21">
        <f>الرصيد!D763</f>
        <v>0</v>
      </c>
      <c r="O430" s="21">
        <f>الرصيد!E763</f>
        <v>0</v>
      </c>
      <c r="P430" s="21">
        <f>الرصيد!F763</f>
        <v>0</v>
      </c>
      <c r="Q430" s="21">
        <f t="shared" si="26"/>
        <v>0</v>
      </c>
      <c r="R430" s="21" t="str">
        <f t="shared" si="27"/>
        <v>صح</v>
      </c>
    </row>
    <row r="431" spans="1:18" ht="15.75">
      <c r="A431" s="21">
        <v>424</v>
      </c>
      <c r="B431" s="21" t="str">
        <f>IFERROR(VLOOKUP(A431,الاعدادات!$A$4:$B$5000,2,0),"")</f>
        <v/>
      </c>
      <c r="C431" s="21">
        <f>SUMIFS(المشتريات!$H$4:$H$1000,المشتريات!$F$4:$F$1000,التقرير!A431,المشتريات!$C$4:$C$1000,"&lt;="&amp;التقرير!$G$3)</f>
        <v>0</v>
      </c>
      <c r="D431" s="21">
        <f>SUMIFS(المبيعات!$F$4:$F$5000,المبيعات!$D$4:$D$5000,التقرير!A431,المبيعات!$A$4:$A$5000,"&lt;="&amp;التقرير!$G$3)</f>
        <v>0</v>
      </c>
      <c r="E431" s="21">
        <f>SUMIFS('مرتجع المبيعات '!$F$4:$F$500,'مرتجع المبيعات '!$D$4:$D$500,التقرير!A431,'مرتجع المبيعات '!$A$4:$A$500,"&lt;="&amp;التقرير!$G$3)</f>
        <v>0</v>
      </c>
      <c r="F431" s="21">
        <f>SUMIFS('مرتجع المشتريات'!$F$4:$F$500,'مرتجع المشتريات'!$D$4:$D$500,التقرير!A431,'مرتجع المشتريات'!$A$4:$A$500,"&lt;="&amp;التقرير!$G$3)</f>
        <v>0</v>
      </c>
      <c r="G431" s="21">
        <f t="shared" si="24"/>
        <v>0</v>
      </c>
      <c r="H431" s="21">
        <f>SUMIFS(المشتريات!$H$4:$H$10000,المشتريات!$F$4:$F$10000,التقرير!A431,المشتريات!$C$4:$C$10000,"&gt;="&amp;التقرير!$G$4,المشتريات!$C$4:$C$10000,"&lt;="&amp;$G$5)</f>
        <v>0</v>
      </c>
      <c r="I431" s="21">
        <f>SUMIFS(المبيعات!$F$4:$F$5000,المبيعات!$D$4:$D$5000,التقرير!A431,المبيعات!$A$4:$A$5000,"&gt;="&amp;التقرير!$G$4,المبيعات!$A$4:$A$5000,"&lt;="&amp;التقرير!$G$5)</f>
        <v>0</v>
      </c>
      <c r="J431" s="21">
        <f>SUMIFS('مرتجع المبيعات '!$F$4:$F$5000,'مرتجع المبيعات '!$D$4:$D$5000,التقرير!A431,'مرتجع المبيعات '!$A$4:$A$5000,"&gt;="&amp;التقرير!$G$4,'مرتجع المبيعات '!$A$4:$A$5000,"&lt;="&amp;التقرير!$G$5)</f>
        <v>0</v>
      </c>
      <c r="K431" s="21">
        <f>SUMIFS('مرتجع المشتريات'!$F$4:$F$5000,'مرتجع المشتريات'!$D$4:$D$5000,التقرير!A431,'مرتجع المشتريات'!$A$4:$A$5000,"&gt;="&amp;التقرير!$G$4,'مرتجع المشتريات'!$A$4:$A$5000,"&lt;="&amp;التقرير!$G$5)</f>
        <v>0</v>
      </c>
      <c r="L431" s="21">
        <f t="shared" si="25"/>
        <v>0</v>
      </c>
      <c r="M431" s="21">
        <f>الرصيد!C764</f>
        <v>0</v>
      </c>
      <c r="N431" s="21">
        <f>الرصيد!D764</f>
        <v>0</v>
      </c>
      <c r="O431" s="21">
        <f>الرصيد!E764</f>
        <v>0</v>
      </c>
      <c r="P431" s="21">
        <f>الرصيد!F764</f>
        <v>0</v>
      </c>
      <c r="Q431" s="21">
        <f t="shared" si="26"/>
        <v>0</v>
      </c>
      <c r="R431" s="21" t="str">
        <f t="shared" si="27"/>
        <v>صح</v>
      </c>
    </row>
    <row r="432" spans="1:18" ht="15.75">
      <c r="A432" s="21">
        <v>425</v>
      </c>
      <c r="B432" s="21" t="str">
        <f>IFERROR(VLOOKUP(A432,الاعدادات!$A$4:$B$5000,2,0),"")</f>
        <v/>
      </c>
      <c r="C432" s="21">
        <f>SUMIFS(المشتريات!$H$4:$H$1000,المشتريات!$F$4:$F$1000,التقرير!A432,المشتريات!$C$4:$C$1000,"&lt;="&amp;التقرير!$G$3)</f>
        <v>0</v>
      </c>
      <c r="D432" s="21">
        <f>SUMIFS(المبيعات!$F$4:$F$5000,المبيعات!$D$4:$D$5000,التقرير!A432,المبيعات!$A$4:$A$5000,"&lt;="&amp;التقرير!$G$3)</f>
        <v>0</v>
      </c>
      <c r="E432" s="21">
        <f>SUMIFS('مرتجع المبيعات '!$F$4:$F$500,'مرتجع المبيعات '!$D$4:$D$500,التقرير!A432,'مرتجع المبيعات '!$A$4:$A$500,"&lt;="&amp;التقرير!$G$3)</f>
        <v>0</v>
      </c>
      <c r="F432" s="21">
        <f>SUMIFS('مرتجع المشتريات'!$F$4:$F$500,'مرتجع المشتريات'!$D$4:$D$500,التقرير!A432,'مرتجع المشتريات'!$A$4:$A$500,"&lt;="&amp;التقرير!$G$3)</f>
        <v>0</v>
      </c>
      <c r="G432" s="21">
        <f t="shared" si="24"/>
        <v>0</v>
      </c>
      <c r="H432" s="21">
        <f>SUMIFS(المشتريات!$H$4:$H$10000,المشتريات!$F$4:$F$10000,التقرير!A432,المشتريات!$C$4:$C$10000,"&gt;="&amp;التقرير!$G$4,المشتريات!$C$4:$C$10000,"&lt;="&amp;$G$5)</f>
        <v>0</v>
      </c>
      <c r="I432" s="21">
        <f>SUMIFS(المبيعات!$F$4:$F$5000,المبيعات!$D$4:$D$5000,التقرير!A432,المبيعات!$A$4:$A$5000,"&gt;="&amp;التقرير!$G$4,المبيعات!$A$4:$A$5000,"&lt;="&amp;التقرير!$G$5)</f>
        <v>0</v>
      </c>
      <c r="J432" s="21">
        <f>SUMIFS('مرتجع المبيعات '!$F$4:$F$5000,'مرتجع المبيعات '!$D$4:$D$5000,التقرير!A432,'مرتجع المبيعات '!$A$4:$A$5000,"&gt;="&amp;التقرير!$G$4,'مرتجع المبيعات '!$A$4:$A$5000,"&lt;="&amp;التقرير!$G$5)</f>
        <v>0</v>
      </c>
      <c r="K432" s="21">
        <f>SUMIFS('مرتجع المشتريات'!$F$4:$F$5000,'مرتجع المشتريات'!$D$4:$D$5000,التقرير!A432,'مرتجع المشتريات'!$A$4:$A$5000,"&gt;="&amp;التقرير!$G$4,'مرتجع المشتريات'!$A$4:$A$5000,"&lt;="&amp;التقرير!$G$5)</f>
        <v>0</v>
      </c>
      <c r="L432" s="21">
        <f t="shared" si="25"/>
        <v>0</v>
      </c>
      <c r="M432" s="21">
        <f>الرصيد!C765</f>
        <v>0</v>
      </c>
      <c r="N432" s="21">
        <f>الرصيد!D765</f>
        <v>0</v>
      </c>
      <c r="O432" s="21">
        <f>الرصيد!E765</f>
        <v>0</v>
      </c>
      <c r="P432" s="21">
        <f>الرصيد!F765</f>
        <v>0</v>
      </c>
      <c r="Q432" s="21">
        <f t="shared" si="26"/>
        <v>0</v>
      </c>
      <c r="R432" s="21" t="str">
        <f t="shared" si="27"/>
        <v>صح</v>
      </c>
    </row>
    <row r="433" spans="1:18" ht="15.75">
      <c r="A433" s="21">
        <v>426</v>
      </c>
      <c r="B433" s="21" t="str">
        <f>IFERROR(VLOOKUP(A433,الاعدادات!$A$4:$B$5000,2,0),"")</f>
        <v/>
      </c>
      <c r="C433" s="21">
        <f>SUMIFS(المشتريات!$H$4:$H$1000,المشتريات!$F$4:$F$1000,التقرير!A433,المشتريات!$C$4:$C$1000,"&lt;="&amp;التقرير!$G$3)</f>
        <v>0</v>
      </c>
      <c r="D433" s="21">
        <f>SUMIFS(المبيعات!$F$4:$F$5000,المبيعات!$D$4:$D$5000,التقرير!A433,المبيعات!$A$4:$A$5000,"&lt;="&amp;التقرير!$G$3)</f>
        <v>0</v>
      </c>
      <c r="E433" s="21">
        <f>SUMIFS('مرتجع المبيعات '!$F$4:$F$500,'مرتجع المبيعات '!$D$4:$D$500,التقرير!A433,'مرتجع المبيعات '!$A$4:$A$500,"&lt;="&amp;التقرير!$G$3)</f>
        <v>0</v>
      </c>
      <c r="F433" s="21">
        <f>SUMIFS('مرتجع المشتريات'!$F$4:$F$500,'مرتجع المشتريات'!$D$4:$D$500,التقرير!A433,'مرتجع المشتريات'!$A$4:$A$500,"&lt;="&amp;التقرير!$G$3)</f>
        <v>0</v>
      </c>
      <c r="G433" s="21">
        <f t="shared" si="24"/>
        <v>0</v>
      </c>
      <c r="H433" s="21">
        <f>SUMIFS(المشتريات!$H$4:$H$10000,المشتريات!$F$4:$F$10000,التقرير!A433,المشتريات!$C$4:$C$10000,"&gt;="&amp;التقرير!$G$4,المشتريات!$C$4:$C$10000,"&lt;="&amp;$G$5)</f>
        <v>0</v>
      </c>
      <c r="I433" s="21">
        <f>SUMIFS(المبيعات!$F$4:$F$5000,المبيعات!$D$4:$D$5000,التقرير!A433,المبيعات!$A$4:$A$5000,"&gt;="&amp;التقرير!$G$4,المبيعات!$A$4:$A$5000,"&lt;="&amp;التقرير!$G$5)</f>
        <v>0</v>
      </c>
      <c r="J433" s="21">
        <f>SUMIFS('مرتجع المبيعات '!$F$4:$F$5000,'مرتجع المبيعات '!$D$4:$D$5000,التقرير!A433,'مرتجع المبيعات '!$A$4:$A$5000,"&gt;="&amp;التقرير!$G$4,'مرتجع المبيعات '!$A$4:$A$5000,"&lt;="&amp;التقرير!$G$5)</f>
        <v>0</v>
      </c>
      <c r="K433" s="21">
        <f>SUMIFS('مرتجع المشتريات'!$F$4:$F$5000,'مرتجع المشتريات'!$D$4:$D$5000,التقرير!A433,'مرتجع المشتريات'!$A$4:$A$5000,"&gt;="&amp;التقرير!$G$4,'مرتجع المشتريات'!$A$4:$A$5000,"&lt;="&amp;التقرير!$G$5)</f>
        <v>0</v>
      </c>
      <c r="L433" s="21">
        <f t="shared" si="25"/>
        <v>0</v>
      </c>
      <c r="M433" s="21">
        <f>الرصيد!C766</f>
        <v>0</v>
      </c>
      <c r="N433" s="21">
        <f>الرصيد!D766</f>
        <v>0</v>
      </c>
      <c r="O433" s="21">
        <f>الرصيد!E766</f>
        <v>0</v>
      </c>
      <c r="P433" s="21">
        <f>الرصيد!F766</f>
        <v>0</v>
      </c>
      <c r="Q433" s="21">
        <f t="shared" si="26"/>
        <v>0</v>
      </c>
      <c r="R433" s="21" t="str">
        <f t="shared" si="27"/>
        <v>صح</v>
      </c>
    </row>
    <row r="434" spans="1:18" ht="15.75">
      <c r="A434" s="21">
        <v>427</v>
      </c>
      <c r="B434" s="21" t="str">
        <f>IFERROR(VLOOKUP(A434,الاعدادات!$A$4:$B$5000,2,0),"")</f>
        <v/>
      </c>
      <c r="C434" s="21">
        <f>SUMIFS(المشتريات!$H$4:$H$1000,المشتريات!$F$4:$F$1000,التقرير!A434,المشتريات!$C$4:$C$1000,"&lt;="&amp;التقرير!$G$3)</f>
        <v>0</v>
      </c>
      <c r="D434" s="21">
        <f>SUMIFS(المبيعات!$F$4:$F$5000,المبيعات!$D$4:$D$5000,التقرير!A434,المبيعات!$A$4:$A$5000,"&lt;="&amp;التقرير!$G$3)</f>
        <v>0</v>
      </c>
      <c r="E434" s="21">
        <f>SUMIFS('مرتجع المبيعات '!$F$4:$F$500,'مرتجع المبيعات '!$D$4:$D$500,التقرير!A434,'مرتجع المبيعات '!$A$4:$A$500,"&lt;="&amp;التقرير!$G$3)</f>
        <v>0</v>
      </c>
      <c r="F434" s="21">
        <f>SUMIFS('مرتجع المشتريات'!$F$4:$F$500,'مرتجع المشتريات'!$D$4:$D$500,التقرير!A434,'مرتجع المشتريات'!$A$4:$A$500,"&lt;="&amp;التقرير!$G$3)</f>
        <v>0</v>
      </c>
      <c r="G434" s="21">
        <f t="shared" si="24"/>
        <v>0</v>
      </c>
      <c r="H434" s="21">
        <f>SUMIFS(المشتريات!$H$4:$H$10000,المشتريات!$F$4:$F$10000,التقرير!A434,المشتريات!$C$4:$C$10000,"&gt;="&amp;التقرير!$G$4,المشتريات!$C$4:$C$10000,"&lt;="&amp;$G$5)</f>
        <v>0</v>
      </c>
      <c r="I434" s="21">
        <f>SUMIFS(المبيعات!$F$4:$F$5000,المبيعات!$D$4:$D$5000,التقرير!A434,المبيعات!$A$4:$A$5000,"&gt;="&amp;التقرير!$G$4,المبيعات!$A$4:$A$5000,"&lt;="&amp;التقرير!$G$5)</f>
        <v>0</v>
      </c>
      <c r="J434" s="21">
        <f>SUMIFS('مرتجع المبيعات '!$F$4:$F$5000,'مرتجع المبيعات '!$D$4:$D$5000,التقرير!A434,'مرتجع المبيعات '!$A$4:$A$5000,"&gt;="&amp;التقرير!$G$4,'مرتجع المبيعات '!$A$4:$A$5000,"&lt;="&amp;التقرير!$G$5)</f>
        <v>0</v>
      </c>
      <c r="K434" s="21">
        <f>SUMIFS('مرتجع المشتريات'!$F$4:$F$5000,'مرتجع المشتريات'!$D$4:$D$5000,التقرير!A434,'مرتجع المشتريات'!$A$4:$A$5000,"&gt;="&amp;التقرير!$G$4,'مرتجع المشتريات'!$A$4:$A$5000,"&lt;="&amp;التقرير!$G$5)</f>
        <v>0</v>
      </c>
      <c r="L434" s="21">
        <f t="shared" si="25"/>
        <v>0</v>
      </c>
      <c r="M434" s="21">
        <f>الرصيد!C767</f>
        <v>0</v>
      </c>
      <c r="N434" s="21">
        <f>الرصيد!D767</f>
        <v>0</v>
      </c>
      <c r="O434" s="21">
        <f>الرصيد!E767</f>
        <v>0</v>
      </c>
      <c r="P434" s="21">
        <f>الرصيد!F767</f>
        <v>0</v>
      </c>
      <c r="Q434" s="21">
        <f t="shared" si="26"/>
        <v>0</v>
      </c>
      <c r="R434" s="21" t="str">
        <f t="shared" si="27"/>
        <v>صح</v>
      </c>
    </row>
    <row r="435" spans="1:18" ht="15.75">
      <c r="A435" s="21">
        <v>428</v>
      </c>
      <c r="B435" s="21" t="str">
        <f>IFERROR(VLOOKUP(A435,الاعدادات!$A$4:$B$5000,2,0),"")</f>
        <v/>
      </c>
      <c r="C435" s="21">
        <f>SUMIFS(المشتريات!$H$4:$H$1000,المشتريات!$F$4:$F$1000,التقرير!A435,المشتريات!$C$4:$C$1000,"&lt;="&amp;التقرير!$G$3)</f>
        <v>0</v>
      </c>
      <c r="D435" s="21">
        <f>SUMIFS(المبيعات!$F$4:$F$5000,المبيعات!$D$4:$D$5000,التقرير!A435,المبيعات!$A$4:$A$5000,"&lt;="&amp;التقرير!$G$3)</f>
        <v>0</v>
      </c>
      <c r="E435" s="21">
        <f>SUMIFS('مرتجع المبيعات '!$F$4:$F$500,'مرتجع المبيعات '!$D$4:$D$500,التقرير!A435,'مرتجع المبيعات '!$A$4:$A$500,"&lt;="&amp;التقرير!$G$3)</f>
        <v>0</v>
      </c>
      <c r="F435" s="21">
        <f>SUMIFS('مرتجع المشتريات'!$F$4:$F$500,'مرتجع المشتريات'!$D$4:$D$500,التقرير!A435,'مرتجع المشتريات'!$A$4:$A$500,"&lt;="&amp;التقرير!$G$3)</f>
        <v>0</v>
      </c>
      <c r="G435" s="21">
        <f t="shared" si="24"/>
        <v>0</v>
      </c>
      <c r="H435" s="21">
        <f>SUMIFS(المشتريات!$H$4:$H$10000,المشتريات!$F$4:$F$10000,التقرير!A435,المشتريات!$C$4:$C$10000,"&gt;="&amp;التقرير!$G$4,المشتريات!$C$4:$C$10000,"&lt;="&amp;$G$5)</f>
        <v>0</v>
      </c>
      <c r="I435" s="21">
        <f>SUMIFS(المبيعات!$F$4:$F$5000,المبيعات!$D$4:$D$5000,التقرير!A435,المبيعات!$A$4:$A$5000,"&gt;="&amp;التقرير!$G$4,المبيعات!$A$4:$A$5000,"&lt;="&amp;التقرير!$G$5)</f>
        <v>0</v>
      </c>
      <c r="J435" s="21">
        <f>SUMIFS('مرتجع المبيعات '!$F$4:$F$5000,'مرتجع المبيعات '!$D$4:$D$5000,التقرير!A435,'مرتجع المبيعات '!$A$4:$A$5000,"&gt;="&amp;التقرير!$G$4,'مرتجع المبيعات '!$A$4:$A$5000,"&lt;="&amp;التقرير!$G$5)</f>
        <v>0</v>
      </c>
      <c r="K435" s="21">
        <f>SUMIFS('مرتجع المشتريات'!$F$4:$F$5000,'مرتجع المشتريات'!$D$4:$D$5000,التقرير!A435,'مرتجع المشتريات'!$A$4:$A$5000,"&gt;="&amp;التقرير!$G$4,'مرتجع المشتريات'!$A$4:$A$5000,"&lt;="&amp;التقرير!$G$5)</f>
        <v>0</v>
      </c>
      <c r="L435" s="21">
        <f t="shared" si="25"/>
        <v>0</v>
      </c>
      <c r="M435" s="21">
        <f>الرصيد!C768</f>
        <v>0</v>
      </c>
      <c r="N435" s="21">
        <f>الرصيد!D768</f>
        <v>0</v>
      </c>
      <c r="O435" s="21">
        <f>الرصيد!E768</f>
        <v>0</v>
      </c>
      <c r="P435" s="21">
        <f>الرصيد!F768</f>
        <v>0</v>
      </c>
      <c r="Q435" s="21">
        <f t="shared" si="26"/>
        <v>0</v>
      </c>
      <c r="R435" s="21" t="str">
        <f t="shared" si="27"/>
        <v>صح</v>
      </c>
    </row>
    <row r="436" spans="1:18" ht="15.75">
      <c r="A436" s="21">
        <v>429</v>
      </c>
      <c r="B436" s="21" t="str">
        <f>IFERROR(VLOOKUP(A436,الاعدادات!$A$4:$B$5000,2,0),"")</f>
        <v/>
      </c>
      <c r="C436" s="21">
        <f>SUMIFS(المشتريات!$H$4:$H$1000,المشتريات!$F$4:$F$1000,التقرير!A436,المشتريات!$C$4:$C$1000,"&lt;="&amp;التقرير!$G$3)</f>
        <v>0</v>
      </c>
      <c r="D436" s="21">
        <f>SUMIFS(المبيعات!$F$4:$F$5000,المبيعات!$D$4:$D$5000,التقرير!A436,المبيعات!$A$4:$A$5000,"&lt;="&amp;التقرير!$G$3)</f>
        <v>0</v>
      </c>
      <c r="E436" s="21">
        <f>SUMIFS('مرتجع المبيعات '!$F$4:$F$500,'مرتجع المبيعات '!$D$4:$D$500,التقرير!A436,'مرتجع المبيعات '!$A$4:$A$500,"&lt;="&amp;التقرير!$G$3)</f>
        <v>0</v>
      </c>
      <c r="F436" s="21">
        <f>SUMIFS('مرتجع المشتريات'!$F$4:$F$500,'مرتجع المشتريات'!$D$4:$D$500,التقرير!A436,'مرتجع المشتريات'!$A$4:$A$500,"&lt;="&amp;التقرير!$G$3)</f>
        <v>0</v>
      </c>
      <c r="G436" s="21">
        <f t="shared" si="24"/>
        <v>0</v>
      </c>
      <c r="H436" s="21">
        <f>SUMIFS(المشتريات!$H$4:$H$10000,المشتريات!$F$4:$F$10000,التقرير!A436,المشتريات!$C$4:$C$10000,"&gt;="&amp;التقرير!$G$4,المشتريات!$C$4:$C$10000,"&lt;="&amp;$G$5)</f>
        <v>0</v>
      </c>
      <c r="I436" s="21">
        <f>SUMIFS(المبيعات!$F$4:$F$5000,المبيعات!$D$4:$D$5000,التقرير!A436,المبيعات!$A$4:$A$5000,"&gt;="&amp;التقرير!$G$4,المبيعات!$A$4:$A$5000,"&lt;="&amp;التقرير!$G$5)</f>
        <v>0</v>
      </c>
      <c r="J436" s="21">
        <f>SUMIFS('مرتجع المبيعات '!$F$4:$F$5000,'مرتجع المبيعات '!$D$4:$D$5000,التقرير!A436,'مرتجع المبيعات '!$A$4:$A$5000,"&gt;="&amp;التقرير!$G$4,'مرتجع المبيعات '!$A$4:$A$5000,"&lt;="&amp;التقرير!$G$5)</f>
        <v>0</v>
      </c>
      <c r="K436" s="21">
        <f>SUMIFS('مرتجع المشتريات'!$F$4:$F$5000,'مرتجع المشتريات'!$D$4:$D$5000,التقرير!A436,'مرتجع المشتريات'!$A$4:$A$5000,"&gt;="&amp;التقرير!$G$4,'مرتجع المشتريات'!$A$4:$A$5000,"&lt;="&amp;التقرير!$G$5)</f>
        <v>0</v>
      </c>
      <c r="L436" s="21">
        <f t="shared" si="25"/>
        <v>0</v>
      </c>
      <c r="M436" s="21">
        <f>الرصيد!C769</f>
        <v>0</v>
      </c>
      <c r="N436" s="21">
        <f>الرصيد!D769</f>
        <v>0</v>
      </c>
      <c r="O436" s="21">
        <f>الرصيد!E769</f>
        <v>0</v>
      </c>
      <c r="P436" s="21">
        <f>الرصيد!F769</f>
        <v>0</v>
      </c>
      <c r="Q436" s="21">
        <f t="shared" si="26"/>
        <v>0</v>
      </c>
      <c r="R436" s="21" t="str">
        <f t="shared" si="27"/>
        <v>صح</v>
      </c>
    </row>
    <row r="437" spans="1:18" ht="15.75">
      <c r="A437" s="21">
        <v>430</v>
      </c>
      <c r="B437" s="21" t="str">
        <f>IFERROR(VLOOKUP(A437,الاعدادات!$A$4:$B$5000,2,0),"")</f>
        <v/>
      </c>
      <c r="C437" s="21">
        <f>SUMIFS(المشتريات!$H$4:$H$1000,المشتريات!$F$4:$F$1000,التقرير!A437,المشتريات!$C$4:$C$1000,"&lt;="&amp;التقرير!$G$3)</f>
        <v>0</v>
      </c>
      <c r="D437" s="21">
        <f>SUMIFS(المبيعات!$F$4:$F$5000,المبيعات!$D$4:$D$5000,التقرير!A437,المبيعات!$A$4:$A$5000,"&lt;="&amp;التقرير!$G$3)</f>
        <v>0</v>
      </c>
      <c r="E437" s="21">
        <f>SUMIFS('مرتجع المبيعات '!$F$4:$F$500,'مرتجع المبيعات '!$D$4:$D$500,التقرير!A437,'مرتجع المبيعات '!$A$4:$A$500,"&lt;="&amp;التقرير!$G$3)</f>
        <v>0</v>
      </c>
      <c r="F437" s="21">
        <f>SUMIFS('مرتجع المشتريات'!$F$4:$F$500,'مرتجع المشتريات'!$D$4:$D$500,التقرير!A437,'مرتجع المشتريات'!$A$4:$A$500,"&lt;="&amp;التقرير!$G$3)</f>
        <v>0</v>
      </c>
      <c r="G437" s="21">
        <f t="shared" si="24"/>
        <v>0</v>
      </c>
      <c r="H437" s="21">
        <f>SUMIFS(المشتريات!$H$4:$H$10000,المشتريات!$F$4:$F$10000,التقرير!A437,المشتريات!$C$4:$C$10000,"&gt;="&amp;التقرير!$G$4,المشتريات!$C$4:$C$10000,"&lt;="&amp;$G$5)</f>
        <v>0</v>
      </c>
      <c r="I437" s="21">
        <f>SUMIFS(المبيعات!$F$4:$F$5000,المبيعات!$D$4:$D$5000,التقرير!A437,المبيعات!$A$4:$A$5000,"&gt;="&amp;التقرير!$G$4,المبيعات!$A$4:$A$5000,"&lt;="&amp;التقرير!$G$5)</f>
        <v>0</v>
      </c>
      <c r="J437" s="21">
        <f>SUMIFS('مرتجع المبيعات '!$F$4:$F$5000,'مرتجع المبيعات '!$D$4:$D$5000,التقرير!A437,'مرتجع المبيعات '!$A$4:$A$5000,"&gt;="&amp;التقرير!$G$4,'مرتجع المبيعات '!$A$4:$A$5000,"&lt;="&amp;التقرير!$G$5)</f>
        <v>0</v>
      </c>
      <c r="K437" s="21">
        <f>SUMIFS('مرتجع المشتريات'!$F$4:$F$5000,'مرتجع المشتريات'!$D$4:$D$5000,التقرير!A437,'مرتجع المشتريات'!$A$4:$A$5000,"&gt;="&amp;التقرير!$G$4,'مرتجع المشتريات'!$A$4:$A$5000,"&lt;="&amp;التقرير!$G$5)</f>
        <v>0</v>
      </c>
      <c r="L437" s="21">
        <f t="shared" si="25"/>
        <v>0</v>
      </c>
      <c r="M437" s="21">
        <f>الرصيد!C770</f>
        <v>0</v>
      </c>
      <c r="N437" s="21">
        <f>الرصيد!D770</f>
        <v>0</v>
      </c>
      <c r="O437" s="21">
        <f>الرصيد!E770</f>
        <v>0</v>
      </c>
      <c r="P437" s="21">
        <f>الرصيد!F770</f>
        <v>0</v>
      </c>
      <c r="Q437" s="21">
        <f t="shared" si="26"/>
        <v>0</v>
      </c>
      <c r="R437" s="21" t="str">
        <f t="shared" si="27"/>
        <v>صح</v>
      </c>
    </row>
    <row r="438" spans="1:18" ht="15.75">
      <c r="A438" s="21">
        <v>431</v>
      </c>
      <c r="B438" s="21" t="str">
        <f>IFERROR(VLOOKUP(A438,الاعدادات!$A$4:$B$5000,2,0),"")</f>
        <v/>
      </c>
      <c r="C438" s="21">
        <f>SUMIFS(المشتريات!$H$4:$H$1000,المشتريات!$F$4:$F$1000,التقرير!A438,المشتريات!$C$4:$C$1000,"&lt;="&amp;التقرير!$G$3)</f>
        <v>0</v>
      </c>
      <c r="D438" s="21">
        <f>SUMIFS(المبيعات!$F$4:$F$5000,المبيعات!$D$4:$D$5000,التقرير!A438,المبيعات!$A$4:$A$5000,"&lt;="&amp;التقرير!$G$3)</f>
        <v>0</v>
      </c>
      <c r="E438" s="21">
        <f>SUMIFS('مرتجع المبيعات '!$F$4:$F$500,'مرتجع المبيعات '!$D$4:$D$500,التقرير!A438,'مرتجع المبيعات '!$A$4:$A$500,"&lt;="&amp;التقرير!$G$3)</f>
        <v>0</v>
      </c>
      <c r="F438" s="21">
        <f>SUMIFS('مرتجع المشتريات'!$F$4:$F$500,'مرتجع المشتريات'!$D$4:$D$500,التقرير!A438,'مرتجع المشتريات'!$A$4:$A$500,"&lt;="&amp;التقرير!$G$3)</f>
        <v>0</v>
      </c>
      <c r="G438" s="21">
        <f t="shared" si="24"/>
        <v>0</v>
      </c>
      <c r="H438" s="21">
        <f>SUMIFS(المشتريات!$H$4:$H$10000,المشتريات!$F$4:$F$10000,التقرير!A438,المشتريات!$C$4:$C$10000,"&gt;="&amp;التقرير!$G$4,المشتريات!$C$4:$C$10000,"&lt;="&amp;$G$5)</f>
        <v>0</v>
      </c>
      <c r="I438" s="21">
        <f>SUMIFS(المبيعات!$F$4:$F$5000,المبيعات!$D$4:$D$5000,التقرير!A438,المبيعات!$A$4:$A$5000,"&gt;="&amp;التقرير!$G$4,المبيعات!$A$4:$A$5000,"&lt;="&amp;التقرير!$G$5)</f>
        <v>0</v>
      </c>
      <c r="J438" s="21">
        <f>SUMIFS('مرتجع المبيعات '!$F$4:$F$5000,'مرتجع المبيعات '!$D$4:$D$5000,التقرير!A438,'مرتجع المبيعات '!$A$4:$A$5000,"&gt;="&amp;التقرير!$G$4,'مرتجع المبيعات '!$A$4:$A$5000,"&lt;="&amp;التقرير!$G$5)</f>
        <v>0</v>
      </c>
      <c r="K438" s="21">
        <f>SUMIFS('مرتجع المشتريات'!$F$4:$F$5000,'مرتجع المشتريات'!$D$4:$D$5000,التقرير!A438,'مرتجع المشتريات'!$A$4:$A$5000,"&gt;="&amp;التقرير!$G$4,'مرتجع المشتريات'!$A$4:$A$5000,"&lt;="&amp;التقرير!$G$5)</f>
        <v>0</v>
      </c>
      <c r="L438" s="21">
        <f t="shared" si="25"/>
        <v>0</v>
      </c>
      <c r="M438" s="21">
        <f>الرصيد!C771</f>
        <v>0</v>
      </c>
      <c r="N438" s="21">
        <f>الرصيد!D771</f>
        <v>0</v>
      </c>
      <c r="O438" s="21">
        <f>الرصيد!E771</f>
        <v>0</v>
      </c>
      <c r="P438" s="21">
        <f>الرصيد!F771</f>
        <v>0</v>
      </c>
      <c r="Q438" s="21">
        <f t="shared" si="26"/>
        <v>0</v>
      </c>
      <c r="R438" s="21" t="str">
        <f t="shared" si="27"/>
        <v>صح</v>
      </c>
    </row>
    <row r="439" spans="1:18" ht="15.75">
      <c r="A439" s="21">
        <v>432</v>
      </c>
      <c r="B439" s="21" t="str">
        <f>IFERROR(VLOOKUP(A439,الاعدادات!$A$4:$B$5000,2,0),"")</f>
        <v/>
      </c>
      <c r="C439" s="21">
        <f>SUMIFS(المشتريات!$H$4:$H$1000,المشتريات!$F$4:$F$1000,التقرير!A439,المشتريات!$C$4:$C$1000,"&lt;="&amp;التقرير!$G$3)</f>
        <v>0</v>
      </c>
      <c r="D439" s="21">
        <f>SUMIFS(المبيعات!$F$4:$F$5000,المبيعات!$D$4:$D$5000,التقرير!A439,المبيعات!$A$4:$A$5000,"&lt;="&amp;التقرير!$G$3)</f>
        <v>0</v>
      </c>
      <c r="E439" s="21">
        <f>SUMIFS('مرتجع المبيعات '!$F$4:$F$500,'مرتجع المبيعات '!$D$4:$D$500,التقرير!A439,'مرتجع المبيعات '!$A$4:$A$500,"&lt;="&amp;التقرير!$G$3)</f>
        <v>0</v>
      </c>
      <c r="F439" s="21">
        <f>SUMIFS('مرتجع المشتريات'!$F$4:$F$500,'مرتجع المشتريات'!$D$4:$D$500,التقرير!A439,'مرتجع المشتريات'!$A$4:$A$500,"&lt;="&amp;التقرير!$G$3)</f>
        <v>0</v>
      </c>
      <c r="G439" s="21">
        <f t="shared" si="24"/>
        <v>0</v>
      </c>
      <c r="H439" s="21">
        <f>SUMIFS(المشتريات!$H$4:$H$10000,المشتريات!$F$4:$F$10000,التقرير!A439,المشتريات!$C$4:$C$10000,"&gt;="&amp;التقرير!$G$4,المشتريات!$C$4:$C$10000,"&lt;="&amp;$G$5)</f>
        <v>0</v>
      </c>
      <c r="I439" s="21">
        <f>SUMIFS(المبيعات!$F$4:$F$5000,المبيعات!$D$4:$D$5000,التقرير!A439,المبيعات!$A$4:$A$5000,"&gt;="&amp;التقرير!$G$4,المبيعات!$A$4:$A$5000,"&lt;="&amp;التقرير!$G$5)</f>
        <v>0</v>
      </c>
      <c r="J439" s="21">
        <f>SUMIFS('مرتجع المبيعات '!$F$4:$F$5000,'مرتجع المبيعات '!$D$4:$D$5000,التقرير!A439,'مرتجع المبيعات '!$A$4:$A$5000,"&gt;="&amp;التقرير!$G$4,'مرتجع المبيعات '!$A$4:$A$5000,"&lt;="&amp;التقرير!$G$5)</f>
        <v>0</v>
      </c>
      <c r="K439" s="21">
        <f>SUMIFS('مرتجع المشتريات'!$F$4:$F$5000,'مرتجع المشتريات'!$D$4:$D$5000,التقرير!A439,'مرتجع المشتريات'!$A$4:$A$5000,"&gt;="&amp;التقرير!$G$4,'مرتجع المشتريات'!$A$4:$A$5000,"&lt;="&amp;التقرير!$G$5)</f>
        <v>0</v>
      </c>
      <c r="L439" s="21">
        <f t="shared" si="25"/>
        <v>0</v>
      </c>
      <c r="M439" s="21">
        <f>الرصيد!C772</f>
        <v>0</v>
      </c>
      <c r="N439" s="21">
        <f>الرصيد!D772</f>
        <v>0</v>
      </c>
      <c r="O439" s="21">
        <f>الرصيد!E772</f>
        <v>0</v>
      </c>
      <c r="P439" s="21">
        <f>الرصيد!F772</f>
        <v>0</v>
      </c>
      <c r="Q439" s="21">
        <f t="shared" si="26"/>
        <v>0</v>
      </c>
      <c r="R439" s="21" t="str">
        <f t="shared" si="27"/>
        <v>صح</v>
      </c>
    </row>
    <row r="440" spans="1:18" ht="15.75">
      <c r="A440" s="21">
        <v>433</v>
      </c>
      <c r="B440" s="21" t="str">
        <f>IFERROR(VLOOKUP(A440,الاعدادات!$A$4:$B$5000,2,0),"")</f>
        <v/>
      </c>
      <c r="C440" s="21">
        <f>SUMIFS(المشتريات!$H$4:$H$1000,المشتريات!$F$4:$F$1000,التقرير!A440,المشتريات!$C$4:$C$1000,"&lt;="&amp;التقرير!$G$3)</f>
        <v>0</v>
      </c>
      <c r="D440" s="21">
        <f>SUMIFS(المبيعات!$F$4:$F$5000,المبيعات!$D$4:$D$5000,التقرير!A440,المبيعات!$A$4:$A$5000,"&lt;="&amp;التقرير!$G$3)</f>
        <v>0</v>
      </c>
      <c r="E440" s="21">
        <f>SUMIFS('مرتجع المبيعات '!$F$4:$F$500,'مرتجع المبيعات '!$D$4:$D$500,التقرير!A440,'مرتجع المبيعات '!$A$4:$A$500,"&lt;="&amp;التقرير!$G$3)</f>
        <v>0</v>
      </c>
      <c r="F440" s="21">
        <f>SUMIFS('مرتجع المشتريات'!$F$4:$F$500,'مرتجع المشتريات'!$D$4:$D$500,التقرير!A440,'مرتجع المشتريات'!$A$4:$A$500,"&lt;="&amp;التقرير!$G$3)</f>
        <v>0</v>
      </c>
      <c r="G440" s="21">
        <f t="shared" si="24"/>
        <v>0</v>
      </c>
      <c r="H440" s="21">
        <f>SUMIFS(المشتريات!$H$4:$H$10000,المشتريات!$F$4:$F$10000,التقرير!A440,المشتريات!$C$4:$C$10000,"&gt;="&amp;التقرير!$G$4,المشتريات!$C$4:$C$10000,"&lt;="&amp;$G$5)</f>
        <v>0</v>
      </c>
      <c r="I440" s="21">
        <f>SUMIFS(المبيعات!$F$4:$F$5000,المبيعات!$D$4:$D$5000,التقرير!A440,المبيعات!$A$4:$A$5000,"&gt;="&amp;التقرير!$G$4,المبيعات!$A$4:$A$5000,"&lt;="&amp;التقرير!$G$5)</f>
        <v>0</v>
      </c>
      <c r="J440" s="21">
        <f>SUMIFS('مرتجع المبيعات '!$F$4:$F$5000,'مرتجع المبيعات '!$D$4:$D$5000,التقرير!A440,'مرتجع المبيعات '!$A$4:$A$5000,"&gt;="&amp;التقرير!$G$4,'مرتجع المبيعات '!$A$4:$A$5000,"&lt;="&amp;التقرير!$G$5)</f>
        <v>0</v>
      </c>
      <c r="K440" s="21">
        <f>SUMIFS('مرتجع المشتريات'!$F$4:$F$5000,'مرتجع المشتريات'!$D$4:$D$5000,التقرير!A440,'مرتجع المشتريات'!$A$4:$A$5000,"&gt;="&amp;التقرير!$G$4,'مرتجع المشتريات'!$A$4:$A$5000,"&lt;="&amp;التقرير!$G$5)</f>
        <v>0</v>
      </c>
      <c r="L440" s="21">
        <f t="shared" si="25"/>
        <v>0</v>
      </c>
      <c r="M440" s="21">
        <f>الرصيد!C773</f>
        <v>0</v>
      </c>
      <c r="N440" s="21">
        <f>الرصيد!D773</f>
        <v>0</v>
      </c>
      <c r="O440" s="21">
        <f>الرصيد!E773</f>
        <v>0</v>
      </c>
      <c r="P440" s="21">
        <f>الرصيد!F773</f>
        <v>0</v>
      </c>
      <c r="Q440" s="21">
        <f t="shared" si="26"/>
        <v>0</v>
      </c>
      <c r="R440" s="21" t="str">
        <f t="shared" si="27"/>
        <v>صح</v>
      </c>
    </row>
    <row r="441" spans="1:18" ht="15.75">
      <c r="A441" s="21">
        <v>434</v>
      </c>
      <c r="B441" s="21" t="str">
        <f>IFERROR(VLOOKUP(A441,الاعدادات!$A$4:$B$5000,2,0),"")</f>
        <v/>
      </c>
      <c r="C441" s="21">
        <f>SUMIFS(المشتريات!$H$4:$H$1000,المشتريات!$F$4:$F$1000,التقرير!A441,المشتريات!$C$4:$C$1000,"&lt;="&amp;التقرير!$G$3)</f>
        <v>0</v>
      </c>
      <c r="D441" s="21">
        <f>SUMIFS(المبيعات!$F$4:$F$5000,المبيعات!$D$4:$D$5000,التقرير!A441,المبيعات!$A$4:$A$5000,"&lt;="&amp;التقرير!$G$3)</f>
        <v>0</v>
      </c>
      <c r="E441" s="21">
        <f>SUMIFS('مرتجع المبيعات '!$F$4:$F$500,'مرتجع المبيعات '!$D$4:$D$500,التقرير!A441,'مرتجع المبيعات '!$A$4:$A$500,"&lt;="&amp;التقرير!$G$3)</f>
        <v>0</v>
      </c>
      <c r="F441" s="21">
        <f>SUMIFS('مرتجع المشتريات'!$F$4:$F$500,'مرتجع المشتريات'!$D$4:$D$500,التقرير!A441,'مرتجع المشتريات'!$A$4:$A$500,"&lt;="&amp;التقرير!$G$3)</f>
        <v>0</v>
      </c>
      <c r="G441" s="21">
        <f t="shared" si="24"/>
        <v>0</v>
      </c>
      <c r="H441" s="21">
        <f>SUMIFS(المشتريات!$H$4:$H$10000,المشتريات!$F$4:$F$10000,التقرير!A441,المشتريات!$C$4:$C$10000,"&gt;="&amp;التقرير!$G$4,المشتريات!$C$4:$C$10000,"&lt;="&amp;$G$5)</f>
        <v>0</v>
      </c>
      <c r="I441" s="21">
        <f>SUMIFS(المبيعات!$F$4:$F$5000,المبيعات!$D$4:$D$5000,التقرير!A441,المبيعات!$A$4:$A$5000,"&gt;="&amp;التقرير!$G$4,المبيعات!$A$4:$A$5000,"&lt;="&amp;التقرير!$G$5)</f>
        <v>0</v>
      </c>
      <c r="J441" s="21">
        <f>SUMIFS('مرتجع المبيعات '!$F$4:$F$5000,'مرتجع المبيعات '!$D$4:$D$5000,التقرير!A441,'مرتجع المبيعات '!$A$4:$A$5000,"&gt;="&amp;التقرير!$G$4,'مرتجع المبيعات '!$A$4:$A$5000,"&lt;="&amp;التقرير!$G$5)</f>
        <v>0</v>
      </c>
      <c r="K441" s="21">
        <f>SUMIFS('مرتجع المشتريات'!$F$4:$F$5000,'مرتجع المشتريات'!$D$4:$D$5000,التقرير!A441,'مرتجع المشتريات'!$A$4:$A$5000,"&gt;="&amp;التقرير!$G$4,'مرتجع المشتريات'!$A$4:$A$5000,"&lt;="&amp;التقرير!$G$5)</f>
        <v>0</v>
      </c>
      <c r="L441" s="21">
        <f t="shared" si="25"/>
        <v>0</v>
      </c>
      <c r="M441" s="21">
        <f>الرصيد!C774</f>
        <v>0</v>
      </c>
      <c r="N441" s="21">
        <f>الرصيد!D774</f>
        <v>0</v>
      </c>
      <c r="O441" s="21">
        <f>الرصيد!E774</f>
        <v>0</v>
      </c>
      <c r="P441" s="21">
        <f>الرصيد!F774</f>
        <v>0</v>
      </c>
      <c r="Q441" s="21">
        <f t="shared" si="26"/>
        <v>0</v>
      </c>
      <c r="R441" s="21" t="str">
        <f t="shared" si="27"/>
        <v>صح</v>
      </c>
    </row>
    <row r="442" spans="1:18" ht="15.75">
      <c r="A442" s="21">
        <v>435</v>
      </c>
      <c r="B442" s="21" t="str">
        <f>IFERROR(VLOOKUP(A442,الاعدادات!$A$4:$B$5000,2,0),"")</f>
        <v/>
      </c>
      <c r="C442" s="21">
        <f>SUMIFS(المشتريات!$H$4:$H$1000,المشتريات!$F$4:$F$1000,التقرير!A442,المشتريات!$C$4:$C$1000,"&lt;="&amp;التقرير!$G$3)</f>
        <v>0</v>
      </c>
      <c r="D442" s="21">
        <f>SUMIFS(المبيعات!$F$4:$F$5000,المبيعات!$D$4:$D$5000,التقرير!A442,المبيعات!$A$4:$A$5000,"&lt;="&amp;التقرير!$G$3)</f>
        <v>0</v>
      </c>
      <c r="E442" s="21">
        <f>SUMIFS('مرتجع المبيعات '!$F$4:$F$500,'مرتجع المبيعات '!$D$4:$D$500,التقرير!A442,'مرتجع المبيعات '!$A$4:$A$500,"&lt;="&amp;التقرير!$G$3)</f>
        <v>0</v>
      </c>
      <c r="F442" s="21">
        <f>SUMIFS('مرتجع المشتريات'!$F$4:$F$500,'مرتجع المشتريات'!$D$4:$D$500,التقرير!A442,'مرتجع المشتريات'!$A$4:$A$500,"&lt;="&amp;التقرير!$G$3)</f>
        <v>0</v>
      </c>
      <c r="G442" s="21">
        <f t="shared" si="24"/>
        <v>0</v>
      </c>
      <c r="H442" s="21">
        <f>SUMIFS(المشتريات!$H$4:$H$10000,المشتريات!$F$4:$F$10000,التقرير!A442,المشتريات!$C$4:$C$10000,"&gt;="&amp;التقرير!$G$4,المشتريات!$C$4:$C$10000,"&lt;="&amp;$G$5)</f>
        <v>0</v>
      </c>
      <c r="I442" s="21">
        <f>SUMIFS(المبيعات!$F$4:$F$5000,المبيعات!$D$4:$D$5000,التقرير!A442,المبيعات!$A$4:$A$5000,"&gt;="&amp;التقرير!$G$4,المبيعات!$A$4:$A$5000,"&lt;="&amp;التقرير!$G$5)</f>
        <v>0</v>
      </c>
      <c r="J442" s="21">
        <f>SUMIFS('مرتجع المبيعات '!$F$4:$F$5000,'مرتجع المبيعات '!$D$4:$D$5000,التقرير!A442,'مرتجع المبيعات '!$A$4:$A$5000,"&gt;="&amp;التقرير!$G$4,'مرتجع المبيعات '!$A$4:$A$5000,"&lt;="&amp;التقرير!$G$5)</f>
        <v>0</v>
      </c>
      <c r="K442" s="21">
        <f>SUMIFS('مرتجع المشتريات'!$F$4:$F$5000,'مرتجع المشتريات'!$D$4:$D$5000,التقرير!A442,'مرتجع المشتريات'!$A$4:$A$5000,"&gt;="&amp;التقرير!$G$4,'مرتجع المشتريات'!$A$4:$A$5000,"&lt;="&amp;التقرير!$G$5)</f>
        <v>0</v>
      </c>
      <c r="L442" s="21">
        <f t="shared" si="25"/>
        <v>0</v>
      </c>
      <c r="M442" s="21">
        <f>الرصيد!C775</f>
        <v>0</v>
      </c>
      <c r="N442" s="21">
        <f>الرصيد!D775</f>
        <v>0</v>
      </c>
      <c r="O442" s="21">
        <f>الرصيد!E775</f>
        <v>0</v>
      </c>
      <c r="P442" s="21">
        <f>الرصيد!F775</f>
        <v>0</v>
      </c>
      <c r="Q442" s="21">
        <f t="shared" si="26"/>
        <v>0</v>
      </c>
      <c r="R442" s="21" t="str">
        <f t="shared" si="27"/>
        <v>صح</v>
      </c>
    </row>
    <row r="443" spans="1:18" ht="15.75">
      <c r="A443" s="21">
        <v>436</v>
      </c>
      <c r="B443" s="21" t="str">
        <f>IFERROR(VLOOKUP(A443,الاعدادات!$A$4:$B$5000,2,0),"")</f>
        <v/>
      </c>
      <c r="C443" s="21">
        <f>SUMIFS(المشتريات!$H$4:$H$1000,المشتريات!$F$4:$F$1000,التقرير!A443,المشتريات!$C$4:$C$1000,"&lt;="&amp;التقرير!$G$3)</f>
        <v>0</v>
      </c>
      <c r="D443" s="21">
        <f>SUMIFS(المبيعات!$F$4:$F$5000,المبيعات!$D$4:$D$5000,التقرير!A443,المبيعات!$A$4:$A$5000,"&lt;="&amp;التقرير!$G$3)</f>
        <v>0</v>
      </c>
      <c r="E443" s="21">
        <f>SUMIFS('مرتجع المبيعات '!$F$4:$F$500,'مرتجع المبيعات '!$D$4:$D$500,التقرير!A443,'مرتجع المبيعات '!$A$4:$A$500,"&lt;="&amp;التقرير!$G$3)</f>
        <v>0</v>
      </c>
      <c r="F443" s="21">
        <f>SUMIFS('مرتجع المشتريات'!$F$4:$F$500,'مرتجع المشتريات'!$D$4:$D$500,التقرير!A443,'مرتجع المشتريات'!$A$4:$A$500,"&lt;="&amp;التقرير!$G$3)</f>
        <v>0</v>
      </c>
      <c r="G443" s="21">
        <f t="shared" si="24"/>
        <v>0</v>
      </c>
      <c r="H443" s="21">
        <f>SUMIFS(المشتريات!$H$4:$H$10000,المشتريات!$F$4:$F$10000,التقرير!A443,المشتريات!$C$4:$C$10000,"&gt;="&amp;التقرير!$G$4,المشتريات!$C$4:$C$10000,"&lt;="&amp;$G$5)</f>
        <v>0</v>
      </c>
      <c r="I443" s="21">
        <f>SUMIFS(المبيعات!$F$4:$F$5000,المبيعات!$D$4:$D$5000,التقرير!A443,المبيعات!$A$4:$A$5000,"&gt;="&amp;التقرير!$G$4,المبيعات!$A$4:$A$5000,"&lt;="&amp;التقرير!$G$5)</f>
        <v>0</v>
      </c>
      <c r="J443" s="21">
        <f>SUMIFS('مرتجع المبيعات '!$F$4:$F$5000,'مرتجع المبيعات '!$D$4:$D$5000,التقرير!A443,'مرتجع المبيعات '!$A$4:$A$5000,"&gt;="&amp;التقرير!$G$4,'مرتجع المبيعات '!$A$4:$A$5000,"&lt;="&amp;التقرير!$G$5)</f>
        <v>0</v>
      </c>
      <c r="K443" s="21">
        <f>SUMIFS('مرتجع المشتريات'!$F$4:$F$5000,'مرتجع المشتريات'!$D$4:$D$5000,التقرير!A443,'مرتجع المشتريات'!$A$4:$A$5000,"&gt;="&amp;التقرير!$G$4,'مرتجع المشتريات'!$A$4:$A$5000,"&lt;="&amp;التقرير!$G$5)</f>
        <v>0</v>
      </c>
      <c r="L443" s="21">
        <f t="shared" si="25"/>
        <v>0</v>
      </c>
      <c r="M443" s="21">
        <f>الرصيد!C776</f>
        <v>0</v>
      </c>
      <c r="N443" s="21">
        <f>الرصيد!D776</f>
        <v>0</v>
      </c>
      <c r="O443" s="21">
        <f>الرصيد!E776</f>
        <v>0</v>
      </c>
      <c r="P443" s="21">
        <f>الرصيد!F776</f>
        <v>0</v>
      </c>
      <c r="Q443" s="21">
        <f t="shared" si="26"/>
        <v>0</v>
      </c>
      <c r="R443" s="21" t="str">
        <f t="shared" si="27"/>
        <v>صح</v>
      </c>
    </row>
    <row r="444" spans="1:18" ht="15.75">
      <c r="A444" s="21">
        <v>437</v>
      </c>
      <c r="B444" s="21" t="str">
        <f>IFERROR(VLOOKUP(A444,الاعدادات!$A$4:$B$5000,2,0),"")</f>
        <v/>
      </c>
      <c r="C444" s="21">
        <f>SUMIFS(المشتريات!$H$4:$H$1000,المشتريات!$F$4:$F$1000,التقرير!A444,المشتريات!$C$4:$C$1000,"&lt;="&amp;التقرير!$G$3)</f>
        <v>0</v>
      </c>
      <c r="D444" s="21">
        <f>SUMIFS(المبيعات!$F$4:$F$5000,المبيعات!$D$4:$D$5000,التقرير!A444,المبيعات!$A$4:$A$5000,"&lt;="&amp;التقرير!$G$3)</f>
        <v>0</v>
      </c>
      <c r="E444" s="21">
        <f>SUMIFS('مرتجع المبيعات '!$F$4:$F$500,'مرتجع المبيعات '!$D$4:$D$500,التقرير!A444,'مرتجع المبيعات '!$A$4:$A$500,"&lt;="&amp;التقرير!$G$3)</f>
        <v>0</v>
      </c>
      <c r="F444" s="21">
        <f>SUMIFS('مرتجع المشتريات'!$F$4:$F$500,'مرتجع المشتريات'!$D$4:$D$500,التقرير!A444,'مرتجع المشتريات'!$A$4:$A$500,"&lt;="&amp;التقرير!$G$3)</f>
        <v>0</v>
      </c>
      <c r="G444" s="21">
        <f t="shared" si="24"/>
        <v>0</v>
      </c>
      <c r="H444" s="21">
        <f>SUMIFS(المشتريات!$H$4:$H$10000,المشتريات!$F$4:$F$10000,التقرير!A444,المشتريات!$C$4:$C$10000,"&gt;="&amp;التقرير!$G$4,المشتريات!$C$4:$C$10000,"&lt;="&amp;$G$5)</f>
        <v>0</v>
      </c>
      <c r="I444" s="21">
        <f>SUMIFS(المبيعات!$F$4:$F$5000,المبيعات!$D$4:$D$5000,التقرير!A444,المبيعات!$A$4:$A$5000,"&gt;="&amp;التقرير!$G$4,المبيعات!$A$4:$A$5000,"&lt;="&amp;التقرير!$G$5)</f>
        <v>0</v>
      </c>
      <c r="J444" s="21">
        <f>SUMIFS('مرتجع المبيعات '!$F$4:$F$5000,'مرتجع المبيعات '!$D$4:$D$5000,التقرير!A444,'مرتجع المبيعات '!$A$4:$A$5000,"&gt;="&amp;التقرير!$G$4,'مرتجع المبيعات '!$A$4:$A$5000,"&lt;="&amp;التقرير!$G$5)</f>
        <v>0</v>
      </c>
      <c r="K444" s="21">
        <f>SUMIFS('مرتجع المشتريات'!$F$4:$F$5000,'مرتجع المشتريات'!$D$4:$D$5000,التقرير!A444,'مرتجع المشتريات'!$A$4:$A$5000,"&gt;="&amp;التقرير!$G$4,'مرتجع المشتريات'!$A$4:$A$5000,"&lt;="&amp;التقرير!$G$5)</f>
        <v>0</v>
      </c>
      <c r="L444" s="21">
        <f t="shared" si="25"/>
        <v>0</v>
      </c>
      <c r="M444" s="21">
        <f>الرصيد!C777</f>
        <v>0</v>
      </c>
      <c r="N444" s="21">
        <f>الرصيد!D777</f>
        <v>0</v>
      </c>
      <c r="O444" s="21">
        <f>الرصيد!E777</f>
        <v>0</v>
      </c>
      <c r="P444" s="21">
        <f>الرصيد!F777</f>
        <v>0</v>
      </c>
      <c r="Q444" s="21">
        <f t="shared" si="26"/>
        <v>0</v>
      </c>
      <c r="R444" s="21" t="str">
        <f t="shared" si="27"/>
        <v>صح</v>
      </c>
    </row>
    <row r="445" spans="1:18" ht="15.75">
      <c r="A445" s="21">
        <v>438</v>
      </c>
      <c r="B445" s="21" t="str">
        <f>IFERROR(VLOOKUP(A445,الاعدادات!$A$4:$B$5000,2,0),"")</f>
        <v/>
      </c>
      <c r="C445" s="21">
        <f>SUMIFS(المشتريات!$H$4:$H$1000,المشتريات!$F$4:$F$1000,التقرير!A445,المشتريات!$C$4:$C$1000,"&lt;="&amp;التقرير!$G$3)</f>
        <v>0</v>
      </c>
      <c r="D445" s="21">
        <f>SUMIFS(المبيعات!$F$4:$F$5000,المبيعات!$D$4:$D$5000,التقرير!A445,المبيعات!$A$4:$A$5000,"&lt;="&amp;التقرير!$G$3)</f>
        <v>0</v>
      </c>
      <c r="E445" s="21">
        <f>SUMIFS('مرتجع المبيعات '!$F$4:$F$500,'مرتجع المبيعات '!$D$4:$D$500,التقرير!A445,'مرتجع المبيعات '!$A$4:$A$500,"&lt;="&amp;التقرير!$G$3)</f>
        <v>0</v>
      </c>
      <c r="F445" s="21">
        <f>SUMIFS('مرتجع المشتريات'!$F$4:$F$500,'مرتجع المشتريات'!$D$4:$D$500,التقرير!A445,'مرتجع المشتريات'!$A$4:$A$500,"&lt;="&amp;التقرير!$G$3)</f>
        <v>0</v>
      </c>
      <c r="G445" s="21">
        <f t="shared" si="24"/>
        <v>0</v>
      </c>
      <c r="H445" s="21">
        <f>SUMIFS(المشتريات!$H$4:$H$10000,المشتريات!$F$4:$F$10000,التقرير!A445,المشتريات!$C$4:$C$10000,"&gt;="&amp;التقرير!$G$4,المشتريات!$C$4:$C$10000,"&lt;="&amp;$G$5)</f>
        <v>0</v>
      </c>
      <c r="I445" s="21">
        <f>SUMIFS(المبيعات!$F$4:$F$5000,المبيعات!$D$4:$D$5000,التقرير!A445,المبيعات!$A$4:$A$5000,"&gt;="&amp;التقرير!$G$4,المبيعات!$A$4:$A$5000,"&lt;="&amp;التقرير!$G$5)</f>
        <v>0</v>
      </c>
      <c r="J445" s="21">
        <f>SUMIFS('مرتجع المبيعات '!$F$4:$F$5000,'مرتجع المبيعات '!$D$4:$D$5000,التقرير!A445,'مرتجع المبيعات '!$A$4:$A$5000,"&gt;="&amp;التقرير!$G$4,'مرتجع المبيعات '!$A$4:$A$5000,"&lt;="&amp;التقرير!$G$5)</f>
        <v>0</v>
      </c>
      <c r="K445" s="21">
        <f>SUMIFS('مرتجع المشتريات'!$F$4:$F$5000,'مرتجع المشتريات'!$D$4:$D$5000,التقرير!A445,'مرتجع المشتريات'!$A$4:$A$5000,"&gt;="&amp;التقرير!$G$4,'مرتجع المشتريات'!$A$4:$A$5000,"&lt;="&amp;التقرير!$G$5)</f>
        <v>0</v>
      </c>
      <c r="L445" s="21">
        <f t="shared" si="25"/>
        <v>0</v>
      </c>
      <c r="M445" s="21">
        <f>الرصيد!C778</f>
        <v>0</v>
      </c>
      <c r="N445" s="21">
        <f>الرصيد!D778</f>
        <v>0</v>
      </c>
      <c r="O445" s="21">
        <f>الرصيد!E778</f>
        <v>0</v>
      </c>
      <c r="P445" s="21">
        <f>الرصيد!F778</f>
        <v>0</v>
      </c>
      <c r="Q445" s="21">
        <f t="shared" si="26"/>
        <v>0</v>
      </c>
      <c r="R445" s="21" t="str">
        <f t="shared" si="27"/>
        <v>صح</v>
      </c>
    </row>
    <row r="446" spans="1:18" ht="15.75">
      <c r="A446" s="21">
        <v>439</v>
      </c>
      <c r="B446" s="21" t="str">
        <f>IFERROR(VLOOKUP(A446,الاعدادات!$A$4:$B$5000,2,0),"")</f>
        <v/>
      </c>
      <c r="C446" s="21">
        <f>SUMIFS(المشتريات!$H$4:$H$1000,المشتريات!$F$4:$F$1000,التقرير!A446,المشتريات!$C$4:$C$1000,"&lt;="&amp;التقرير!$G$3)</f>
        <v>0</v>
      </c>
      <c r="D446" s="21">
        <f>SUMIFS(المبيعات!$F$4:$F$5000,المبيعات!$D$4:$D$5000,التقرير!A446,المبيعات!$A$4:$A$5000,"&lt;="&amp;التقرير!$G$3)</f>
        <v>0</v>
      </c>
      <c r="E446" s="21">
        <f>SUMIFS('مرتجع المبيعات '!$F$4:$F$500,'مرتجع المبيعات '!$D$4:$D$500,التقرير!A446,'مرتجع المبيعات '!$A$4:$A$500,"&lt;="&amp;التقرير!$G$3)</f>
        <v>0</v>
      </c>
      <c r="F446" s="21">
        <f>SUMIFS('مرتجع المشتريات'!$F$4:$F$500,'مرتجع المشتريات'!$D$4:$D$500,التقرير!A446,'مرتجع المشتريات'!$A$4:$A$500,"&lt;="&amp;التقرير!$G$3)</f>
        <v>0</v>
      </c>
      <c r="G446" s="21">
        <f t="shared" si="24"/>
        <v>0</v>
      </c>
      <c r="H446" s="21">
        <f>SUMIFS(المشتريات!$H$4:$H$10000,المشتريات!$F$4:$F$10000,التقرير!A446,المشتريات!$C$4:$C$10000,"&gt;="&amp;التقرير!$G$4,المشتريات!$C$4:$C$10000,"&lt;="&amp;$G$5)</f>
        <v>0</v>
      </c>
      <c r="I446" s="21">
        <f>SUMIFS(المبيعات!$F$4:$F$5000,المبيعات!$D$4:$D$5000,التقرير!A446,المبيعات!$A$4:$A$5000,"&gt;="&amp;التقرير!$G$4,المبيعات!$A$4:$A$5000,"&lt;="&amp;التقرير!$G$5)</f>
        <v>0</v>
      </c>
      <c r="J446" s="21">
        <f>SUMIFS('مرتجع المبيعات '!$F$4:$F$5000,'مرتجع المبيعات '!$D$4:$D$5000,التقرير!A446,'مرتجع المبيعات '!$A$4:$A$5000,"&gt;="&amp;التقرير!$G$4,'مرتجع المبيعات '!$A$4:$A$5000,"&lt;="&amp;التقرير!$G$5)</f>
        <v>0</v>
      </c>
      <c r="K446" s="21">
        <f>SUMIFS('مرتجع المشتريات'!$F$4:$F$5000,'مرتجع المشتريات'!$D$4:$D$5000,التقرير!A446,'مرتجع المشتريات'!$A$4:$A$5000,"&gt;="&amp;التقرير!$G$4,'مرتجع المشتريات'!$A$4:$A$5000,"&lt;="&amp;التقرير!$G$5)</f>
        <v>0</v>
      </c>
      <c r="L446" s="21">
        <f t="shared" si="25"/>
        <v>0</v>
      </c>
      <c r="M446" s="21">
        <f>الرصيد!C779</f>
        <v>0</v>
      </c>
      <c r="N446" s="21">
        <f>الرصيد!D779</f>
        <v>0</v>
      </c>
      <c r="O446" s="21">
        <f>الرصيد!E779</f>
        <v>0</v>
      </c>
      <c r="P446" s="21">
        <f>الرصيد!F779</f>
        <v>0</v>
      </c>
      <c r="Q446" s="21">
        <f t="shared" si="26"/>
        <v>0</v>
      </c>
      <c r="R446" s="21" t="str">
        <f t="shared" si="27"/>
        <v>صح</v>
      </c>
    </row>
    <row r="447" spans="1:18" ht="15.75">
      <c r="A447" s="21">
        <v>440</v>
      </c>
      <c r="B447" s="21" t="str">
        <f>IFERROR(VLOOKUP(A447,الاعدادات!$A$4:$B$5000,2,0),"")</f>
        <v/>
      </c>
      <c r="C447" s="21">
        <f>SUMIFS(المشتريات!$H$4:$H$1000,المشتريات!$F$4:$F$1000,التقرير!A447,المشتريات!$C$4:$C$1000,"&lt;="&amp;التقرير!$G$3)</f>
        <v>0</v>
      </c>
      <c r="D447" s="21">
        <f>SUMIFS(المبيعات!$F$4:$F$5000,المبيعات!$D$4:$D$5000,التقرير!A447,المبيعات!$A$4:$A$5000,"&lt;="&amp;التقرير!$G$3)</f>
        <v>0</v>
      </c>
      <c r="E447" s="21">
        <f>SUMIFS('مرتجع المبيعات '!$F$4:$F$500,'مرتجع المبيعات '!$D$4:$D$500,التقرير!A447,'مرتجع المبيعات '!$A$4:$A$500,"&lt;="&amp;التقرير!$G$3)</f>
        <v>0</v>
      </c>
      <c r="F447" s="21">
        <f>SUMIFS('مرتجع المشتريات'!$F$4:$F$500,'مرتجع المشتريات'!$D$4:$D$500,التقرير!A447,'مرتجع المشتريات'!$A$4:$A$500,"&lt;="&amp;التقرير!$G$3)</f>
        <v>0</v>
      </c>
      <c r="G447" s="21">
        <f t="shared" si="24"/>
        <v>0</v>
      </c>
      <c r="H447" s="21">
        <f>SUMIFS(المشتريات!$H$4:$H$10000,المشتريات!$F$4:$F$10000,التقرير!A447,المشتريات!$C$4:$C$10000,"&gt;="&amp;التقرير!$G$4,المشتريات!$C$4:$C$10000,"&lt;="&amp;$G$5)</f>
        <v>0</v>
      </c>
      <c r="I447" s="21">
        <f>SUMIFS(المبيعات!$F$4:$F$5000,المبيعات!$D$4:$D$5000,التقرير!A447,المبيعات!$A$4:$A$5000,"&gt;="&amp;التقرير!$G$4,المبيعات!$A$4:$A$5000,"&lt;="&amp;التقرير!$G$5)</f>
        <v>0</v>
      </c>
      <c r="J447" s="21">
        <f>SUMIFS('مرتجع المبيعات '!$F$4:$F$5000,'مرتجع المبيعات '!$D$4:$D$5000,التقرير!A447,'مرتجع المبيعات '!$A$4:$A$5000,"&gt;="&amp;التقرير!$G$4,'مرتجع المبيعات '!$A$4:$A$5000,"&lt;="&amp;التقرير!$G$5)</f>
        <v>0</v>
      </c>
      <c r="K447" s="21">
        <f>SUMIFS('مرتجع المشتريات'!$F$4:$F$5000,'مرتجع المشتريات'!$D$4:$D$5000,التقرير!A447,'مرتجع المشتريات'!$A$4:$A$5000,"&gt;="&amp;التقرير!$G$4,'مرتجع المشتريات'!$A$4:$A$5000,"&lt;="&amp;التقرير!$G$5)</f>
        <v>0</v>
      </c>
      <c r="L447" s="21">
        <f t="shared" si="25"/>
        <v>0</v>
      </c>
      <c r="M447" s="21">
        <f>الرصيد!C780</f>
        <v>0</v>
      </c>
      <c r="N447" s="21">
        <f>الرصيد!D780</f>
        <v>0</v>
      </c>
      <c r="O447" s="21">
        <f>الرصيد!E780</f>
        <v>0</v>
      </c>
      <c r="P447" s="21">
        <f>الرصيد!F780</f>
        <v>0</v>
      </c>
      <c r="Q447" s="21">
        <f t="shared" si="26"/>
        <v>0</v>
      </c>
      <c r="R447" s="21" t="str">
        <f t="shared" si="27"/>
        <v>صح</v>
      </c>
    </row>
    <row r="448" spans="1:18" ht="15.75">
      <c r="A448" s="21">
        <v>441</v>
      </c>
      <c r="B448" s="21" t="str">
        <f>IFERROR(VLOOKUP(A448,الاعدادات!$A$4:$B$5000,2,0),"")</f>
        <v/>
      </c>
      <c r="C448" s="21">
        <f>SUMIFS(المشتريات!$H$4:$H$1000,المشتريات!$F$4:$F$1000,التقرير!A448,المشتريات!$C$4:$C$1000,"&lt;="&amp;التقرير!$G$3)</f>
        <v>0</v>
      </c>
      <c r="D448" s="21">
        <f>SUMIFS(المبيعات!$F$4:$F$5000,المبيعات!$D$4:$D$5000,التقرير!A448,المبيعات!$A$4:$A$5000,"&lt;="&amp;التقرير!$G$3)</f>
        <v>0</v>
      </c>
      <c r="E448" s="21">
        <f>SUMIFS('مرتجع المبيعات '!$F$4:$F$500,'مرتجع المبيعات '!$D$4:$D$500,التقرير!A448,'مرتجع المبيعات '!$A$4:$A$500,"&lt;="&amp;التقرير!$G$3)</f>
        <v>0</v>
      </c>
      <c r="F448" s="21">
        <f>SUMIFS('مرتجع المشتريات'!$F$4:$F$500,'مرتجع المشتريات'!$D$4:$D$500,التقرير!A448,'مرتجع المشتريات'!$A$4:$A$500,"&lt;="&amp;التقرير!$G$3)</f>
        <v>0</v>
      </c>
      <c r="G448" s="21">
        <f t="shared" si="24"/>
        <v>0</v>
      </c>
      <c r="H448" s="21">
        <f>SUMIFS(المشتريات!$H$4:$H$10000,المشتريات!$F$4:$F$10000,التقرير!A448,المشتريات!$C$4:$C$10000,"&gt;="&amp;التقرير!$G$4,المشتريات!$C$4:$C$10000,"&lt;="&amp;$G$5)</f>
        <v>0</v>
      </c>
      <c r="I448" s="21">
        <f>SUMIFS(المبيعات!$F$4:$F$5000,المبيعات!$D$4:$D$5000,التقرير!A448,المبيعات!$A$4:$A$5000,"&gt;="&amp;التقرير!$G$4,المبيعات!$A$4:$A$5000,"&lt;="&amp;التقرير!$G$5)</f>
        <v>0</v>
      </c>
      <c r="J448" s="21">
        <f>SUMIFS('مرتجع المبيعات '!$F$4:$F$5000,'مرتجع المبيعات '!$D$4:$D$5000,التقرير!A448,'مرتجع المبيعات '!$A$4:$A$5000,"&gt;="&amp;التقرير!$G$4,'مرتجع المبيعات '!$A$4:$A$5000,"&lt;="&amp;التقرير!$G$5)</f>
        <v>0</v>
      </c>
      <c r="K448" s="21">
        <f>SUMIFS('مرتجع المشتريات'!$F$4:$F$5000,'مرتجع المشتريات'!$D$4:$D$5000,التقرير!A448,'مرتجع المشتريات'!$A$4:$A$5000,"&gt;="&amp;التقرير!$G$4,'مرتجع المشتريات'!$A$4:$A$5000,"&lt;="&amp;التقرير!$G$5)</f>
        <v>0</v>
      </c>
      <c r="L448" s="21">
        <f t="shared" si="25"/>
        <v>0</v>
      </c>
      <c r="M448" s="21">
        <f>الرصيد!C781</f>
        <v>0</v>
      </c>
      <c r="N448" s="21">
        <f>الرصيد!D781</f>
        <v>0</v>
      </c>
      <c r="O448" s="21">
        <f>الرصيد!E781</f>
        <v>0</v>
      </c>
      <c r="P448" s="21">
        <f>الرصيد!F781</f>
        <v>0</v>
      </c>
      <c r="Q448" s="21">
        <f t="shared" si="26"/>
        <v>0</v>
      </c>
      <c r="R448" s="21" t="str">
        <f t="shared" si="27"/>
        <v>صح</v>
      </c>
    </row>
    <row r="449" spans="1:18" ht="15.75">
      <c r="A449" s="21">
        <v>442</v>
      </c>
      <c r="B449" s="21" t="str">
        <f>IFERROR(VLOOKUP(A449,الاعدادات!$A$4:$B$5000,2,0),"")</f>
        <v/>
      </c>
      <c r="C449" s="21">
        <f>SUMIFS(المشتريات!$H$4:$H$1000,المشتريات!$F$4:$F$1000,التقرير!A449,المشتريات!$C$4:$C$1000,"&lt;="&amp;التقرير!$G$3)</f>
        <v>0</v>
      </c>
      <c r="D449" s="21">
        <f>SUMIFS(المبيعات!$F$4:$F$5000,المبيعات!$D$4:$D$5000,التقرير!A449,المبيعات!$A$4:$A$5000,"&lt;="&amp;التقرير!$G$3)</f>
        <v>0</v>
      </c>
      <c r="E449" s="21">
        <f>SUMIFS('مرتجع المبيعات '!$F$4:$F$500,'مرتجع المبيعات '!$D$4:$D$500,التقرير!A449,'مرتجع المبيعات '!$A$4:$A$500,"&lt;="&amp;التقرير!$G$3)</f>
        <v>0</v>
      </c>
      <c r="F449" s="21">
        <f>SUMIFS('مرتجع المشتريات'!$F$4:$F$500,'مرتجع المشتريات'!$D$4:$D$500,التقرير!A449,'مرتجع المشتريات'!$A$4:$A$500,"&lt;="&amp;التقرير!$G$3)</f>
        <v>0</v>
      </c>
      <c r="G449" s="21">
        <f t="shared" si="24"/>
        <v>0</v>
      </c>
      <c r="H449" s="21">
        <f>SUMIFS(المشتريات!$H$4:$H$10000,المشتريات!$F$4:$F$10000,التقرير!A449,المشتريات!$C$4:$C$10000,"&gt;="&amp;التقرير!$G$4,المشتريات!$C$4:$C$10000,"&lt;="&amp;$G$5)</f>
        <v>0</v>
      </c>
      <c r="I449" s="21">
        <f>SUMIFS(المبيعات!$F$4:$F$5000,المبيعات!$D$4:$D$5000,التقرير!A449,المبيعات!$A$4:$A$5000,"&gt;="&amp;التقرير!$G$4,المبيعات!$A$4:$A$5000,"&lt;="&amp;التقرير!$G$5)</f>
        <v>0</v>
      </c>
      <c r="J449" s="21">
        <f>SUMIFS('مرتجع المبيعات '!$F$4:$F$5000,'مرتجع المبيعات '!$D$4:$D$5000,التقرير!A449,'مرتجع المبيعات '!$A$4:$A$5000,"&gt;="&amp;التقرير!$G$4,'مرتجع المبيعات '!$A$4:$A$5000,"&lt;="&amp;التقرير!$G$5)</f>
        <v>0</v>
      </c>
      <c r="K449" s="21">
        <f>SUMIFS('مرتجع المشتريات'!$F$4:$F$5000,'مرتجع المشتريات'!$D$4:$D$5000,التقرير!A449,'مرتجع المشتريات'!$A$4:$A$5000,"&gt;="&amp;التقرير!$G$4,'مرتجع المشتريات'!$A$4:$A$5000,"&lt;="&amp;التقرير!$G$5)</f>
        <v>0</v>
      </c>
      <c r="L449" s="21">
        <f t="shared" si="25"/>
        <v>0</v>
      </c>
      <c r="M449" s="21">
        <f>الرصيد!C782</f>
        <v>0</v>
      </c>
      <c r="N449" s="21">
        <f>الرصيد!D782</f>
        <v>0</v>
      </c>
      <c r="O449" s="21">
        <f>الرصيد!E782</f>
        <v>0</v>
      </c>
      <c r="P449" s="21">
        <f>الرصيد!F782</f>
        <v>0</v>
      </c>
      <c r="Q449" s="21">
        <f t="shared" si="26"/>
        <v>0</v>
      </c>
      <c r="R449" s="21" t="str">
        <f t="shared" si="27"/>
        <v>صح</v>
      </c>
    </row>
    <row r="450" spans="1:18" ht="15.75">
      <c r="A450" s="21">
        <v>443</v>
      </c>
      <c r="B450" s="21" t="str">
        <f>IFERROR(VLOOKUP(A450,الاعدادات!$A$4:$B$5000,2,0),"")</f>
        <v/>
      </c>
      <c r="C450" s="21">
        <f>SUMIFS(المشتريات!$H$4:$H$1000,المشتريات!$F$4:$F$1000,التقرير!A450,المشتريات!$C$4:$C$1000,"&lt;="&amp;التقرير!$G$3)</f>
        <v>0</v>
      </c>
      <c r="D450" s="21">
        <f>SUMIFS(المبيعات!$F$4:$F$5000,المبيعات!$D$4:$D$5000,التقرير!A450,المبيعات!$A$4:$A$5000,"&lt;="&amp;التقرير!$G$3)</f>
        <v>0</v>
      </c>
      <c r="E450" s="21">
        <f>SUMIFS('مرتجع المبيعات '!$F$4:$F$500,'مرتجع المبيعات '!$D$4:$D$500,التقرير!A450,'مرتجع المبيعات '!$A$4:$A$500,"&lt;="&amp;التقرير!$G$3)</f>
        <v>0</v>
      </c>
      <c r="F450" s="21">
        <f>SUMIFS('مرتجع المشتريات'!$F$4:$F$500,'مرتجع المشتريات'!$D$4:$D$500,التقرير!A450,'مرتجع المشتريات'!$A$4:$A$500,"&lt;="&amp;التقرير!$G$3)</f>
        <v>0</v>
      </c>
      <c r="G450" s="21">
        <f t="shared" si="24"/>
        <v>0</v>
      </c>
      <c r="H450" s="21">
        <f>SUMIFS(المشتريات!$H$4:$H$10000,المشتريات!$F$4:$F$10000,التقرير!A450,المشتريات!$C$4:$C$10000,"&gt;="&amp;التقرير!$G$4,المشتريات!$C$4:$C$10000,"&lt;="&amp;$G$5)</f>
        <v>0</v>
      </c>
      <c r="I450" s="21">
        <f>SUMIFS(المبيعات!$F$4:$F$5000,المبيعات!$D$4:$D$5000,التقرير!A450,المبيعات!$A$4:$A$5000,"&gt;="&amp;التقرير!$G$4,المبيعات!$A$4:$A$5000,"&lt;="&amp;التقرير!$G$5)</f>
        <v>0</v>
      </c>
      <c r="J450" s="21">
        <f>SUMIFS('مرتجع المبيعات '!$F$4:$F$5000,'مرتجع المبيعات '!$D$4:$D$5000,التقرير!A450,'مرتجع المبيعات '!$A$4:$A$5000,"&gt;="&amp;التقرير!$G$4,'مرتجع المبيعات '!$A$4:$A$5000,"&lt;="&amp;التقرير!$G$5)</f>
        <v>0</v>
      </c>
      <c r="K450" s="21">
        <f>SUMIFS('مرتجع المشتريات'!$F$4:$F$5000,'مرتجع المشتريات'!$D$4:$D$5000,التقرير!A450,'مرتجع المشتريات'!$A$4:$A$5000,"&gt;="&amp;التقرير!$G$4,'مرتجع المشتريات'!$A$4:$A$5000,"&lt;="&amp;التقرير!$G$5)</f>
        <v>0</v>
      </c>
      <c r="L450" s="21">
        <f t="shared" si="25"/>
        <v>0</v>
      </c>
      <c r="M450" s="21">
        <f>الرصيد!C783</f>
        <v>0</v>
      </c>
      <c r="N450" s="21">
        <f>الرصيد!D783</f>
        <v>0</v>
      </c>
      <c r="O450" s="21">
        <f>الرصيد!E783</f>
        <v>0</v>
      </c>
      <c r="P450" s="21">
        <f>الرصيد!F783</f>
        <v>0</v>
      </c>
      <c r="Q450" s="21">
        <f t="shared" si="26"/>
        <v>0</v>
      </c>
      <c r="R450" s="21" t="str">
        <f t="shared" si="27"/>
        <v>صح</v>
      </c>
    </row>
    <row r="451" spans="1:18" ht="15.75">
      <c r="A451" s="21">
        <v>444</v>
      </c>
      <c r="B451" s="21" t="str">
        <f>IFERROR(VLOOKUP(A451,الاعدادات!$A$4:$B$5000,2,0),"")</f>
        <v/>
      </c>
      <c r="C451" s="21">
        <f>SUMIFS(المشتريات!$H$4:$H$1000,المشتريات!$F$4:$F$1000,التقرير!A451,المشتريات!$C$4:$C$1000,"&lt;="&amp;التقرير!$G$3)</f>
        <v>0</v>
      </c>
      <c r="D451" s="21">
        <f>SUMIFS(المبيعات!$F$4:$F$5000,المبيعات!$D$4:$D$5000,التقرير!A451,المبيعات!$A$4:$A$5000,"&lt;="&amp;التقرير!$G$3)</f>
        <v>0</v>
      </c>
      <c r="E451" s="21">
        <f>SUMIFS('مرتجع المبيعات '!$F$4:$F$500,'مرتجع المبيعات '!$D$4:$D$500,التقرير!A451,'مرتجع المبيعات '!$A$4:$A$500,"&lt;="&amp;التقرير!$G$3)</f>
        <v>0</v>
      </c>
      <c r="F451" s="21">
        <f>SUMIFS('مرتجع المشتريات'!$F$4:$F$500,'مرتجع المشتريات'!$D$4:$D$500,التقرير!A451,'مرتجع المشتريات'!$A$4:$A$500,"&lt;="&amp;التقرير!$G$3)</f>
        <v>0</v>
      </c>
      <c r="G451" s="21">
        <f t="shared" si="24"/>
        <v>0</v>
      </c>
      <c r="H451" s="21">
        <f>SUMIFS(المشتريات!$H$4:$H$10000,المشتريات!$F$4:$F$10000,التقرير!A451,المشتريات!$C$4:$C$10000,"&gt;="&amp;التقرير!$G$4,المشتريات!$C$4:$C$10000,"&lt;="&amp;$G$5)</f>
        <v>0</v>
      </c>
      <c r="I451" s="21">
        <f>SUMIFS(المبيعات!$F$4:$F$5000,المبيعات!$D$4:$D$5000,التقرير!A451,المبيعات!$A$4:$A$5000,"&gt;="&amp;التقرير!$G$4,المبيعات!$A$4:$A$5000,"&lt;="&amp;التقرير!$G$5)</f>
        <v>0</v>
      </c>
      <c r="J451" s="21">
        <f>SUMIFS('مرتجع المبيعات '!$F$4:$F$5000,'مرتجع المبيعات '!$D$4:$D$5000,التقرير!A451,'مرتجع المبيعات '!$A$4:$A$5000,"&gt;="&amp;التقرير!$G$4,'مرتجع المبيعات '!$A$4:$A$5000,"&lt;="&amp;التقرير!$G$5)</f>
        <v>0</v>
      </c>
      <c r="K451" s="21">
        <f>SUMIFS('مرتجع المشتريات'!$F$4:$F$5000,'مرتجع المشتريات'!$D$4:$D$5000,التقرير!A451,'مرتجع المشتريات'!$A$4:$A$5000,"&gt;="&amp;التقرير!$G$4,'مرتجع المشتريات'!$A$4:$A$5000,"&lt;="&amp;التقرير!$G$5)</f>
        <v>0</v>
      </c>
      <c r="L451" s="21">
        <f t="shared" si="25"/>
        <v>0</v>
      </c>
      <c r="M451" s="21">
        <f>الرصيد!C784</f>
        <v>0</v>
      </c>
      <c r="N451" s="21">
        <f>الرصيد!D784</f>
        <v>0</v>
      </c>
      <c r="O451" s="21">
        <f>الرصيد!E784</f>
        <v>0</v>
      </c>
      <c r="P451" s="21">
        <f>الرصيد!F784</f>
        <v>0</v>
      </c>
      <c r="Q451" s="21">
        <f t="shared" si="26"/>
        <v>0</v>
      </c>
      <c r="R451" s="21" t="str">
        <f t="shared" si="27"/>
        <v>صح</v>
      </c>
    </row>
    <row r="452" spans="1:18" ht="15.75">
      <c r="A452" s="21">
        <v>445</v>
      </c>
      <c r="B452" s="21" t="str">
        <f>IFERROR(VLOOKUP(A452,الاعدادات!$A$4:$B$5000,2,0),"")</f>
        <v/>
      </c>
      <c r="C452" s="21">
        <f>SUMIFS(المشتريات!$H$4:$H$1000,المشتريات!$F$4:$F$1000,التقرير!A452,المشتريات!$C$4:$C$1000,"&lt;="&amp;التقرير!$G$3)</f>
        <v>0</v>
      </c>
      <c r="D452" s="21">
        <f>SUMIFS(المبيعات!$F$4:$F$5000,المبيعات!$D$4:$D$5000,التقرير!A452,المبيعات!$A$4:$A$5000,"&lt;="&amp;التقرير!$G$3)</f>
        <v>0</v>
      </c>
      <c r="E452" s="21">
        <f>SUMIFS('مرتجع المبيعات '!$F$4:$F$500,'مرتجع المبيعات '!$D$4:$D$500,التقرير!A452,'مرتجع المبيعات '!$A$4:$A$500,"&lt;="&amp;التقرير!$G$3)</f>
        <v>0</v>
      </c>
      <c r="F452" s="21">
        <f>SUMIFS('مرتجع المشتريات'!$F$4:$F$500,'مرتجع المشتريات'!$D$4:$D$500,التقرير!A452,'مرتجع المشتريات'!$A$4:$A$500,"&lt;="&amp;التقرير!$G$3)</f>
        <v>0</v>
      </c>
      <c r="G452" s="21">
        <f t="shared" si="24"/>
        <v>0</v>
      </c>
      <c r="H452" s="21">
        <f>SUMIFS(المشتريات!$H$4:$H$10000,المشتريات!$F$4:$F$10000,التقرير!A452,المشتريات!$C$4:$C$10000,"&gt;="&amp;التقرير!$G$4,المشتريات!$C$4:$C$10000,"&lt;="&amp;$G$5)</f>
        <v>0</v>
      </c>
      <c r="I452" s="21">
        <f>SUMIFS(المبيعات!$F$4:$F$5000,المبيعات!$D$4:$D$5000,التقرير!A452,المبيعات!$A$4:$A$5000,"&gt;="&amp;التقرير!$G$4,المبيعات!$A$4:$A$5000,"&lt;="&amp;التقرير!$G$5)</f>
        <v>0</v>
      </c>
      <c r="J452" s="21">
        <f>SUMIFS('مرتجع المبيعات '!$F$4:$F$5000,'مرتجع المبيعات '!$D$4:$D$5000,التقرير!A452,'مرتجع المبيعات '!$A$4:$A$5000,"&gt;="&amp;التقرير!$G$4,'مرتجع المبيعات '!$A$4:$A$5000,"&lt;="&amp;التقرير!$G$5)</f>
        <v>0</v>
      </c>
      <c r="K452" s="21">
        <f>SUMIFS('مرتجع المشتريات'!$F$4:$F$5000,'مرتجع المشتريات'!$D$4:$D$5000,التقرير!A452,'مرتجع المشتريات'!$A$4:$A$5000,"&gt;="&amp;التقرير!$G$4,'مرتجع المشتريات'!$A$4:$A$5000,"&lt;="&amp;التقرير!$G$5)</f>
        <v>0</v>
      </c>
      <c r="L452" s="21">
        <f t="shared" si="25"/>
        <v>0</v>
      </c>
      <c r="M452" s="21">
        <f>الرصيد!C785</f>
        <v>0</v>
      </c>
      <c r="N452" s="21">
        <f>الرصيد!D785</f>
        <v>0</v>
      </c>
      <c r="O452" s="21">
        <f>الرصيد!E785</f>
        <v>0</v>
      </c>
      <c r="P452" s="21">
        <f>الرصيد!F785</f>
        <v>0</v>
      </c>
      <c r="Q452" s="21">
        <f t="shared" si="26"/>
        <v>0</v>
      </c>
      <c r="R452" s="21" t="str">
        <f t="shared" si="27"/>
        <v>صح</v>
      </c>
    </row>
    <row r="453" spans="1:18" ht="15.75">
      <c r="A453" s="21">
        <v>446</v>
      </c>
      <c r="B453" s="21" t="str">
        <f>IFERROR(VLOOKUP(A453,الاعدادات!$A$4:$B$5000,2,0),"")</f>
        <v/>
      </c>
      <c r="C453" s="21">
        <f>SUMIFS(المشتريات!$H$4:$H$1000,المشتريات!$F$4:$F$1000,التقرير!A453,المشتريات!$C$4:$C$1000,"&lt;="&amp;التقرير!$G$3)</f>
        <v>0</v>
      </c>
      <c r="D453" s="21">
        <f>SUMIFS(المبيعات!$F$4:$F$5000,المبيعات!$D$4:$D$5000,التقرير!A453,المبيعات!$A$4:$A$5000,"&lt;="&amp;التقرير!$G$3)</f>
        <v>0</v>
      </c>
      <c r="E453" s="21">
        <f>SUMIFS('مرتجع المبيعات '!$F$4:$F$500,'مرتجع المبيعات '!$D$4:$D$500,التقرير!A453,'مرتجع المبيعات '!$A$4:$A$500,"&lt;="&amp;التقرير!$G$3)</f>
        <v>0</v>
      </c>
      <c r="F453" s="21">
        <f>SUMIFS('مرتجع المشتريات'!$F$4:$F$500,'مرتجع المشتريات'!$D$4:$D$500,التقرير!A453,'مرتجع المشتريات'!$A$4:$A$500,"&lt;="&amp;التقرير!$G$3)</f>
        <v>0</v>
      </c>
      <c r="G453" s="21">
        <f t="shared" si="24"/>
        <v>0</v>
      </c>
      <c r="H453" s="21">
        <f>SUMIFS(المشتريات!$H$4:$H$10000,المشتريات!$F$4:$F$10000,التقرير!A453,المشتريات!$C$4:$C$10000,"&gt;="&amp;التقرير!$G$4,المشتريات!$C$4:$C$10000,"&lt;="&amp;$G$5)</f>
        <v>0</v>
      </c>
      <c r="I453" s="21">
        <f>SUMIFS(المبيعات!$F$4:$F$5000,المبيعات!$D$4:$D$5000,التقرير!A453,المبيعات!$A$4:$A$5000,"&gt;="&amp;التقرير!$G$4,المبيعات!$A$4:$A$5000,"&lt;="&amp;التقرير!$G$5)</f>
        <v>0</v>
      </c>
      <c r="J453" s="21">
        <f>SUMIFS('مرتجع المبيعات '!$F$4:$F$5000,'مرتجع المبيعات '!$D$4:$D$5000,التقرير!A453,'مرتجع المبيعات '!$A$4:$A$5000,"&gt;="&amp;التقرير!$G$4,'مرتجع المبيعات '!$A$4:$A$5000,"&lt;="&amp;التقرير!$G$5)</f>
        <v>0</v>
      </c>
      <c r="K453" s="21">
        <f>SUMIFS('مرتجع المشتريات'!$F$4:$F$5000,'مرتجع المشتريات'!$D$4:$D$5000,التقرير!A453,'مرتجع المشتريات'!$A$4:$A$5000,"&gt;="&amp;التقرير!$G$4,'مرتجع المشتريات'!$A$4:$A$5000,"&lt;="&amp;التقرير!$G$5)</f>
        <v>0</v>
      </c>
      <c r="L453" s="21">
        <f t="shared" si="25"/>
        <v>0</v>
      </c>
      <c r="M453" s="21">
        <f>الرصيد!C786</f>
        <v>0</v>
      </c>
      <c r="N453" s="21">
        <f>الرصيد!D786</f>
        <v>0</v>
      </c>
      <c r="O453" s="21">
        <f>الرصيد!E786</f>
        <v>0</v>
      </c>
      <c r="P453" s="21">
        <f>الرصيد!F786</f>
        <v>0</v>
      </c>
      <c r="Q453" s="21">
        <f t="shared" si="26"/>
        <v>0</v>
      </c>
      <c r="R453" s="21" t="str">
        <f t="shared" si="27"/>
        <v>صح</v>
      </c>
    </row>
    <row r="454" spans="1:18" ht="15.75">
      <c r="A454" s="21">
        <v>447</v>
      </c>
      <c r="B454" s="21" t="str">
        <f>IFERROR(VLOOKUP(A454,الاعدادات!$A$4:$B$5000,2,0),"")</f>
        <v/>
      </c>
      <c r="C454" s="21">
        <f>SUMIFS(المشتريات!$H$4:$H$1000,المشتريات!$F$4:$F$1000,التقرير!A454,المشتريات!$C$4:$C$1000,"&lt;="&amp;التقرير!$G$3)</f>
        <v>0</v>
      </c>
      <c r="D454" s="21">
        <f>SUMIFS(المبيعات!$F$4:$F$5000,المبيعات!$D$4:$D$5000,التقرير!A454,المبيعات!$A$4:$A$5000,"&lt;="&amp;التقرير!$G$3)</f>
        <v>0</v>
      </c>
      <c r="E454" s="21">
        <f>SUMIFS('مرتجع المبيعات '!$F$4:$F$500,'مرتجع المبيعات '!$D$4:$D$500,التقرير!A454,'مرتجع المبيعات '!$A$4:$A$500,"&lt;="&amp;التقرير!$G$3)</f>
        <v>0</v>
      </c>
      <c r="F454" s="21">
        <f>SUMIFS('مرتجع المشتريات'!$F$4:$F$500,'مرتجع المشتريات'!$D$4:$D$500,التقرير!A454,'مرتجع المشتريات'!$A$4:$A$500,"&lt;="&amp;التقرير!$G$3)</f>
        <v>0</v>
      </c>
      <c r="G454" s="21">
        <f t="shared" si="24"/>
        <v>0</v>
      </c>
      <c r="H454" s="21">
        <f>SUMIFS(المشتريات!$H$4:$H$10000,المشتريات!$F$4:$F$10000,التقرير!A454,المشتريات!$C$4:$C$10000,"&gt;="&amp;التقرير!$G$4,المشتريات!$C$4:$C$10000,"&lt;="&amp;$G$5)</f>
        <v>0</v>
      </c>
      <c r="I454" s="21">
        <f>SUMIFS(المبيعات!$F$4:$F$5000,المبيعات!$D$4:$D$5000,التقرير!A454,المبيعات!$A$4:$A$5000,"&gt;="&amp;التقرير!$G$4,المبيعات!$A$4:$A$5000,"&lt;="&amp;التقرير!$G$5)</f>
        <v>0</v>
      </c>
      <c r="J454" s="21">
        <f>SUMIFS('مرتجع المبيعات '!$F$4:$F$5000,'مرتجع المبيعات '!$D$4:$D$5000,التقرير!A454,'مرتجع المبيعات '!$A$4:$A$5000,"&gt;="&amp;التقرير!$G$4,'مرتجع المبيعات '!$A$4:$A$5000,"&lt;="&amp;التقرير!$G$5)</f>
        <v>0</v>
      </c>
      <c r="K454" s="21">
        <f>SUMIFS('مرتجع المشتريات'!$F$4:$F$5000,'مرتجع المشتريات'!$D$4:$D$5000,التقرير!A454,'مرتجع المشتريات'!$A$4:$A$5000,"&gt;="&amp;التقرير!$G$4,'مرتجع المشتريات'!$A$4:$A$5000,"&lt;="&amp;التقرير!$G$5)</f>
        <v>0</v>
      </c>
      <c r="L454" s="21">
        <f t="shared" si="25"/>
        <v>0</v>
      </c>
      <c r="M454" s="21">
        <f>الرصيد!C787</f>
        <v>0</v>
      </c>
      <c r="N454" s="21">
        <f>الرصيد!D787</f>
        <v>0</v>
      </c>
      <c r="O454" s="21">
        <f>الرصيد!E787</f>
        <v>0</v>
      </c>
      <c r="P454" s="21">
        <f>الرصيد!F787</f>
        <v>0</v>
      </c>
      <c r="Q454" s="21">
        <f t="shared" si="26"/>
        <v>0</v>
      </c>
      <c r="R454" s="21" t="str">
        <f t="shared" si="27"/>
        <v>صح</v>
      </c>
    </row>
    <row r="455" spans="1:18" ht="15.75">
      <c r="A455" s="21">
        <v>448</v>
      </c>
      <c r="B455" s="21" t="str">
        <f>IFERROR(VLOOKUP(A455,الاعدادات!$A$4:$B$5000,2,0),"")</f>
        <v/>
      </c>
      <c r="C455" s="21">
        <f>SUMIFS(المشتريات!$H$4:$H$1000,المشتريات!$F$4:$F$1000,التقرير!A455,المشتريات!$C$4:$C$1000,"&lt;="&amp;التقرير!$G$3)</f>
        <v>0</v>
      </c>
      <c r="D455" s="21">
        <f>SUMIFS(المبيعات!$F$4:$F$5000,المبيعات!$D$4:$D$5000,التقرير!A455,المبيعات!$A$4:$A$5000,"&lt;="&amp;التقرير!$G$3)</f>
        <v>0</v>
      </c>
      <c r="E455" s="21">
        <f>SUMIFS('مرتجع المبيعات '!$F$4:$F$500,'مرتجع المبيعات '!$D$4:$D$500,التقرير!A455,'مرتجع المبيعات '!$A$4:$A$500,"&lt;="&amp;التقرير!$G$3)</f>
        <v>0</v>
      </c>
      <c r="F455" s="21">
        <f>SUMIFS('مرتجع المشتريات'!$F$4:$F$500,'مرتجع المشتريات'!$D$4:$D$500,التقرير!A455,'مرتجع المشتريات'!$A$4:$A$500,"&lt;="&amp;التقرير!$G$3)</f>
        <v>0</v>
      </c>
      <c r="G455" s="21">
        <f t="shared" si="24"/>
        <v>0</v>
      </c>
      <c r="H455" s="21">
        <f>SUMIFS(المشتريات!$H$4:$H$10000,المشتريات!$F$4:$F$10000,التقرير!A455,المشتريات!$C$4:$C$10000,"&gt;="&amp;التقرير!$G$4,المشتريات!$C$4:$C$10000,"&lt;="&amp;$G$5)</f>
        <v>0</v>
      </c>
      <c r="I455" s="21">
        <f>SUMIFS(المبيعات!$F$4:$F$5000,المبيعات!$D$4:$D$5000,التقرير!A455,المبيعات!$A$4:$A$5000,"&gt;="&amp;التقرير!$G$4,المبيعات!$A$4:$A$5000,"&lt;="&amp;التقرير!$G$5)</f>
        <v>0</v>
      </c>
      <c r="J455" s="21">
        <f>SUMIFS('مرتجع المبيعات '!$F$4:$F$5000,'مرتجع المبيعات '!$D$4:$D$5000,التقرير!A455,'مرتجع المبيعات '!$A$4:$A$5000,"&gt;="&amp;التقرير!$G$4,'مرتجع المبيعات '!$A$4:$A$5000,"&lt;="&amp;التقرير!$G$5)</f>
        <v>0</v>
      </c>
      <c r="K455" s="21">
        <f>SUMIFS('مرتجع المشتريات'!$F$4:$F$5000,'مرتجع المشتريات'!$D$4:$D$5000,التقرير!A455,'مرتجع المشتريات'!$A$4:$A$5000,"&gt;="&amp;التقرير!$G$4,'مرتجع المشتريات'!$A$4:$A$5000,"&lt;="&amp;التقرير!$G$5)</f>
        <v>0</v>
      </c>
      <c r="L455" s="21">
        <f t="shared" si="25"/>
        <v>0</v>
      </c>
      <c r="M455" s="21">
        <f>الرصيد!C788</f>
        <v>0</v>
      </c>
      <c r="N455" s="21">
        <f>الرصيد!D788</f>
        <v>0</v>
      </c>
      <c r="O455" s="21">
        <f>الرصيد!E788</f>
        <v>0</v>
      </c>
      <c r="P455" s="21">
        <f>الرصيد!F788</f>
        <v>0</v>
      </c>
      <c r="Q455" s="21">
        <f t="shared" si="26"/>
        <v>0</v>
      </c>
      <c r="R455" s="21" t="str">
        <f t="shared" si="27"/>
        <v>صح</v>
      </c>
    </row>
    <row r="456" spans="1:18" ht="15.75">
      <c r="A456" s="21">
        <v>449</v>
      </c>
      <c r="B456" s="21" t="str">
        <f>IFERROR(VLOOKUP(A456,الاعدادات!$A$4:$B$5000,2,0),"")</f>
        <v/>
      </c>
      <c r="C456" s="21">
        <f>SUMIFS(المشتريات!$H$4:$H$1000,المشتريات!$F$4:$F$1000,التقرير!A456,المشتريات!$C$4:$C$1000,"&lt;="&amp;التقرير!$G$3)</f>
        <v>0</v>
      </c>
      <c r="D456" s="21">
        <f>SUMIFS(المبيعات!$F$4:$F$5000,المبيعات!$D$4:$D$5000,التقرير!A456,المبيعات!$A$4:$A$5000,"&lt;="&amp;التقرير!$G$3)</f>
        <v>0</v>
      </c>
      <c r="E456" s="21">
        <f>SUMIFS('مرتجع المبيعات '!$F$4:$F$500,'مرتجع المبيعات '!$D$4:$D$500,التقرير!A456,'مرتجع المبيعات '!$A$4:$A$500,"&lt;="&amp;التقرير!$G$3)</f>
        <v>0</v>
      </c>
      <c r="F456" s="21">
        <f>SUMIFS('مرتجع المشتريات'!$F$4:$F$500,'مرتجع المشتريات'!$D$4:$D$500,التقرير!A456,'مرتجع المشتريات'!$A$4:$A$500,"&lt;="&amp;التقرير!$G$3)</f>
        <v>0</v>
      </c>
      <c r="G456" s="21">
        <f t="shared" si="24"/>
        <v>0</v>
      </c>
      <c r="H456" s="21">
        <f>SUMIFS(المشتريات!$H$4:$H$10000,المشتريات!$F$4:$F$10000,التقرير!A456,المشتريات!$C$4:$C$10000,"&gt;="&amp;التقرير!$G$4,المشتريات!$C$4:$C$10000,"&lt;="&amp;$G$5)</f>
        <v>0</v>
      </c>
      <c r="I456" s="21">
        <f>SUMIFS(المبيعات!$F$4:$F$5000,المبيعات!$D$4:$D$5000,التقرير!A456,المبيعات!$A$4:$A$5000,"&gt;="&amp;التقرير!$G$4,المبيعات!$A$4:$A$5000,"&lt;="&amp;التقرير!$G$5)</f>
        <v>0</v>
      </c>
      <c r="J456" s="21">
        <f>SUMIFS('مرتجع المبيعات '!$F$4:$F$5000,'مرتجع المبيعات '!$D$4:$D$5000,التقرير!A456,'مرتجع المبيعات '!$A$4:$A$5000,"&gt;="&amp;التقرير!$G$4,'مرتجع المبيعات '!$A$4:$A$5000,"&lt;="&amp;التقرير!$G$5)</f>
        <v>0</v>
      </c>
      <c r="K456" s="21">
        <f>SUMIFS('مرتجع المشتريات'!$F$4:$F$5000,'مرتجع المشتريات'!$D$4:$D$5000,التقرير!A456,'مرتجع المشتريات'!$A$4:$A$5000,"&gt;="&amp;التقرير!$G$4,'مرتجع المشتريات'!$A$4:$A$5000,"&lt;="&amp;التقرير!$G$5)</f>
        <v>0</v>
      </c>
      <c r="L456" s="21">
        <f t="shared" si="25"/>
        <v>0</v>
      </c>
      <c r="M456" s="21">
        <f>الرصيد!C789</f>
        <v>0</v>
      </c>
      <c r="N456" s="21">
        <f>الرصيد!D789</f>
        <v>0</v>
      </c>
      <c r="O456" s="21">
        <f>الرصيد!E789</f>
        <v>0</v>
      </c>
      <c r="P456" s="21">
        <f>الرصيد!F789</f>
        <v>0</v>
      </c>
      <c r="Q456" s="21">
        <f t="shared" si="26"/>
        <v>0</v>
      </c>
      <c r="R456" s="21" t="str">
        <f t="shared" si="27"/>
        <v>صح</v>
      </c>
    </row>
    <row r="457" spans="1:18" ht="15.75">
      <c r="A457" s="21">
        <v>450</v>
      </c>
      <c r="B457" s="21" t="str">
        <f>IFERROR(VLOOKUP(A457,الاعدادات!$A$4:$B$5000,2,0),"")</f>
        <v/>
      </c>
      <c r="C457" s="21">
        <f>SUMIFS(المشتريات!$H$4:$H$1000,المشتريات!$F$4:$F$1000,التقرير!A457,المشتريات!$C$4:$C$1000,"&lt;="&amp;التقرير!$G$3)</f>
        <v>0</v>
      </c>
      <c r="D457" s="21">
        <f>SUMIFS(المبيعات!$F$4:$F$5000,المبيعات!$D$4:$D$5000,التقرير!A457,المبيعات!$A$4:$A$5000,"&lt;="&amp;التقرير!$G$3)</f>
        <v>0</v>
      </c>
      <c r="E457" s="21">
        <f>SUMIFS('مرتجع المبيعات '!$F$4:$F$500,'مرتجع المبيعات '!$D$4:$D$500,التقرير!A457,'مرتجع المبيعات '!$A$4:$A$500,"&lt;="&amp;التقرير!$G$3)</f>
        <v>0</v>
      </c>
      <c r="F457" s="21">
        <f>SUMIFS('مرتجع المشتريات'!$F$4:$F$500,'مرتجع المشتريات'!$D$4:$D$500,التقرير!A457,'مرتجع المشتريات'!$A$4:$A$500,"&lt;="&amp;التقرير!$G$3)</f>
        <v>0</v>
      </c>
      <c r="G457" s="21">
        <f t="shared" ref="G457:G473" si="28">C457+E457-D457-F457</f>
        <v>0</v>
      </c>
      <c r="H457" s="21">
        <f>SUMIFS(المشتريات!$H$4:$H$10000,المشتريات!$F$4:$F$10000,التقرير!A457,المشتريات!$C$4:$C$10000,"&gt;="&amp;التقرير!$G$4,المشتريات!$C$4:$C$10000,"&lt;="&amp;$G$5)</f>
        <v>0</v>
      </c>
      <c r="I457" s="21">
        <f>SUMIFS(المبيعات!$F$4:$F$5000,المبيعات!$D$4:$D$5000,التقرير!A457,المبيعات!$A$4:$A$5000,"&gt;="&amp;التقرير!$G$4,المبيعات!$A$4:$A$5000,"&lt;="&amp;التقرير!$G$5)</f>
        <v>0</v>
      </c>
      <c r="J457" s="21">
        <f>SUMIFS('مرتجع المبيعات '!$F$4:$F$5000,'مرتجع المبيعات '!$D$4:$D$5000,التقرير!A457,'مرتجع المبيعات '!$A$4:$A$5000,"&gt;="&amp;التقرير!$G$4,'مرتجع المبيعات '!$A$4:$A$5000,"&lt;="&amp;التقرير!$G$5)</f>
        <v>0</v>
      </c>
      <c r="K457" s="21">
        <f>SUMIFS('مرتجع المشتريات'!$F$4:$F$5000,'مرتجع المشتريات'!$D$4:$D$5000,التقرير!A457,'مرتجع المشتريات'!$A$4:$A$5000,"&gt;="&amp;التقرير!$G$4,'مرتجع المشتريات'!$A$4:$A$5000,"&lt;="&amp;التقرير!$G$5)</f>
        <v>0</v>
      </c>
      <c r="L457" s="21">
        <f t="shared" ref="L457:L473" si="29">G457+H457+J457-I457-K457</f>
        <v>0</v>
      </c>
      <c r="M457" s="21">
        <f>الرصيد!C790</f>
        <v>0</v>
      </c>
      <c r="N457" s="21">
        <f>الرصيد!D790</f>
        <v>0</v>
      </c>
      <c r="O457" s="21">
        <f>الرصيد!E790</f>
        <v>0</v>
      </c>
      <c r="P457" s="21">
        <f>الرصيد!F790</f>
        <v>0</v>
      </c>
      <c r="Q457" s="21">
        <f t="shared" ref="Q457:Q473" si="30">M457+O457-N457-P457</f>
        <v>0</v>
      </c>
      <c r="R457" s="21" t="str">
        <f t="shared" ref="R457:R473" si="31">IF(Q457=L457,"صح","غلاط")</f>
        <v>صح</v>
      </c>
    </row>
    <row r="458" spans="1:18" ht="15.75">
      <c r="A458" s="21">
        <v>451</v>
      </c>
      <c r="B458" s="21" t="str">
        <f>IFERROR(VLOOKUP(A458,الاعدادات!$A$4:$B$5000,2,0),"")</f>
        <v/>
      </c>
      <c r="C458" s="21">
        <f>SUMIFS(المشتريات!$H$4:$H$1000,المشتريات!$F$4:$F$1000,التقرير!A458,المشتريات!$C$4:$C$1000,"&lt;="&amp;التقرير!$G$3)</f>
        <v>0</v>
      </c>
      <c r="D458" s="21">
        <f>SUMIFS(المبيعات!$F$4:$F$5000,المبيعات!$D$4:$D$5000,التقرير!A458,المبيعات!$A$4:$A$5000,"&lt;="&amp;التقرير!$G$3)</f>
        <v>0</v>
      </c>
      <c r="E458" s="21">
        <f>SUMIFS('مرتجع المبيعات '!$F$4:$F$500,'مرتجع المبيعات '!$D$4:$D$500,التقرير!A458,'مرتجع المبيعات '!$A$4:$A$500,"&lt;="&amp;التقرير!$G$3)</f>
        <v>0</v>
      </c>
      <c r="F458" s="21">
        <f>SUMIFS('مرتجع المشتريات'!$F$4:$F$500,'مرتجع المشتريات'!$D$4:$D$500,التقرير!A458,'مرتجع المشتريات'!$A$4:$A$500,"&lt;="&amp;التقرير!$G$3)</f>
        <v>0</v>
      </c>
      <c r="G458" s="21">
        <f t="shared" si="28"/>
        <v>0</v>
      </c>
      <c r="H458" s="21">
        <f>SUMIFS(المشتريات!$H$4:$H$10000,المشتريات!$F$4:$F$10000,التقرير!A458,المشتريات!$C$4:$C$10000,"&gt;="&amp;التقرير!$G$4,المشتريات!$C$4:$C$10000,"&lt;="&amp;$G$5)</f>
        <v>0</v>
      </c>
      <c r="I458" s="21">
        <f>SUMIFS(المبيعات!$F$4:$F$5000,المبيعات!$D$4:$D$5000,التقرير!A458,المبيعات!$A$4:$A$5000,"&gt;="&amp;التقرير!$G$4,المبيعات!$A$4:$A$5000,"&lt;="&amp;التقرير!$G$5)</f>
        <v>0</v>
      </c>
      <c r="J458" s="21">
        <f>SUMIFS('مرتجع المبيعات '!$F$4:$F$5000,'مرتجع المبيعات '!$D$4:$D$5000,التقرير!A458,'مرتجع المبيعات '!$A$4:$A$5000,"&gt;="&amp;التقرير!$G$4,'مرتجع المبيعات '!$A$4:$A$5000,"&lt;="&amp;التقرير!$G$5)</f>
        <v>0</v>
      </c>
      <c r="K458" s="21">
        <f>SUMIFS('مرتجع المشتريات'!$F$4:$F$5000,'مرتجع المشتريات'!$D$4:$D$5000,التقرير!A458,'مرتجع المشتريات'!$A$4:$A$5000,"&gt;="&amp;التقرير!$G$4,'مرتجع المشتريات'!$A$4:$A$5000,"&lt;="&amp;التقرير!$G$5)</f>
        <v>0</v>
      </c>
      <c r="L458" s="21">
        <f t="shared" si="29"/>
        <v>0</v>
      </c>
      <c r="M458" s="21">
        <f>الرصيد!C791</f>
        <v>0</v>
      </c>
      <c r="N458" s="21">
        <f>الرصيد!D791</f>
        <v>0</v>
      </c>
      <c r="O458" s="21">
        <f>الرصيد!E791</f>
        <v>0</v>
      </c>
      <c r="P458" s="21">
        <f>الرصيد!F791</f>
        <v>0</v>
      </c>
      <c r="Q458" s="21">
        <f t="shared" si="30"/>
        <v>0</v>
      </c>
      <c r="R458" s="21" t="str">
        <f t="shared" si="31"/>
        <v>صح</v>
      </c>
    </row>
    <row r="459" spans="1:18" ht="15.75">
      <c r="A459" s="21">
        <v>452</v>
      </c>
      <c r="B459" s="21" t="str">
        <f>IFERROR(VLOOKUP(A459,الاعدادات!$A$4:$B$5000,2,0),"")</f>
        <v/>
      </c>
      <c r="C459" s="21">
        <f>SUMIFS(المشتريات!$H$4:$H$1000,المشتريات!$F$4:$F$1000,التقرير!A459,المشتريات!$C$4:$C$1000,"&lt;="&amp;التقرير!$G$3)</f>
        <v>0</v>
      </c>
      <c r="D459" s="21">
        <f>SUMIFS(المبيعات!$F$4:$F$5000,المبيعات!$D$4:$D$5000,التقرير!A459,المبيعات!$A$4:$A$5000,"&lt;="&amp;التقرير!$G$3)</f>
        <v>0</v>
      </c>
      <c r="E459" s="21">
        <f>SUMIFS('مرتجع المبيعات '!$F$4:$F$500,'مرتجع المبيعات '!$D$4:$D$500,التقرير!A459,'مرتجع المبيعات '!$A$4:$A$500,"&lt;="&amp;التقرير!$G$3)</f>
        <v>0</v>
      </c>
      <c r="F459" s="21">
        <f>SUMIFS('مرتجع المشتريات'!$F$4:$F$500,'مرتجع المشتريات'!$D$4:$D$500,التقرير!A459,'مرتجع المشتريات'!$A$4:$A$500,"&lt;="&amp;التقرير!$G$3)</f>
        <v>0</v>
      </c>
      <c r="G459" s="21">
        <f t="shared" si="28"/>
        <v>0</v>
      </c>
      <c r="H459" s="21">
        <f>SUMIFS(المشتريات!$H$4:$H$10000,المشتريات!$F$4:$F$10000,التقرير!A459,المشتريات!$C$4:$C$10000,"&gt;="&amp;التقرير!$G$4,المشتريات!$C$4:$C$10000,"&lt;="&amp;$G$5)</f>
        <v>0</v>
      </c>
      <c r="I459" s="21">
        <f>SUMIFS(المبيعات!$F$4:$F$5000,المبيعات!$D$4:$D$5000,التقرير!A459,المبيعات!$A$4:$A$5000,"&gt;="&amp;التقرير!$G$4,المبيعات!$A$4:$A$5000,"&lt;="&amp;التقرير!$G$5)</f>
        <v>0</v>
      </c>
      <c r="J459" s="21">
        <f>SUMIFS('مرتجع المبيعات '!$F$4:$F$5000,'مرتجع المبيعات '!$D$4:$D$5000,التقرير!A459,'مرتجع المبيعات '!$A$4:$A$5000,"&gt;="&amp;التقرير!$G$4,'مرتجع المبيعات '!$A$4:$A$5000,"&lt;="&amp;التقرير!$G$5)</f>
        <v>0</v>
      </c>
      <c r="K459" s="21">
        <f>SUMIFS('مرتجع المشتريات'!$F$4:$F$5000,'مرتجع المشتريات'!$D$4:$D$5000,التقرير!A459,'مرتجع المشتريات'!$A$4:$A$5000,"&gt;="&amp;التقرير!$G$4,'مرتجع المشتريات'!$A$4:$A$5000,"&lt;="&amp;التقرير!$G$5)</f>
        <v>0</v>
      </c>
      <c r="L459" s="21">
        <f t="shared" si="29"/>
        <v>0</v>
      </c>
      <c r="M459" s="21">
        <f>الرصيد!C792</f>
        <v>0</v>
      </c>
      <c r="N459" s="21">
        <f>الرصيد!D792</f>
        <v>0</v>
      </c>
      <c r="O459" s="21">
        <f>الرصيد!E792</f>
        <v>0</v>
      </c>
      <c r="P459" s="21">
        <f>الرصيد!F792</f>
        <v>0</v>
      </c>
      <c r="Q459" s="21">
        <f t="shared" si="30"/>
        <v>0</v>
      </c>
      <c r="R459" s="21" t="str">
        <f t="shared" si="31"/>
        <v>صح</v>
      </c>
    </row>
    <row r="460" spans="1:18" ht="15.75">
      <c r="A460" s="21">
        <v>453</v>
      </c>
      <c r="B460" s="21" t="str">
        <f>IFERROR(VLOOKUP(A460,الاعدادات!$A$4:$B$5000,2,0),"")</f>
        <v/>
      </c>
      <c r="C460" s="21">
        <f>SUMIFS(المشتريات!$H$4:$H$1000,المشتريات!$F$4:$F$1000,التقرير!A460,المشتريات!$C$4:$C$1000,"&lt;="&amp;التقرير!$G$3)</f>
        <v>0</v>
      </c>
      <c r="D460" s="21">
        <f>SUMIFS(المبيعات!$F$4:$F$5000,المبيعات!$D$4:$D$5000,التقرير!A460,المبيعات!$A$4:$A$5000,"&lt;="&amp;التقرير!$G$3)</f>
        <v>0</v>
      </c>
      <c r="E460" s="21">
        <f>SUMIFS('مرتجع المبيعات '!$F$4:$F$500,'مرتجع المبيعات '!$D$4:$D$500,التقرير!A460,'مرتجع المبيعات '!$A$4:$A$500,"&lt;="&amp;التقرير!$G$3)</f>
        <v>0</v>
      </c>
      <c r="F460" s="21">
        <f>SUMIFS('مرتجع المشتريات'!$F$4:$F$500,'مرتجع المشتريات'!$D$4:$D$500,التقرير!A460,'مرتجع المشتريات'!$A$4:$A$500,"&lt;="&amp;التقرير!$G$3)</f>
        <v>0</v>
      </c>
      <c r="G460" s="21">
        <f t="shared" si="28"/>
        <v>0</v>
      </c>
      <c r="H460" s="21">
        <f>SUMIFS(المشتريات!$H$4:$H$10000,المشتريات!$F$4:$F$10000,التقرير!A460,المشتريات!$C$4:$C$10000,"&gt;="&amp;التقرير!$G$4,المشتريات!$C$4:$C$10000,"&lt;="&amp;$G$5)</f>
        <v>0</v>
      </c>
      <c r="I460" s="21">
        <f>SUMIFS(المبيعات!$F$4:$F$5000,المبيعات!$D$4:$D$5000,التقرير!A460,المبيعات!$A$4:$A$5000,"&gt;="&amp;التقرير!$G$4,المبيعات!$A$4:$A$5000,"&lt;="&amp;التقرير!$G$5)</f>
        <v>0</v>
      </c>
      <c r="J460" s="21">
        <f>SUMIFS('مرتجع المبيعات '!$F$4:$F$5000,'مرتجع المبيعات '!$D$4:$D$5000,التقرير!A460,'مرتجع المبيعات '!$A$4:$A$5000,"&gt;="&amp;التقرير!$G$4,'مرتجع المبيعات '!$A$4:$A$5000,"&lt;="&amp;التقرير!$G$5)</f>
        <v>0</v>
      </c>
      <c r="K460" s="21">
        <f>SUMIFS('مرتجع المشتريات'!$F$4:$F$5000,'مرتجع المشتريات'!$D$4:$D$5000,التقرير!A460,'مرتجع المشتريات'!$A$4:$A$5000,"&gt;="&amp;التقرير!$G$4,'مرتجع المشتريات'!$A$4:$A$5000,"&lt;="&amp;التقرير!$G$5)</f>
        <v>0</v>
      </c>
      <c r="L460" s="21">
        <f t="shared" si="29"/>
        <v>0</v>
      </c>
      <c r="M460" s="21">
        <f>الرصيد!C793</f>
        <v>0</v>
      </c>
      <c r="N460" s="21">
        <f>الرصيد!D793</f>
        <v>0</v>
      </c>
      <c r="O460" s="21">
        <f>الرصيد!E793</f>
        <v>0</v>
      </c>
      <c r="P460" s="21">
        <f>الرصيد!F793</f>
        <v>0</v>
      </c>
      <c r="Q460" s="21">
        <f t="shared" si="30"/>
        <v>0</v>
      </c>
      <c r="R460" s="21" t="str">
        <f t="shared" si="31"/>
        <v>صح</v>
      </c>
    </row>
    <row r="461" spans="1:18" ht="15.75">
      <c r="A461" s="21">
        <v>454</v>
      </c>
      <c r="B461" s="21" t="str">
        <f>IFERROR(VLOOKUP(A461,الاعدادات!$A$4:$B$5000,2,0),"")</f>
        <v/>
      </c>
      <c r="C461" s="21">
        <f>SUMIFS(المشتريات!$H$4:$H$1000,المشتريات!$F$4:$F$1000,التقرير!A461,المشتريات!$C$4:$C$1000,"&lt;="&amp;التقرير!$G$3)</f>
        <v>0</v>
      </c>
      <c r="D461" s="21">
        <f>SUMIFS(المبيعات!$F$4:$F$5000,المبيعات!$D$4:$D$5000,التقرير!A461,المبيعات!$A$4:$A$5000,"&lt;="&amp;التقرير!$G$3)</f>
        <v>0</v>
      </c>
      <c r="E461" s="21">
        <f>SUMIFS('مرتجع المبيعات '!$F$4:$F$500,'مرتجع المبيعات '!$D$4:$D$500,التقرير!A461,'مرتجع المبيعات '!$A$4:$A$500,"&lt;="&amp;التقرير!$G$3)</f>
        <v>0</v>
      </c>
      <c r="F461" s="21">
        <f>SUMIFS('مرتجع المشتريات'!$F$4:$F$500,'مرتجع المشتريات'!$D$4:$D$500,التقرير!A461,'مرتجع المشتريات'!$A$4:$A$500,"&lt;="&amp;التقرير!$G$3)</f>
        <v>0</v>
      </c>
      <c r="G461" s="21">
        <f t="shared" si="28"/>
        <v>0</v>
      </c>
      <c r="H461" s="21">
        <f>SUMIFS(المشتريات!$H$4:$H$10000,المشتريات!$F$4:$F$10000,التقرير!A461,المشتريات!$C$4:$C$10000,"&gt;="&amp;التقرير!$G$4,المشتريات!$C$4:$C$10000,"&lt;="&amp;$G$5)</f>
        <v>0</v>
      </c>
      <c r="I461" s="21">
        <f>SUMIFS(المبيعات!$F$4:$F$5000,المبيعات!$D$4:$D$5000,التقرير!A461,المبيعات!$A$4:$A$5000,"&gt;="&amp;التقرير!$G$4,المبيعات!$A$4:$A$5000,"&lt;="&amp;التقرير!$G$5)</f>
        <v>0</v>
      </c>
      <c r="J461" s="21">
        <f>SUMIFS('مرتجع المبيعات '!$F$4:$F$5000,'مرتجع المبيعات '!$D$4:$D$5000,التقرير!A461,'مرتجع المبيعات '!$A$4:$A$5000,"&gt;="&amp;التقرير!$G$4,'مرتجع المبيعات '!$A$4:$A$5000,"&lt;="&amp;التقرير!$G$5)</f>
        <v>0</v>
      </c>
      <c r="K461" s="21">
        <f>SUMIFS('مرتجع المشتريات'!$F$4:$F$5000,'مرتجع المشتريات'!$D$4:$D$5000,التقرير!A461,'مرتجع المشتريات'!$A$4:$A$5000,"&gt;="&amp;التقرير!$G$4,'مرتجع المشتريات'!$A$4:$A$5000,"&lt;="&amp;التقرير!$G$5)</f>
        <v>0</v>
      </c>
      <c r="L461" s="21">
        <f t="shared" si="29"/>
        <v>0</v>
      </c>
      <c r="M461" s="21">
        <f>الرصيد!C794</f>
        <v>0</v>
      </c>
      <c r="N461" s="21">
        <f>الرصيد!D794</f>
        <v>0</v>
      </c>
      <c r="O461" s="21">
        <f>الرصيد!E794</f>
        <v>0</v>
      </c>
      <c r="P461" s="21">
        <f>الرصيد!F794</f>
        <v>0</v>
      </c>
      <c r="Q461" s="21">
        <f t="shared" si="30"/>
        <v>0</v>
      </c>
      <c r="R461" s="21" t="str">
        <f t="shared" si="31"/>
        <v>صح</v>
      </c>
    </row>
    <row r="462" spans="1:18" ht="15.75">
      <c r="A462" s="21">
        <v>455</v>
      </c>
      <c r="B462" s="21" t="str">
        <f>IFERROR(VLOOKUP(A462,الاعدادات!$A$4:$B$5000,2,0),"")</f>
        <v/>
      </c>
      <c r="C462" s="21">
        <f>SUMIFS(المشتريات!$H$4:$H$1000,المشتريات!$F$4:$F$1000,التقرير!A462,المشتريات!$C$4:$C$1000,"&lt;="&amp;التقرير!$G$3)</f>
        <v>0</v>
      </c>
      <c r="D462" s="21">
        <f>SUMIFS(المبيعات!$F$4:$F$5000,المبيعات!$D$4:$D$5000,التقرير!A462,المبيعات!$A$4:$A$5000,"&lt;="&amp;التقرير!$G$3)</f>
        <v>0</v>
      </c>
      <c r="E462" s="21">
        <f>SUMIFS('مرتجع المبيعات '!$F$4:$F$500,'مرتجع المبيعات '!$D$4:$D$500,التقرير!A462,'مرتجع المبيعات '!$A$4:$A$500,"&lt;="&amp;التقرير!$G$3)</f>
        <v>0</v>
      </c>
      <c r="F462" s="21">
        <f>SUMIFS('مرتجع المشتريات'!$F$4:$F$500,'مرتجع المشتريات'!$D$4:$D$500,التقرير!A462,'مرتجع المشتريات'!$A$4:$A$500,"&lt;="&amp;التقرير!$G$3)</f>
        <v>0</v>
      </c>
      <c r="G462" s="21">
        <f t="shared" si="28"/>
        <v>0</v>
      </c>
      <c r="H462" s="21">
        <f>SUMIFS(المشتريات!$H$4:$H$10000,المشتريات!$F$4:$F$10000,التقرير!A462,المشتريات!$C$4:$C$10000,"&gt;="&amp;التقرير!$G$4,المشتريات!$C$4:$C$10000,"&lt;="&amp;$G$5)</f>
        <v>0</v>
      </c>
      <c r="I462" s="21">
        <f>SUMIFS(المبيعات!$F$4:$F$5000,المبيعات!$D$4:$D$5000,التقرير!A462,المبيعات!$A$4:$A$5000,"&gt;="&amp;التقرير!$G$4,المبيعات!$A$4:$A$5000,"&lt;="&amp;التقرير!$G$5)</f>
        <v>0</v>
      </c>
      <c r="J462" s="21">
        <f>SUMIFS('مرتجع المبيعات '!$F$4:$F$5000,'مرتجع المبيعات '!$D$4:$D$5000,التقرير!A462,'مرتجع المبيعات '!$A$4:$A$5000,"&gt;="&amp;التقرير!$G$4,'مرتجع المبيعات '!$A$4:$A$5000,"&lt;="&amp;التقرير!$G$5)</f>
        <v>0</v>
      </c>
      <c r="K462" s="21">
        <f>SUMIFS('مرتجع المشتريات'!$F$4:$F$5000,'مرتجع المشتريات'!$D$4:$D$5000,التقرير!A462,'مرتجع المشتريات'!$A$4:$A$5000,"&gt;="&amp;التقرير!$G$4,'مرتجع المشتريات'!$A$4:$A$5000,"&lt;="&amp;التقرير!$G$5)</f>
        <v>0</v>
      </c>
      <c r="L462" s="21">
        <f t="shared" si="29"/>
        <v>0</v>
      </c>
      <c r="M462" s="21">
        <f>الرصيد!C795</f>
        <v>0</v>
      </c>
      <c r="N462" s="21">
        <f>الرصيد!D795</f>
        <v>0</v>
      </c>
      <c r="O462" s="21">
        <f>الرصيد!E795</f>
        <v>0</v>
      </c>
      <c r="P462" s="21">
        <f>الرصيد!F795</f>
        <v>0</v>
      </c>
      <c r="Q462" s="21">
        <f t="shared" si="30"/>
        <v>0</v>
      </c>
      <c r="R462" s="21" t="str">
        <f t="shared" si="31"/>
        <v>صح</v>
      </c>
    </row>
    <row r="463" spans="1:18" ht="15.75">
      <c r="A463" s="21">
        <v>456</v>
      </c>
      <c r="B463" s="21" t="str">
        <f>IFERROR(VLOOKUP(A463,الاعدادات!$A$4:$B$5000,2,0),"")</f>
        <v/>
      </c>
      <c r="C463" s="21">
        <f>SUMIFS(المشتريات!$H$4:$H$1000,المشتريات!$F$4:$F$1000,التقرير!A463,المشتريات!$C$4:$C$1000,"&lt;="&amp;التقرير!$G$3)</f>
        <v>0</v>
      </c>
      <c r="D463" s="21">
        <f>SUMIFS(المبيعات!$F$4:$F$5000,المبيعات!$D$4:$D$5000,التقرير!A463,المبيعات!$A$4:$A$5000,"&lt;="&amp;التقرير!$G$3)</f>
        <v>0</v>
      </c>
      <c r="E463" s="21">
        <f>SUMIFS('مرتجع المبيعات '!$F$4:$F$500,'مرتجع المبيعات '!$D$4:$D$500,التقرير!A463,'مرتجع المبيعات '!$A$4:$A$500,"&lt;="&amp;التقرير!$G$3)</f>
        <v>0</v>
      </c>
      <c r="F463" s="21">
        <f>SUMIFS('مرتجع المشتريات'!$F$4:$F$500,'مرتجع المشتريات'!$D$4:$D$500,التقرير!A463,'مرتجع المشتريات'!$A$4:$A$500,"&lt;="&amp;التقرير!$G$3)</f>
        <v>0</v>
      </c>
      <c r="G463" s="21">
        <f t="shared" si="28"/>
        <v>0</v>
      </c>
      <c r="H463" s="21">
        <f>SUMIFS(المشتريات!$H$4:$H$10000,المشتريات!$F$4:$F$10000,التقرير!A463,المشتريات!$C$4:$C$10000,"&gt;="&amp;التقرير!$G$4,المشتريات!$C$4:$C$10000,"&lt;="&amp;$G$5)</f>
        <v>0</v>
      </c>
      <c r="I463" s="21">
        <f>SUMIFS(المبيعات!$F$4:$F$5000,المبيعات!$D$4:$D$5000,التقرير!A463,المبيعات!$A$4:$A$5000,"&gt;="&amp;التقرير!$G$4,المبيعات!$A$4:$A$5000,"&lt;="&amp;التقرير!$G$5)</f>
        <v>0</v>
      </c>
      <c r="J463" s="21">
        <f>SUMIFS('مرتجع المبيعات '!$F$4:$F$5000,'مرتجع المبيعات '!$D$4:$D$5000,التقرير!A463,'مرتجع المبيعات '!$A$4:$A$5000,"&gt;="&amp;التقرير!$G$4,'مرتجع المبيعات '!$A$4:$A$5000,"&lt;="&amp;التقرير!$G$5)</f>
        <v>0</v>
      </c>
      <c r="K463" s="21">
        <f>SUMIFS('مرتجع المشتريات'!$F$4:$F$5000,'مرتجع المشتريات'!$D$4:$D$5000,التقرير!A463,'مرتجع المشتريات'!$A$4:$A$5000,"&gt;="&amp;التقرير!$G$4,'مرتجع المشتريات'!$A$4:$A$5000,"&lt;="&amp;التقرير!$G$5)</f>
        <v>0</v>
      </c>
      <c r="L463" s="21">
        <f t="shared" si="29"/>
        <v>0</v>
      </c>
      <c r="M463" s="21">
        <f>الرصيد!C796</f>
        <v>0</v>
      </c>
      <c r="N463" s="21">
        <f>الرصيد!D796</f>
        <v>0</v>
      </c>
      <c r="O463" s="21">
        <f>الرصيد!E796</f>
        <v>0</v>
      </c>
      <c r="P463" s="21">
        <f>الرصيد!F796</f>
        <v>0</v>
      </c>
      <c r="Q463" s="21">
        <f t="shared" si="30"/>
        <v>0</v>
      </c>
      <c r="R463" s="21" t="str">
        <f t="shared" si="31"/>
        <v>صح</v>
      </c>
    </row>
    <row r="464" spans="1:18" ht="15.75">
      <c r="A464" s="21">
        <v>457</v>
      </c>
      <c r="B464" s="21" t="str">
        <f>IFERROR(VLOOKUP(A464,الاعدادات!$A$4:$B$5000,2,0),"")</f>
        <v/>
      </c>
      <c r="C464" s="21">
        <f>SUMIFS(المشتريات!$H$4:$H$1000,المشتريات!$F$4:$F$1000,التقرير!A464,المشتريات!$C$4:$C$1000,"&lt;="&amp;التقرير!$G$3)</f>
        <v>0</v>
      </c>
      <c r="D464" s="21">
        <f>SUMIFS(المبيعات!$F$4:$F$5000,المبيعات!$D$4:$D$5000,التقرير!A464,المبيعات!$A$4:$A$5000,"&lt;="&amp;التقرير!$G$3)</f>
        <v>0</v>
      </c>
      <c r="E464" s="21">
        <f>SUMIFS('مرتجع المبيعات '!$F$4:$F$500,'مرتجع المبيعات '!$D$4:$D$500,التقرير!A464,'مرتجع المبيعات '!$A$4:$A$500,"&lt;="&amp;التقرير!$G$3)</f>
        <v>0</v>
      </c>
      <c r="F464" s="21">
        <f>SUMIFS('مرتجع المشتريات'!$F$4:$F$500,'مرتجع المشتريات'!$D$4:$D$500,التقرير!A464,'مرتجع المشتريات'!$A$4:$A$500,"&lt;="&amp;التقرير!$G$3)</f>
        <v>0</v>
      </c>
      <c r="G464" s="21">
        <f t="shared" si="28"/>
        <v>0</v>
      </c>
      <c r="H464" s="21">
        <f>SUMIFS(المشتريات!$H$4:$H$10000,المشتريات!$F$4:$F$10000,التقرير!A464,المشتريات!$C$4:$C$10000,"&gt;="&amp;التقرير!$G$4,المشتريات!$C$4:$C$10000,"&lt;="&amp;$G$5)</f>
        <v>0</v>
      </c>
      <c r="I464" s="21">
        <f>SUMIFS(المبيعات!$F$4:$F$5000,المبيعات!$D$4:$D$5000,التقرير!A464,المبيعات!$A$4:$A$5000,"&gt;="&amp;التقرير!$G$4,المبيعات!$A$4:$A$5000,"&lt;="&amp;التقرير!$G$5)</f>
        <v>0</v>
      </c>
      <c r="J464" s="21">
        <f>SUMIFS('مرتجع المبيعات '!$F$4:$F$5000,'مرتجع المبيعات '!$D$4:$D$5000,التقرير!A464,'مرتجع المبيعات '!$A$4:$A$5000,"&gt;="&amp;التقرير!$G$4,'مرتجع المبيعات '!$A$4:$A$5000,"&lt;="&amp;التقرير!$G$5)</f>
        <v>0</v>
      </c>
      <c r="K464" s="21">
        <f>SUMIFS('مرتجع المشتريات'!$F$4:$F$5000,'مرتجع المشتريات'!$D$4:$D$5000,التقرير!A464,'مرتجع المشتريات'!$A$4:$A$5000,"&gt;="&amp;التقرير!$G$4,'مرتجع المشتريات'!$A$4:$A$5000,"&lt;="&amp;التقرير!$G$5)</f>
        <v>0</v>
      </c>
      <c r="L464" s="21">
        <f t="shared" si="29"/>
        <v>0</v>
      </c>
      <c r="M464" s="21">
        <f>الرصيد!C797</f>
        <v>0</v>
      </c>
      <c r="N464" s="21">
        <f>الرصيد!D797</f>
        <v>0</v>
      </c>
      <c r="O464" s="21">
        <f>الرصيد!E797</f>
        <v>0</v>
      </c>
      <c r="P464" s="21">
        <f>الرصيد!F797</f>
        <v>0</v>
      </c>
      <c r="Q464" s="21">
        <f t="shared" si="30"/>
        <v>0</v>
      </c>
      <c r="R464" s="21" t="str">
        <f t="shared" si="31"/>
        <v>صح</v>
      </c>
    </row>
    <row r="465" spans="1:18" ht="15.75">
      <c r="A465" s="21">
        <v>458</v>
      </c>
      <c r="B465" s="21" t="str">
        <f>IFERROR(VLOOKUP(A465,الاعدادات!$A$4:$B$5000,2,0),"")</f>
        <v/>
      </c>
      <c r="C465" s="21">
        <f>SUMIFS(المشتريات!$H$4:$H$1000,المشتريات!$F$4:$F$1000,التقرير!A465,المشتريات!$C$4:$C$1000,"&lt;="&amp;التقرير!$G$3)</f>
        <v>0</v>
      </c>
      <c r="D465" s="21">
        <f>SUMIFS(المبيعات!$F$4:$F$5000,المبيعات!$D$4:$D$5000,التقرير!A465,المبيعات!$A$4:$A$5000,"&lt;="&amp;التقرير!$G$3)</f>
        <v>0</v>
      </c>
      <c r="E465" s="21">
        <f>SUMIFS('مرتجع المبيعات '!$F$4:$F$500,'مرتجع المبيعات '!$D$4:$D$500,التقرير!A465,'مرتجع المبيعات '!$A$4:$A$500,"&lt;="&amp;التقرير!$G$3)</f>
        <v>0</v>
      </c>
      <c r="F465" s="21">
        <f>SUMIFS('مرتجع المشتريات'!$F$4:$F$500,'مرتجع المشتريات'!$D$4:$D$500,التقرير!A465,'مرتجع المشتريات'!$A$4:$A$500,"&lt;="&amp;التقرير!$G$3)</f>
        <v>0</v>
      </c>
      <c r="G465" s="21">
        <f t="shared" si="28"/>
        <v>0</v>
      </c>
      <c r="H465" s="21">
        <f>SUMIFS(المشتريات!$H$4:$H$10000,المشتريات!$F$4:$F$10000,التقرير!A465,المشتريات!$C$4:$C$10000,"&gt;="&amp;التقرير!$G$4,المشتريات!$C$4:$C$10000,"&lt;="&amp;$G$5)</f>
        <v>0</v>
      </c>
      <c r="I465" s="21">
        <f>SUMIFS(المبيعات!$F$4:$F$5000,المبيعات!$D$4:$D$5000,التقرير!A465,المبيعات!$A$4:$A$5000,"&gt;="&amp;التقرير!$G$4,المبيعات!$A$4:$A$5000,"&lt;="&amp;التقرير!$G$5)</f>
        <v>0</v>
      </c>
      <c r="J465" s="21">
        <f>SUMIFS('مرتجع المبيعات '!$F$4:$F$5000,'مرتجع المبيعات '!$D$4:$D$5000,التقرير!A465,'مرتجع المبيعات '!$A$4:$A$5000,"&gt;="&amp;التقرير!$G$4,'مرتجع المبيعات '!$A$4:$A$5000,"&lt;="&amp;التقرير!$G$5)</f>
        <v>0</v>
      </c>
      <c r="K465" s="21">
        <f>SUMIFS('مرتجع المشتريات'!$F$4:$F$5000,'مرتجع المشتريات'!$D$4:$D$5000,التقرير!A465,'مرتجع المشتريات'!$A$4:$A$5000,"&gt;="&amp;التقرير!$G$4,'مرتجع المشتريات'!$A$4:$A$5000,"&lt;="&amp;التقرير!$G$5)</f>
        <v>0</v>
      </c>
      <c r="L465" s="21">
        <f t="shared" si="29"/>
        <v>0</v>
      </c>
      <c r="M465" s="21">
        <f>الرصيد!C798</f>
        <v>0</v>
      </c>
      <c r="N465" s="21">
        <f>الرصيد!D798</f>
        <v>0</v>
      </c>
      <c r="O465" s="21">
        <f>الرصيد!E798</f>
        <v>0</v>
      </c>
      <c r="P465" s="21">
        <f>الرصيد!F798</f>
        <v>0</v>
      </c>
      <c r="Q465" s="21">
        <f t="shared" si="30"/>
        <v>0</v>
      </c>
      <c r="R465" s="21" t="str">
        <f t="shared" si="31"/>
        <v>صح</v>
      </c>
    </row>
    <row r="466" spans="1:18" ht="15.75">
      <c r="A466" s="21">
        <v>459</v>
      </c>
      <c r="B466" s="21" t="str">
        <f>IFERROR(VLOOKUP(A466,الاعدادات!$A$4:$B$5000,2,0),"")</f>
        <v/>
      </c>
      <c r="C466" s="21">
        <f>SUMIFS(المشتريات!$H$4:$H$1000,المشتريات!$F$4:$F$1000,التقرير!A466,المشتريات!$C$4:$C$1000,"&lt;="&amp;التقرير!$G$3)</f>
        <v>0</v>
      </c>
      <c r="D466" s="21">
        <f>SUMIFS(المبيعات!$F$4:$F$5000,المبيعات!$D$4:$D$5000,التقرير!A466,المبيعات!$A$4:$A$5000,"&lt;="&amp;التقرير!$G$3)</f>
        <v>0</v>
      </c>
      <c r="E466" s="21">
        <f>SUMIFS('مرتجع المبيعات '!$F$4:$F$500,'مرتجع المبيعات '!$D$4:$D$500,التقرير!A466,'مرتجع المبيعات '!$A$4:$A$500,"&lt;="&amp;التقرير!$G$3)</f>
        <v>0</v>
      </c>
      <c r="F466" s="21">
        <f>SUMIFS('مرتجع المشتريات'!$F$4:$F$500,'مرتجع المشتريات'!$D$4:$D$500,التقرير!A466,'مرتجع المشتريات'!$A$4:$A$500,"&lt;="&amp;التقرير!$G$3)</f>
        <v>0</v>
      </c>
      <c r="G466" s="21">
        <f t="shared" si="28"/>
        <v>0</v>
      </c>
      <c r="H466" s="21">
        <f>SUMIFS(المشتريات!$H$4:$H$10000,المشتريات!$F$4:$F$10000,التقرير!A466,المشتريات!$C$4:$C$10000,"&gt;="&amp;التقرير!$G$4,المشتريات!$C$4:$C$10000,"&lt;="&amp;$G$5)</f>
        <v>0</v>
      </c>
      <c r="I466" s="21">
        <f>SUMIFS(المبيعات!$F$4:$F$5000,المبيعات!$D$4:$D$5000,التقرير!A466,المبيعات!$A$4:$A$5000,"&gt;="&amp;التقرير!$G$4,المبيعات!$A$4:$A$5000,"&lt;="&amp;التقرير!$G$5)</f>
        <v>0</v>
      </c>
      <c r="J466" s="21">
        <f>SUMIFS('مرتجع المبيعات '!$F$4:$F$5000,'مرتجع المبيعات '!$D$4:$D$5000,التقرير!A466,'مرتجع المبيعات '!$A$4:$A$5000,"&gt;="&amp;التقرير!$G$4,'مرتجع المبيعات '!$A$4:$A$5000,"&lt;="&amp;التقرير!$G$5)</f>
        <v>0</v>
      </c>
      <c r="K466" s="21">
        <f>SUMIFS('مرتجع المشتريات'!$F$4:$F$5000,'مرتجع المشتريات'!$D$4:$D$5000,التقرير!A466,'مرتجع المشتريات'!$A$4:$A$5000,"&gt;="&amp;التقرير!$G$4,'مرتجع المشتريات'!$A$4:$A$5000,"&lt;="&amp;التقرير!$G$5)</f>
        <v>0</v>
      </c>
      <c r="L466" s="21">
        <f t="shared" si="29"/>
        <v>0</v>
      </c>
      <c r="M466" s="21">
        <f>الرصيد!C799</f>
        <v>0</v>
      </c>
      <c r="N466" s="21">
        <f>الرصيد!D799</f>
        <v>0</v>
      </c>
      <c r="O466" s="21">
        <f>الرصيد!E799</f>
        <v>0</v>
      </c>
      <c r="P466" s="21">
        <f>الرصيد!F799</f>
        <v>0</v>
      </c>
      <c r="Q466" s="21">
        <f t="shared" si="30"/>
        <v>0</v>
      </c>
      <c r="R466" s="21" t="str">
        <f t="shared" si="31"/>
        <v>صح</v>
      </c>
    </row>
    <row r="467" spans="1:18" ht="15.75">
      <c r="A467" s="21">
        <v>460</v>
      </c>
      <c r="B467" s="21" t="str">
        <f>IFERROR(VLOOKUP(A467,الاعدادات!$A$4:$B$5000,2,0),"")</f>
        <v/>
      </c>
      <c r="C467" s="21">
        <f>SUMIFS(المشتريات!$H$4:$H$1000,المشتريات!$F$4:$F$1000,التقرير!A467,المشتريات!$C$4:$C$1000,"&lt;="&amp;التقرير!$G$3)</f>
        <v>0</v>
      </c>
      <c r="D467" s="21">
        <f>SUMIFS(المبيعات!$F$4:$F$5000,المبيعات!$D$4:$D$5000,التقرير!A467,المبيعات!$A$4:$A$5000,"&lt;="&amp;التقرير!$G$3)</f>
        <v>0</v>
      </c>
      <c r="E467" s="21">
        <f>SUMIFS('مرتجع المبيعات '!$F$4:$F$500,'مرتجع المبيعات '!$D$4:$D$500,التقرير!A467,'مرتجع المبيعات '!$A$4:$A$500,"&lt;="&amp;التقرير!$G$3)</f>
        <v>0</v>
      </c>
      <c r="F467" s="21">
        <f>SUMIFS('مرتجع المشتريات'!$F$4:$F$500,'مرتجع المشتريات'!$D$4:$D$500,التقرير!A467,'مرتجع المشتريات'!$A$4:$A$500,"&lt;="&amp;التقرير!$G$3)</f>
        <v>0</v>
      </c>
      <c r="G467" s="21">
        <f t="shared" si="28"/>
        <v>0</v>
      </c>
      <c r="H467" s="21">
        <f>SUMIFS(المشتريات!$H$4:$H$10000,المشتريات!$F$4:$F$10000,التقرير!A467,المشتريات!$C$4:$C$10000,"&gt;="&amp;التقرير!$G$4,المشتريات!$C$4:$C$10000,"&lt;="&amp;$G$5)</f>
        <v>0</v>
      </c>
      <c r="I467" s="21">
        <f>SUMIFS(المبيعات!$F$4:$F$5000,المبيعات!$D$4:$D$5000,التقرير!A467,المبيعات!$A$4:$A$5000,"&gt;="&amp;التقرير!$G$4,المبيعات!$A$4:$A$5000,"&lt;="&amp;التقرير!$G$5)</f>
        <v>0</v>
      </c>
      <c r="J467" s="21">
        <f>SUMIFS('مرتجع المبيعات '!$F$4:$F$5000,'مرتجع المبيعات '!$D$4:$D$5000,التقرير!A467,'مرتجع المبيعات '!$A$4:$A$5000,"&gt;="&amp;التقرير!$G$4,'مرتجع المبيعات '!$A$4:$A$5000,"&lt;="&amp;التقرير!$G$5)</f>
        <v>0</v>
      </c>
      <c r="K467" s="21">
        <f>SUMIFS('مرتجع المشتريات'!$F$4:$F$5000,'مرتجع المشتريات'!$D$4:$D$5000,التقرير!A467,'مرتجع المشتريات'!$A$4:$A$5000,"&gt;="&amp;التقرير!$G$4,'مرتجع المشتريات'!$A$4:$A$5000,"&lt;="&amp;التقرير!$G$5)</f>
        <v>0</v>
      </c>
      <c r="L467" s="21">
        <f t="shared" si="29"/>
        <v>0</v>
      </c>
      <c r="M467" s="21">
        <f>الرصيد!C800</f>
        <v>0</v>
      </c>
      <c r="N467" s="21">
        <f>الرصيد!D800</f>
        <v>0</v>
      </c>
      <c r="O467" s="21">
        <f>الرصيد!E800</f>
        <v>0</v>
      </c>
      <c r="P467" s="21">
        <f>الرصيد!F800</f>
        <v>0</v>
      </c>
      <c r="Q467" s="21">
        <f t="shared" si="30"/>
        <v>0</v>
      </c>
      <c r="R467" s="21" t="str">
        <f t="shared" si="31"/>
        <v>صح</v>
      </c>
    </row>
    <row r="468" spans="1:18" ht="15.75">
      <c r="A468" s="21">
        <v>461</v>
      </c>
      <c r="B468" s="21" t="str">
        <f>IFERROR(VLOOKUP(A468,الاعدادات!$A$4:$B$5000,2,0),"")</f>
        <v/>
      </c>
      <c r="C468" s="21">
        <f>SUMIFS(المشتريات!$H$4:$H$1000,المشتريات!$F$4:$F$1000,التقرير!A468,المشتريات!$C$4:$C$1000,"&lt;="&amp;التقرير!$G$3)</f>
        <v>0</v>
      </c>
      <c r="D468" s="21">
        <f>SUMIFS(المبيعات!$F$4:$F$5000,المبيعات!$D$4:$D$5000,التقرير!A468,المبيعات!$A$4:$A$5000,"&lt;="&amp;التقرير!$G$3)</f>
        <v>0</v>
      </c>
      <c r="E468" s="21">
        <f>SUMIFS('مرتجع المبيعات '!$F$4:$F$500,'مرتجع المبيعات '!$D$4:$D$500,التقرير!A468,'مرتجع المبيعات '!$A$4:$A$500,"&lt;="&amp;التقرير!$G$3)</f>
        <v>0</v>
      </c>
      <c r="F468" s="21">
        <f>SUMIFS('مرتجع المشتريات'!$F$4:$F$500,'مرتجع المشتريات'!$D$4:$D$500,التقرير!A468,'مرتجع المشتريات'!$A$4:$A$500,"&lt;="&amp;التقرير!$G$3)</f>
        <v>0</v>
      </c>
      <c r="G468" s="21">
        <f t="shared" si="28"/>
        <v>0</v>
      </c>
      <c r="H468" s="21">
        <f>SUMIFS(المشتريات!$H$4:$H$10000,المشتريات!$F$4:$F$10000,التقرير!A468,المشتريات!$C$4:$C$10000,"&gt;="&amp;التقرير!$G$4,المشتريات!$C$4:$C$10000,"&lt;="&amp;$G$5)</f>
        <v>0</v>
      </c>
      <c r="I468" s="21">
        <f>SUMIFS(المبيعات!$F$4:$F$5000,المبيعات!$D$4:$D$5000,التقرير!A468,المبيعات!$A$4:$A$5000,"&gt;="&amp;التقرير!$G$4,المبيعات!$A$4:$A$5000,"&lt;="&amp;التقرير!$G$5)</f>
        <v>0</v>
      </c>
      <c r="J468" s="21">
        <f>SUMIFS('مرتجع المبيعات '!$F$4:$F$5000,'مرتجع المبيعات '!$D$4:$D$5000,التقرير!A468,'مرتجع المبيعات '!$A$4:$A$5000,"&gt;="&amp;التقرير!$G$4,'مرتجع المبيعات '!$A$4:$A$5000,"&lt;="&amp;التقرير!$G$5)</f>
        <v>0</v>
      </c>
      <c r="K468" s="21">
        <f>SUMIFS('مرتجع المشتريات'!$F$4:$F$5000,'مرتجع المشتريات'!$D$4:$D$5000,التقرير!A468,'مرتجع المشتريات'!$A$4:$A$5000,"&gt;="&amp;التقرير!$G$4,'مرتجع المشتريات'!$A$4:$A$5000,"&lt;="&amp;التقرير!$G$5)</f>
        <v>0</v>
      </c>
      <c r="L468" s="21">
        <f t="shared" si="29"/>
        <v>0</v>
      </c>
      <c r="M468" s="21">
        <f>الرصيد!C801</f>
        <v>0</v>
      </c>
      <c r="N468" s="21">
        <f>الرصيد!D801</f>
        <v>0</v>
      </c>
      <c r="O468" s="21">
        <f>الرصيد!E801</f>
        <v>0</v>
      </c>
      <c r="P468" s="21">
        <f>الرصيد!F801</f>
        <v>0</v>
      </c>
      <c r="Q468" s="21">
        <f t="shared" si="30"/>
        <v>0</v>
      </c>
      <c r="R468" s="21" t="str">
        <f t="shared" si="31"/>
        <v>صح</v>
      </c>
    </row>
    <row r="469" spans="1:18" ht="15.75">
      <c r="A469" s="21">
        <v>462</v>
      </c>
      <c r="B469" s="21" t="str">
        <f>IFERROR(VLOOKUP(A469,الاعدادات!$A$4:$B$5000,2,0),"")</f>
        <v/>
      </c>
      <c r="C469" s="21">
        <f>SUMIFS(المشتريات!$H$4:$H$1000,المشتريات!$F$4:$F$1000,التقرير!A469,المشتريات!$C$4:$C$1000,"&lt;="&amp;التقرير!$G$3)</f>
        <v>0</v>
      </c>
      <c r="D469" s="21">
        <f>SUMIFS(المبيعات!$F$4:$F$5000,المبيعات!$D$4:$D$5000,التقرير!A469,المبيعات!$A$4:$A$5000,"&lt;="&amp;التقرير!$G$3)</f>
        <v>0</v>
      </c>
      <c r="E469" s="21">
        <f>SUMIFS('مرتجع المبيعات '!$F$4:$F$500,'مرتجع المبيعات '!$D$4:$D$500,التقرير!A469,'مرتجع المبيعات '!$A$4:$A$500,"&lt;="&amp;التقرير!$G$3)</f>
        <v>0</v>
      </c>
      <c r="F469" s="21">
        <f>SUMIFS('مرتجع المشتريات'!$F$4:$F$500,'مرتجع المشتريات'!$D$4:$D$500,التقرير!A469,'مرتجع المشتريات'!$A$4:$A$500,"&lt;="&amp;التقرير!$G$3)</f>
        <v>0</v>
      </c>
      <c r="G469" s="21">
        <f t="shared" si="28"/>
        <v>0</v>
      </c>
      <c r="H469" s="21">
        <f>SUMIFS(المشتريات!$H$4:$H$10000,المشتريات!$F$4:$F$10000,التقرير!A469,المشتريات!$C$4:$C$10000,"&gt;="&amp;التقرير!$G$4,المشتريات!$C$4:$C$10000,"&lt;="&amp;$G$5)</f>
        <v>0</v>
      </c>
      <c r="I469" s="21">
        <f>SUMIFS(المبيعات!$F$4:$F$5000,المبيعات!$D$4:$D$5000,التقرير!A469,المبيعات!$A$4:$A$5000,"&gt;="&amp;التقرير!$G$4,المبيعات!$A$4:$A$5000,"&lt;="&amp;التقرير!$G$5)</f>
        <v>0</v>
      </c>
      <c r="J469" s="21">
        <f>SUMIFS('مرتجع المبيعات '!$F$4:$F$5000,'مرتجع المبيعات '!$D$4:$D$5000,التقرير!A469,'مرتجع المبيعات '!$A$4:$A$5000,"&gt;="&amp;التقرير!$G$4,'مرتجع المبيعات '!$A$4:$A$5000,"&lt;="&amp;التقرير!$G$5)</f>
        <v>0</v>
      </c>
      <c r="K469" s="21">
        <f>SUMIFS('مرتجع المشتريات'!$F$4:$F$5000,'مرتجع المشتريات'!$D$4:$D$5000,التقرير!A469,'مرتجع المشتريات'!$A$4:$A$5000,"&gt;="&amp;التقرير!$G$4,'مرتجع المشتريات'!$A$4:$A$5000,"&lt;="&amp;التقرير!$G$5)</f>
        <v>0</v>
      </c>
      <c r="L469" s="21">
        <f t="shared" si="29"/>
        <v>0</v>
      </c>
      <c r="M469" s="21">
        <f>الرصيد!C802</f>
        <v>0</v>
      </c>
      <c r="N469" s="21">
        <f>الرصيد!D802</f>
        <v>0</v>
      </c>
      <c r="O469" s="21">
        <f>الرصيد!E802</f>
        <v>0</v>
      </c>
      <c r="P469" s="21">
        <f>الرصيد!F802</f>
        <v>0</v>
      </c>
      <c r="Q469" s="21">
        <f t="shared" si="30"/>
        <v>0</v>
      </c>
      <c r="R469" s="21" t="str">
        <f t="shared" si="31"/>
        <v>صح</v>
      </c>
    </row>
    <row r="470" spans="1:18" ht="15.75">
      <c r="A470" s="21">
        <v>463</v>
      </c>
      <c r="B470" s="21" t="str">
        <f>IFERROR(VLOOKUP(A470,الاعدادات!$A$4:$B$5000,2,0),"")</f>
        <v/>
      </c>
      <c r="C470" s="21">
        <f>SUMIFS(المشتريات!$H$4:$H$1000,المشتريات!$F$4:$F$1000,التقرير!A470,المشتريات!$C$4:$C$1000,"&lt;="&amp;التقرير!$G$3)</f>
        <v>0</v>
      </c>
      <c r="D470" s="21">
        <f>SUMIFS(المبيعات!$F$4:$F$5000,المبيعات!$D$4:$D$5000,التقرير!A470,المبيعات!$A$4:$A$5000,"&lt;="&amp;التقرير!$G$3)</f>
        <v>0</v>
      </c>
      <c r="E470" s="21">
        <f>SUMIFS('مرتجع المبيعات '!$F$4:$F$500,'مرتجع المبيعات '!$D$4:$D$500,التقرير!A470,'مرتجع المبيعات '!$A$4:$A$500,"&lt;="&amp;التقرير!$G$3)</f>
        <v>0</v>
      </c>
      <c r="F470" s="21">
        <f>SUMIFS('مرتجع المشتريات'!$F$4:$F$500,'مرتجع المشتريات'!$D$4:$D$500,التقرير!A470,'مرتجع المشتريات'!$A$4:$A$500,"&lt;="&amp;التقرير!$G$3)</f>
        <v>0</v>
      </c>
      <c r="G470" s="21">
        <f t="shared" si="28"/>
        <v>0</v>
      </c>
      <c r="H470" s="21">
        <f>SUMIFS(المشتريات!$H$4:$H$10000,المشتريات!$F$4:$F$10000,التقرير!A470,المشتريات!$C$4:$C$10000,"&gt;="&amp;التقرير!$G$4,المشتريات!$C$4:$C$10000,"&lt;="&amp;$G$5)</f>
        <v>0</v>
      </c>
      <c r="I470" s="21">
        <f>SUMIFS(المبيعات!$F$4:$F$5000,المبيعات!$D$4:$D$5000,التقرير!A470,المبيعات!$A$4:$A$5000,"&gt;="&amp;التقرير!$G$4,المبيعات!$A$4:$A$5000,"&lt;="&amp;التقرير!$G$5)</f>
        <v>0</v>
      </c>
      <c r="J470" s="21">
        <f>SUMIFS('مرتجع المبيعات '!$F$4:$F$5000,'مرتجع المبيعات '!$D$4:$D$5000,التقرير!A470,'مرتجع المبيعات '!$A$4:$A$5000,"&gt;="&amp;التقرير!$G$4,'مرتجع المبيعات '!$A$4:$A$5000,"&lt;="&amp;التقرير!$G$5)</f>
        <v>0</v>
      </c>
      <c r="K470" s="21">
        <f>SUMIFS('مرتجع المشتريات'!$F$4:$F$5000,'مرتجع المشتريات'!$D$4:$D$5000,التقرير!A470,'مرتجع المشتريات'!$A$4:$A$5000,"&gt;="&amp;التقرير!$G$4,'مرتجع المشتريات'!$A$4:$A$5000,"&lt;="&amp;التقرير!$G$5)</f>
        <v>0</v>
      </c>
      <c r="L470" s="21">
        <f t="shared" si="29"/>
        <v>0</v>
      </c>
      <c r="M470" s="21">
        <f>الرصيد!C803</f>
        <v>0</v>
      </c>
      <c r="N470" s="21">
        <f>الرصيد!D803</f>
        <v>0</v>
      </c>
      <c r="O470" s="21">
        <f>الرصيد!E803</f>
        <v>0</v>
      </c>
      <c r="P470" s="21">
        <f>الرصيد!F803</f>
        <v>0</v>
      </c>
      <c r="Q470" s="21">
        <f t="shared" si="30"/>
        <v>0</v>
      </c>
      <c r="R470" s="21" t="str">
        <f t="shared" si="31"/>
        <v>صح</v>
      </c>
    </row>
    <row r="471" spans="1:18" ht="15.75">
      <c r="A471" s="21">
        <v>464</v>
      </c>
      <c r="B471" s="21" t="str">
        <f>IFERROR(VLOOKUP(A471,الاعدادات!$A$4:$B$5000,2,0),"")</f>
        <v/>
      </c>
      <c r="C471" s="21">
        <f>SUMIFS(المشتريات!$H$4:$H$1000,المشتريات!$F$4:$F$1000,التقرير!A471,المشتريات!$C$4:$C$1000,"&lt;="&amp;التقرير!$G$3)</f>
        <v>0</v>
      </c>
      <c r="D471" s="21">
        <f>SUMIFS(المبيعات!$F$4:$F$5000,المبيعات!$D$4:$D$5000,التقرير!A471,المبيعات!$A$4:$A$5000,"&lt;="&amp;التقرير!$G$3)</f>
        <v>0</v>
      </c>
      <c r="E471" s="21">
        <f>SUMIFS('مرتجع المبيعات '!$F$4:$F$500,'مرتجع المبيعات '!$D$4:$D$500,التقرير!A471,'مرتجع المبيعات '!$A$4:$A$500,"&lt;="&amp;التقرير!$G$3)</f>
        <v>0</v>
      </c>
      <c r="F471" s="21">
        <f>SUMIFS('مرتجع المشتريات'!$F$4:$F$500,'مرتجع المشتريات'!$D$4:$D$500,التقرير!A471,'مرتجع المشتريات'!$A$4:$A$500,"&lt;="&amp;التقرير!$G$3)</f>
        <v>0</v>
      </c>
      <c r="G471" s="21">
        <f t="shared" si="28"/>
        <v>0</v>
      </c>
      <c r="H471" s="21">
        <f>SUMIFS(المشتريات!$H$4:$H$10000,المشتريات!$F$4:$F$10000,التقرير!A471,المشتريات!$C$4:$C$10000,"&gt;="&amp;التقرير!$G$4,المشتريات!$C$4:$C$10000,"&lt;="&amp;$G$5)</f>
        <v>0</v>
      </c>
      <c r="I471" s="21">
        <f>SUMIFS(المبيعات!$F$4:$F$5000,المبيعات!$D$4:$D$5000,التقرير!A471,المبيعات!$A$4:$A$5000,"&gt;="&amp;التقرير!$G$4,المبيعات!$A$4:$A$5000,"&lt;="&amp;التقرير!$G$5)</f>
        <v>0</v>
      </c>
      <c r="J471" s="21">
        <f>SUMIFS('مرتجع المبيعات '!$F$4:$F$5000,'مرتجع المبيعات '!$D$4:$D$5000,التقرير!A471,'مرتجع المبيعات '!$A$4:$A$5000,"&gt;="&amp;التقرير!$G$4,'مرتجع المبيعات '!$A$4:$A$5000,"&lt;="&amp;التقرير!$G$5)</f>
        <v>0</v>
      </c>
      <c r="K471" s="21">
        <f>SUMIFS('مرتجع المشتريات'!$F$4:$F$5000,'مرتجع المشتريات'!$D$4:$D$5000,التقرير!A471,'مرتجع المشتريات'!$A$4:$A$5000,"&gt;="&amp;التقرير!$G$4,'مرتجع المشتريات'!$A$4:$A$5000,"&lt;="&amp;التقرير!$G$5)</f>
        <v>0</v>
      </c>
      <c r="L471" s="21">
        <f t="shared" si="29"/>
        <v>0</v>
      </c>
      <c r="M471" s="21">
        <f>الرصيد!C804</f>
        <v>0</v>
      </c>
      <c r="N471" s="21">
        <f>الرصيد!D804</f>
        <v>0</v>
      </c>
      <c r="O471" s="21">
        <f>الرصيد!E804</f>
        <v>0</v>
      </c>
      <c r="P471" s="21">
        <f>الرصيد!F804</f>
        <v>0</v>
      </c>
      <c r="Q471" s="21">
        <f t="shared" si="30"/>
        <v>0</v>
      </c>
      <c r="R471" s="21" t="str">
        <f t="shared" si="31"/>
        <v>صح</v>
      </c>
    </row>
    <row r="472" spans="1:18" ht="15.75">
      <c r="A472" s="21">
        <v>465</v>
      </c>
      <c r="B472" s="21" t="str">
        <f>IFERROR(VLOOKUP(A472,الاعدادات!$A$4:$B$5000,2,0),"")</f>
        <v/>
      </c>
      <c r="C472" s="21">
        <f>SUMIFS(المشتريات!$H$4:$H$1000,المشتريات!$F$4:$F$1000,التقرير!A472,المشتريات!$C$4:$C$1000,"&lt;="&amp;التقرير!$G$3)</f>
        <v>0</v>
      </c>
      <c r="D472" s="21">
        <f>SUMIFS(المبيعات!$F$4:$F$5000,المبيعات!$D$4:$D$5000,التقرير!A472,المبيعات!$A$4:$A$5000,"&lt;="&amp;التقرير!$G$3)</f>
        <v>0</v>
      </c>
      <c r="E472" s="21">
        <f>SUMIFS('مرتجع المبيعات '!$F$4:$F$500,'مرتجع المبيعات '!$D$4:$D$500,التقرير!A472,'مرتجع المبيعات '!$A$4:$A$500,"&lt;="&amp;التقرير!$G$3)</f>
        <v>0</v>
      </c>
      <c r="F472" s="21">
        <f>SUMIFS('مرتجع المشتريات'!$F$4:$F$500,'مرتجع المشتريات'!$D$4:$D$500,التقرير!A472,'مرتجع المشتريات'!$A$4:$A$500,"&lt;="&amp;التقرير!$G$3)</f>
        <v>0</v>
      </c>
      <c r="G472" s="21">
        <f t="shared" si="28"/>
        <v>0</v>
      </c>
      <c r="H472" s="21">
        <f>SUMIFS(المشتريات!$H$4:$H$10000,المشتريات!$F$4:$F$10000,التقرير!A472,المشتريات!$C$4:$C$10000,"&gt;="&amp;التقرير!$G$4,المشتريات!$C$4:$C$10000,"&lt;="&amp;$G$5)</f>
        <v>0</v>
      </c>
      <c r="I472" s="21">
        <f>SUMIFS(المبيعات!$F$4:$F$5000,المبيعات!$D$4:$D$5000,التقرير!A472,المبيعات!$A$4:$A$5000,"&gt;="&amp;التقرير!$G$4,المبيعات!$A$4:$A$5000,"&lt;="&amp;التقرير!$G$5)</f>
        <v>0</v>
      </c>
      <c r="J472" s="21">
        <f>SUMIFS('مرتجع المبيعات '!$F$4:$F$5000,'مرتجع المبيعات '!$D$4:$D$5000,التقرير!A472,'مرتجع المبيعات '!$A$4:$A$5000,"&gt;="&amp;التقرير!$G$4,'مرتجع المبيعات '!$A$4:$A$5000,"&lt;="&amp;التقرير!$G$5)</f>
        <v>0</v>
      </c>
      <c r="K472" s="21">
        <f>SUMIFS('مرتجع المشتريات'!$F$4:$F$5000,'مرتجع المشتريات'!$D$4:$D$5000,التقرير!A472,'مرتجع المشتريات'!$A$4:$A$5000,"&gt;="&amp;التقرير!$G$4,'مرتجع المشتريات'!$A$4:$A$5000,"&lt;="&amp;التقرير!$G$5)</f>
        <v>0</v>
      </c>
      <c r="L472" s="21">
        <f t="shared" si="29"/>
        <v>0</v>
      </c>
      <c r="M472" s="21">
        <f>الرصيد!C805</f>
        <v>0</v>
      </c>
      <c r="N472" s="21">
        <f>الرصيد!D805</f>
        <v>0</v>
      </c>
      <c r="O472" s="21">
        <f>الرصيد!E805</f>
        <v>0</v>
      </c>
      <c r="P472" s="21">
        <f>الرصيد!F805</f>
        <v>0</v>
      </c>
      <c r="Q472" s="21">
        <f t="shared" si="30"/>
        <v>0</v>
      </c>
      <c r="R472" s="21" t="str">
        <f t="shared" si="31"/>
        <v>صح</v>
      </c>
    </row>
    <row r="473" spans="1:18" ht="15.75">
      <c r="A473" s="21">
        <v>466</v>
      </c>
      <c r="B473" s="21" t="str">
        <f>IFERROR(VLOOKUP(A473,الاعدادات!$A$4:$B$5000,2,0),"")</f>
        <v/>
      </c>
      <c r="C473" s="21">
        <f>SUMIFS(المشتريات!$H$4:$H$1000,المشتريات!$F$4:$F$1000,التقرير!A473,المشتريات!$C$4:$C$1000,"&lt;="&amp;التقرير!$G$3)</f>
        <v>0</v>
      </c>
      <c r="D473" s="21">
        <f>SUMIFS(المبيعات!$F$4:$F$5000,المبيعات!$D$4:$D$5000,التقرير!A473,المبيعات!$A$4:$A$5000,"&lt;="&amp;التقرير!$G$3)</f>
        <v>0</v>
      </c>
      <c r="E473" s="21">
        <f>SUMIFS('مرتجع المبيعات '!$F$4:$F$500,'مرتجع المبيعات '!$D$4:$D$500,التقرير!A473,'مرتجع المبيعات '!$A$4:$A$500,"&lt;="&amp;التقرير!$G$3)</f>
        <v>0</v>
      </c>
      <c r="F473" s="21">
        <f>SUMIFS('مرتجع المشتريات'!$F$4:$F$500,'مرتجع المشتريات'!$D$4:$D$500,التقرير!A473,'مرتجع المشتريات'!$A$4:$A$500,"&lt;="&amp;التقرير!$G$3)</f>
        <v>0</v>
      </c>
      <c r="G473" s="21">
        <f t="shared" si="28"/>
        <v>0</v>
      </c>
      <c r="H473" s="21">
        <f>SUMIFS(المشتريات!$H$4:$H$10000,المشتريات!$F$4:$F$10000,التقرير!A473,المشتريات!$C$4:$C$10000,"&gt;="&amp;التقرير!$G$4,المشتريات!$C$4:$C$10000,"&lt;="&amp;$G$5)</f>
        <v>0</v>
      </c>
      <c r="I473" s="21">
        <f>SUMIFS(المبيعات!$F$4:$F$5000,المبيعات!$D$4:$D$5000,التقرير!A473,المبيعات!$A$4:$A$5000,"&gt;="&amp;التقرير!$G$4,المبيعات!$A$4:$A$5000,"&lt;="&amp;التقرير!$G$5)</f>
        <v>0</v>
      </c>
      <c r="J473" s="21">
        <f>SUMIFS('مرتجع المبيعات '!$F$4:$F$5000,'مرتجع المبيعات '!$D$4:$D$5000,التقرير!A473,'مرتجع المبيعات '!$A$4:$A$5000,"&gt;="&amp;التقرير!$G$4,'مرتجع المبيعات '!$A$4:$A$5000,"&lt;="&amp;التقرير!$G$5)</f>
        <v>0</v>
      </c>
      <c r="K473" s="21">
        <f>SUMIFS('مرتجع المشتريات'!$F$4:$F$5000,'مرتجع المشتريات'!$D$4:$D$5000,التقرير!A473,'مرتجع المشتريات'!$A$4:$A$5000,"&gt;="&amp;التقرير!$G$4,'مرتجع المشتريات'!$A$4:$A$5000,"&lt;="&amp;التقرير!$G$5)</f>
        <v>0</v>
      </c>
      <c r="L473" s="21">
        <f t="shared" si="29"/>
        <v>0</v>
      </c>
      <c r="M473" s="21">
        <f>الرصيد!C806</f>
        <v>0</v>
      </c>
      <c r="N473" s="21">
        <f>الرصيد!D806</f>
        <v>0</v>
      </c>
      <c r="O473" s="21">
        <f>الرصيد!E806</f>
        <v>0</v>
      </c>
      <c r="P473" s="21">
        <f>الرصيد!F806</f>
        <v>0</v>
      </c>
      <c r="Q473" s="21">
        <f t="shared" si="30"/>
        <v>0</v>
      </c>
      <c r="R473" s="21" t="str">
        <f t="shared" si="31"/>
        <v>صح</v>
      </c>
    </row>
  </sheetData>
  <mergeCells count="7">
    <mergeCell ref="A4:B4"/>
    <mergeCell ref="G4:I4"/>
    <mergeCell ref="A5:B5"/>
    <mergeCell ref="G5:I5"/>
    <mergeCell ref="A1:R2"/>
    <mergeCell ref="A3:B3"/>
    <mergeCell ref="G3:I3"/>
  </mergeCells>
  <pageMargins left="0" right="0" top="0" bottom="0" header="0" footer="0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860"/>
  <sheetViews>
    <sheetView rightToLeft="1" workbookViewId="0">
      <pane ySplit="5" topLeftCell="A848" activePane="bottomLeft" state="frozen"/>
      <selection pane="bottomLeft" activeCell="G855" sqref="G855"/>
    </sheetView>
  </sheetViews>
  <sheetFormatPr defaultRowHeight="15"/>
  <cols>
    <col min="1" max="1" width="12.7109375" customWidth="1"/>
    <col min="2" max="2" width="21" customWidth="1"/>
    <col min="3" max="9" width="12.7109375" customWidth="1"/>
    <col min="10" max="10" width="13.5703125" bestFit="1" customWidth="1"/>
  </cols>
  <sheetData>
    <row r="1" spans="1:10" ht="15.75" thickBot="1"/>
    <row r="2" spans="1:10" ht="24" thickBot="1">
      <c r="A2" s="83" t="s">
        <v>36</v>
      </c>
      <c r="B2" s="84"/>
      <c r="C2" s="85">
        <v>42512</v>
      </c>
      <c r="D2" s="86"/>
      <c r="E2" s="87"/>
      <c r="F2" s="87"/>
      <c r="G2" s="88"/>
      <c r="H2" s="22"/>
      <c r="I2" s="22"/>
      <c r="J2" s="22"/>
    </row>
    <row r="3" spans="1:10" ht="24" thickBot="1">
      <c r="A3" s="89" t="s">
        <v>37</v>
      </c>
      <c r="B3" s="90"/>
      <c r="C3" s="91">
        <v>42542</v>
      </c>
      <c r="D3" s="92"/>
      <c r="E3" s="93"/>
      <c r="F3" s="93"/>
      <c r="G3" s="94"/>
      <c r="H3" s="22"/>
      <c r="I3" s="22"/>
      <c r="J3" s="22"/>
    </row>
    <row r="4" spans="1:10" ht="15.75">
      <c r="C4" s="23"/>
      <c r="D4" s="23"/>
      <c r="E4" s="22"/>
      <c r="F4" s="22"/>
      <c r="G4" s="22"/>
      <c r="H4" s="22"/>
      <c r="I4" s="22"/>
      <c r="J4" s="22"/>
    </row>
    <row r="5" spans="1:10" ht="31.5">
      <c r="A5" s="17" t="s">
        <v>1</v>
      </c>
      <c r="B5" s="17" t="s">
        <v>2</v>
      </c>
      <c r="C5" s="16" t="s">
        <v>18</v>
      </c>
      <c r="D5" s="16" t="s">
        <v>47</v>
      </c>
      <c r="E5" s="24" t="s">
        <v>48</v>
      </c>
      <c r="F5" s="24" t="s">
        <v>43</v>
      </c>
      <c r="G5" s="16" t="s">
        <v>49</v>
      </c>
      <c r="H5" s="24" t="s">
        <v>34</v>
      </c>
      <c r="I5" s="16" t="s">
        <v>50</v>
      </c>
      <c r="J5" s="16" t="s">
        <v>51</v>
      </c>
    </row>
    <row r="6" spans="1:10" ht="15.75">
      <c r="A6" s="21">
        <v>1</v>
      </c>
      <c r="B6" s="21" t="str">
        <f>IFERROR(VLOOKUP(A6,الاعدادات!$A$4:$B$5000,2,0),"")</f>
        <v xml:space="preserve">سبكتروبان </v>
      </c>
      <c r="C6" s="21">
        <f>SUMIFS(المبيعات!$F$4:$F$5000,المبيعات!$D$4:$D$5000,الارباح!A6,المبيعات!$A$4:$A$5000,"&gt;="&amp;الارباح!$C$2,المبيعات!$A$4:$A$5000,"&lt;="&amp;الارباح!$C$3)</f>
        <v>0</v>
      </c>
      <c r="D6" s="21">
        <f>SUMIFS(المبيعات!$J$4:$J$5000,المبيعات!$D$4:$D$5000,الارباح!A6,المبيعات!$A$4:$A$5000,"&gt;="&amp;الارباح!$C$2,المبيعات!$A$4:$A$5000,"&lt;="&amp;الارباح!$C$3)</f>
        <v>0</v>
      </c>
      <c r="E6" s="21">
        <f>SUMIFS('مرتجع المبيعات '!$F$4:$F$5000,'مرتجع المبيعات '!$D$4:$D$5000,الارباح!A6,'مرتجع المبيعات '!$A$4:$A$5000,"&gt;="&amp;الارباح!$C$2,'مرتجع المبيعات '!$A$4:$A$5000,"&lt;="&amp;الارباح!$C$3)</f>
        <v>0</v>
      </c>
      <c r="F6" s="21">
        <f>SUMIFS('مرتجع المبيعات '!$J$4:$J$5000,'مرتجع المبيعات '!$D$4:$D$5000,الارباح!A6,'مرتجع المبيعات '!$A$4:$A$5000,"&gt;="&amp;الارباح!$C$2,'مرتجع المبيعات '!$A$4:$A$5000,"&lt;="&amp;الارباح!$C$3)</f>
        <v>0</v>
      </c>
      <c r="G6" s="21" t="str">
        <f>IFERROR(VLOOKUP(A6,الرصيد!$A$4:$J$5337,10,0),"")</f>
        <v/>
      </c>
      <c r="H6" s="21" t="str">
        <f>IFERROR(SUMPRODUCT(G6*C6),"")</f>
        <v/>
      </c>
      <c r="I6" s="21" t="str">
        <f>IFERROR(SUMPRODUCT(F6-G6*E6),"")</f>
        <v/>
      </c>
      <c r="J6" s="21" t="str">
        <f>IFERROR(SUMPRODUCT(D6-H6-I6),"")</f>
        <v/>
      </c>
    </row>
    <row r="7" spans="1:10" ht="15.75">
      <c r="A7" s="21">
        <v>2</v>
      </c>
      <c r="B7" s="21" t="str">
        <f>IFERROR(VLOOKUP(A7,الاعدادات!$A$4:$B$5000,2,0),"")</f>
        <v>بان اوكسى 50</v>
      </c>
      <c r="C7" s="21">
        <f>SUMIFS(المبيعات!$F$4:$F$5000,المبيعات!$D$4:$D$5000,الارباح!A7,المبيعات!$A$4:$A$5000,"&gt;="&amp;الارباح!$C$2,المبيعات!$A$4:$A$5000,"&lt;="&amp;الارباح!$C$3)</f>
        <v>0</v>
      </c>
      <c r="D7" s="21">
        <f>SUMIFS(المبيعات!$J$4:$J$5000,المبيعات!$D$4:$D$5000,الارباح!A7,المبيعات!$A$4:$A$5000,"&gt;="&amp;الارباح!$C$2,المبيعات!$A$4:$A$5000,"&lt;="&amp;الارباح!$C$3)</f>
        <v>0</v>
      </c>
      <c r="E7" s="21">
        <f>SUMIFS('مرتجع المبيعات '!$F$4:$F$5000,'مرتجع المبيعات '!$D$4:$D$5000,الارباح!A7,'مرتجع المبيعات '!$A$4:$A$5000,"&gt;="&amp;الارباح!$C$2,'مرتجع المبيعات '!$A$4:$A$5000,"&lt;="&amp;الارباح!$C$3)</f>
        <v>0</v>
      </c>
      <c r="F7" s="21">
        <f>SUMIFS('مرتجع المبيعات '!$J$4:$J$5000,'مرتجع المبيعات '!$D$4:$D$5000,الارباح!A7,'مرتجع المبيعات '!$A$4:$A$5000,"&gt;="&amp;الارباح!$C$2,'مرتجع المبيعات '!$A$4:$A$5000,"&lt;="&amp;الارباح!$C$3)</f>
        <v>0</v>
      </c>
      <c r="G7" s="21" t="str">
        <f>IFERROR(VLOOKUP(A7,الرصيد!$A$4:$J$5337,10,0),"")</f>
        <v/>
      </c>
      <c r="H7" s="21" t="str">
        <f t="shared" ref="H7:H70" si="0">IFERROR(SUMPRODUCT(G7*C7),"")</f>
        <v/>
      </c>
      <c r="I7" s="21" t="str">
        <f t="shared" ref="I7:I70" si="1">IFERROR(SUMPRODUCT(F7-G7*E7),"")</f>
        <v/>
      </c>
      <c r="J7" s="21" t="str">
        <f t="shared" ref="J7:J70" si="2">IFERROR(SUMPRODUCT(D7-H7-I7),"")</f>
        <v/>
      </c>
    </row>
    <row r="8" spans="1:10" ht="15.75">
      <c r="A8" s="21">
        <v>3</v>
      </c>
      <c r="B8" s="21" t="str">
        <f>IFERROR(VLOOKUP(A8,الاعدادات!$A$4:$B$5000,2,0),"")</f>
        <v>افى سيكلين</v>
      </c>
      <c r="C8" s="21">
        <f>SUMIFS(المبيعات!$F$4:$F$5000,المبيعات!$D$4:$D$5000,الارباح!A8,المبيعات!$A$4:$A$5000,"&gt;="&amp;الارباح!$C$2,المبيعات!$A$4:$A$5000,"&lt;="&amp;الارباح!$C$3)</f>
        <v>0</v>
      </c>
      <c r="D8" s="21">
        <f>SUMIFS(المبيعات!$J$4:$J$5000,المبيعات!$D$4:$D$5000,الارباح!A8,المبيعات!$A$4:$A$5000,"&gt;="&amp;الارباح!$C$2,المبيعات!$A$4:$A$5000,"&lt;="&amp;الارباح!$C$3)</f>
        <v>0</v>
      </c>
      <c r="E8" s="21">
        <f>SUMIFS('مرتجع المبيعات '!$F$4:$F$5000,'مرتجع المبيعات '!$D$4:$D$5000,الارباح!A8,'مرتجع المبيعات '!$A$4:$A$5000,"&gt;="&amp;الارباح!$C$2,'مرتجع المبيعات '!$A$4:$A$5000,"&lt;="&amp;الارباح!$C$3)</f>
        <v>0</v>
      </c>
      <c r="F8" s="21">
        <f>SUMIFS('مرتجع المبيعات '!$J$4:$J$5000,'مرتجع المبيعات '!$D$4:$D$5000,الارباح!A8,'مرتجع المبيعات '!$A$4:$A$5000,"&gt;="&amp;الارباح!$C$2,'مرتجع المبيعات '!$A$4:$A$5000,"&lt;="&amp;الارباح!$C$3)</f>
        <v>0</v>
      </c>
      <c r="G8" s="21" t="str">
        <f>IFERROR(VLOOKUP(A8,الرصيد!$A$4:$J$5337,10,0),"")</f>
        <v/>
      </c>
      <c r="H8" s="21" t="str">
        <f t="shared" si="0"/>
        <v/>
      </c>
      <c r="I8" s="21" t="str">
        <f t="shared" si="1"/>
        <v/>
      </c>
      <c r="J8" s="21" t="str">
        <f t="shared" si="2"/>
        <v/>
      </c>
    </row>
    <row r="9" spans="1:10" ht="15.75">
      <c r="A9" s="21">
        <v>4</v>
      </c>
      <c r="B9" s="21" t="str">
        <f>IFERROR(VLOOKUP(A9,الاعدادات!$A$4:$B$5000,2,0),"")</f>
        <v xml:space="preserve">اوكسى جيكت </v>
      </c>
      <c r="C9" s="21">
        <f>SUMIFS(المبيعات!$F$4:$F$5000,المبيعات!$D$4:$D$5000,الارباح!A9,المبيعات!$A$4:$A$5000,"&gt;="&amp;الارباح!$C$2,المبيعات!$A$4:$A$5000,"&lt;="&amp;الارباح!$C$3)</f>
        <v>0</v>
      </c>
      <c r="D9" s="21">
        <f>SUMIFS(المبيعات!$J$4:$J$5000,المبيعات!$D$4:$D$5000,الارباح!A9,المبيعات!$A$4:$A$5000,"&gt;="&amp;الارباح!$C$2,المبيعات!$A$4:$A$5000,"&lt;="&amp;الارباح!$C$3)</f>
        <v>0</v>
      </c>
      <c r="E9" s="21">
        <f>SUMIFS('مرتجع المبيعات '!$F$4:$F$5000,'مرتجع المبيعات '!$D$4:$D$5000,الارباح!A9,'مرتجع المبيعات '!$A$4:$A$5000,"&gt;="&amp;الارباح!$C$2,'مرتجع المبيعات '!$A$4:$A$5000,"&lt;="&amp;الارباح!$C$3)</f>
        <v>0</v>
      </c>
      <c r="F9" s="21">
        <f>SUMIFS('مرتجع المبيعات '!$J$4:$J$5000,'مرتجع المبيعات '!$D$4:$D$5000,الارباح!A9,'مرتجع المبيعات '!$A$4:$A$5000,"&gt;="&amp;الارباح!$C$2,'مرتجع المبيعات '!$A$4:$A$5000,"&lt;="&amp;الارباح!$C$3)</f>
        <v>0</v>
      </c>
      <c r="G9" s="21" t="str">
        <f>IFERROR(VLOOKUP(A9,الرصيد!$A$4:$J$5337,10,0),"")</f>
        <v/>
      </c>
      <c r="H9" s="21" t="str">
        <f t="shared" si="0"/>
        <v/>
      </c>
      <c r="I9" s="21" t="str">
        <f t="shared" si="1"/>
        <v/>
      </c>
      <c r="J9" s="21" t="str">
        <f t="shared" si="2"/>
        <v/>
      </c>
    </row>
    <row r="10" spans="1:10" ht="15.75">
      <c r="A10" s="21">
        <v>5</v>
      </c>
      <c r="B10" s="21" t="str">
        <f>IFERROR(VLOOKUP(A10,الاعدادات!$A$4:$B$5000,2,0),"")</f>
        <v xml:space="preserve">اوكسى 5%النصر </v>
      </c>
      <c r="C10" s="21">
        <f>SUMIFS(المبيعات!$F$4:$F$5000,المبيعات!$D$4:$D$5000,الارباح!A10,المبيعات!$A$4:$A$5000,"&gt;="&amp;الارباح!$C$2,المبيعات!$A$4:$A$5000,"&lt;="&amp;الارباح!$C$3)</f>
        <v>0</v>
      </c>
      <c r="D10" s="21">
        <f>SUMIFS(المبيعات!$J$4:$J$5000,المبيعات!$D$4:$D$5000,الارباح!A10,المبيعات!$A$4:$A$5000,"&gt;="&amp;الارباح!$C$2,المبيعات!$A$4:$A$5000,"&lt;="&amp;الارباح!$C$3)</f>
        <v>0</v>
      </c>
      <c r="E10" s="21">
        <f>SUMIFS('مرتجع المبيعات '!$F$4:$F$5000,'مرتجع المبيعات '!$D$4:$D$5000,الارباح!A10,'مرتجع المبيعات '!$A$4:$A$5000,"&gt;="&amp;الارباح!$C$2,'مرتجع المبيعات '!$A$4:$A$5000,"&lt;="&amp;الارباح!$C$3)</f>
        <v>0</v>
      </c>
      <c r="F10" s="21">
        <f>SUMIFS('مرتجع المبيعات '!$J$4:$J$5000,'مرتجع المبيعات '!$D$4:$D$5000,الارباح!A10,'مرتجع المبيعات '!$A$4:$A$5000,"&gt;="&amp;الارباح!$C$2,'مرتجع المبيعات '!$A$4:$A$5000,"&lt;="&amp;الارباح!$C$3)</f>
        <v>0</v>
      </c>
      <c r="G10" s="21" t="str">
        <f>IFERROR(VLOOKUP(A10,الرصيد!$A$4:$J$5337,10,0),"")</f>
        <v/>
      </c>
      <c r="H10" s="21" t="str">
        <f t="shared" si="0"/>
        <v/>
      </c>
      <c r="I10" s="21" t="str">
        <f t="shared" si="1"/>
        <v/>
      </c>
      <c r="J10" s="21" t="str">
        <f t="shared" si="2"/>
        <v/>
      </c>
    </row>
    <row r="11" spans="1:10" ht="15.75">
      <c r="A11" s="21">
        <v>6</v>
      </c>
      <c r="B11" s="21" t="str">
        <f>IFERROR(VLOOKUP(A11,الاعدادات!$A$4:$B$5000,2,0),"")</f>
        <v xml:space="preserve">اوكسى 5%النصر 50سم </v>
      </c>
      <c r="C11" s="21">
        <f>SUMIFS(المبيعات!$F$4:$F$5000,المبيعات!$D$4:$D$5000,الارباح!A11,المبيعات!$A$4:$A$5000,"&gt;="&amp;الارباح!$C$2,المبيعات!$A$4:$A$5000,"&lt;="&amp;الارباح!$C$3)</f>
        <v>0</v>
      </c>
      <c r="D11" s="21">
        <f>SUMIFS(المبيعات!$J$4:$J$5000,المبيعات!$D$4:$D$5000,الارباح!A11,المبيعات!$A$4:$A$5000,"&gt;="&amp;الارباح!$C$2,المبيعات!$A$4:$A$5000,"&lt;="&amp;الارباح!$C$3)</f>
        <v>0</v>
      </c>
      <c r="E11" s="21">
        <f>SUMIFS('مرتجع المبيعات '!$F$4:$F$5000,'مرتجع المبيعات '!$D$4:$D$5000,الارباح!A11,'مرتجع المبيعات '!$A$4:$A$5000,"&gt;="&amp;الارباح!$C$2,'مرتجع المبيعات '!$A$4:$A$5000,"&lt;="&amp;الارباح!$C$3)</f>
        <v>0</v>
      </c>
      <c r="F11" s="21">
        <f>SUMIFS('مرتجع المبيعات '!$J$4:$J$5000,'مرتجع المبيعات '!$D$4:$D$5000,الارباح!A11,'مرتجع المبيعات '!$A$4:$A$5000,"&gt;="&amp;الارباح!$C$2,'مرتجع المبيعات '!$A$4:$A$5000,"&lt;="&amp;الارباح!$C$3)</f>
        <v>0</v>
      </c>
      <c r="G11" s="21" t="str">
        <f>IFERROR(VLOOKUP(A11,الرصيد!$A$4:$J$5337,10,0),"")</f>
        <v/>
      </c>
      <c r="H11" s="21" t="str">
        <f t="shared" si="0"/>
        <v/>
      </c>
      <c r="I11" s="21" t="str">
        <f t="shared" si="1"/>
        <v/>
      </c>
      <c r="J11" s="21" t="str">
        <f t="shared" si="2"/>
        <v/>
      </c>
    </row>
    <row r="12" spans="1:10" ht="15.75">
      <c r="A12" s="21">
        <v>7</v>
      </c>
      <c r="B12" s="21" t="str">
        <f>IFERROR(VLOOKUP(A12,الاعدادات!$A$4:$B$5000,2,0),"")</f>
        <v xml:space="preserve">اوكسى تترا20 بلجيكى </v>
      </c>
      <c r="C12" s="21">
        <f>SUMIFS(المبيعات!$F$4:$F$5000,المبيعات!$D$4:$D$5000,الارباح!A12,المبيعات!$A$4:$A$5000,"&gt;="&amp;الارباح!$C$2,المبيعات!$A$4:$A$5000,"&lt;="&amp;الارباح!$C$3)</f>
        <v>0</v>
      </c>
      <c r="D12" s="21">
        <f>SUMIFS(المبيعات!$J$4:$J$5000,المبيعات!$D$4:$D$5000,الارباح!A12,المبيعات!$A$4:$A$5000,"&gt;="&amp;الارباح!$C$2,المبيعات!$A$4:$A$5000,"&lt;="&amp;الارباح!$C$3)</f>
        <v>0</v>
      </c>
      <c r="E12" s="21">
        <f>SUMIFS('مرتجع المبيعات '!$F$4:$F$5000,'مرتجع المبيعات '!$D$4:$D$5000,الارباح!A12,'مرتجع المبيعات '!$A$4:$A$5000,"&gt;="&amp;الارباح!$C$2,'مرتجع المبيعات '!$A$4:$A$5000,"&lt;="&amp;الارباح!$C$3)</f>
        <v>0</v>
      </c>
      <c r="F12" s="21">
        <f>SUMIFS('مرتجع المبيعات '!$J$4:$J$5000,'مرتجع المبيعات '!$D$4:$D$5000,الارباح!A12,'مرتجع المبيعات '!$A$4:$A$5000,"&gt;="&amp;الارباح!$C$2,'مرتجع المبيعات '!$A$4:$A$5000,"&lt;="&amp;الارباح!$C$3)</f>
        <v>0</v>
      </c>
      <c r="G12" s="21" t="str">
        <f>IFERROR(VLOOKUP(A12,الرصيد!$A$4:$J$5337,10,0),"")</f>
        <v/>
      </c>
      <c r="H12" s="21" t="str">
        <f t="shared" si="0"/>
        <v/>
      </c>
      <c r="I12" s="21" t="str">
        <f t="shared" si="1"/>
        <v/>
      </c>
      <c r="J12" s="21" t="str">
        <f t="shared" si="2"/>
        <v/>
      </c>
    </row>
    <row r="13" spans="1:10" ht="15.75">
      <c r="A13" s="21">
        <v>8</v>
      </c>
      <c r="B13" s="21" t="str">
        <f>IFERROR(VLOOKUP(A13,الاعدادات!$A$4:$B$5000,2,0),"")</f>
        <v xml:space="preserve">انتروسلين </v>
      </c>
      <c r="C13" s="21">
        <f>SUMIFS(المبيعات!$F$4:$F$5000,المبيعات!$D$4:$D$5000,الارباح!A13,المبيعات!$A$4:$A$5000,"&gt;="&amp;الارباح!$C$2,المبيعات!$A$4:$A$5000,"&lt;="&amp;الارباح!$C$3)</f>
        <v>0</v>
      </c>
      <c r="D13" s="21">
        <f>SUMIFS(المبيعات!$J$4:$J$5000,المبيعات!$D$4:$D$5000,الارباح!A13,المبيعات!$A$4:$A$5000,"&gt;="&amp;الارباح!$C$2,المبيعات!$A$4:$A$5000,"&lt;="&amp;الارباح!$C$3)</f>
        <v>0</v>
      </c>
      <c r="E13" s="21">
        <f>SUMIFS('مرتجع المبيعات '!$F$4:$F$5000,'مرتجع المبيعات '!$D$4:$D$5000,الارباح!A13,'مرتجع المبيعات '!$A$4:$A$5000,"&gt;="&amp;الارباح!$C$2,'مرتجع المبيعات '!$A$4:$A$5000,"&lt;="&amp;الارباح!$C$3)</f>
        <v>0</v>
      </c>
      <c r="F13" s="21">
        <f>SUMIFS('مرتجع المبيعات '!$J$4:$J$5000,'مرتجع المبيعات '!$D$4:$D$5000,الارباح!A13,'مرتجع المبيعات '!$A$4:$A$5000,"&gt;="&amp;الارباح!$C$2,'مرتجع المبيعات '!$A$4:$A$5000,"&lt;="&amp;الارباح!$C$3)</f>
        <v>0</v>
      </c>
      <c r="G13" s="21" t="str">
        <f>IFERROR(VLOOKUP(A13,الرصيد!$A$4:$J$5337,10,0),"")</f>
        <v/>
      </c>
      <c r="H13" s="21" t="str">
        <f t="shared" si="0"/>
        <v/>
      </c>
      <c r="I13" s="21" t="str">
        <f t="shared" si="1"/>
        <v/>
      </c>
      <c r="J13" s="21" t="str">
        <f t="shared" si="2"/>
        <v/>
      </c>
    </row>
    <row r="14" spans="1:10" ht="15.75">
      <c r="A14" s="21">
        <v>9</v>
      </c>
      <c r="B14" s="21" t="str">
        <f>IFERROR(VLOOKUP(A14,الاعدادات!$A$4:$B$5000,2,0),"")</f>
        <v xml:space="preserve">اوكسى نكس </v>
      </c>
      <c r="C14" s="21">
        <f>SUMIFS(المبيعات!$F$4:$F$5000,المبيعات!$D$4:$D$5000,الارباح!A14,المبيعات!$A$4:$A$5000,"&gt;="&amp;الارباح!$C$2,المبيعات!$A$4:$A$5000,"&lt;="&amp;الارباح!$C$3)</f>
        <v>0</v>
      </c>
      <c r="D14" s="21">
        <f>SUMIFS(المبيعات!$J$4:$J$5000,المبيعات!$D$4:$D$5000,الارباح!A14,المبيعات!$A$4:$A$5000,"&gt;="&amp;الارباح!$C$2,المبيعات!$A$4:$A$5000,"&lt;="&amp;الارباح!$C$3)</f>
        <v>0</v>
      </c>
      <c r="E14" s="21">
        <f>SUMIFS('مرتجع المبيعات '!$F$4:$F$5000,'مرتجع المبيعات '!$D$4:$D$5000,الارباح!A14,'مرتجع المبيعات '!$A$4:$A$5000,"&gt;="&amp;الارباح!$C$2,'مرتجع المبيعات '!$A$4:$A$5000,"&lt;="&amp;الارباح!$C$3)</f>
        <v>0</v>
      </c>
      <c r="F14" s="21">
        <f>SUMIFS('مرتجع المبيعات '!$J$4:$J$5000,'مرتجع المبيعات '!$D$4:$D$5000,الارباح!A14,'مرتجع المبيعات '!$A$4:$A$5000,"&gt;="&amp;الارباح!$C$2,'مرتجع المبيعات '!$A$4:$A$5000,"&lt;="&amp;الارباح!$C$3)</f>
        <v>0</v>
      </c>
      <c r="G14" s="21" t="str">
        <f>IFERROR(VLOOKUP(A14,الرصيد!$A$4:$J$5337,10,0),"")</f>
        <v/>
      </c>
      <c r="H14" s="21" t="str">
        <f t="shared" si="0"/>
        <v/>
      </c>
      <c r="I14" s="21" t="str">
        <f t="shared" si="1"/>
        <v/>
      </c>
      <c r="J14" s="21" t="str">
        <f t="shared" si="2"/>
        <v/>
      </c>
    </row>
    <row r="15" spans="1:10" ht="15.75">
      <c r="A15" s="21">
        <v>10</v>
      </c>
      <c r="B15" s="21" t="str">
        <f>IFERROR(VLOOKUP(A15,الاعدادات!$A$4:$B$5000,2,0),"")</f>
        <v xml:space="preserve">اوكسى كلير </v>
      </c>
      <c r="C15" s="21">
        <f>SUMIFS(المبيعات!$F$4:$F$5000,المبيعات!$D$4:$D$5000,الارباح!A15,المبيعات!$A$4:$A$5000,"&gt;="&amp;الارباح!$C$2,المبيعات!$A$4:$A$5000,"&lt;="&amp;الارباح!$C$3)</f>
        <v>0</v>
      </c>
      <c r="D15" s="21">
        <f>SUMIFS(المبيعات!$J$4:$J$5000,المبيعات!$D$4:$D$5000,الارباح!A15,المبيعات!$A$4:$A$5000,"&gt;="&amp;الارباح!$C$2,المبيعات!$A$4:$A$5000,"&lt;="&amp;الارباح!$C$3)</f>
        <v>0</v>
      </c>
      <c r="E15" s="21">
        <f>SUMIFS('مرتجع المبيعات '!$F$4:$F$5000,'مرتجع المبيعات '!$D$4:$D$5000,الارباح!A15,'مرتجع المبيعات '!$A$4:$A$5000,"&gt;="&amp;الارباح!$C$2,'مرتجع المبيعات '!$A$4:$A$5000,"&lt;="&amp;الارباح!$C$3)</f>
        <v>0</v>
      </c>
      <c r="F15" s="21">
        <f>SUMIFS('مرتجع المبيعات '!$J$4:$J$5000,'مرتجع المبيعات '!$D$4:$D$5000,الارباح!A15,'مرتجع المبيعات '!$A$4:$A$5000,"&gt;="&amp;الارباح!$C$2,'مرتجع المبيعات '!$A$4:$A$5000,"&lt;="&amp;الارباح!$C$3)</f>
        <v>0</v>
      </c>
      <c r="G15" s="21" t="str">
        <f>IFERROR(VLOOKUP(A15,الرصيد!$A$4:$J$5337,10,0),"")</f>
        <v/>
      </c>
      <c r="H15" s="21" t="str">
        <f t="shared" si="0"/>
        <v/>
      </c>
      <c r="I15" s="21" t="str">
        <f t="shared" si="1"/>
        <v/>
      </c>
      <c r="J15" s="21" t="str">
        <f t="shared" si="2"/>
        <v/>
      </c>
    </row>
    <row r="16" spans="1:10" ht="15.75">
      <c r="A16" s="21">
        <v>11</v>
      </c>
      <c r="B16" s="21" t="str">
        <f>IFERROR(VLOOKUP(A16,الاعدادات!$A$4:$B$5000,2,0),"")</f>
        <v xml:space="preserve">بلوتريل </v>
      </c>
      <c r="C16" s="21">
        <f>SUMIFS(المبيعات!$F$4:$F$5000,المبيعات!$D$4:$D$5000,الارباح!A16,المبيعات!$A$4:$A$5000,"&gt;="&amp;الارباح!$C$2,المبيعات!$A$4:$A$5000,"&lt;="&amp;الارباح!$C$3)</f>
        <v>0</v>
      </c>
      <c r="D16" s="21">
        <f>SUMIFS(المبيعات!$J$4:$J$5000,المبيعات!$D$4:$D$5000,الارباح!A16,المبيعات!$A$4:$A$5000,"&gt;="&amp;الارباح!$C$2,المبيعات!$A$4:$A$5000,"&lt;="&amp;الارباح!$C$3)</f>
        <v>0</v>
      </c>
      <c r="E16" s="21">
        <f>SUMIFS('مرتجع المبيعات '!$F$4:$F$5000,'مرتجع المبيعات '!$D$4:$D$5000,الارباح!A16,'مرتجع المبيعات '!$A$4:$A$5000,"&gt;="&amp;الارباح!$C$2,'مرتجع المبيعات '!$A$4:$A$5000,"&lt;="&amp;الارباح!$C$3)</f>
        <v>0</v>
      </c>
      <c r="F16" s="21">
        <f>SUMIFS('مرتجع المبيعات '!$J$4:$J$5000,'مرتجع المبيعات '!$D$4:$D$5000,الارباح!A16,'مرتجع المبيعات '!$A$4:$A$5000,"&gt;="&amp;الارباح!$C$2,'مرتجع المبيعات '!$A$4:$A$5000,"&lt;="&amp;الارباح!$C$3)</f>
        <v>0</v>
      </c>
      <c r="G16" s="21" t="str">
        <f>IFERROR(VLOOKUP(A16,الرصيد!$A$4:$J$5337,10,0),"")</f>
        <v/>
      </c>
      <c r="H16" s="21" t="str">
        <f t="shared" si="0"/>
        <v/>
      </c>
      <c r="I16" s="21" t="str">
        <f t="shared" si="1"/>
        <v/>
      </c>
      <c r="J16" s="21" t="str">
        <f t="shared" si="2"/>
        <v/>
      </c>
    </row>
    <row r="17" spans="1:10" ht="15.75">
      <c r="A17" s="21">
        <v>12</v>
      </c>
      <c r="B17" s="21" t="str">
        <f>IFERROR(VLOOKUP(A17,الاعدادات!$A$4:$B$5000,2,0),"")</f>
        <v xml:space="preserve">سبكتروبان ط م 30سم </v>
      </c>
      <c r="C17" s="21">
        <f>SUMIFS(المبيعات!$F$4:$F$5000,المبيعات!$D$4:$D$5000,الارباح!A17,المبيعات!$A$4:$A$5000,"&gt;="&amp;الارباح!$C$2,المبيعات!$A$4:$A$5000,"&lt;="&amp;الارباح!$C$3)</f>
        <v>0</v>
      </c>
      <c r="D17" s="21">
        <f>SUMIFS(المبيعات!$J$4:$J$5000,المبيعات!$D$4:$D$5000,الارباح!A17,المبيعات!$A$4:$A$5000,"&gt;="&amp;الارباح!$C$2,المبيعات!$A$4:$A$5000,"&lt;="&amp;الارباح!$C$3)</f>
        <v>0</v>
      </c>
      <c r="E17" s="21">
        <f>SUMIFS('مرتجع المبيعات '!$F$4:$F$5000,'مرتجع المبيعات '!$D$4:$D$5000,الارباح!A17,'مرتجع المبيعات '!$A$4:$A$5000,"&gt;="&amp;الارباح!$C$2,'مرتجع المبيعات '!$A$4:$A$5000,"&lt;="&amp;الارباح!$C$3)</f>
        <v>0</v>
      </c>
      <c r="F17" s="21">
        <f>SUMIFS('مرتجع المبيعات '!$J$4:$J$5000,'مرتجع المبيعات '!$D$4:$D$5000,الارباح!A17,'مرتجع المبيعات '!$A$4:$A$5000,"&gt;="&amp;الارباح!$C$2,'مرتجع المبيعات '!$A$4:$A$5000,"&lt;="&amp;الارباح!$C$3)</f>
        <v>0</v>
      </c>
      <c r="G17" s="21" t="str">
        <f>IFERROR(VLOOKUP(A17,الرصيد!$A$4:$J$5337,10,0),"")</f>
        <v/>
      </c>
      <c r="H17" s="21" t="str">
        <f t="shared" si="0"/>
        <v/>
      </c>
      <c r="I17" s="21" t="str">
        <f t="shared" si="1"/>
        <v/>
      </c>
      <c r="J17" s="21" t="str">
        <f t="shared" si="2"/>
        <v/>
      </c>
    </row>
    <row r="18" spans="1:10" ht="15.75">
      <c r="A18" s="21">
        <v>13</v>
      </c>
      <c r="B18" s="21" t="str">
        <f>IFERROR(VLOOKUP(A18,الاعدادات!$A$4:$B$5000,2,0),"")</f>
        <v xml:space="preserve">كولى بريم </v>
      </c>
      <c r="C18" s="21">
        <f>SUMIFS(المبيعات!$F$4:$F$5000,المبيعات!$D$4:$D$5000,الارباح!A18,المبيعات!$A$4:$A$5000,"&gt;="&amp;الارباح!$C$2,المبيعات!$A$4:$A$5000,"&lt;="&amp;الارباح!$C$3)</f>
        <v>0</v>
      </c>
      <c r="D18" s="21">
        <f>SUMIFS(المبيعات!$J$4:$J$5000,المبيعات!$D$4:$D$5000,الارباح!A18,المبيعات!$A$4:$A$5000,"&gt;="&amp;الارباح!$C$2,المبيعات!$A$4:$A$5000,"&lt;="&amp;الارباح!$C$3)</f>
        <v>0</v>
      </c>
      <c r="E18" s="21">
        <f>SUMIFS('مرتجع المبيعات '!$F$4:$F$5000,'مرتجع المبيعات '!$D$4:$D$5000,الارباح!A18,'مرتجع المبيعات '!$A$4:$A$5000,"&gt;="&amp;الارباح!$C$2,'مرتجع المبيعات '!$A$4:$A$5000,"&lt;="&amp;الارباح!$C$3)</f>
        <v>0</v>
      </c>
      <c r="F18" s="21">
        <f>SUMIFS('مرتجع المبيعات '!$J$4:$J$5000,'مرتجع المبيعات '!$D$4:$D$5000,الارباح!A18,'مرتجع المبيعات '!$A$4:$A$5000,"&gt;="&amp;الارباح!$C$2,'مرتجع المبيعات '!$A$4:$A$5000,"&lt;="&amp;الارباح!$C$3)</f>
        <v>0</v>
      </c>
      <c r="G18" s="21" t="str">
        <f>IFERROR(VLOOKUP(A18,الرصيد!$A$4:$J$5337,10,0),"")</f>
        <v/>
      </c>
      <c r="H18" s="21" t="str">
        <f t="shared" si="0"/>
        <v/>
      </c>
      <c r="I18" s="21" t="str">
        <f t="shared" si="1"/>
        <v/>
      </c>
      <c r="J18" s="21" t="str">
        <f t="shared" si="2"/>
        <v/>
      </c>
    </row>
    <row r="19" spans="1:10" ht="15.75">
      <c r="A19" s="21">
        <v>14</v>
      </c>
      <c r="B19" s="21" t="str">
        <f>IFERROR(VLOOKUP(A19,الاعدادات!$A$4:$B$5000,2,0),"")</f>
        <v xml:space="preserve">كولى تريم شراب </v>
      </c>
      <c r="C19" s="21">
        <f>SUMIFS(المبيعات!$F$4:$F$5000,المبيعات!$D$4:$D$5000,الارباح!A19,المبيعات!$A$4:$A$5000,"&gt;="&amp;الارباح!$C$2,المبيعات!$A$4:$A$5000,"&lt;="&amp;الارباح!$C$3)</f>
        <v>0</v>
      </c>
      <c r="D19" s="21">
        <f>SUMIFS(المبيعات!$J$4:$J$5000,المبيعات!$D$4:$D$5000,الارباح!A19,المبيعات!$A$4:$A$5000,"&gt;="&amp;الارباح!$C$2,المبيعات!$A$4:$A$5000,"&lt;="&amp;الارباح!$C$3)</f>
        <v>0</v>
      </c>
      <c r="E19" s="21">
        <f>SUMIFS('مرتجع المبيعات '!$F$4:$F$5000,'مرتجع المبيعات '!$D$4:$D$5000,الارباح!A19,'مرتجع المبيعات '!$A$4:$A$5000,"&gt;="&amp;الارباح!$C$2,'مرتجع المبيعات '!$A$4:$A$5000,"&lt;="&amp;الارباح!$C$3)</f>
        <v>0</v>
      </c>
      <c r="F19" s="21">
        <f>SUMIFS('مرتجع المبيعات '!$J$4:$J$5000,'مرتجع المبيعات '!$D$4:$D$5000,الارباح!A19,'مرتجع المبيعات '!$A$4:$A$5000,"&gt;="&amp;الارباح!$C$2,'مرتجع المبيعات '!$A$4:$A$5000,"&lt;="&amp;الارباح!$C$3)</f>
        <v>0</v>
      </c>
      <c r="G19" s="21" t="str">
        <f>IFERROR(VLOOKUP(A19,الرصيد!$A$4:$J$5337,10,0),"")</f>
        <v/>
      </c>
      <c r="H19" s="21" t="str">
        <f t="shared" si="0"/>
        <v/>
      </c>
      <c r="I19" s="21" t="str">
        <f t="shared" si="1"/>
        <v/>
      </c>
      <c r="J19" s="21" t="str">
        <f t="shared" si="2"/>
        <v/>
      </c>
    </row>
    <row r="20" spans="1:10" ht="15.75">
      <c r="A20" s="21">
        <v>15</v>
      </c>
      <c r="B20" s="21" t="str">
        <f>IFERROR(VLOOKUP(A20,الاعدادات!$A$4:$B$5000,2,0),"")</f>
        <v xml:space="preserve">كولى تريم حقن </v>
      </c>
      <c r="C20" s="21">
        <f>SUMIFS(المبيعات!$F$4:$F$5000,المبيعات!$D$4:$D$5000,الارباح!A20,المبيعات!$A$4:$A$5000,"&gt;="&amp;الارباح!$C$2,المبيعات!$A$4:$A$5000,"&lt;="&amp;الارباح!$C$3)</f>
        <v>0</v>
      </c>
      <c r="D20" s="21">
        <f>SUMIFS(المبيعات!$J$4:$J$5000,المبيعات!$D$4:$D$5000,الارباح!A20,المبيعات!$A$4:$A$5000,"&gt;="&amp;الارباح!$C$2,المبيعات!$A$4:$A$5000,"&lt;="&amp;الارباح!$C$3)</f>
        <v>0</v>
      </c>
      <c r="E20" s="21">
        <f>SUMIFS('مرتجع المبيعات '!$F$4:$F$5000,'مرتجع المبيعات '!$D$4:$D$5000,الارباح!A20,'مرتجع المبيعات '!$A$4:$A$5000,"&gt;="&amp;الارباح!$C$2,'مرتجع المبيعات '!$A$4:$A$5000,"&lt;="&amp;الارباح!$C$3)</f>
        <v>0</v>
      </c>
      <c r="F20" s="21">
        <f>SUMIFS('مرتجع المبيعات '!$J$4:$J$5000,'مرتجع المبيعات '!$D$4:$D$5000,الارباح!A20,'مرتجع المبيعات '!$A$4:$A$5000,"&gt;="&amp;الارباح!$C$2,'مرتجع المبيعات '!$A$4:$A$5000,"&lt;="&amp;الارباح!$C$3)</f>
        <v>0</v>
      </c>
      <c r="G20" s="21" t="str">
        <f>IFERROR(VLOOKUP(A20,الرصيد!$A$4:$J$5337,10,0),"")</f>
        <v/>
      </c>
      <c r="H20" s="21" t="str">
        <f t="shared" si="0"/>
        <v/>
      </c>
      <c r="I20" s="21" t="str">
        <f t="shared" si="1"/>
        <v/>
      </c>
      <c r="J20" s="21" t="str">
        <f t="shared" si="2"/>
        <v/>
      </c>
    </row>
    <row r="21" spans="1:10" ht="15.75">
      <c r="A21" s="21">
        <v>16</v>
      </c>
      <c r="B21" s="21" t="str">
        <f>IFERROR(VLOOKUP(A21,الاعدادات!$A$4:$B$5000,2,0),"")</f>
        <v xml:space="preserve">انالجين النصر </v>
      </c>
      <c r="C21" s="21">
        <f>SUMIFS(المبيعات!$F$4:$F$5000,المبيعات!$D$4:$D$5000,الارباح!A21,المبيعات!$A$4:$A$5000,"&gt;="&amp;الارباح!$C$2,المبيعات!$A$4:$A$5000,"&lt;="&amp;الارباح!$C$3)</f>
        <v>0</v>
      </c>
      <c r="D21" s="21">
        <f>SUMIFS(المبيعات!$J$4:$J$5000,المبيعات!$D$4:$D$5000,الارباح!A21,المبيعات!$A$4:$A$5000,"&gt;="&amp;الارباح!$C$2,المبيعات!$A$4:$A$5000,"&lt;="&amp;الارباح!$C$3)</f>
        <v>0</v>
      </c>
      <c r="E21" s="21">
        <f>SUMIFS('مرتجع المبيعات '!$F$4:$F$5000,'مرتجع المبيعات '!$D$4:$D$5000,الارباح!A21,'مرتجع المبيعات '!$A$4:$A$5000,"&gt;="&amp;الارباح!$C$2,'مرتجع المبيعات '!$A$4:$A$5000,"&lt;="&amp;الارباح!$C$3)</f>
        <v>0</v>
      </c>
      <c r="F21" s="21">
        <f>SUMIFS('مرتجع المبيعات '!$J$4:$J$5000,'مرتجع المبيعات '!$D$4:$D$5000,الارباح!A21,'مرتجع المبيعات '!$A$4:$A$5000,"&gt;="&amp;الارباح!$C$2,'مرتجع المبيعات '!$A$4:$A$5000,"&lt;="&amp;الارباح!$C$3)</f>
        <v>0</v>
      </c>
      <c r="G21" s="21" t="str">
        <f>IFERROR(VLOOKUP(A21,الرصيد!$A$4:$J$5337,10,0),"")</f>
        <v/>
      </c>
      <c r="H21" s="21" t="str">
        <f t="shared" si="0"/>
        <v/>
      </c>
      <c r="I21" s="21" t="str">
        <f t="shared" si="1"/>
        <v/>
      </c>
      <c r="J21" s="21" t="str">
        <f t="shared" si="2"/>
        <v/>
      </c>
    </row>
    <row r="22" spans="1:10" ht="15.75">
      <c r="A22" s="21">
        <v>17</v>
      </c>
      <c r="B22" s="21" t="str">
        <f>IFERROR(VLOOKUP(A22,الاعدادات!$A$4:$B$5000,2,0),"")</f>
        <v xml:space="preserve">انالجين اكما </v>
      </c>
      <c r="C22" s="21">
        <f>SUMIFS(المبيعات!$F$4:$F$5000,المبيعات!$D$4:$D$5000,الارباح!A22,المبيعات!$A$4:$A$5000,"&gt;="&amp;الارباح!$C$2,المبيعات!$A$4:$A$5000,"&lt;="&amp;الارباح!$C$3)</f>
        <v>0</v>
      </c>
      <c r="D22" s="21">
        <f>SUMIFS(المبيعات!$J$4:$J$5000,المبيعات!$D$4:$D$5000,الارباح!A22,المبيعات!$A$4:$A$5000,"&gt;="&amp;الارباح!$C$2,المبيعات!$A$4:$A$5000,"&lt;="&amp;الارباح!$C$3)</f>
        <v>0</v>
      </c>
      <c r="E22" s="21">
        <f>SUMIFS('مرتجع المبيعات '!$F$4:$F$5000,'مرتجع المبيعات '!$D$4:$D$5000,الارباح!A22,'مرتجع المبيعات '!$A$4:$A$5000,"&gt;="&amp;الارباح!$C$2,'مرتجع المبيعات '!$A$4:$A$5000,"&lt;="&amp;الارباح!$C$3)</f>
        <v>0</v>
      </c>
      <c r="F22" s="21">
        <f>SUMIFS('مرتجع المبيعات '!$J$4:$J$5000,'مرتجع المبيعات '!$D$4:$D$5000,الارباح!A22,'مرتجع المبيعات '!$A$4:$A$5000,"&gt;="&amp;الارباح!$C$2,'مرتجع المبيعات '!$A$4:$A$5000,"&lt;="&amp;الارباح!$C$3)</f>
        <v>0</v>
      </c>
      <c r="G22" s="21" t="str">
        <f>IFERROR(VLOOKUP(A22,الرصيد!$A$4:$J$5337,10,0),"")</f>
        <v/>
      </c>
      <c r="H22" s="21" t="str">
        <f t="shared" si="0"/>
        <v/>
      </c>
      <c r="I22" s="21" t="str">
        <f t="shared" si="1"/>
        <v/>
      </c>
      <c r="J22" s="21" t="str">
        <f t="shared" si="2"/>
        <v/>
      </c>
    </row>
    <row r="23" spans="1:10" ht="15.75">
      <c r="A23" s="21">
        <v>18</v>
      </c>
      <c r="B23" s="21" t="str">
        <f>IFERROR(VLOOKUP(A23,الاعدادات!$A$4:$B$5000,2,0),"")</f>
        <v xml:space="preserve">انالجين ممفيس </v>
      </c>
      <c r="C23" s="21">
        <f>SUMIFS(المبيعات!$F$4:$F$5000,المبيعات!$D$4:$D$5000,الارباح!A23,المبيعات!$A$4:$A$5000,"&gt;="&amp;الارباح!$C$2,المبيعات!$A$4:$A$5000,"&lt;="&amp;الارباح!$C$3)</f>
        <v>0</v>
      </c>
      <c r="D23" s="21">
        <f>SUMIFS(المبيعات!$J$4:$J$5000,المبيعات!$D$4:$D$5000,الارباح!A23,المبيعات!$A$4:$A$5000,"&gt;="&amp;الارباح!$C$2,المبيعات!$A$4:$A$5000,"&lt;="&amp;الارباح!$C$3)</f>
        <v>0</v>
      </c>
      <c r="E23" s="21">
        <f>SUMIFS('مرتجع المبيعات '!$F$4:$F$5000,'مرتجع المبيعات '!$D$4:$D$5000,الارباح!A23,'مرتجع المبيعات '!$A$4:$A$5000,"&gt;="&amp;الارباح!$C$2,'مرتجع المبيعات '!$A$4:$A$5000,"&lt;="&amp;الارباح!$C$3)</f>
        <v>0</v>
      </c>
      <c r="F23" s="21">
        <f>SUMIFS('مرتجع المبيعات '!$J$4:$J$5000,'مرتجع المبيعات '!$D$4:$D$5000,الارباح!A23,'مرتجع المبيعات '!$A$4:$A$5000,"&gt;="&amp;الارباح!$C$2,'مرتجع المبيعات '!$A$4:$A$5000,"&lt;="&amp;الارباح!$C$3)</f>
        <v>0</v>
      </c>
      <c r="G23" s="21" t="str">
        <f>IFERROR(VLOOKUP(A23,الرصيد!$A$4:$J$5337,10,0),"")</f>
        <v/>
      </c>
      <c r="H23" s="21" t="str">
        <f t="shared" si="0"/>
        <v/>
      </c>
      <c r="I23" s="21" t="str">
        <f t="shared" si="1"/>
        <v/>
      </c>
      <c r="J23" s="21" t="str">
        <f t="shared" si="2"/>
        <v/>
      </c>
    </row>
    <row r="24" spans="1:10" ht="15.75">
      <c r="A24" s="21">
        <v>19</v>
      </c>
      <c r="B24" s="21" t="str">
        <f>IFERROR(VLOOKUP(A24,الاعدادات!$A$4:$B$5000,2,0),"")</f>
        <v xml:space="preserve">انالجين ارابكو </v>
      </c>
      <c r="C24" s="21">
        <f>SUMIFS(المبيعات!$F$4:$F$5000,المبيعات!$D$4:$D$5000,الارباح!A24,المبيعات!$A$4:$A$5000,"&gt;="&amp;الارباح!$C$2,المبيعات!$A$4:$A$5000,"&lt;="&amp;الارباح!$C$3)</f>
        <v>0</v>
      </c>
      <c r="D24" s="21">
        <f>SUMIFS(المبيعات!$J$4:$J$5000,المبيعات!$D$4:$D$5000,الارباح!A24,المبيعات!$A$4:$A$5000,"&gt;="&amp;الارباح!$C$2,المبيعات!$A$4:$A$5000,"&lt;="&amp;الارباح!$C$3)</f>
        <v>0</v>
      </c>
      <c r="E24" s="21">
        <f>SUMIFS('مرتجع المبيعات '!$F$4:$F$5000,'مرتجع المبيعات '!$D$4:$D$5000,الارباح!A24,'مرتجع المبيعات '!$A$4:$A$5000,"&gt;="&amp;الارباح!$C$2,'مرتجع المبيعات '!$A$4:$A$5000,"&lt;="&amp;الارباح!$C$3)</f>
        <v>0</v>
      </c>
      <c r="F24" s="21">
        <f>SUMIFS('مرتجع المبيعات '!$J$4:$J$5000,'مرتجع المبيعات '!$D$4:$D$5000,الارباح!A24,'مرتجع المبيعات '!$A$4:$A$5000,"&gt;="&amp;الارباح!$C$2,'مرتجع المبيعات '!$A$4:$A$5000,"&lt;="&amp;الارباح!$C$3)</f>
        <v>0</v>
      </c>
      <c r="G24" s="21" t="str">
        <f>IFERROR(VLOOKUP(A24,الرصيد!$A$4:$J$5337,10,0),"")</f>
        <v/>
      </c>
      <c r="H24" s="21" t="str">
        <f t="shared" si="0"/>
        <v/>
      </c>
      <c r="I24" s="21" t="str">
        <f t="shared" si="1"/>
        <v/>
      </c>
      <c r="J24" s="21" t="str">
        <f t="shared" si="2"/>
        <v/>
      </c>
    </row>
    <row r="25" spans="1:10" ht="15.75">
      <c r="A25" s="21">
        <v>20</v>
      </c>
      <c r="B25" s="21" t="str">
        <f>IFERROR(VLOOKUP(A25,الاعدادات!$A$4:$B$5000,2,0),"")</f>
        <v xml:space="preserve">ميتافوسفان </v>
      </c>
      <c r="C25" s="21">
        <f>SUMIFS(المبيعات!$F$4:$F$5000,المبيعات!$D$4:$D$5000,الارباح!A25,المبيعات!$A$4:$A$5000,"&gt;="&amp;الارباح!$C$2,المبيعات!$A$4:$A$5000,"&lt;="&amp;الارباح!$C$3)</f>
        <v>0</v>
      </c>
      <c r="D25" s="21">
        <f>SUMIFS(المبيعات!$J$4:$J$5000,المبيعات!$D$4:$D$5000,الارباح!A25,المبيعات!$A$4:$A$5000,"&gt;="&amp;الارباح!$C$2,المبيعات!$A$4:$A$5000,"&lt;="&amp;الارباح!$C$3)</f>
        <v>0</v>
      </c>
      <c r="E25" s="21">
        <f>SUMIFS('مرتجع المبيعات '!$F$4:$F$5000,'مرتجع المبيعات '!$D$4:$D$5000,الارباح!A25,'مرتجع المبيعات '!$A$4:$A$5000,"&gt;="&amp;الارباح!$C$2,'مرتجع المبيعات '!$A$4:$A$5000,"&lt;="&amp;الارباح!$C$3)</f>
        <v>0</v>
      </c>
      <c r="F25" s="21">
        <f>SUMIFS('مرتجع المبيعات '!$J$4:$J$5000,'مرتجع المبيعات '!$D$4:$D$5000,الارباح!A25,'مرتجع المبيعات '!$A$4:$A$5000,"&gt;="&amp;الارباح!$C$2,'مرتجع المبيعات '!$A$4:$A$5000,"&lt;="&amp;الارباح!$C$3)</f>
        <v>0</v>
      </c>
      <c r="G25" s="21" t="str">
        <f>IFERROR(VLOOKUP(A25,الرصيد!$A$4:$J$5337,10,0),"")</f>
        <v/>
      </c>
      <c r="H25" s="21" t="str">
        <f t="shared" si="0"/>
        <v/>
      </c>
      <c r="I25" s="21" t="str">
        <f t="shared" si="1"/>
        <v/>
      </c>
      <c r="J25" s="21" t="str">
        <f t="shared" si="2"/>
        <v/>
      </c>
    </row>
    <row r="26" spans="1:10" ht="15.75">
      <c r="A26" s="21">
        <v>21</v>
      </c>
      <c r="B26" s="21" t="str">
        <f>IFERROR(VLOOKUP(A26,الاعدادات!$A$4:$B$5000,2,0),"")</f>
        <v xml:space="preserve">كوبوزال ارابكو </v>
      </c>
      <c r="C26" s="21">
        <f>SUMIFS(المبيعات!$F$4:$F$5000,المبيعات!$D$4:$D$5000,الارباح!A26,المبيعات!$A$4:$A$5000,"&gt;="&amp;الارباح!$C$2,المبيعات!$A$4:$A$5000,"&lt;="&amp;الارباح!$C$3)</f>
        <v>0</v>
      </c>
      <c r="D26" s="21">
        <f>SUMIFS(المبيعات!$J$4:$J$5000,المبيعات!$D$4:$D$5000,الارباح!A26,المبيعات!$A$4:$A$5000,"&gt;="&amp;الارباح!$C$2,المبيعات!$A$4:$A$5000,"&lt;="&amp;الارباح!$C$3)</f>
        <v>0</v>
      </c>
      <c r="E26" s="21">
        <f>SUMIFS('مرتجع المبيعات '!$F$4:$F$5000,'مرتجع المبيعات '!$D$4:$D$5000,الارباح!A26,'مرتجع المبيعات '!$A$4:$A$5000,"&gt;="&amp;الارباح!$C$2,'مرتجع المبيعات '!$A$4:$A$5000,"&lt;="&amp;الارباح!$C$3)</f>
        <v>0</v>
      </c>
      <c r="F26" s="21">
        <f>SUMIFS('مرتجع المبيعات '!$J$4:$J$5000,'مرتجع المبيعات '!$D$4:$D$5000,الارباح!A26,'مرتجع المبيعات '!$A$4:$A$5000,"&gt;="&amp;الارباح!$C$2,'مرتجع المبيعات '!$A$4:$A$5000,"&lt;="&amp;الارباح!$C$3)</f>
        <v>0</v>
      </c>
      <c r="G26" s="21" t="str">
        <f>IFERROR(VLOOKUP(A26,الرصيد!$A$4:$J$5337,10,0),"")</f>
        <v/>
      </c>
      <c r="H26" s="21" t="str">
        <f t="shared" si="0"/>
        <v/>
      </c>
      <c r="I26" s="21" t="str">
        <f t="shared" si="1"/>
        <v/>
      </c>
      <c r="J26" s="21" t="str">
        <f t="shared" si="2"/>
        <v/>
      </c>
    </row>
    <row r="27" spans="1:10" ht="15.75">
      <c r="A27" s="21">
        <v>22</v>
      </c>
      <c r="B27" s="21" t="str">
        <f>IFERROR(VLOOKUP(A27,الاعدادات!$A$4:$B$5000,2,0),"")</f>
        <v xml:space="preserve">فسفوزال </v>
      </c>
      <c r="C27" s="21">
        <f>SUMIFS(المبيعات!$F$4:$F$5000,المبيعات!$D$4:$D$5000,الارباح!A27,المبيعات!$A$4:$A$5000,"&gt;="&amp;الارباح!$C$2,المبيعات!$A$4:$A$5000,"&lt;="&amp;الارباح!$C$3)</f>
        <v>0</v>
      </c>
      <c r="D27" s="21">
        <f>SUMIFS(المبيعات!$J$4:$J$5000,المبيعات!$D$4:$D$5000,الارباح!A27,المبيعات!$A$4:$A$5000,"&gt;="&amp;الارباح!$C$2,المبيعات!$A$4:$A$5000,"&lt;="&amp;الارباح!$C$3)</f>
        <v>0</v>
      </c>
      <c r="E27" s="21">
        <f>SUMIFS('مرتجع المبيعات '!$F$4:$F$5000,'مرتجع المبيعات '!$D$4:$D$5000,الارباح!A27,'مرتجع المبيعات '!$A$4:$A$5000,"&gt;="&amp;الارباح!$C$2,'مرتجع المبيعات '!$A$4:$A$5000,"&lt;="&amp;الارباح!$C$3)</f>
        <v>0</v>
      </c>
      <c r="F27" s="21">
        <f>SUMIFS('مرتجع المبيعات '!$J$4:$J$5000,'مرتجع المبيعات '!$D$4:$D$5000,الارباح!A27,'مرتجع المبيعات '!$A$4:$A$5000,"&gt;="&amp;الارباح!$C$2,'مرتجع المبيعات '!$A$4:$A$5000,"&lt;="&amp;الارباح!$C$3)</f>
        <v>0</v>
      </c>
      <c r="G27" s="21" t="str">
        <f>IFERROR(VLOOKUP(A27,الرصيد!$A$4:$J$5337,10,0),"")</f>
        <v/>
      </c>
      <c r="H27" s="21" t="str">
        <f t="shared" si="0"/>
        <v/>
      </c>
      <c r="I27" s="21" t="str">
        <f t="shared" si="1"/>
        <v/>
      </c>
      <c r="J27" s="21" t="str">
        <f t="shared" si="2"/>
        <v/>
      </c>
    </row>
    <row r="28" spans="1:10" ht="15.75">
      <c r="A28" s="21">
        <v>23</v>
      </c>
      <c r="B28" s="21" t="str">
        <f>IFERROR(VLOOKUP(A28,الاعدادات!$A$4:$B$5000,2,0),"")</f>
        <v xml:space="preserve">كاتفسفوزال </v>
      </c>
      <c r="C28" s="21">
        <f>SUMIFS(المبيعات!$F$4:$F$5000,المبيعات!$D$4:$D$5000,الارباح!A28,المبيعات!$A$4:$A$5000,"&gt;="&amp;الارباح!$C$2,المبيعات!$A$4:$A$5000,"&lt;="&amp;الارباح!$C$3)</f>
        <v>0</v>
      </c>
      <c r="D28" s="21">
        <f>SUMIFS(المبيعات!$J$4:$J$5000,المبيعات!$D$4:$D$5000,الارباح!A28,المبيعات!$A$4:$A$5000,"&gt;="&amp;الارباح!$C$2,المبيعات!$A$4:$A$5000,"&lt;="&amp;الارباح!$C$3)</f>
        <v>0</v>
      </c>
      <c r="E28" s="21">
        <f>SUMIFS('مرتجع المبيعات '!$F$4:$F$5000,'مرتجع المبيعات '!$D$4:$D$5000,الارباح!A28,'مرتجع المبيعات '!$A$4:$A$5000,"&gt;="&amp;الارباح!$C$2,'مرتجع المبيعات '!$A$4:$A$5000,"&lt;="&amp;الارباح!$C$3)</f>
        <v>0</v>
      </c>
      <c r="F28" s="21">
        <f>SUMIFS('مرتجع المبيعات '!$J$4:$J$5000,'مرتجع المبيعات '!$D$4:$D$5000,الارباح!A28,'مرتجع المبيعات '!$A$4:$A$5000,"&gt;="&amp;الارباح!$C$2,'مرتجع المبيعات '!$A$4:$A$5000,"&lt;="&amp;الارباح!$C$3)</f>
        <v>0</v>
      </c>
      <c r="G28" s="21" t="str">
        <f>IFERROR(VLOOKUP(A28,الرصيد!$A$4:$J$5337,10,0),"")</f>
        <v/>
      </c>
      <c r="H28" s="21" t="str">
        <f t="shared" si="0"/>
        <v/>
      </c>
      <c r="I28" s="21" t="str">
        <f t="shared" si="1"/>
        <v/>
      </c>
      <c r="J28" s="21" t="str">
        <f t="shared" si="2"/>
        <v/>
      </c>
    </row>
    <row r="29" spans="1:10" ht="15.75">
      <c r="A29" s="21">
        <v>24</v>
      </c>
      <c r="B29" s="21" t="str">
        <f>IFERROR(VLOOKUP(A29,الاعدادات!$A$4:$B$5000,2,0),"")</f>
        <v>كافوزال</v>
      </c>
      <c r="C29" s="21">
        <f>SUMIFS(المبيعات!$F$4:$F$5000,المبيعات!$D$4:$D$5000,الارباح!A29,المبيعات!$A$4:$A$5000,"&gt;="&amp;الارباح!$C$2,المبيعات!$A$4:$A$5000,"&lt;="&amp;الارباح!$C$3)</f>
        <v>0</v>
      </c>
      <c r="D29" s="21">
        <f>SUMIFS(المبيعات!$J$4:$J$5000,المبيعات!$D$4:$D$5000,الارباح!A29,المبيعات!$A$4:$A$5000,"&gt;="&amp;الارباح!$C$2,المبيعات!$A$4:$A$5000,"&lt;="&amp;الارباح!$C$3)</f>
        <v>0</v>
      </c>
      <c r="E29" s="21">
        <f>SUMIFS('مرتجع المبيعات '!$F$4:$F$5000,'مرتجع المبيعات '!$D$4:$D$5000,الارباح!A29,'مرتجع المبيعات '!$A$4:$A$5000,"&gt;="&amp;الارباح!$C$2,'مرتجع المبيعات '!$A$4:$A$5000,"&lt;="&amp;الارباح!$C$3)</f>
        <v>0</v>
      </c>
      <c r="F29" s="21">
        <f>SUMIFS('مرتجع المبيعات '!$J$4:$J$5000,'مرتجع المبيعات '!$D$4:$D$5000,الارباح!A29,'مرتجع المبيعات '!$A$4:$A$5000,"&gt;="&amp;الارباح!$C$2,'مرتجع المبيعات '!$A$4:$A$5000,"&lt;="&amp;الارباح!$C$3)</f>
        <v>0</v>
      </c>
      <c r="G29" s="21" t="str">
        <f>IFERROR(VLOOKUP(A29,الرصيد!$A$4:$J$5337,10,0),"")</f>
        <v/>
      </c>
      <c r="H29" s="21" t="str">
        <f t="shared" si="0"/>
        <v/>
      </c>
      <c r="I29" s="21" t="str">
        <f t="shared" si="1"/>
        <v/>
      </c>
      <c r="J29" s="21" t="str">
        <f t="shared" si="2"/>
        <v/>
      </c>
    </row>
    <row r="30" spans="1:10" ht="15.75">
      <c r="A30" s="21">
        <v>25</v>
      </c>
      <c r="B30" s="21" t="str">
        <f>IFERROR(VLOOKUP(A30,الاعدادات!$A$4:$B$5000,2,0),"")</f>
        <v xml:space="preserve">بايو ا د 3ه حقن </v>
      </c>
      <c r="C30" s="21">
        <f>SUMIFS(المبيعات!$F$4:$F$5000,المبيعات!$D$4:$D$5000,الارباح!A30,المبيعات!$A$4:$A$5000,"&gt;="&amp;الارباح!$C$2,المبيعات!$A$4:$A$5000,"&lt;="&amp;الارباح!$C$3)</f>
        <v>0</v>
      </c>
      <c r="D30" s="21">
        <f>SUMIFS(المبيعات!$J$4:$J$5000,المبيعات!$D$4:$D$5000,الارباح!A30,المبيعات!$A$4:$A$5000,"&gt;="&amp;الارباح!$C$2,المبيعات!$A$4:$A$5000,"&lt;="&amp;الارباح!$C$3)</f>
        <v>0</v>
      </c>
      <c r="E30" s="21">
        <f>SUMIFS('مرتجع المبيعات '!$F$4:$F$5000,'مرتجع المبيعات '!$D$4:$D$5000,الارباح!A30,'مرتجع المبيعات '!$A$4:$A$5000,"&gt;="&amp;الارباح!$C$2,'مرتجع المبيعات '!$A$4:$A$5000,"&lt;="&amp;الارباح!$C$3)</f>
        <v>0</v>
      </c>
      <c r="F30" s="21">
        <f>SUMIFS('مرتجع المبيعات '!$J$4:$J$5000,'مرتجع المبيعات '!$D$4:$D$5000,الارباح!A30,'مرتجع المبيعات '!$A$4:$A$5000,"&gt;="&amp;الارباح!$C$2,'مرتجع المبيعات '!$A$4:$A$5000,"&lt;="&amp;الارباح!$C$3)</f>
        <v>0</v>
      </c>
      <c r="G30" s="21" t="str">
        <f>IFERROR(VLOOKUP(A30,الرصيد!$A$4:$J$5337,10,0),"")</f>
        <v/>
      </c>
      <c r="H30" s="21" t="str">
        <f t="shared" si="0"/>
        <v/>
      </c>
      <c r="I30" s="21" t="str">
        <f t="shared" si="1"/>
        <v/>
      </c>
      <c r="J30" s="21" t="str">
        <f t="shared" si="2"/>
        <v/>
      </c>
    </row>
    <row r="31" spans="1:10" ht="15.75">
      <c r="A31" s="21">
        <v>26</v>
      </c>
      <c r="B31" s="21" t="str">
        <f>IFERROR(VLOOKUP(A31,الاعدادات!$A$4:$B$5000,2,0),"")</f>
        <v>نصرو ماكتين</v>
      </c>
      <c r="C31" s="21">
        <f>SUMIFS(المبيعات!$F$4:$F$5000,المبيعات!$D$4:$D$5000,الارباح!A31,المبيعات!$A$4:$A$5000,"&gt;="&amp;الارباح!$C$2,المبيعات!$A$4:$A$5000,"&lt;="&amp;الارباح!$C$3)</f>
        <v>0</v>
      </c>
      <c r="D31" s="21">
        <f>SUMIFS(المبيعات!$J$4:$J$5000,المبيعات!$D$4:$D$5000,الارباح!A31,المبيعات!$A$4:$A$5000,"&gt;="&amp;الارباح!$C$2,المبيعات!$A$4:$A$5000,"&lt;="&amp;الارباح!$C$3)</f>
        <v>0</v>
      </c>
      <c r="E31" s="21">
        <f>SUMIFS('مرتجع المبيعات '!$F$4:$F$5000,'مرتجع المبيعات '!$D$4:$D$5000,الارباح!A31,'مرتجع المبيعات '!$A$4:$A$5000,"&gt;="&amp;الارباح!$C$2,'مرتجع المبيعات '!$A$4:$A$5000,"&lt;="&amp;الارباح!$C$3)</f>
        <v>0</v>
      </c>
      <c r="F31" s="21">
        <f>SUMIFS('مرتجع المبيعات '!$J$4:$J$5000,'مرتجع المبيعات '!$D$4:$D$5000,الارباح!A31,'مرتجع المبيعات '!$A$4:$A$5000,"&gt;="&amp;الارباح!$C$2,'مرتجع المبيعات '!$A$4:$A$5000,"&lt;="&amp;الارباح!$C$3)</f>
        <v>0</v>
      </c>
      <c r="G31" s="21" t="str">
        <f>IFERROR(VLOOKUP(A31,الرصيد!$A$4:$J$5337,10,0),"")</f>
        <v/>
      </c>
      <c r="H31" s="21" t="str">
        <f t="shared" si="0"/>
        <v/>
      </c>
      <c r="I31" s="21" t="str">
        <f t="shared" si="1"/>
        <v/>
      </c>
      <c r="J31" s="21" t="str">
        <f t="shared" si="2"/>
        <v/>
      </c>
    </row>
    <row r="32" spans="1:10" ht="15.75">
      <c r="A32" s="21">
        <v>27</v>
      </c>
      <c r="B32" s="21" t="str">
        <f>IFERROR(VLOOKUP(A32,الاعدادات!$A$4:$B$5000,2,0),"")</f>
        <v xml:space="preserve">ايفرتن اسبانى </v>
      </c>
      <c r="C32" s="21">
        <f>SUMIFS(المبيعات!$F$4:$F$5000,المبيعات!$D$4:$D$5000,الارباح!A32,المبيعات!$A$4:$A$5000,"&gt;="&amp;الارباح!$C$2,المبيعات!$A$4:$A$5000,"&lt;="&amp;الارباح!$C$3)</f>
        <v>0</v>
      </c>
      <c r="D32" s="21">
        <f>SUMIFS(المبيعات!$J$4:$J$5000,المبيعات!$D$4:$D$5000,الارباح!A32,المبيعات!$A$4:$A$5000,"&gt;="&amp;الارباح!$C$2,المبيعات!$A$4:$A$5000,"&lt;="&amp;الارباح!$C$3)</f>
        <v>0</v>
      </c>
      <c r="E32" s="21">
        <f>SUMIFS('مرتجع المبيعات '!$F$4:$F$5000,'مرتجع المبيعات '!$D$4:$D$5000,الارباح!A32,'مرتجع المبيعات '!$A$4:$A$5000,"&gt;="&amp;الارباح!$C$2,'مرتجع المبيعات '!$A$4:$A$5000,"&lt;="&amp;الارباح!$C$3)</f>
        <v>0</v>
      </c>
      <c r="F32" s="21">
        <f>SUMIFS('مرتجع المبيعات '!$J$4:$J$5000,'مرتجع المبيعات '!$D$4:$D$5000,الارباح!A32,'مرتجع المبيعات '!$A$4:$A$5000,"&gt;="&amp;الارباح!$C$2,'مرتجع المبيعات '!$A$4:$A$5000,"&lt;="&amp;الارباح!$C$3)</f>
        <v>0</v>
      </c>
      <c r="G32" s="21" t="str">
        <f>IFERROR(VLOOKUP(A32,الرصيد!$A$4:$J$5337,10,0),"")</f>
        <v/>
      </c>
      <c r="H32" s="21" t="str">
        <f t="shared" si="0"/>
        <v/>
      </c>
      <c r="I32" s="21" t="str">
        <f t="shared" si="1"/>
        <v/>
      </c>
      <c r="J32" s="21" t="str">
        <f t="shared" si="2"/>
        <v/>
      </c>
    </row>
    <row r="33" spans="1:10" ht="15.75">
      <c r="A33" s="21">
        <v>28</v>
      </c>
      <c r="B33" s="21" t="str">
        <f>IFERROR(VLOOKUP(A33,الاعدادات!$A$4:$B$5000,2,0),"")</f>
        <v>ايفين 100سم</v>
      </c>
      <c r="C33" s="21">
        <f>SUMIFS(المبيعات!$F$4:$F$5000,المبيعات!$D$4:$D$5000,الارباح!A33,المبيعات!$A$4:$A$5000,"&gt;="&amp;الارباح!$C$2,المبيعات!$A$4:$A$5000,"&lt;="&amp;الارباح!$C$3)</f>
        <v>0</v>
      </c>
      <c r="D33" s="21">
        <f>SUMIFS(المبيعات!$J$4:$J$5000,المبيعات!$D$4:$D$5000,الارباح!A33,المبيعات!$A$4:$A$5000,"&gt;="&amp;الارباح!$C$2,المبيعات!$A$4:$A$5000,"&lt;="&amp;الارباح!$C$3)</f>
        <v>0</v>
      </c>
      <c r="E33" s="21">
        <f>SUMIFS('مرتجع المبيعات '!$F$4:$F$5000,'مرتجع المبيعات '!$D$4:$D$5000,الارباح!A33,'مرتجع المبيعات '!$A$4:$A$5000,"&gt;="&amp;الارباح!$C$2,'مرتجع المبيعات '!$A$4:$A$5000,"&lt;="&amp;الارباح!$C$3)</f>
        <v>0</v>
      </c>
      <c r="F33" s="21">
        <f>SUMIFS('مرتجع المبيعات '!$J$4:$J$5000,'مرتجع المبيعات '!$D$4:$D$5000,الارباح!A33,'مرتجع المبيعات '!$A$4:$A$5000,"&gt;="&amp;الارباح!$C$2,'مرتجع المبيعات '!$A$4:$A$5000,"&lt;="&amp;الارباح!$C$3)</f>
        <v>0</v>
      </c>
      <c r="G33" s="21" t="str">
        <f>IFERROR(VLOOKUP(A33,الرصيد!$A$4:$J$5337,10,0),"")</f>
        <v/>
      </c>
      <c r="H33" s="21" t="str">
        <f t="shared" si="0"/>
        <v/>
      </c>
      <c r="I33" s="21" t="str">
        <f t="shared" si="1"/>
        <v/>
      </c>
      <c r="J33" s="21" t="str">
        <f t="shared" si="2"/>
        <v/>
      </c>
    </row>
    <row r="34" spans="1:10" ht="15.75">
      <c r="A34" s="21">
        <v>29</v>
      </c>
      <c r="B34" s="21" t="str">
        <f>IFERROR(VLOOKUP(A34,الاعدادات!$A$4:$B$5000,2,0),"")</f>
        <v xml:space="preserve">يفوميك اردنى عادى </v>
      </c>
      <c r="C34" s="21">
        <f>SUMIFS(المبيعات!$F$4:$F$5000,المبيعات!$D$4:$D$5000,الارباح!A34,المبيعات!$A$4:$A$5000,"&gt;="&amp;الارباح!$C$2,المبيعات!$A$4:$A$5000,"&lt;="&amp;الارباح!$C$3)</f>
        <v>0</v>
      </c>
      <c r="D34" s="21">
        <f>SUMIFS(المبيعات!$J$4:$J$5000,المبيعات!$D$4:$D$5000,الارباح!A34,المبيعات!$A$4:$A$5000,"&gt;="&amp;الارباح!$C$2,المبيعات!$A$4:$A$5000,"&lt;="&amp;الارباح!$C$3)</f>
        <v>0</v>
      </c>
      <c r="E34" s="21">
        <f>SUMIFS('مرتجع المبيعات '!$F$4:$F$5000,'مرتجع المبيعات '!$D$4:$D$5000,الارباح!A34,'مرتجع المبيعات '!$A$4:$A$5000,"&gt;="&amp;الارباح!$C$2,'مرتجع المبيعات '!$A$4:$A$5000,"&lt;="&amp;الارباح!$C$3)</f>
        <v>0</v>
      </c>
      <c r="F34" s="21">
        <f>SUMIFS('مرتجع المبيعات '!$J$4:$J$5000,'مرتجع المبيعات '!$D$4:$D$5000,الارباح!A34,'مرتجع المبيعات '!$A$4:$A$5000,"&gt;="&amp;الارباح!$C$2,'مرتجع المبيعات '!$A$4:$A$5000,"&lt;="&amp;الارباح!$C$3)</f>
        <v>0</v>
      </c>
      <c r="G34" s="21" t="str">
        <f>IFERROR(VLOOKUP(A34,الرصيد!$A$4:$J$5337,10,0),"")</f>
        <v/>
      </c>
      <c r="H34" s="21" t="str">
        <f t="shared" si="0"/>
        <v/>
      </c>
      <c r="I34" s="21" t="str">
        <f t="shared" si="1"/>
        <v/>
      </c>
      <c r="J34" s="21" t="str">
        <f t="shared" si="2"/>
        <v/>
      </c>
    </row>
    <row r="35" spans="1:10" ht="15.75">
      <c r="A35" s="21">
        <v>30</v>
      </c>
      <c r="B35" s="21" t="str">
        <f>IFERROR(VLOOKUP(A35,الاعدادات!$A$4:$B$5000,2,0),"")</f>
        <v xml:space="preserve">فينوماكتين فرنساوى </v>
      </c>
      <c r="C35" s="21">
        <f>SUMIFS(المبيعات!$F$4:$F$5000,المبيعات!$D$4:$D$5000,الارباح!A35,المبيعات!$A$4:$A$5000,"&gt;="&amp;الارباح!$C$2,المبيعات!$A$4:$A$5000,"&lt;="&amp;الارباح!$C$3)</f>
        <v>0</v>
      </c>
      <c r="D35" s="21">
        <f>SUMIFS(المبيعات!$J$4:$J$5000,المبيعات!$D$4:$D$5000,الارباح!A35,المبيعات!$A$4:$A$5000,"&gt;="&amp;الارباح!$C$2,المبيعات!$A$4:$A$5000,"&lt;="&amp;الارباح!$C$3)</f>
        <v>0</v>
      </c>
      <c r="E35" s="21">
        <f>SUMIFS('مرتجع المبيعات '!$F$4:$F$5000,'مرتجع المبيعات '!$D$4:$D$5000,الارباح!A35,'مرتجع المبيعات '!$A$4:$A$5000,"&gt;="&amp;الارباح!$C$2,'مرتجع المبيعات '!$A$4:$A$5000,"&lt;="&amp;الارباح!$C$3)</f>
        <v>0</v>
      </c>
      <c r="F35" s="21">
        <f>SUMIFS('مرتجع المبيعات '!$J$4:$J$5000,'مرتجع المبيعات '!$D$4:$D$5000,الارباح!A35,'مرتجع المبيعات '!$A$4:$A$5000,"&gt;="&amp;الارباح!$C$2,'مرتجع المبيعات '!$A$4:$A$5000,"&lt;="&amp;الارباح!$C$3)</f>
        <v>0</v>
      </c>
      <c r="G35" s="21" t="str">
        <f>IFERROR(VLOOKUP(A35,الرصيد!$A$4:$J$5337,10,0),"")</f>
        <v/>
      </c>
      <c r="H35" s="21" t="str">
        <f t="shared" si="0"/>
        <v/>
      </c>
      <c r="I35" s="21" t="str">
        <f t="shared" si="1"/>
        <v/>
      </c>
      <c r="J35" s="21" t="str">
        <f t="shared" si="2"/>
        <v/>
      </c>
    </row>
    <row r="36" spans="1:10" ht="15.75">
      <c r="A36" s="21">
        <v>31</v>
      </c>
      <c r="B36" s="21" t="str">
        <f>IFERROR(VLOOKUP(A36,الاعدادات!$A$4:$B$5000,2,0),"")</f>
        <v xml:space="preserve">ايفين 50سم </v>
      </c>
      <c r="C36" s="21">
        <f>SUMIFS(المبيعات!$F$4:$F$5000,المبيعات!$D$4:$D$5000,الارباح!A36,المبيعات!$A$4:$A$5000,"&gt;="&amp;الارباح!$C$2,المبيعات!$A$4:$A$5000,"&lt;="&amp;الارباح!$C$3)</f>
        <v>0</v>
      </c>
      <c r="D36" s="21">
        <f>SUMIFS(المبيعات!$J$4:$J$5000,المبيعات!$D$4:$D$5000,الارباح!A36,المبيعات!$A$4:$A$5000,"&gt;="&amp;الارباح!$C$2,المبيعات!$A$4:$A$5000,"&lt;="&amp;الارباح!$C$3)</f>
        <v>0</v>
      </c>
      <c r="E36" s="21">
        <f>SUMIFS('مرتجع المبيعات '!$F$4:$F$5000,'مرتجع المبيعات '!$D$4:$D$5000,الارباح!A36,'مرتجع المبيعات '!$A$4:$A$5000,"&gt;="&amp;الارباح!$C$2,'مرتجع المبيعات '!$A$4:$A$5000,"&lt;="&amp;الارباح!$C$3)</f>
        <v>0</v>
      </c>
      <c r="F36" s="21">
        <f>SUMIFS('مرتجع المبيعات '!$J$4:$J$5000,'مرتجع المبيعات '!$D$4:$D$5000,الارباح!A36,'مرتجع المبيعات '!$A$4:$A$5000,"&gt;="&amp;الارباح!$C$2,'مرتجع المبيعات '!$A$4:$A$5000,"&lt;="&amp;الارباح!$C$3)</f>
        <v>0</v>
      </c>
      <c r="G36" s="21" t="str">
        <f>IFERROR(VLOOKUP(A36,الرصيد!$A$4:$J$5337,10,0),"")</f>
        <v/>
      </c>
      <c r="H36" s="21" t="str">
        <f t="shared" si="0"/>
        <v/>
      </c>
      <c r="I36" s="21" t="str">
        <f t="shared" si="1"/>
        <v/>
      </c>
      <c r="J36" s="21" t="str">
        <f t="shared" si="2"/>
        <v/>
      </c>
    </row>
    <row r="37" spans="1:10" ht="15.75">
      <c r="A37" s="21">
        <v>32</v>
      </c>
      <c r="B37" s="21" t="str">
        <f>IFERROR(VLOOKUP(A37,الاعدادات!$A$4:$B$5000,2,0),"")</f>
        <v xml:space="preserve">ديكتوميك سوبر </v>
      </c>
      <c r="C37" s="21">
        <f>SUMIFS(المبيعات!$F$4:$F$5000,المبيعات!$D$4:$D$5000,الارباح!A37,المبيعات!$A$4:$A$5000,"&gt;="&amp;الارباح!$C$2,المبيعات!$A$4:$A$5000,"&lt;="&amp;الارباح!$C$3)</f>
        <v>0</v>
      </c>
      <c r="D37" s="21">
        <f>SUMIFS(المبيعات!$J$4:$J$5000,المبيعات!$D$4:$D$5000,الارباح!A37,المبيعات!$A$4:$A$5000,"&gt;="&amp;الارباح!$C$2,المبيعات!$A$4:$A$5000,"&lt;="&amp;الارباح!$C$3)</f>
        <v>0</v>
      </c>
      <c r="E37" s="21">
        <f>SUMIFS('مرتجع المبيعات '!$F$4:$F$5000,'مرتجع المبيعات '!$D$4:$D$5000,الارباح!A37,'مرتجع المبيعات '!$A$4:$A$5000,"&gt;="&amp;الارباح!$C$2,'مرتجع المبيعات '!$A$4:$A$5000,"&lt;="&amp;الارباح!$C$3)</f>
        <v>0</v>
      </c>
      <c r="F37" s="21">
        <f>SUMIFS('مرتجع المبيعات '!$J$4:$J$5000,'مرتجع المبيعات '!$D$4:$D$5000,الارباح!A37,'مرتجع المبيعات '!$A$4:$A$5000,"&gt;="&amp;الارباح!$C$2,'مرتجع المبيعات '!$A$4:$A$5000,"&lt;="&amp;الارباح!$C$3)</f>
        <v>0</v>
      </c>
      <c r="G37" s="21" t="str">
        <f>IFERROR(VLOOKUP(A37,الرصيد!$A$4:$J$5337,10,0),"")</f>
        <v/>
      </c>
      <c r="H37" s="21" t="str">
        <f t="shared" si="0"/>
        <v/>
      </c>
      <c r="I37" s="21" t="str">
        <f t="shared" si="1"/>
        <v/>
      </c>
      <c r="J37" s="21" t="str">
        <f t="shared" si="2"/>
        <v/>
      </c>
    </row>
    <row r="38" spans="1:10" ht="15.75">
      <c r="A38" s="21">
        <v>33</v>
      </c>
      <c r="B38" s="21" t="str">
        <f>IFERROR(VLOOKUP(A38,الاعدادات!$A$4:$B$5000,2,0),"")</f>
        <v xml:space="preserve">ديبوماكتين </v>
      </c>
      <c r="C38" s="21">
        <f>SUMIFS(المبيعات!$F$4:$F$5000,المبيعات!$D$4:$D$5000,الارباح!A38,المبيعات!$A$4:$A$5000,"&gt;="&amp;الارباح!$C$2,المبيعات!$A$4:$A$5000,"&lt;="&amp;الارباح!$C$3)</f>
        <v>0</v>
      </c>
      <c r="D38" s="21">
        <f>SUMIFS(المبيعات!$J$4:$J$5000,المبيعات!$D$4:$D$5000,الارباح!A38,المبيعات!$A$4:$A$5000,"&gt;="&amp;الارباح!$C$2,المبيعات!$A$4:$A$5000,"&lt;="&amp;الارباح!$C$3)</f>
        <v>0</v>
      </c>
      <c r="E38" s="21">
        <f>SUMIFS('مرتجع المبيعات '!$F$4:$F$5000,'مرتجع المبيعات '!$D$4:$D$5000,الارباح!A38,'مرتجع المبيعات '!$A$4:$A$5000,"&gt;="&amp;الارباح!$C$2,'مرتجع المبيعات '!$A$4:$A$5000,"&lt;="&amp;الارباح!$C$3)</f>
        <v>0</v>
      </c>
      <c r="F38" s="21">
        <f>SUMIFS('مرتجع المبيعات '!$J$4:$J$5000,'مرتجع المبيعات '!$D$4:$D$5000,الارباح!A38,'مرتجع المبيعات '!$A$4:$A$5000,"&gt;="&amp;الارباح!$C$2,'مرتجع المبيعات '!$A$4:$A$5000,"&lt;="&amp;الارباح!$C$3)</f>
        <v>0</v>
      </c>
      <c r="G38" s="21" t="str">
        <f>IFERROR(VLOOKUP(A38,الرصيد!$A$4:$J$5337,10,0),"")</f>
        <v/>
      </c>
      <c r="H38" s="21" t="str">
        <f t="shared" si="0"/>
        <v/>
      </c>
      <c r="I38" s="21" t="str">
        <f t="shared" si="1"/>
        <v/>
      </c>
      <c r="J38" s="21" t="str">
        <f t="shared" si="2"/>
        <v/>
      </c>
    </row>
    <row r="39" spans="1:10" ht="15.75">
      <c r="A39" s="21">
        <v>34</v>
      </c>
      <c r="B39" s="21" t="str">
        <f>IFERROR(VLOOKUP(A39,الاعدادات!$A$4:$B$5000,2,0),"")</f>
        <v xml:space="preserve">مورامكتين </v>
      </c>
      <c r="C39" s="21">
        <f>SUMIFS(المبيعات!$F$4:$F$5000,المبيعات!$D$4:$D$5000,الارباح!A39,المبيعات!$A$4:$A$5000,"&gt;="&amp;الارباح!$C$2,المبيعات!$A$4:$A$5000,"&lt;="&amp;الارباح!$C$3)</f>
        <v>0</v>
      </c>
      <c r="D39" s="21">
        <f>SUMIFS(المبيعات!$J$4:$J$5000,المبيعات!$D$4:$D$5000,الارباح!A39,المبيعات!$A$4:$A$5000,"&gt;="&amp;الارباح!$C$2,المبيعات!$A$4:$A$5000,"&lt;="&amp;الارباح!$C$3)</f>
        <v>0</v>
      </c>
      <c r="E39" s="21">
        <f>SUMIFS('مرتجع المبيعات '!$F$4:$F$5000,'مرتجع المبيعات '!$D$4:$D$5000,الارباح!A39,'مرتجع المبيعات '!$A$4:$A$5000,"&gt;="&amp;الارباح!$C$2,'مرتجع المبيعات '!$A$4:$A$5000,"&lt;="&amp;الارباح!$C$3)</f>
        <v>0</v>
      </c>
      <c r="F39" s="21">
        <f>SUMIFS('مرتجع المبيعات '!$J$4:$J$5000,'مرتجع المبيعات '!$D$4:$D$5000,الارباح!A39,'مرتجع المبيعات '!$A$4:$A$5000,"&gt;="&amp;الارباح!$C$2,'مرتجع المبيعات '!$A$4:$A$5000,"&lt;="&amp;الارباح!$C$3)</f>
        <v>0</v>
      </c>
      <c r="G39" s="21" t="str">
        <f>IFERROR(VLOOKUP(A39,الرصيد!$A$4:$J$5337,10,0),"")</f>
        <v/>
      </c>
      <c r="H39" s="21" t="str">
        <f t="shared" si="0"/>
        <v/>
      </c>
      <c r="I39" s="21" t="str">
        <f t="shared" si="1"/>
        <v/>
      </c>
      <c r="J39" s="21" t="str">
        <f t="shared" si="2"/>
        <v/>
      </c>
    </row>
    <row r="40" spans="1:10" ht="15.75">
      <c r="A40" s="21">
        <v>35</v>
      </c>
      <c r="B40" s="21" t="str">
        <f>IFERROR(VLOOKUP(A40,الاعدادات!$A$4:$B$5000,2,0),"")</f>
        <v xml:space="preserve">جرافيت </v>
      </c>
      <c r="C40" s="21">
        <f>SUMIFS(المبيعات!$F$4:$F$5000,المبيعات!$D$4:$D$5000,الارباح!A40,المبيعات!$A$4:$A$5000,"&gt;="&amp;الارباح!$C$2,المبيعات!$A$4:$A$5000,"&lt;="&amp;الارباح!$C$3)</f>
        <v>0</v>
      </c>
      <c r="D40" s="21">
        <f>SUMIFS(المبيعات!$J$4:$J$5000,المبيعات!$D$4:$D$5000,الارباح!A40,المبيعات!$A$4:$A$5000,"&gt;="&amp;الارباح!$C$2,المبيعات!$A$4:$A$5000,"&lt;="&amp;الارباح!$C$3)</f>
        <v>0</v>
      </c>
      <c r="E40" s="21">
        <f>SUMIFS('مرتجع المبيعات '!$F$4:$F$5000,'مرتجع المبيعات '!$D$4:$D$5000,الارباح!A40,'مرتجع المبيعات '!$A$4:$A$5000,"&gt;="&amp;الارباح!$C$2,'مرتجع المبيعات '!$A$4:$A$5000,"&lt;="&amp;الارباح!$C$3)</f>
        <v>0</v>
      </c>
      <c r="F40" s="21">
        <f>SUMIFS('مرتجع المبيعات '!$J$4:$J$5000,'مرتجع المبيعات '!$D$4:$D$5000,الارباح!A40,'مرتجع المبيعات '!$A$4:$A$5000,"&gt;="&amp;الارباح!$C$2,'مرتجع المبيعات '!$A$4:$A$5000,"&lt;="&amp;الارباح!$C$3)</f>
        <v>0</v>
      </c>
      <c r="G40" s="21" t="str">
        <f>IFERROR(VLOOKUP(A40,الرصيد!$A$4:$J$5337,10,0),"")</f>
        <v/>
      </c>
      <c r="H40" s="21" t="str">
        <f t="shared" si="0"/>
        <v/>
      </c>
      <c r="I40" s="21" t="str">
        <f t="shared" si="1"/>
        <v/>
      </c>
      <c r="J40" s="21" t="str">
        <f t="shared" si="2"/>
        <v/>
      </c>
    </row>
    <row r="41" spans="1:10" ht="15.75">
      <c r="A41" s="21">
        <v>36</v>
      </c>
      <c r="B41" s="21" t="str">
        <f>IFERROR(VLOOKUP(A41,الاعدادات!$A$4:$B$5000,2,0),"")</f>
        <v xml:space="preserve">ليفابان </v>
      </c>
      <c r="C41" s="21">
        <f>SUMIFS(المبيعات!$F$4:$F$5000,المبيعات!$D$4:$D$5000,الارباح!A41,المبيعات!$A$4:$A$5000,"&gt;="&amp;الارباح!$C$2,المبيعات!$A$4:$A$5000,"&lt;="&amp;الارباح!$C$3)</f>
        <v>0</v>
      </c>
      <c r="D41" s="21">
        <f>SUMIFS(المبيعات!$J$4:$J$5000,المبيعات!$D$4:$D$5000,الارباح!A41,المبيعات!$A$4:$A$5000,"&gt;="&amp;الارباح!$C$2,المبيعات!$A$4:$A$5000,"&lt;="&amp;الارباح!$C$3)</f>
        <v>0</v>
      </c>
      <c r="E41" s="21">
        <f>SUMIFS('مرتجع المبيعات '!$F$4:$F$5000,'مرتجع المبيعات '!$D$4:$D$5000,الارباح!A41,'مرتجع المبيعات '!$A$4:$A$5000,"&gt;="&amp;الارباح!$C$2,'مرتجع المبيعات '!$A$4:$A$5000,"&lt;="&amp;الارباح!$C$3)</f>
        <v>0</v>
      </c>
      <c r="F41" s="21">
        <f>SUMIFS('مرتجع المبيعات '!$J$4:$J$5000,'مرتجع المبيعات '!$D$4:$D$5000,الارباح!A41,'مرتجع المبيعات '!$A$4:$A$5000,"&gt;="&amp;الارباح!$C$2,'مرتجع المبيعات '!$A$4:$A$5000,"&lt;="&amp;الارباح!$C$3)</f>
        <v>0</v>
      </c>
      <c r="G41" s="21" t="str">
        <f>IFERROR(VLOOKUP(A41,الرصيد!$A$4:$J$5337,10,0),"")</f>
        <v/>
      </c>
      <c r="H41" s="21" t="str">
        <f t="shared" si="0"/>
        <v/>
      </c>
      <c r="I41" s="21" t="str">
        <f t="shared" si="1"/>
        <v/>
      </c>
      <c r="J41" s="21" t="str">
        <f t="shared" si="2"/>
        <v/>
      </c>
    </row>
    <row r="42" spans="1:10" ht="15.75">
      <c r="A42" s="21">
        <v>37</v>
      </c>
      <c r="B42" s="21" t="str">
        <f>IFERROR(VLOOKUP(A42,الاعدادات!$A$4:$B$5000,2,0),"")</f>
        <v xml:space="preserve">ديكلوبريما </v>
      </c>
      <c r="C42" s="21">
        <f>SUMIFS(المبيعات!$F$4:$F$5000,المبيعات!$D$4:$D$5000,الارباح!A42,المبيعات!$A$4:$A$5000,"&gt;="&amp;الارباح!$C$2,المبيعات!$A$4:$A$5000,"&lt;="&amp;الارباح!$C$3)</f>
        <v>0</v>
      </c>
      <c r="D42" s="21">
        <f>SUMIFS(المبيعات!$J$4:$J$5000,المبيعات!$D$4:$D$5000,الارباح!A42,المبيعات!$A$4:$A$5000,"&gt;="&amp;الارباح!$C$2,المبيعات!$A$4:$A$5000,"&lt;="&amp;الارباح!$C$3)</f>
        <v>0</v>
      </c>
      <c r="E42" s="21">
        <f>SUMIFS('مرتجع المبيعات '!$F$4:$F$5000,'مرتجع المبيعات '!$D$4:$D$5000,الارباح!A42,'مرتجع المبيعات '!$A$4:$A$5000,"&gt;="&amp;الارباح!$C$2,'مرتجع المبيعات '!$A$4:$A$5000,"&lt;="&amp;الارباح!$C$3)</f>
        <v>0</v>
      </c>
      <c r="F42" s="21">
        <f>SUMIFS('مرتجع المبيعات '!$J$4:$J$5000,'مرتجع المبيعات '!$D$4:$D$5000,الارباح!A42,'مرتجع المبيعات '!$A$4:$A$5000,"&gt;="&amp;الارباح!$C$2,'مرتجع المبيعات '!$A$4:$A$5000,"&lt;="&amp;الارباح!$C$3)</f>
        <v>0</v>
      </c>
      <c r="G42" s="21" t="str">
        <f>IFERROR(VLOOKUP(A42,الرصيد!$A$4:$J$5337,10,0),"")</f>
        <v/>
      </c>
      <c r="H42" s="21" t="str">
        <f t="shared" si="0"/>
        <v/>
      </c>
      <c r="I42" s="21" t="str">
        <f t="shared" si="1"/>
        <v/>
      </c>
      <c r="J42" s="21" t="str">
        <f t="shared" si="2"/>
        <v/>
      </c>
    </row>
    <row r="43" spans="1:10" ht="15.75">
      <c r="A43" s="21">
        <v>38</v>
      </c>
      <c r="B43" s="21" t="str">
        <f>IFERROR(VLOOKUP(A43,الاعدادات!$A$4:$B$5000,2,0),"")</f>
        <v>دونكس</v>
      </c>
      <c r="C43" s="21">
        <f>SUMIFS(المبيعات!$F$4:$F$5000,المبيعات!$D$4:$D$5000,الارباح!A43,المبيعات!$A$4:$A$5000,"&gt;="&amp;الارباح!$C$2,المبيعات!$A$4:$A$5000,"&lt;="&amp;الارباح!$C$3)</f>
        <v>0</v>
      </c>
      <c r="D43" s="21">
        <f>SUMIFS(المبيعات!$J$4:$J$5000,المبيعات!$D$4:$D$5000,الارباح!A43,المبيعات!$A$4:$A$5000,"&gt;="&amp;الارباح!$C$2,المبيعات!$A$4:$A$5000,"&lt;="&amp;الارباح!$C$3)</f>
        <v>0</v>
      </c>
      <c r="E43" s="21">
        <f>SUMIFS('مرتجع المبيعات '!$F$4:$F$5000,'مرتجع المبيعات '!$D$4:$D$5000,الارباح!A43,'مرتجع المبيعات '!$A$4:$A$5000,"&gt;="&amp;الارباح!$C$2,'مرتجع المبيعات '!$A$4:$A$5000,"&lt;="&amp;الارباح!$C$3)</f>
        <v>0</v>
      </c>
      <c r="F43" s="21">
        <f>SUMIFS('مرتجع المبيعات '!$J$4:$J$5000,'مرتجع المبيعات '!$D$4:$D$5000,الارباح!A43,'مرتجع المبيعات '!$A$4:$A$5000,"&gt;="&amp;الارباح!$C$2,'مرتجع المبيعات '!$A$4:$A$5000,"&lt;="&amp;الارباح!$C$3)</f>
        <v>0</v>
      </c>
      <c r="G43" s="21" t="str">
        <f>IFERROR(VLOOKUP(A43,الرصيد!$A$4:$J$5337,10,0),"")</f>
        <v/>
      </c>
      <c r="H43" s="21" t="str">
        <f t="shared" si="0"/>
        <v/>
      </c>
      <c r="I43" s="21" t="str">
        <f t="shared" si="1"/>
        <v/>
      </c>
      <c r="J43" s="21" t="str">
        <f t="shared" si="2"/>
        <v/>
      </c>
    </row>
    <row r="44" spans="1:10" ht="15.75">
      <c r="A44" s="21">
        <v>39</v>
      </c>
      <c r="B44" s="21" t="str">
        <f>IFERROR(VLOOKUP(A44,الاعدادات!$A$4:$B$5000,2,0),"")</f>
        <v xml:space="preserve">انروسين </v>
      </c>
      <c r="C44" s="21">
        <f>SUMIFS(المبيعات!$F$4:$F$5000,المبيعات!$D$4:$D$5000,الارباح!A44,المبيعات!$A$4:$A$5000,"&gt;="&amp;الارباح!$C$2,المبيعات!$A$4:$A$5000,"&lt;="&amp;الارباح!$C$3)</f>
        <v>0</v>
      </c>
      <c r="D44" s="21">
        <f>SUMIFS(المبيعات!$J$4:$J$5000,المبيعات!$D$4:$D$5000,الارباح!A44,المبيعات!$A$4:$A$5000,"&gt;="&amp;الارباح!$C$2,المبيعات!$A$4:$A$5000,"&lt;="&amp;الارباح!$C$3)</f>
        <v>0</v>
      </c>
      <c r="E44" s="21">
        <f>SUMIFS('مرتجع المبيعات '!$F$4:$F$5000,'مرتجع المبيعات '!$D$4:$D$5000,الارباح!A44,'مرتجع المبيعات '!$A$4:$A$5000,"&gt;="&amp;الارباح!$C$2,'مرتجع المبيعات '!$A$4:$A$5000,"&lt;="&amp;الارباح!$C$3)</f>
        <v>0</v>
      </c>
      <c r="F44" s="21">
        <f>SUMIFS('مرتجع المبيعات '!$J$4:$J$5000,'مرتجع المبيعات '!$D$4:$D$5000,الارباح!A44,'مرتجع المبيعات '!$A$4:$A$5000,"&gt;="&amp;الارباح!$C$2,'مرتجع المبيعات '!$A$4:$A$5000,"&lt;="&amp;الارباح!$C$3)</f>
        <v>0</v>
      </c>
      <c r="G44" s="21" t="str">
        <f>IFERROR(VLOOKUP(A44,الرصيد!$A$4:$J$5337,10,0),"")</f>
        <v/>
      </c>
      <c r="H44" s="21" t="str">
        <f t="shared" si="0"/>
        <v/>
      </c>
      <c r="I44" s="21" t="str">
        <f t="shared" si="1"/>
        <v/>
      </c>
      <c r="J44" s="21" t="str">
        <f t="shared" si="2"/>
        <v/>
      </c>
    </row>
    <row r="45" spans="1:10" ht="15.75">
      <c r="A45" s="21">
        <v>40</v>
      </c>
      <c r="B45" s="21" t="str">
        <f>IFERROR(VLOOKUP(A45,الاعدادات!$A$4:$B$5000,2,0),"")</f>
        <v xml:space="preserve">فنيلوجيكت </v>
      </c>
      <c r="C45" s="21">
        <f>SUMIFS(المبيعات!$F$4:$F$5000,المبيعات!$D$4:$D$5000,الارباح!A45,المبيعات!$A$4:$A$5000,"&gt;="&amp;الارباح!$C$2,المبيعات!$A$4:$A$5000,"&lt;="&amp;الارباح!$C$3)</f>
        <v>0</v>
      </c>
      <c r="D45" s="21">
        <f>SUMIFS(المبيعات!$J$4:$J$5000,المبيعات!$D$4:$D$5000,الارباح!A45,المبيعات!$A$4:$A$5000,"&gt;="&amp;الارباح!$C$2,المبيعات!$A$4:$A$5000,"&lt;="&amp;الارباح!$C$3)</f>
        <v>0</v>
      </c>
      <c r="E45" s="21">
        <f>SUMIFS('مرتجع المبيعات '!$F$4:$F$5000,'مرتجع المبيعات '!$D$4:$D$5000,الارباح!A45,'مرتجع المبيعات '!$A$4:$A$5000,"&gt;="&amp;الارباح!$C$2,'مرتجع المبيعات '!$A$4:$A$5000,"&lt;="&amp;الارباح!$C$3)</f>
        <v>0</v>
      </c>
      <c r="F45" s="21">
        <f>SUMIFS('مرتجع المبيعات '!$J$4:$J$5000,'مرتجع المبيعات '!$D$4:$D$5000,الارباح!A45,'مرتجع المبيعات '!$A$4:$A$5000,"&gt;="&amp;الارباح!$C$2,'مرتجع المبيعات '!$A$4:$A$5000,"&lt;="&amp;الارباح!$C$3)</f>
        <v>0</v>
      </c>
      <c r="G45" s="21" t="str">
        <f>IFERROR(VLOOKUP(A45,الرصيد!$A$4:$J$5337,10,0),"")</f>
        <v/>
      </c>
      <c r="H45" s="21" t="str">
        <f t="shared" si="0"/>
        <v/>
      </c>
      <c r="I45" s="21" t="str">
        <f t="shared" si="1"/>
        <v/>
      </c>
      <c r="J45" s="21" t="str">
        <f t="shared" si="2"/>
        <v/>
      </c>
    </row>
    <row r="46" spans="1:10" ht="15.75">
      <c r="A46" s="21">
        <v>41</v>
      </c>
      <c r="B46" s="21" t="str">
        <f>IFERROR(VLOOKUP(A46,الاعدادات!$A$4:$B$5000,2,0),"")</f>
        <v xml:space="preserve">فلوكسن </v>
      </c>
      <c r="C46" s="21">
        <f>SUMIFS(المبيعات!$F$4:$F$5000,المبيعات!$D$4:$D$5000,الارباح!A46,المبيعات!$A$4:$A$5000,"&gt;="&amp;الارباح!$C$2,المبيعات!$A$4:$A$5000,"&lt;="&amp;الارباح!$C$3)</f>
        <v>0</v>
      </c>
      <c r="D46" s="21">
        <f>SUMIFS(المبيعات!$J$4:$J$5000,المبيعات!$D$4:$D$5000,الارباح!A46,المبيعات!$A$4:$A$5000,"&gt;="&amp;الارباح!$C$2,المبيعات!$A$4:$A$5000,"&lt;="&amp;الارباح!$C$3)</f>
        <v>0</v>
      </c>
      <c r="E46" s="21">
        <f>SUMIFS('مرتجع المبيعات '!$F$4:$F$5000,'مرتجع المبيعات '!$D$4:$D$5000,الارباح!A46,'مرتجع المبيعات '!$A$4:$A$5000,"&gt;="&amp;الارباح!$C$2,'مرتجع المبيعات '!$A$4:$A$5000,"&lt;="&amp;الارباح!$C$3)</f>
        <v>0</v>
      </c>
      <c r="F46" s="21">
        <f>SUMIFS('مرتجع المبيعات '!$J$4:$J$5000,'مرتجع المبيعات '!$D$4:$D$5000,الارباح!A46,'مرتجع المبيعات '!$A$4:$A$5000,"&gt;="&amp;الارباح!$C$2,'مرتجع المبيعات '!$A$4:$A$5000,"&lt;="&amp;الارباح!$C$3)</f>
        <v>0</v>
      </c>
      <c r="G46" s="21" t="str">
        <f>IFERROR(VLOOKUP(A46,الرصيد!$A$4:$J$5337,10,0),"")</f>
        <v/>
      </c>
      <c r="H46" s="21" t="str">
        <f t="shared" si="0"/>
        <v/>
      </c>
      <c r="I46" s="21" t="str">
        <f t="shared" si="1"/>
        <v/>
      </c>
      <c r="J46" s="21" t="str">
        <f t="shared" si="2"/>
        <v/>
      </c>
    </row>
    <row r="47" spans="1:10" ht="15.75">
      <c r="A47" s="21">
        <v>42</v>
      </c>
      <c r="B47" s="21" t="str">
        <f>IFERROR(VLOOKUP(A47,الاعدادات!$A$4:$B$5000,2,0),"")</f>
        <v xml:space="preserve">فيتروفين </v>
      </c>
      <c r="C47" s="21">
        <f>SUMIFS(المبيعات!$F$4:$F$5000,المبيعات!$D$4:$D$5000,الارباح!A47,المبيعات!$A$4:$A$5000,"&gt;="&amp;الارباح!$C$2,المبيعات!$A$4:$A$5000,"&lt;="&amp;الارباح!$C$3)</f>
        <v>0</v>
      </c>
      <c r="D47" s="21">
        <f>SUMIFS(المبيعات!$J$4:$J$5000,المبيعات!$D$4:$D$5000,الارباح!A47,المبيعات!$A$4:$A$5000,"&gt;="&amp;الارباح!$C$2,المبيعات!$A$4:$A$5000,"&lt;="&amp;الارباح!$C$3)</f>
        <v>0</v>
      </c>
      <c r="E47" s="21">
        <f>SUMIFS('مرتجع المبيعات '!$F$4:$F$5000,'مرتجع المبيعات '!$D$4:$D$5000,الارباح!A47,'مرتجع المبيعات '!$A$4:$A$5000,"&gt;="&amp;الارباح!$C$2,'مرتجع المبيعات '!$A$4:$A$5000,"&lt;="&amp;الارباح!$C$3)</f>
        <v>0</v>
      </c>
      <c r="F47" s="21">
        <f>SUMIFS('مرتجع المبيعات '!$J$4:$J$5000,'مرتجع المبيعات '!$D$4:$D$5000,الارباح!A47,'مرتجع المبيعات '!$A$4:$A$5000,"&gt;="&amp;الارباح!$C$2,'مرتجع المبيعات '!$A$4:$A$5000,"&lt;="&amp;الارباح!$C$3)</f>
        <v>0</v>
      </c>
      <c r="G47" s="21" t="str">
        <f>IFERROR(VLOOKUP(A47,الرصيد!$A$4:$J$5337,10,0),"")</f>
        <v/>
      </c>
      <c r="H47" s="21" t="str">
        <f t="shared" si="0"/>
        <v/>
      </c>
      <c r="I47" s="21" t="str">
        <f t="shared" si="1"/>
        <v/>
      </c>
      <c r="J47" s="21" t="str">
        <f t="shared" si="2"/>
        <v/>
      </c>
    </row>
    <row r="48" spans="1:10" ht="15.75">
      <c r="A48" s="21">
        <v>43</v>
      </c>
      <c r="B48" s="21" t="str">
        <f>IFERROR(VLOOKUP(A48,الاعدادات!$A$4:$B$5000,2,0),"")</f>
        <v>ديكلو5</v>
      </c>
      <c r="C48" s="21">
        <f>SUMIFS(المبيعات!$F$4:$F$5000,المبيعات!$D$4:$D$5000,الارباح!A48,المبيعات!$A$4:$A$5000,"&gt;="&amp;الارباح!$C$2,المبيعات!$A$4:$A$5000,"&lt;="&amp;الارباح!$C$3)</f>
        <v>0</v>
      </c>
      <c r="D48" s="21">
        <f>SUMIFS(المبيعات!$J$4:$J$5000,المبيعات!$D$4:$D$5000,الارباح!A48,المبيعات!$A$4:$A$5000,"&gt;="&amp;الارباح!$C$2,المبيعات!$A$4:$A$5000,"&lt;="&amp;الارباح!$C$3)</f>
        <v>0</v>
      </c>
      <c r="E48" s="21">
        <f>SUMIFS('مرتجع المبيعات '!$F$4:$F$5000,'مرتجع المبيعات '!$D$4:$D$5000,الارباح!A48,'مرتجع المبيعات '!$A$4:$A$5000,"&gt;="&amp;الارباح!$C$2,'مرتجع المبيعات '!$A$4:$A$5000,"&lt;="&amp;الارباح!$C$3)</f>
        <v>0</v>
      </c>
      <c r="F48" s="21">
        <f>SUMIFS('مرتجع المبيعات '!$J$4:$J$5000,'مرتجع المبيعات '!$D$4:$D$5000,الارباح!A48,'مرتجع المبيعات '!$A$4:$A$5000,"&gt;="&amp;الارباح!$C$2,'مرتجع المبيعات '!$A$4:$A$5000,"&lt;="&amp;الارباح!$C$3)</f>
        <v>0</v>
      </c>
      <c r="G48" s="21" t="str">
        <f>IFERROR(VLOOKUP(A48,الرصيد!$A$4:$J$5337,10,0),"")</f>
        <v/>
      </c>
      <c r="H48" s="21" t="str">
        <f t="shared" si="0"/>
        <v/>
      </c>
      <c r="I48" s="21" t="str">
        <f t="shared" si="1"/>
        <v/>
      </c>
      <c r="J48" s="21" t="str">
        <f t="shared" si="2"/>
        <v/>
      </c>
    </row>
    <row r="49" spans="1:10" ht="15.75">
      <c r="A49" s="21">
        <v>44</v>
      </c>
      <c r="B49" s="21" t="str">
        <f>IFERROR(VLOOKUP(A49,الاعدادات!$A$4:$B$5000,2,0),"")</f>
        <v xml:space="preserve">ديفلام </v>
      </c>
      <c r="C49" s="21">
        <f>SUMIFS(المبيعات!$F$4:$F$5000,المبيعات!$D$4:$D$5000,الارباح!A49,المبيعات!$A$4:$A$5000,"&gt;="&amp;الارباح!$C$2,المبيعات!$A$4:$A$5000,"&lt;="&amp;الارباح!$C$3)</f>
        <v>0</v>
      </c>
      <c r="D49" s="21">
        <f>SUMIFS(المبيعات!$J$4:$J$5000,المبيعات!$D$4:$D$5000,الارباح!A49,المبيعات!$A$4:$A$5000,"&gt;="&amp;الارباح!$C$2,المبيعات!$A$4:$A$5000,"&lt;="&amp;الارباح!$C$3)</f>
        <v>0</v>
      </c>
      <c r="E49" s="21">
        <f>SUMIFS('مرتجع المبيعات '!$F$4:$F$5000,'مرتجع المبيعات '!$D$4:$D$5000,الارباح!A49,'مرتجع المبيعات '!$A$4:$A$5000,"&gt;="&amp;الارباح!$C$2,'مرتجع المبيعات '!$A$4:$A$5000,"&lt;="&amp;الارباح!$C$3)</f>
        <v>0</v>
      </c>
      <c r="F49" s="21">
        <f>SUMIFS('مرتجع المبيعات '!$J$4:$J$5000,'مرتجع المبيعات '!$D$4:$D$5000,الارباح!A49,'مرتجع المبيعات '!$A$4:$A$5000,"&gt;="&amp;الارباح!$C$2,'مرتجع المبيعات '!$A$4:$A$5000,"&lt;="&amp;الارباح!$C$3)</f>
        <v>0</v>
      </c>
      <c r="G49" s="21" t="str">
        <f>IFERROR(VLOOKUP(A49,الرصيد!$A$4:$J$5337,10,0),"")</f>
        <v/>
      </c>
      <c r="H49" s="21" t="str">
        <f t="shared" si="0"/>
        <v/>
      </c>
      <c r="I49" s="21" t="str">
        <f t="shared" si="1"/>
        <v/>
      </c>
      <c r="J49" s="21" t="str">
        <f t="shared" si="2"/>
        <v/>
      </c>
    </row>
    <row r="50" spans="1:10" ht="15.75">
      <c r="A50" s="21">
        <v>45</v>
      </c>
      <c r="B50" s="21" t="str">
        <f>IFERROR(VLOOKUP(A50,الاعدادات!$A$4:$B$5000,2,0),"")</f>
        <v xml:space="preserve">فولتامون </v>
      </c>
      <c r="C50" s="21">
        <f>SUMIFS(المبيعات!$F$4:$F$5000,المبيعات!$D$4:$D$5000,الارباح!A50,المبيعات!$A$4:$A$5000,"&gt;="&amp;الارباح!$C$2,المبيعات!$A$4:$A$5000,"&lt;="&amp;الارباح!$C$3)</f>
        <v>0</v>
      </c>
      <c r="D50" s="21">
        <f>SUMIFS(المبيعات!$J$4:$J$5000,المبيعات!$D$4:$D$5000,الارباح!A50,المبيعات!$A$4:$A$5000,"&gt;="&amp;الارباح!$C$2,المبيعات!$A$4:$A$5000,"&lt;="&amp;الارباح!$C$3)</f>
        <v>0</v>
      </c>
      <c r="E50" s="21">
        <f>SUMIFS('مرتجع المبيعات '!$F$4:$F$5000,'مرتجع المبيعات '!$D$4:$D$5000,الارباح!A50,'مرتجع المبيعات '!$A$4:$A$5000,"&gt;="&amp;الارباح!$C$2,'مرتجع المبيعات '!$A$4:$A$5000,"&lt;="&amp;الارباح!$C$3)</f>
        <v>0</v>
      </c>
      <c r="F50" s="21">
        <f>SUMIFS('مرتجع المبيعات '!$J$4:$J$5000,'مرتجع المبيعات '!$D$4:$D$5000,الارباح!A50,'مرتجع المبيعات '!$A$4:$A$5000,"&gt;="&amp;الارباح!$C$2,'مرتجع المبيعات '!$A$4:$A$5000,"&lt;="&amp;الارباح!$C$3)</f>
        <v>0</v>
      </c>
      <c r="G50" s="21" t="str">
        <f>IFERROR(VLOOKUP(A50,الرصيد!$A$4:$J$5337,10,0),"")</f>
        <v/>
      </c>
      <c r="H50" s="21" t="str">
        <f t="shared" si="0"/>
        <v/>
      </c>
      <c r="I50" s="21" t="str">
        <f t="shared" si="1"/>
        <v/>
      </c>
      <c r="J50" s="21" t="str">
        <f t="shared" si="2"/>
        <v/>
      </c>
    </row>
    <row r="51" spans="1:10" ht="15.75">
      <c r="A51" s="21">
        <v>46</v>
      </c>
      <c r="B51" s="21" t="str">
        <f>IFERROR(VLOOKUP(A51,الاعدادات!$A$4:$B$5000,2,0),"")</f>
        <v xml:space="preserve">كبريتات اتروبين </v>
      </c>
      <c r="C51" s="21">
        <f>SUMIFS(المبيعات!$F$4:$F$5000,المبيعات!$D$4:$D$5000,الارباح!A51,المبيعات!$A$4:$A$5000,"&gt;="&amp;الارباح!$C$2,المبيعات!$A$4:$A$5000,"&lt;="&amp;الارباح!$C$3)</f>
        <v>0</v>
      </c>
      <c r="D51" s="21">
        <f>SUMIFS(المبيعات!$J$4:$J$5000,المبيعات!$D$4:$D$5000,الارباح!A51,المبيعات!$A$4:$A$5000,"&gt;="&amp;الارباح!$C$2,المبيعات!$A$4:$A$5000,"&lt;="&amp;الارباح!$C$3)</f>
        <v>0</v>
      </c>
      <c r="E51" s="21">
        <f>SUMIFS('مرتجع المبيعات '!$F$4:$F$5000,'مرتجع المبيعات '!$D$4:$D$5000,الارباح!A51,'مرتجع المبيعات '!$A$4:$A$5000,"&gt;="&amp;الارباح!$C$2,'مرتجع المبيعات '!$A$4:$A$5000,"&lt;="&amp;الارباح!$C$3)</f>
        <v>0</v>
      </c>
      <c r="F51" s="21">
        <f>SUMIFS('مرتجع المبيعات '!$J$4:$J$5000,'مرتجع المبيعات '!$D$4:$D$5000,الارباح!A51,'مرتجع المبيعات '!$A$4:$A$5000,"&gt;="&amp;الارباح!$C$2,'مرتجع المبيعات '!$A$4:$A$5000,"&lt;="&amp;الارباح!$C$3)</f>
        <v>0</v>
      </c>
      <c r="G51" s="21" t="str">
        <f>IFERROR(VLOOKUP(A51,الرصيد!$A$4:$J$5337,10,0),"")</f>
        <v/>
      </c>
      <c r="H51" s="21" t="str">
        <f t="shared" si="0"/>
        <v/>
      </c>
      <c r="I51" s="21" t="str">
        <f t="shared" si="1"/>
        <v/>
      </c>
      <c r="J51" s="21" t="str">
        <f t="shared" si="2"/>
        <v/>
      </c>
    </row>
    <row r="52" spans="1:10" ht="15.75">
      <c r="A52" s="21">
        <v>47</v>
      </c>
      <c r="B52" s="21" t="str">
        <f>IFERROR(VLOOKUP(A52,الاعدادات!$A$4:$B$5000,2,0),"")</f>
        <v xml:space="preserve">تيلوفيت </v>
      </c>
      <c r="C52" s="21">
        <f>SUMIFS(المبيعات!$F$4:$F$5000,المبيعات!$D$4:$D$5000,الارباح!A52,المبيعات!$A$4:$A$5000,"&gt;="&amp;الارباح!$C$2,المبيعات!$A$4:$A$5000,"&lt;="&amp;الارباح!$C$3)</f>
        <v>0</v>
      </c>
      <c r="D52" s="21">
        <f>SUMIFS(المبيعات!$J$4:$J$5000,المبيعات!$D$4:$D$5000,الارباح!A52,المبيعات!$A$4:$A$5000,"&gt;="&amp;الارباح!$C$2,المبيعات!$A$4:$A$5000,"&lt;="&amp;الارباح!$C$3)</f>
        <v>0</v>
      </c>
      <c r="E52" s="21">
        <f>SUMIFS('مرتجع المبيعات '!$F$4:$F$5000,'مرتجع المبيعات '!$D$4:$D$5000,الارباح!A52,'مرتجع المبيعات '!$A$4:$A$5000,"&gt;="&amp;الارباح!$C$2,'مرتجع المبيعات '!$A$4:$A$5000,"&lt;="&amp;الارباح!$C$3)</f>
        <v>0</v>
      </c>
      <c r="F52" s="21">
        <f>SUMIFS('مرتجع المبيعات '!$J$4:$J$5000,'مرتجع المبيعات '!$D$4:$D$5000,الارباح!A52,'مرتجع المبيعات '!$A$4:$A$5000,"&gt;="&amp;الارباح!$C$2,'مرتجع المبيعات '!$A$4:$A$5000,"&lt;="&amp;الارباح!$C$3)</f>
        <v>0</v>
      </c>
      <c r="G52" s="21" t="str">
        <f>IFERROR(VLOOKUP(A52,الرصيد!$A$4:$J$5337,10,0),"")</f>
        <v/>
      </c>
      <c r="H52" s="21" t="str">
        <f t="shared" si="0"/>
        <v/>
      </c>
      <c r="I52" s="21" t="str">
        <f t="shared" si="1"/>
        <v/>
      </c>
      <c r="J52" s="21" t="str">
        <f t="shared" si="2"/>
        <v/>
      </c>
    </row>
    <row r="53" spans="1:10" ht="15.75">
      <c r="A53" s="21">
        <v>48</v>
      </c>
      <c r="B53" s="21" t="str">
        <f>IFERROR(VLOOKUP(A53,الاعدادات!$A$4:$B$5000,2,0),"")</f>
        <v xml:space="preserve">ديكساميثازوم ادويا </v>
      </c>
      <c r="C53" s="21">
        <f>SUMIFS(المبيعات!$F$4:$F$5000,المبيعات!$D$4:$D$5000,الارباح!A53,المبيعات!$A$4:$A$5000,"&gt;="&amp;الارباح!$C$2,المبيعات!$A$4:$A$5000,"&lt;="&amp;الارباح!$C$3)</f>
        <v>0</v>
      </c>
      <c r="D53" s="21">
        <f>SUMIFS(المبيعات!$J$4:$J$5000,المبيعات!$D$4:$D$5000,الارباح!A53,المبيعات!$A$4:$A$5000,"&gt;="&amp;الارباح!$C$2,المبيعات!$A$4:$A$5000,"&lt;="&amp;الارباح!$C$3)</f>
        <v>0</v>
      </c>
      <c r="E53" s="21">
        <f>SUMIFS('مرتجع المبيعات '!$F$4:$F$5000,'مرتجع المبيعات '!$D$4:$D$5000,الارباح!A53,'مرتجع المبيعات '!$A$4:$A$5000,"&gt;="&amp;الارباح!$C$2,'مرتجع المبيعات '!$A$4:$A$5000,"&lt;="&amp;الارباح!$C$3)</f>
        <v>0</v>
      </c>
      <c r="F53" s="21">
        <f>SUMIFS('مرتجع المبيعات '!$J$4:$J$5000,'مرتجع المبيعات '!$D$4:$D$5000,الارباح!A53,'مرتجع المبيعات '!$A$4:$A$5000,"&gt;="&amp;الارباح!$C$2,'مرتجع المبيعات '!$A$4:$A$5000,"&lt;="&amp;الارباح!$C$3)</f>
        <v>0</v>
      </c>
      <c r="G53" s="21" t="str">
        <f>IFERROR(VLOOKUP(A53,الرصيد!$A$4:$J$5337,10,0),"")</f>
        <v/>
      </c>
      <c r="H53" s="21" t="str">
        <f t="shared" si="0"/>
        <v/>
      </c>
      <c r="I53" s="21" t="str">
        <f t="shared" si="1"/>
        <v/>
      </c>
      <c r="J53" s="21" t="str">
        <f t="shared" si="2"/>
        <v/>
      </c>
    </row>
    <row r="54" spans="1:10" ht="15.75">
      <c r="A54" s="21">
        <v>49</v>
      </c>
      <c r="B54" s="21" t="str">
        <f>IFERROR(VLOOKUP(A54,الاعدادات!$A$4:$B$5000,2,0),"")</f>
        <v xml:space="preserve">ارزينال </v>
      </c>
      <c r="C54" s="21">
        <f>SUMIFS(المبيعات!$F$4:$F$5000,المبيعات!$D$4:$D$5000,الارباح!A54,المبيعات!$A$4:$A$5000,"&gt;="&amp;الارباح!$C$2,المبيعات!$A$4:$A$5000,"&lt;="&amp;الارباح!$C$3)</f>
        <v>0</v>
      </c>
      <c r="D54" s="21">
        <f>SUMIFS(المبيعات!$J$4:$J$5000,المبيعات!$D$4:$D$5000,الارباح!A54,المبيعات!$A$4:$A$5000,"&gt;="&amp;الارباح!$C$2,المبيعات!$A$4:$A$5000,"&lt;="&amp;الارباح!$C$3)</f>
        <v>0</v>
      </c>
      <c r="E54" s="21">
        <f>SUMIFS('مرتجع المبيعات '!$F$4:$F$5000,'مرتجع المبيعات '!$D$4:$D$5000,الارباح!A54,'مرتجع المبيعات '!$A$4:$A$5000,"&gt;="&amp;الارباح!$C$2,'مرتجع المبيعات '!$A$4:$A$5000,"&lt;="&amp;الارباح!$C$3)</f>
        <v>0</v>
      </c>
      <c r="F54" s="21">
        <f>SUMIFS('مرتجع المبيعات '!$J$4:$J$5000,'مرتجع المبيعات '!$D$4:$D$5000,الارباح!A54,'مرتجع المبيعات '!$A$4:$A$5000,"&gt;="&amp;الارباح!$C$2,'مرتجع المبيعات '!$A$4:$A$5000,"&lt;="&amp;الارباح!$C$3)</f>
        <v>0</v>
      </c>
      <c r="G54" s="21" t="str">
        <f>IFERROR(VLOOKUP(A54,الرصيد!$A$4:$J$5337,10,0),"")</f>
        <v/>
      </c>
      <c r="H54" s="21" t="str">
        <f t="shared" si="0"/>
        <v/>
      </c>
      <c r="I54" s="21" t="str">
        <f t="shared" si="1"/>
        <v/>
      </c>
      <c r="J54" s="21" t="str">
        <f t="shared" si="2"/>
        <v/>
      </c>
    </row>
    <row r="55" spans="1:10" ht="15.75">
      <c r="A55" s="21">
        <v>50</v>
      </c>
      <c r="B55" s="21" t="str">
        <f>IFERROR(VLOOKUP(A55,الاعدادات!$A$4:$B$5000,2,0),"")</f>
        <v xml:space="preserve">انجكتال </v>
      </c>
      <c r="C55" s="21">
        <f>SUMIFS(المبيعات!$F$4:$F$5000,المبيعات!$D$4:$D$5000,الارباح!A55,المبيعات!$A$4:$A$5000,"&gt;="&amp;الارباح!$C$2,المبيعات!$A$4:$A$5000,"&lt;="&amp;الارباح!$C$3)</f>
        <v>0</v>
      </c>
      <c r="D55" s="21">
        <f>SUMIFS(المبيعات!$J$4:$J$5000,المبيعات!$D$4:$D$5000,الارباح!A55,المبيعات!$A$4:$A$5000,"&gt;="&amp;الارباح!$C$2,المبيعات!$A$4:$A$5000,"&lt;="&amp;الارباح!$C$3)</f>
        <v>0</v>
      </c>
      <c r="E55" s="21">
        <f>SUMIFS('مرتجع المبيعات '!$F$4:$F$5000,'مرتجع المبيعات '!$D$4:$D$5000,الارباح!A55,'مرتجع المبيعات '!$A$4:$A$5000,"&gt;="&amp;الارباح!$C$2,'مرتجع المبيعات '!$A$4:$A$5000,"&lt;="&amp;الارباح!$C$3)</f>
        <v>0</v>
      </c>
      <c r="F55" s="21">
        <f>SUMIFS('مرتجع المبيعات '!$J$4:$J$5000,'مرتجع المبيعات '!$D$4:$D$5000,الارباح!A55,'مرتجع المبيعات '!$A$4:$A$5000,"&gt;="&amp;الارباح!$C$2,'مرتجع المبيعات '!$A$4:$A$5000,"&lt;="&amp;الارباح!$C$3)</f>
        <v>0</v>
      </c>
      <c r="G55" s="21" t="str">
        <f>IFERROR(VLOOKUP(A55,الرصيد!$A$4:$J$5337,10,0),"")</f>
        <v/>
      </c>
      <c r="H55" s="21" t="str">
        <f t="shared" si="0"/>
        <v/>
      </c>
      <c r="I55" s="21" t="str">
        <f t="shared" si="1"/>
        <v/>
      </c>
      <c r="J55" s="21" t="str">
        <f t="shared" si="2"/>
        <v/>
      </c>
    </row>
    <row r="56" spans="1:10" ht="15.75">
      <c r="A56" s="21">
        <v>51</v>
      </c>
      <c r="B56" s="21" t="str">
        <f>IFERROR(VLOOKUP(A56,الاعدادات!$A$4:$B$5000,2,0),"")</f>
        <v xml:space="preserve">سلفاديميدين ادويا </v>
      </c>
      <c r="C56" s="21">
        <f>SUMIFS(المبيعات!$F$4:$F$5000,المبيعات!$D$4:$D$5000,الارباح!A56,المبيعات!$A$4:$A$5000,"&gt;="&amp;الارباح!$C$2,المبيعات!$A$4:$A$5000,"&lt;="&amp;الارباح!$C$3)</f>
        <v>0</v>
      </c>
      <c r="D56" s="21">
        <f>SUMIFS(المبيعات!$J$4:$J$5000,المبيعات!$D$4:$D$5000,الارباح!A56,المبيعات!$A$4:$A$5000,"&gt;="&amp;الارباح!$C$2,المبيعات!$A$4:$A$5000,"&lt;="&amp;الارباح!$C$3)</f>
        <v>0</v>
      </c>
      <c r="E56" s="21">
        <f>SUMIFS('مرتجع المبيعات '!$F$4:$F$5000,'مرتجع المبيعات '!$D$4:$D$5000,الارباح!A56,'مرتجع المبيعات '!$A$4:$A$5000,"&gt;="&amp;الارباح!$C$2,'مرتجع المبيعات '!$A$4:$A$5000,"&lt;="&amp;الارباح!$C$3)</f>
        <v>0</v>
      </c>
      <c r="F56" s="21">
        <f>SUMIFS('مرتجع المبيعات '!$J$4:$J$5000,'مرتجع المبيعات '!$D$4:$D$5000,الارباح!A56,'مرتجع المبيعات '!$A$4:$A$5000,"&gt;="&amp;الارباح!$C$2,'مرتجع المبيعات '!$A$4:$A$5000,"&lt;="&amp;الارباح!$C$3)</f>
        <v>0</v>
      </c>
      <c r="G56" s="21" t="str">
        <f>IFERROR(VLOOKUP(A56,الرصيد!$A$4:$J$5337,10,0),"")</f>
        <v/>
      </c>
      <c r="H56" s="21" t="str">
        <f t="shared" si="0"/>
        <v/>
      </c>
      <c r="I56" s="21" t="str">
        <f t="shared" si="1"/>
        <v/>
      </c>
      <c r="J56" s="21" t="str">
        <f t="shared" si="2"/>
        <v/>
      </c>
    </row>
    <row r="57" spans="1:10" ht="15.75">
      <c r="A57" s="21">
        <v>52</v>
      </c>
      <c r="B57" s="21" t="str">
        <f>IFERROR(VLOOKUP(A57,الاعدادات!$A$4:$B$5000,2,0),"")</f>
        <v xml:space="preserve">ديكسافان </v>
      </c>
      <c r="C57" s="21">
        <f>SUMIFS(المبيعات!$F$4:$F$5000,المبيعات!$D$4:$D$5000,الارباح!A57,المبيعات!$A$4:$A$5000,"&gt;="&amp;الارباح!$C$2,المبيعات!$A$4:$A$5000,"&lt;="&amp;الارباح!$C$3)</f>
        <v>0</v>
      </c>
      <c r="D57" s="21">
        <f>SUMIFS(المبيعات!$J$4:$J$5000,المبيعات!$D$4:$D$5000,الارباح!A57,المبيعات!$A$4:$A$5000,"&gt;="&amp;الارباح!$C$2,المبيعات!$A$4:$A$5000,"&lt;="&amp;الارباح!$C$3)</f>
        <v>0</v>
      </c>
      <c r="E57" s="21">
        <f>SUMIFS('مرتجع المبيعات '!$F$4:$F$5000,'مرتجع المبيعات '!$D$4:$D$5000,الارباح!A57,'مرتجع المبيعات '!$A$4:$A$5000,"&gt;="&amp;الارباح!$C$2,'مرتجع المبيعات '!$A$4:$A$5000,"&lt;="&amp;الارباح!$C$3)</f>
        <v>0</v>
      </c>
      <c r="F57" s="21">
        <f>SUMIFS('مرتجع المبيعات '!$J$4:$J$5000,'مرتجع المبيعات '!$D$4:$D$5000,الارباح!A57,'مرتجع المبيعات '!$A$4:$A$5000,"&gt;="&amp;الارباح!$C$2,'مرتجع المبيعات '!$A$4:$A$5000,"&lt;="&amp;الارباح!$C$3)</f>
        <v>0</v>
      </c>
      <c r="G57" s="21" t="str">
        <f>IFERROR(VLOOKUP(A57,الرصيد!$A$4:$J$5337,10,0),"")</f>
        <v/>
      </c>
      <c r="H57" s="21" t="str">
        <f t="shared" si="0"/>
        <v/>
      </c>
      <c r="I57" s="21" t="str">
        <f t="shared" si="1"/>
        <v/>
      </c>
      <c r="J57" s="21" t="str">
        <f t="shared" si="2"/>
        <v/>
      </c>
    </row>
    <row r="58" spans="1:10" ht="15.75">
      <c r="A58" s="21">
        <v>53</v>
      </c>
      <c r="B58" s="21" t="str">
        <f>IFERROR(VLOOKUP(A58,الاعدادات!$A$4:$B$5000,2,0),"")</f>
        <v xml:space="preserve">ديكساميثازون ارابكو </v>
      </c>
      <c r="C58" s="21">
        <f>SUMIFS(المبيعات!$F$4:$F$5000,المبيعات!$D$4:$D$5000,الارباح!A58,المبيعات!$A$4:$A$5000,"&gt;="&amp;الارباح!$C$2,المبيعات!$A$4:$A$5000,"&lt;="&amp;الارباح!$C$3)</f>
        <v>0</v>
      </c>
      <c r="D58" s="21">
        <f>SUMIFS(المبيعات!$J$4:$J$5000,المبيعات!$D$4:$D$5000,الارباح!A58,المبيعات!$A$4:$A$5000,"&gt;="&amp;الارباح!$C$2,المبيعات!$A$4:$A$5000,"&lt;="&amp;الارباح!$C$3)</f>
        <v>0</v>
      </c>
      <c r="E58" s="21">
        <f>SUMIFS('مرتجع المبيعات '!$F$4:$F$5000,'مرتجع المبيعات '!$D$4:$D$5000,الارباح!A58,'مرتجع المبيعات '!$A$4:$A$5000,"&gt;="&amp;الارباح!$C$2,'مرتجع المبيعات '!$A$4:$A$5000,"&lt;="&amp;الارباح!$C$3)</f>
        <v>0</v>
      </c>
      <c r="F58" s="21">
        <f>SUMIFS('مرتجع المبيعات '!$J$4:$J$5000,'مرتجع المبيعات '!$D$4:$D$5000,الارباح!A58,'مرتجع المبيعات '!$A$4:$A$5000,"&gt;="&amp;الارباح!$C$2,'مرتجع المبيعات '!$A$4:$A$5000,"&lt;="&amp;الارباح!$C$3)</f>
        <v>0</v>
      </c>
      <c r="G58" s="21" t="str">
        <f>IFERROR(VLOOKUP(A58,الرصيد!$A$4:$J$5337,10,0),"")</f>
        <v/>
      </c>
      <c r="H58" s="21" t="str">
        <f t="shared" si="0"/>
        <v/>
      </c>
      <c r="I58" s="21" t="str">
        <f t="shared" si="1"/>
        <v/>
      </c>
      <c r="J58" s="21" t="str">
        <f t="shared" si="2"/>
        <v/>
      </c>
    </row>
    <row r="59" spans="1:10" ht="15.75">
      <c r="A59" s="21">
        <v>54</v>
      </c>
      <c r="B59" s="21" t="str">
        <f>IFERROR(VLOOKUP(A59,الاعدادات!$A$4:$B$5000,2,0),"")</f>
        <v xml:space="preserve">اوكسى تتراسيكلين ط م النصر </v>
      </c>
      <c r="C59" s="21">
        <f>SUMIFS(المبيعات!$F$4:$F$5000,المبيعات!$D$4:$D$5000,الارباح!A59,المبيعات!$A$4:$A$5000,"&gt;="&amp;الارباح!$C$2,المبيعات!$A$4:$A$5000,"&lt;="&amp;الارباح!$C$3)</f>
        <v>0</v>
      </c>
      <c r="D59" s="21">
        <f>SUMIFS(المبيعات!$J$4:$J$5000,المبيعات!$D$4:$D$5000,الارباح!A59,المبيعات!$A$4:$A$5000,"&gt;="&amp;الارباح!$C$2,المبيعات!$A$4:$A$5000,"&lt;="&amp;الارباح!$C$3)</f>
        <v>0</v>
      </c>
      <c r="E59" s="21">
        <f>SUMIFS('مرتجع المبيعات '!$F$4:$F$5000,'مرتجع المبيعات '!$D$4:$D$5000,الارباح!A59,'مرتجع المبيعات '!$A$4:$A$5000,"&gt;="&amp;الارباح!$C$2,'مرتجع المبيعات '!$A$4:$A$5000,"&lt;="&amp;الارباح!$C$3)</f>
        <v>0</v>
      </c>
      <c r="F59" s="21">
        <f>SUMIFS('مرتجع المبيعات '!$J$4:$J$5000,'مرتجع المبيعات '!$D$4:$D$5000,الارباح!A59,'مرتجع المبيعات '!$A$4:$A$5000,"&gt;="&amp;الارباح!$C$2,'مرتجع المبيعات '!$A$4:$A$5000,"&lt;="&amp;الارباح!$C$3)</f>
        <v>0</v>
      </c>
      <c r="G59" s="21" t="str">
        <f>IFERROR(VLOOKUP(A59,الرصيد!$A$4:$J$5337,10,0),"")</f>
        <v/>
      </c>
      <c r="H59" s="21" t="str">
        <f t="shared" si="0"/>
        <v/>
      </c>
      <c r="I59" s="21" t="str">
        <f t="shared" si="1"/>
        <v/>
      </c>
      <c r="J59" s="21" t="str">
        <f t="shared" si="2"/>
        <v/>
      </c>
    </row>
    <row r="60" spans="1:10" ht="15.75">
      <c r="A60" s="21">
        <v>55</v>
      </c>
      <c r="B60" s="21" t="str">
        <f>IFERROR(VLOOKUP(A60,الاعدادات!$A$4:$B$5000,2,0),"")</f>
        <v>فيتروسين</v>
      </c>
      <c r="C60" s="21">
        <f>SUMIFS(المبيعات!$F$4:$F$5000,المبيعات!$D$4:$D$5000,الارباح!A60,المبيعات!$A$4:$A$5000,"&gt;="&amp;الارباح!$C$2,المبيعات!$A$4:$A$5000,"&lt;="&amp;الارباح!$C$3)</f>
        <v>0</v>
      </c>
      <c r="D60" s="21">
        <f>SUMIFS(المبيعات!$J$4:$J$5000,المبيعات!$D$4:$D$5000,الارباح!A60,المبيعات!$A$4:$A$5000,"&gt;="&amp;الارباح!$C$2,المبيعات!$A$4:$A$5000,"&lt;="&amp;الارباح!$C$3)</f>
        <v>0</v>
      </c>
      <c r="E60" s="21">
        <f>SUMIFS('مرتجع المبيعات '!$F$4:$F$5000,'مرتجع المبيعات '!$D$4:$D$5000,الارباح!A60,'مرتجع المبيعات '!$A$4:$A$5000,"&gt;="&amp;الارباح!$C$2,'مرتجع المبيعات '!$A$4:$A$5000,"&lt;="&amp;الارباح!$C$3)</f>
        <v>0</v>
      </c>
      <c r="F60" s="21">
        <f>SUMIFS('مرتجع المبيعات '!$J$4:$J$5000,'مرتجع المبيعات '!$D$4:$D$5000,الارباح!A60,'مرتجع المبيعات '!$A$4:$A$5000,"&gt;="&amp;الارباح!$C$2,'مرتجع المبيعات '!$A$4:$A$5000,"&lt;="&amp;الارباح!$C$3)</f>
        <v>0</v>
      </c>
      <c r="G60" s="21" t="str">
        <f>IFERROR(VLOOKUP(A60,الرصيد!$A$4:$J$5337,10,0),"")</f>
        <v/>
      </c>
      <c r="H60" s="21" t="str">
        <f t="shared" si="0"/>
        <v/>
      </c>
      <c r="I60" s="21" t="str">
        <f t="shared" si="1"/>
        <v/>
      </c>
      <c r="J60" s="21" t="str">
        <f t="shared" si="2"/>
        <v/>
      </c>
    </row>
    <row r="61" spans="1:10" ht="15.75">
      <c r="A61" s="21">
        <v>56</v>
      </c>
      <c r="B61" s="21" t="str">
        <f>IFERROR(VLOOKUP(A61,الاعدادات!$A$4:$B$5000,2,0),"")</f>
        <v>بن سترب50</v>
      </c>
      <c r="C61" s="21">
        <f>SUMIFS(المبيعات!$F$4:$F$5000,المبيعات!$D$4:$D$5000,الارباح!A61,المبيعات!$A$4:$A$5000,"&gt;="&amp;الارباح!$C$2,المبيعات!$A$4:$A$5000,"&lt;="&amp;الارباح!$C$3)</f>
        <v>0</v>
      </c>
      <c r="D61" s="21">
        <f>SUMIFS(المبيعات!$J$4:$J$5000,المبيعات!$D$4:$D$5000,الارباح!A61,المبيعات!$A$4:$A$5000,"&gt;="&amp;الارباح!$C$2,المبيعات!$A$4:$A$5000,"&lt;="&amp;الارباح!$C$3)</f>
        <v>0</v>
      </c>
      <c r="E61" s="21">
        <f>SUMIFS('مرتجع المبيعات '!$F$4:$F$5000,'مرتجع المبيعات '!$D$4:$D$5000,الارباح!A61,'مرتجع المبيعات '!$A$4:$A$5000,"&gt;="&amp;الارباح!$C$2,'مرتجع المبيعات '!$A$4:$A$5000,"&lt;="&amp;الارباح!$C$3)</f>
        <v>0</v>
      </c>
      <c r="F61" s="21">
        <f>SUMIFS('مرتجع المبيعات '!$J$4:$J$5000,'مرتجع المبيعات '!$D$4:$D$5000,الارباح!A61,'مرتجع المبيعات '!$A$4:$A$5000,"&gt;="&amp;الارباح!$C$2,'مرتجع المبيعات '!$A$4:$A$5000,"&lt;="&amp;الارباح!$C$3)</f>
        <v>0</v>
      </c>
      <c r="G61" s="21" t="str">
        <f>IFERROR(VLOOKUP(A61,الرصيد!$A$4:$J$5337,10,0),"")</f>
        <v/>
      </c>
      <c r="H61" s="21" t="str">
        <f t="shared" si="0"/>
        <v/>
      </c>
      <c r="I61" s="21" t="str">
        <f t="shared" si="1"/>
        <v/>
      </c>
      <c r="J61" s="21" t="str">
        <f t="shared" si="2"/>
        <v/>
      </c>
    </row>
    <row r="62" spans="1:10" ht="15.75">
      <c r="A62" s="21">
        <v>57</v>
      </c>
      <c r="B62" s="21" t="str">
        <f>IFERROR(VLOOKUP(A62,الاعدادات!$A$4:$B$5000,2,0),"")</f>
        <v>بن سترب 100</v>
      </c>
      <c r="C62" s="21">
        <f>SUMIFS(المبيعات!$F$4:$F$5000,المبيعات!$D$4:$D$5000,الارباح!A62,المبيعات!$A$4:$A$5000,"&gt;="&amp;الارباح!$C$2,المبيعات!$A$4:$A$5000,"&lt;="&amp;الارباح!$C$3)</f>
        <v>0</v>
      </c>
      <c r="D62" s="21">
        <f>SUMIFS(المبيعات!$J$4:$J$5000,المبيعات!$D$4:$D$5000,الارباح!A62,المبيعات!$A$4:$A$5000,"&gt;="&amp;الارباح!$C$2,المبيعات!$A$4:$A$5000,"&lt;="&amp;الارباح!$C$3)</f>
        <v>0</v>
      </c>
      <c r="E62" s="21">
        <f>SUMIFS('مرتجع المبيعات '!$F$4:$F$5000,'مرتجع المبيعات '!$D$4:$D$5000,الارباح!A62,'مرتجع المبيعات '!$A$4:$A$5000,"&gt;="&amp;الارباح!$C$2,'مرتجع المبيعات '!$A$4:$A$5000,"&lt;="&amp;الارباح!$C$3)</f>
        <v>0</v>
      </c>
      <c r="F62" s="21">
        <f>SUMIFS('مرتجع المبيعات '!$J$4:$J$5000,'مرتجع المبيعات '!$D$4:$D$5000,الارباح!A62,'مرتجع المبيعات '!$A$4:$A$5000,"&gt;="&amp;الارباح!$C$2,'مرتجع المبيعات '!$A$4:$A$5000,"&lt;="&amp;الارباح!$C$3)</f>
        <v>0</v>
      </c>
      <c r="G62" s="21" t="str">
        <f>IFERROR(VLOOKUP(A62,الرصيد!$A$4:$J$5337,10,0),"")</f>
        <v/>
      </c>
      <c r="H62" s="21" t="str">
        <f t="shared" si="0"/>
        <v/>
      </c>
      <c r="I62" s="21" t="str">
        <f t="shared" si="1"/>
        <v/>
      </c>
      <c r="J62" s="21" t="str">
        <f t="shared" si="2"/>
        <v/>
      </c>
    </row>
    <row r="63" spans="1:10" ht="15.75">
      <c r="A63" s="21">
        <v>58</v>
      </c>
      <c r="B63" s="21" t="str">
        <f>IFERROR(VLOOKUP(A63,الاعدادات!$A$4:$B$5000,2,0),"")</f>
        <v>مينازين بلس</v>
      </c>
      <c r="C63" s="21">
        <f>SUMIFS(المبيعات!$F$4:$F$5000,المبيعات!$D$4:$D$5000,الارباح!A63,المبيعات!$A$4:$A$5000,"&gt;="&amp;الارباح!$C$2,المبيعات!$A$4:$A$5000,"&lt;="&amp;الارباح!$C$3)</f>
        <v>0</v>
      </c>
      <c r="D63" s="21">
        <f>SUMIFS(المبيعات!$J$4:$J$5000,المبيعات!$D$4:$D$5000,الارباح!A63,المبيعات!$A$4:$A$5000,"&gt;="&amp;الارباح!$C$2,المبيعات!$A$4:$A$5000,"&lt;="&amp;الارباح!$C$3)</f>
        <v>0</v>
      </c>
      <c r="E63" s="21">
        <f>SUMIFS('مرتجع المبيعات '!$F$4:$F$5000,'مرتجع المبيعات '!$D$4:$D$5000,الارباح!A63,'مرتجع المبيعات '!$A$4:$A$5000,"&gt;="&amp;الارباح!$C$2,'مرتجع المبيعات '!$A$4:$A$5000,"&lt;="&amp;الارباح!$C$3)</f>
        <v>0</v>
      </c>
      <c r="F63" s="21">
        <f>SUMIFS('مرتجع المبيعات '!$J$4:$J$5000,'مرتجع المبيعات '!$D$4:$D$5000,الارباح!A63,'مرتجع المبيعات '!$A$4:$A$5000,"&gt;="&amp;الارباح!$C$2,'مرتجع المبيعات '!$A$4:$A$5000,"&lt;="&amp;الارباح!$C$3)</f>
        <v>0</v>
      </c>
      <c r="G63" s="21" t="str">
        <f>IFERROR(VLOOKUP(A63,الرصيد!$A$4:$J$5337,10,0),"")</f>
        <v/>
      </c>
      <c r="H63" s="21" t="str">
        <f t="shared" si="0"/>
        <v/>
      </c>
      <c r="I63" s="21" t="str">
        <f t="shared" si="1"/>
        <v/>
      </c>
      <c r="J63" s="21" t="str">
        <f t="shared" si="2"/>
        <v/>
      </c>
    </row>
    <row r="64" spans="1:10" ht="15.75">
      <c r="A64" s="21">
        <v>59</v>
      </c>
      <c r="B64" s="21" t="str">
        <f>IFERROR(VLOOKUP(A64,الاعدادات!$A$4:$B$5000,2,0),"")</f>
        <v>جينتاميسين</v>
      </c>
      <c r="C64" s="21">
        <f>SUMIFS(المبيعات!$F$4:$F$5000,المبيعات!$D$4:$D$5000,الارباح!A64,المبيعات!$A$4:$A$5000,"&gt;="&amp;الارباح!$C$2,المبيعات!$A$4:$A$5000,"&lt;="&amp;الارباح!$C$3)</f>
        <v>0</v>
      </c>
      <c r="D64" s="21">
        <f>SUMIFS(المبيعات!$J$4:$J$5000,المبيعات!$D$4:$D$5000,الارباح!A64,المبيعات!$A$4:$A$5000,"&gt;="&amp;الارباح!$C$2,المبيعات!$A$4:$A$5000,"&lt;="&amp;الارباح!$C$3)</f>
        <v>0</v>
      </c>
      <c r="E64" s="21">
        <f>SUMIFS('مرتجع المبيعات '!$F$4:$F$5000,'مرتجع المبيعات '!$D$4:$D$5000,الارباح!A64,'مرتجع المبيعات '!$A$4:$A$5000,"&gt;="&amp;الارباح!$C$2,'مرتجع المبيعات '!$A$4:$A$5000,"&lt;="&amp;الارباح!$C$3)</f>
        <v>0</v>
      </c>
      <c r="F64" s="21">
        <f>SUMIFS('مرتجع المبيعات '!$J$4:$J$5000,'مرتجع المبيعات '!$D$4:$D$5000,الارباح!A64,'مرتجع المبيعات '!$A$4:$A$5000,"&gt;="&amp;الارباح!$C$2,'مرتجع المبيعات '!$A$4:$A$5000,"&lt;="&amp;الارباح!$C$3)</f>
        <v>0</v>
      </c>
      <c r="G64" s="21" t="str">
        <f>IFERROR(VLOOKUP(A64,الرصيد!$A$4:$J$5337,10,0),"")</f>
        <v/>
      </c>
      <c r="H64" s="21" t="str">
        <f t="shared" si="0"/>
        <v/>
      </c>
      <c r="I64" s="21" t="str">
        <f t="shared" si="1"/>
        <v/>
      </c>
      <c r="J64" s="21" t="str">
        <f t="shared" si="2"/>
        <v/>
      </c>
    </row>
    <row r="65" spans="1:10" ht="15.75">
      <c r="A65" s="21">
        <v>60</v>
      </c>
      <c r="B65" s="21" t="str">
        <f>IFERROR(VLOOKUP(A65,الاعدادات!$A$4:$B$5000,2,0),"")</f>
        <v>دايمثكون</v>
      </c>
      <c r="C65" s="21">
        <f>SUMIFS(المبيعات!$F$4:$F$5000,المبيعات!$D$4:$D$5000,الارباح!A65,المبيعات!$A$4:$A$5000,"&gt;="&amp;الارباح!$C$2,المبيعات!$A$4:$A$5000,"&lt;="&amp;الارباح!$C$3)</f>
        <v>0</v>
      </c>
      <c r="D65" s="21">
        <f>SUMIFS(المبيعات!$J$4:$J$5000,المبيعات!$D$4:$D$5000,الارباح!A65,المبيعات!$A$4:$A$5000,"&gt;="&amp;الارباح!$C$2,المبيعات!$A$4:$A$5000,"&lt;="&amp;الارباح!$C$3)</f>
        <v>0</v>
      </c>
      <c r="E65" s="21">
        <f>SUMIFS('مرتجع المبيعات '!$F$4:$F$5000,'مرتجع المبيعات '!$D$4:$D$5000,الارباح!A65,'مرتجع المبيعات '!$A$4:$A$5000,"&gt;="&amp;الارباح!$C$2,'مرتجع المبيعات '!$A$4:$A$5000,"&lt;="&amp;الارباح!$C$3)</f>
        <v>0</v>
      </c>
      <c r="F65" s="21">
        <f>SUMIFS('مرتجع المبيعات '!$J$4:$J$5000,'مرتجع المبيعات '!$D$4:$D$5000,الارباح!A65,'مرتجع المبيعات '!$A$4:$A$5000,"&gt;="&amp;الارباح!$C$2,'مرتجع المبيعات '!$A$4:$A$5000,"&lt;="&amp;الارباح!$C$3)</f>
        <v>0</v>
      </c>
      <c r="G65" s="21" t="str">
        <f>IFERROR(VLOOKUP(A65,الرصيد!$A$4:$J$5337,10,0),"")</f>
        <v/>
      </c>
      <c r="H65" s="21" t="str">
        <f t="shared" si="0"/>
        <v/>
      </c>
      <c r="I65" s="21" t="str">
        <f t="shared" si="1"/>
        <v/>
      </c>
      <c r="J65" s="21" t="str">
        <f t="shared" si="2"/>
        <v/>
      </c>
    </row>
    <row r="66" spans="1:10" ht="15.75">
      <c r="A66" s="21">
        <v>61</v>
      </c>
      <c r="B66" s="21" t="str">
        <f>IFERROR(VLOOKUP(A66,الاعدادات!$A$4:$B$5000,2,0),"")</f>
        <v>كال ما ديكس</v>
      </c>
      <c r="C66" s="21">
        <f>SUMIFS(المبيعات!$F$4:$F$5000,المبيعات!$D$4:$D$5000,الارباح!A66,المبيعات!$A$4:$A$5000,"&gt;="&amp;الارباح!$C$2,المبيعات!$A$4:$A$5000,"&lt;="&amp;الارباح!$C$3)</f>
        <v>0</v>
      </c>
      <c r="D66" s="21">
        <f>SUMIFS(المبيعات!$J$4:$J$5000,المبيعات!$D$4:$D$5000,الارباح!A66,المبيعات!$A$4:$A$5000,"&gt;="&amp;الارباح!$C$2,المبيعات!$A$4:$A$5000,"&lt;="&amp;الارباح!$C$3)</f>
        <v>0</v>
      </c>
      <c r="E66" s="21">
        <f>SUMIFS('مرتجع المبيعات '!$F$4:$F$5000,'مرتجع المبيعات '!$D$4:$D$5000,الارباح!A66,'مرتجع المبيعات '!$A$4:$A$5000,"&gt;="&amp;الارباح!$C$2,'مرتجع المبيعات '!$A$4:$A$5000,"&lt;="&amp;الارباح!$C$3)</f>
        <v>0</v>
      </c>
      <c r="F66" s="21">
        <f>SUMIFS('مرتجع المبيعات '!$J$4:$J$5000,'مرتجع المبيعات '!$D$4:$D$5000,الارباح!A66,'مرتجع المبيعات '!$A$4:$A$5000,"&gt;="&amp;الارباح!$C$2,'مرتجع المبيعات '!$A$4:$A$5000,"&lt;="&amp;الارباح!$C$3)</f>
        <v>0</v>
      </c>
      <c r="G66" s="21" t="str">
        <f>IFERROR(VLOOKUP(A66,الرصيد!$A$4:$J$5337,10,0),"")</f>
        <v/>
      </c>
      <c r="H66" s="21" t="str">
        <f t="shared" si="0"/>
        <v/>
      </c>
      <c r="I66" s="21" t="str">
        <f t="shared" si="1"/>
        <v/>
      </c>
      <c r="J66" s="21" t="str">
        <f t="shared" si="2"/>
        <v/>
      </c>
    </row>
    <row r="67" spans="1:10" ht="15.75">
      <c r="A67" s="21">
        <v>62</v>
      </c>
      <c r="B67" s="21" t="str">
        <f>IFERROR(VLOOKUP(A67,الاعدادات!$A$4:$B$5000,2,0),"")</f>
        <v>كال بور ماج</v>
      </c>
      <c r="C67" s="21">
        <f>SUMIFS(المبيعات!$F$4:$F$5000,المبيعات!$D$4:$D$5000,الارباح!A67,المبيعات!$A$4:$A$5000,"&gt;="&amp;الارباح!$C$2,المبيعات!$A$4:$A$5000,"&lt;="&amp;الارباح!$C$3)</f>
        <v>0</v>
      </c>
      <c r="D67" s="21">
        <f>SUMIFS(المبيعات!$J$4:$J$5000,المبيعات!$D$4:$D$5000,الارباح!A67,المبيعات!$A$4:$A$5000,"&gt;="&amp;الارباح!$C$2,المبيعات!$A$4:$A$5000,"&lt;="&amp;الارباح!$C$3)</f>
        <v>0</v>
      </c>
      <c r="E67" s="21">
        <f>SUMIFS('مرتجع المبيعات '!$F$4:$F$5000,'مرتجع المبيعات '!$D$4:$D$5000,الارباح!A67,'مرتجع المبيعات '!$A$4:$A$5000,"&gt;="&amp;الارباح!$C$2,'مرتجع المبيعات '!$A$4:$A$5000,"&lt;="&amp;الارباح!$C$3)</f>
        <v>0</v>
      </c>
      <c r="F67" s="21">
        <f>SUMIFS('مرتجع المبيعات '!$J$4:$J$5000,'مرتجع المبيعات '!$D$4:$D$5000,الارباح!A67,'مرتجع المبيعات '!$A$4:$A$5000,"&gt;="&amp;الارباح!$C$2,'مرتجع المبيعات '!$A$4:$A$5000,"&lt;="&amp;الارباح!$C$3)</f>
        <v>0</v>
      </c>
      <c r="G67" s="21" t="str">
        <f>IFERROR(VLOOKUP(A67,الرصيد!$A$4:$J$5337,10,0),"")</f>
        <v/>
      </c>
      <c r="H67" s="21" t="str">
        <f t="shared" si="0"/>
        <v/>
      </c>
      <c r="I67" s="21" t="str">
        <f t="shared" si="1"/>
        <v/>
      </c>
      <c r="J67" s="21" t="str">
        <f t="shared" si="2"/>
        <v/>
      </c>
    </row>
    <row r="68" spans="1:10" ht="15.75">
      <c r="A68" s="21">
        <v>63</v>
      </c>
      <c r="B68" s="21" t="str">
        <f>IFERROR(VLOOKUP(A68,الاعدادات!$A$4:$B$5000,2,0),"")</f>
        <v>فيتاسيلين</v>
      </c>
      <c r="C68" s="21">
        <f>SUMIFS(المبيعات!$F$4:$F$5000,المبيعات!$D$4:$D$5000,الارباح!A68,المبيعات!$A$4:$A$5000,"&gt;="&amp;الارباح!$C$2,المبيعات!$A$4:$A$5000,"&lt;="&amp;الارباح!$C$3)</f>
        <v>0</v>
      </c>
      <c r="D68" s="21">
        <f>SUMIFS(المبيعات!$J$4:$J$5000,المبيعات!$D$4:$D$5000,الارباح!A68,المبيعات!$A$4:$A$5000,"&gt;="&amp;الارباح!$C$2,المبيعات!$A$4:$A$5000,"&lt;="&amp;الارباح!$C$3)</f>
        <v>0</v>
      </c>
      <c r="E68" s="21">
        <f>SUMIFS('مرتجع المبيعات '!$F$4:$F$5000,'مرتجع المبيعات '!$D$4:$D$5000,الارباح!A68,'مرتجع المبيعات '!$A$4:$A$5000,"&gt;="&amp;الارباح!$C$2,'مرتجع المبيعات '!$A$4:$A$5000,"&lt;="&amp;الارباح!$C$3)</f>
        <v>0</v>
      </c>
      <c r="F68" s="21">
        <f>SUMIFS('مرتجع المبيعات '!$J$4:$J$5000,'مرتجع المبيعات '!$D$4:$D$5000,الارباح!A68,'مرتجع المبيعات '!$A$4:$A$5000,"&gt;="&amp;الارباح!$C$2,'مرتجع المبيعات '!$A$4:$A$5000,"&lt;="&amp;الارباح!$C$3)</f>
        <v>0</v>
      </c>
      <c r="G68" s="21" t="str">
        <f>IFERROR(VLOOKUP(A68,الرصيد!$A$4:$J$5337,10,0),"")</f>
        <v/>
      </c>
      <c r="H68" s="21" t="str">
        <f t="shared" si="0"/>
        <v/>
      </c>
      <c r="I68" s="21" t="str">
        <f t="shared" si="1"/>
        <v/>
      </c>
      <c r="J68" s="21" t="str">
        <f t="shared" si="2"/>
        <v/>
      </c>
    </row>
    <row r="69" spans="1:10" ht="15.75">
      <c r="A69" s="21">
        <v>64</v>
      </c>
      <c r="B69" s="21" t="str">
        <f>IFERROR(VLOOKUP(A69,الاعدادات!$A$4:$B$5000,2,0),"")</f>
        <v>اوكسيتوسون</v>
      </c>
      <c r="C69" s="21">
        <f>SUMIFS(المبيعات!$F$4:$F$5000,المبيعات!$D$4:$D$5000,الارباح!A69,المبيعات!$A$4:$A$5000,"&gt;="&amp;الارباح!$C$2,المبيعات!$A$4:$A$5000,"&lt;="&amp;الارباح!$C$3)</f>
        <v>0</v>
      </c>
      <c r="D69" s="21">
        <f>SUMIFS(المبيعات!$J$4:$J$5000,المبيعات!$D$4:$D$5000,الارباح!A69,المبيعات!$A$4:$A$5000,"&gt;="&amp;الارباح!$C$2,المبيعات!$A$4:$A$5000,"&lt;="&amp;الارباح!$C$3)</f>
        <v>0</v>
      </c>
      <c r="E69" s="21">
        <f>SUMIFS('مرتجع المبيعات '!$F$4:$F$5000,'مرتجع المبيعات '!$D$4:$D$5000,الارباح!A69,'مرتجع المبيعات '!$A$4:$A$5000,"&gt;="&amp;الارباح!$C$2,'مرتجع المبيعات '!$A$4:$A$5000,"&lt;="&amp;الارباح!$C$3)</f>
        <v>0</v>
      </c>
      <c r="F69" s="21">
        <f>SUMIFS('مرتجع المبيعات '!$J$4:$J$5000,'مرتجع المبيعات '!$D$4:$D$5000,الارباح!A69,'مرتجع المبيعات '!$A$4:$A$5000,"&gt;="&amp;الارباح!$C$2,'مرتجع المبيعات '!$A$4:$A$5000,"&lt;="&amp;الارباح!$C$3)</f>
        <v>0</v>
      </c>
      <c r="G69" s="21" t="str">
        <f>IFERROR(VLOOKUP(A69,الرصيد!$A$4:$J$5337,10,0),"")</f>
        <v/>
      </c>
      <c r="H69" s="21" t="str">
        <f t="shared" si="0"/>
        <v/>
      </c>
      <c r="I69" s="21" t="str">
        <f t="shared" si="1"/>
        <v/>
      </c>
      <c r="J69" s="21" t="str">
        <f t="shared" si="2"/>
        <v/>
      </c>
    </row>
    <row r="70" spans="1:10" ht="15.75">
      <c r="A70" s="21">
        <v>65</v>
      </c>
      <c r="B70" s="21" t="str">
        <f>IFERROR(VLOOKUP(A70,الاعدادات!$A$4:$B$5000,2,0),"")</f>
        <v>كولستين سلفات ادويا</v>
      </c>
      <c r="C70" s="21">
        <f>SUMIFS(المبيعات!$F$4:$F$5000,المبيعات!$D$4:$D$5000,الارباح!A70,المبيعات!$A$4:$A$5000,"&gt;="&amp;الارباح!$C$2,المبيعات!$A$4:$A$5000,"&lt;="&amp;الارباح!$C$3)</f>
        <v>0</v>
      </c>
      <c r="D70" s="21">
        <f>SUMIFS(المبيعات!$J$4:$J$5000,المبيعات!$D$4:$D$5000,الارباح!A70,المبيعات!$A$4:$A$5000,"&gt;="&amp;الارباح!$C$2,المبيعات!$A$4:$A$5000,"&lt;="&amp;الارباح!$C$3)</f>
        <v>0</v>
      </c>
      <c r="E70" s="21">
        <f>SUMIFS('مرتجع المبيعات '!$F$4:$F$5000,'مرتجع المبيعات '!$D$4:$D$5000,الارباح!A70,'مرتجع المبيعات '!$A$4:$A$5000,"&gt;="&amp;الارباح!$C$2,'مرتجع المبيعات '!$A$4:$A$5000,"&lt;="&amp;الارباح!$C$3)</f>
        <v>0</v>
      </c>
      <c r="F70" s="21">
        <f>SUMIFS('مرتجع المبيعات '!$J$4:$J$5000,'مرتجع المبيعات '!$D$4:$D$5000,الارباح!A70,'مرتجع المبيعات '!$A$4:$A$5000,"&gt;="&amp;الارباح!$C$2,'مرتجع المبيعات '!$A$4:$A$5000,"&lt;="&amp;الارباح!$C$3)</f>
        <v>0</v>
      </c>
      <c r="G70" s="21" t="str">
        <f>IFERROR(VLOOKUP(A70,الرصيد!$A$4:$J$5337,10,0),"")</f>
        <v/>
      </c>
      <c r="H70" s="21" t="str">
        <f t="shared" si="0"/>
        <v/>
      </c>
      <c r="I70" s="21" t="str">
        <f t="shared" si="1"/>
        <v/>
      </c>
      <c r="J70" s="21" t="str">
        <f t="shared" si="2"/>
        <v/>
      </c>
    </row>
    <row r="71" spans="1:10" ht="15.75">
      <c r="A71" s="21">
        <v>66</v>
      </c>
      <c r="B71" s="21" t="str">
        <f>IFERROR(VLOOKUP(A71,الاعدادات!$A$4:$B$5000,2,0),"")</f>
        <v>فلوريكول</v>
      </c>
      <c r="C71" s="21">
        <f>SUMIFS(المبيعات!$F$4:$F$5000,المبيعات!$D$4:$D$5000,الارباح!A71,المبيعات!$A$4:$A$5000,"&gt;="&amp;الارباح!$C$2,المبيعات!$A$4:$A$5000,"&lt;="&amp;الارباح!$C$3)</f>
        <v>0</v>
      </c>
      <c r="D71" s="21">
        <f>SUMIFS(المبيعات!$J$4:$J$5000,المبيعات!$D$4:$D$5000,الارباح!A71,المبيعات!$A$4:$A$5000,"&gt;="&amp;الارباح!$C$2,المبيعات!$A$4:$A$5000,"&lt;="&amp;الارباح!$C$3)</f>
        <v>0</v>
      </c>
      <c r="E71" s="21">
        <f>SUMIFS('مرتجع المبيعات '!$F$4:$F$5000,'مرتجع المبيعات '!$D$4:$D$5000,الارباح!A71,'مرتجع المبيعات '!$A$4:$A$5000,"&gt;="&amp;الارباح!$C$2,'مرتجع المبيعات '!$A$4:$A$5000,"&lt;="&amp;الارباح!$C$3)</f>
        <v>0</v>
      </c>
      <c r="F71" s="21">
        <f>SUMIFS('مرتجع المبيعات '!$J$4:$J$5000,'مرتجع المبيعات '!$D$4:$D$5000,الارباح!A71,'مرتجع المبيعات '!$A$4:$A$5000,"&gt;="&amp;الارباح!$C$2,'مرتجع المبيعات '!$A$4:$A$5000,"&lt;="&amp;الارباح!$C$3)</f>
        <v>0</v>
      </c>
      <c r="G71" s="21" t="str">
        <f>IFERROR(VLOOKUP(A71,الرصيد!$A$4:$J$5337,10,0),"")</f>
        <v/>
      </c>
      <c r="H71" s="21" t="str">
        <f t="shared" ref="H71:H134" si="3">IFERROR(SUMPRODUCT(G71*C71),"")</f>
        <v/>
      </c>
      <c r="I71" s="21" t="str">
        <f t="shared" ref="I71:I134" si="4">IFERROR(SUMPRODUCT(F71-G71*E71),"")</f>
        <v/>
      </c>
      <c r="J71" s="21" t="str">
        <f t="shared" ref="J71:J134" si="5">IFERROR(SUMPRODUCT(D71-H71-I71),"")</f>
        <v/>
      </c>
    </row>
    <row r="72" spans="1:10" ht="15.75">
      <c r="A72" s="21">
        <v>67</v>
      </c>
      <c r="B72" s="21" t="str">
        <f>IFERROR(VLOOKUP(A72,الاعدادات!$A$4:$B$5000,2,0),"")</f>
        <v>ديكلوسول</v>
      </c>
      <c r="C72" s="21">
        <f>SUMIFS(المبيعات!$F$4:$F$5000,المبيعات!$D$4:$D$5000,الارباح!A72,المبيعات!$A$4:$A$5000,"&gt;="&amp;الارباح!$C$2,المبيعات!$A$4:$A$5000,"&lt;="&amp;الارباح!$C$3)</f>
        <v>0</v>
      </c>
      <c r="D72" s="21">
        <f>SUMIFS(المبيعات!$J$4:$J$5000,المبيعات!$D$4:$D$5000,الارباح!A72,المبيعات!$A$4:$A$5000,"&gt;="&amp;الارباح!$C$2,المبيعات!$A$4:$A$5000,"&lt;="&amp;الارباح!$C$3)</f>
        <v>0</v>
      </c>
      <c r="E72" s="21">
        <f>SUMIFS('مرتجع المبيعات '!$F$4:$F$5000,'مرتجع المبيعات '!$D$4:$D$5000,الارباح!A72,'مرتجع المبيعات '!$A$4:$A$5000,"&gt;="&amp;الارباح!$C$2,'مرتجع المبيعات '!$A$4:$A$5000,"&lt;="&amp;الارباح!$C$3)</f>
        <v>0</v>
      </c>
      <c r="F72" s="21">
        <f>SUMIFS('مرتجع المبيعات '!$J$4:$J$5000,'مرتجع المبيعات '!$D$4:$D$5000,الارباح!A72,'مرتجع المبيعات '!$A$4:$A$5000,"&gt;="&amp;الارباح!$C$2,'مرتجع المبيعات '!$A$4:$A$5000,"&lt;="&amp;الارباح!$C$3)</f>
        <v>0</v>
      </c>
      <c r="G72" s="21" t="str">
        <f>IFERROR(VLOOKUP(A72,الرصيد!$A$4:$J$5337,10,0),"")</f>
        <v/>
      </c>
      <c r="H72" s="21" t="str">
        <f t="shared" si="3"/>
        <v/>
      </c>
      <c r="I72" s="21" t="str">
        <f t="shared" si="4"/>
        <v/>
      </c>
      <c r="J72" s="21" t="str">
        <f t="shared" si="5"/>
        <v/>
      </c>
    </row>
    <row r="73" spans="1:10" ht="15.75">
      <c r="A73" s="21">
        <v>68</v>
      </c>
      <c r="B73" s="21" t="str">
        <f>IFERROR(VLOOKUP(A73,الاعدادات!$A$4:$B$5000,2,0),"")</f>
        <v>فلوميكوين ادويا</v>
      </c>
      <c r="C73" s="21">
        <f>SUMIFS(المبيعات!$F$4:$F$5000,المبيعات!$D$4:$D$5000,الارباح!A73,المبيعات!$A$4:$A$5000,"&gt;="&amp;الارباح!$C$2,المبيعات!$A$4:$A$5000,"&lt;="&amp;الارباح!$C$3)</f>
        <v>0</v>
      </c>
      <c r="D73" s="21">
        <f>SUMIFS(المبيعات!$J$4:$J$5000,المبيعات!$D$4:$D$5000,الارباح!A73,المبيعات!$A$4:$A$5000,"&gt;="&amp;الارباح!$C$2,المبيعات!$A$4:$A$5000,"&lt;="&amp;الارباح!$C$3)</f>
        <v>0</v>
      </c>
      <c r="E73" s="21">
        <f>SUMIFS('مرتجع المبيعات '!$F$4:$F$5000,'مرتجع المبيعات '!$D$4:$D$5000,الارباح!A73,'مرتجع المبيعات '!$A$4:$A$5000,"&gt;="&amp;الارباح!$C$2,'مرتجع المبيعات '!$A$4:$A$5000,"&lt;="&amp;الارباح!$C$3)</f>
        <v>0</v>
      </c>
      <c r="F73" s="21">
        <f>SUMIFS('مرتجع المبيعات '!$J$4:$J$5000,'مرتجع المبيعات '!$D$4:$D$5000,الارباح!A73,'مرتجع المبيعات '!$A$4:$A$5000,"&gt;="&amp;الارباح!$C$2,'مرتجع المبيعات '!$A$4:$A$5000,"&lt;="&amp;الارباح!$C$3)</f>
        <v>0</v>
      </c>
      <c r="G73" s="21" t="str">
        <f>IFERROR(VLOOKUP(A73,الرصيد!$A$4:$J$5337,10,0),"")</f>
        <v/>
      </c>
      <c r="H73" s="21" t="str">
        <f t="shared" si="3"/>
        <v/>
      </c>
      <c r="I73" s="21" t="str">
        <f t="shared" si="4"/>
        <v/>
      </c>
      <c r="J73" s="21" t="str">
        <f t="shared" si="5"/>
        <v/>
      </c>
    </row>
    <row r="74" spans="1:10" ht="15.75">
      <c r="A74" s="21">
        <v>69</v>
      </c>
      <c r="B74" s="21" t="str">
        <f>IFERROR(VLOOKUP(A74,الاعدادات!$A$4:$B$5000,2,0),"")</f>
        <v>نوفاسيد</v>
      </c>
      <c r="C74" s="21">
        <f>SUMIFS(المبيعات!$F$4:$F$5000,المبيعات!$D$4:$D$5000,الارباح!A74,المبيعات!$A$4:$A$5000,"&gt;="&amp;الارباح!$C$2,المبيعات!$A$4:$A$5000,"&lt;="&amp;الارباح!$C$3)</f>
        <v>0</v>
      </c>
      <c r="D74" s="21">
        <f>SUMIFS(المبيعات!$J$4:$J$5000,المبيعات!$D$4:$D$5000,الارباح!A74,المبيعات!$A$4:$A$5000,"&gt;="&amp;الارباح!$C$2,المبيعات!$A$4:$A$5000,"&lt;="&amp;الارباح!$C$3)</f>
        <v>0</v>
      </c>
      <c r="E74" s="21">
        <f>SUMIFS('مرتجع المبيعات '!$F$4:$F$5000,'مرتجع المبيعات '!$D$4:$D$5000,الارباح!A74,'مرتجع المبيعات '!$A$4:$A$5000,"&gt;="&amp;الارباح!$C$2,'مرتجع المبيعات '!$A$4:$A$5000,"&lt;="&amp;الارباح!$C$3)</f>
        <v>0</v>
      </c>
      <c r="F74" s="21">
        <f>SUMIFS('مرتجع المبيعات '!$J$4:$J$5000,'مرتجع المبيعات '!$D$4:$D$5000,الارباح!A74,'مرتجع المبيعات '!$A$4:$A$5000,"&gt;="&amp;الارباح!$C$2,'مرتجع المبيعات '!$A$4:$A$5000,"&lt;="&amp;الارباح!$C$3)</f>
        <v>0</v>
      </c>
      <c r="G74" s="21" t="str">
        <f>IFERROR(VLOOKUP(A74,الرصيد!$A$4:$J$5337,10,0),"")</f>
        <v/>
      </c>
      <c r="H74" s="21" t="str">
        <f t="shared" si="3"/>
        <v/>
      </c>
      <c r="I74" s="21" t="str">
        <f t="shared" si="4"/>
        <v/>
      </c>
      <c r="J74" s="21" t="str">
        <f t="shared" si="5"/>
        <v/>
      </c>
    </row>
    <row r="75" spans="1:10" ht="15.75">
      <c r="A75" s="21">
        <v>70</v>
      </c>
      <c r="B75" s="21" t="str">
        <f>IFERROR(VLOOKUP(A75,الاعدادات!$A$4:$B$5000,2,0),"")</f>
        <v>ديكلو فيت 4</v>
      </c>
      <c r="C75" s="21">
        <f>SUMIFS(المبيعات!$F$4:$F$5000,المبيعات!$D$4:$D$5000,الارباح!A75,المبيعات!$A$4:$A$5000,"&gt;="&amp;الارباح!$C$2,المبيعات!$A$4:$A$5000,"&lt;="&amp;الارباح!$C$3)</f>
        <v>0</v>
      </c>
      <c r="D75" s="21">
        <f>SUMIFS(المبيعات!$J$4:$J$5000,المبيعات!$D$4:$D$5000,الارباح!A75,المبيعات!$A$4:$A$5000,"&gt;="&amp;الارباح!$C$2,المبيعات!$A$4:$A$5000,"&lt;="&amp;الارباح!$C$3)</f>
        <v>0</v>
      </c>
      <c r="E75" s="21">
        <f>SUMIFS('مرتجع المبيعات '!$F$4:$F$5000,'مرتجع المبيعات '!$D$4:$D$5000,الارباح!A75,'مرتجع المبيعات '!$A$4:$A$5000,"&gt;="&amp;الارباح!$C$2,'مرتجع المبيعات '!$A$4:$A$5000,"&lt;="&amp;الارباح!$C$3)</f>
        <v>0</v>
      </c>
      <c r="F75" s="21">
        <f>SUMIFS('مرتجع المبيعات '!$J$4:$J$5000,'مرتجع المبيعات '!$D$4:$D$5000,الارباح!A75,'مرتجع المبيعات '!$A$4:$A$5000,"&gt;="&amp;الارباح!$C$2,'مرتجع المبيعات '!$A$4:$A$5000,"&lt;="&amp;الارباح!$C$3)</f>
        <v>0</v>
      </c>
      <c r="G75" s="21" t="str">
        <f>IFERROR(VLOOKUP(A75,الرصيد!$A$4:$J$5337,10,0),"")</f>
        <v/>
      </c>
      <c r="H75" s="21" t="str">
        <f t="shared" si="3"/>
        <v/>
      </c>
      <c r="I75" s="21" t="str">
        <f t="shared" si="4"/>
        <v/>
      </c>
      <c r="J75" s="21" t="str">
        <f t="shared" si="5"/>
        <v/>
      </c>
    </row>
    <row r="76" spans="1:10" ht="15.75">
      <c r="A76" s="21">
        <v>71</v>
      </c>
      <c r="B76" s="21" t="str">
        <f>IFERROR(VLOOKUP(A76,الاعدادات!$A$4:$B$5000,2,0),"")</f>
        <v>مالتي فيتامين هولندي</v>
      </c>
      <c r="C76" s="21">
        <f>SUMIFS(المبيعات!$F$4:$F$5000,المبيعات!$D$4:$D$5000,الارباح!A76,المبيعات!$A$4:$A$5000,"&gt;="&amp;الارباح!$C$2,المبيعات!$A$4:$A$5000,"&lt;="&amp;الارباح!$C$3)</f>
        <v>0</v>
      </c>
      <c r="D76" s="21">
        <f>SUMIFS(المبيعات!$J$4:$J$5000,المبيعات!$D$4:$D$5000,الارباح!A76,المبيعات!$A$4:$A$5000,"&gt;="&amp;الارباح!$C$2,المبيعات!$A$4:$A$5000,"&lt;="&amp;الارباح!$C$3)</f>
        <v>0</v>
      </c>
      <c r="E76" s="21">
        <f>SUMIFS('مرتجع المبيعات '!$F$4:$F$5000,'مرتجع المبيعات '!$D$4:$D$5000,الارباح!A76,'مرتجع المبيعات '!$A$4:$A$5000,"&gt;="&amp;الارباح!$C$2,'مرتجع المبيعات '!$A$4:$A$5000,"&lt;="&amp;الارباح!$C$3)</f>
        <v>0</v>
      </c>
      <c r="F76" s="21">
        <f>SUMIFS('مرتجع المبيعات '!$J$4:$J$5000,'مرتجع المبيعات '!$D$4:$D$5000,الارباح!A76,'مرتجع المبيعات '!$A$4:$A$5000,"&gt;="&amp;الارباح!$C$2,'مرتجع المبيعات '!$A$4:$A$5000,"&lt;="&amp;الارباح!$C$3)</f>
        <v>0</v>
      </c>
      <c r="G76" s="21" t="str">
        <f>IFERROR(VLOOKUP(A76,الرصيد!$A$4:$J$5337,10,0),"")</f>
        <v/>
      </c>
      <c r="H76" s="21" t="str">
        <f t="shared" si="3"/>
        <v/>
      </c>
      <c r="I76" s="21" t="str">
        <f t="shared" si="4"/>
        <v/>
      </c>
      <c r="J76" s="21" t="str">
        <f t="shared" si="5"/>
        <v/>
      </c>
    </row>
    <row r="77" spans="1:10" ht="15.75">
      <c r="A77" s="21">
        <v>72</v>
      </c>
      <c r="B77" s="21" t="str">
        <f>IFERROR(VLOOKUP(A77,الاعدادات!$A$4:$B$5000,2,0),"")</f>
        <v>بارابنزول</v>
      </c>
      <c r="C77" s="21">
        <f>SUMIFS(المبيعات!$F$4:$F$5000,المبيعات!$D$4:$D$5000,الارباح!A77,المبيعات!$A$4:$A$5000,"&gt;="&amp;الارباح!$C$2,المبيعات!$A$4:$A$5000,"&lt;="&amp;الارباح!$C$3)</f>
        <v>0</v>
      </c>
      <c r="D77" s="21">
        <f>SUMIFS(المبيعات!$J$4:$J$5000,المبيعات!$D$4:$D$5000,الارباح!A77,المبيعات!$A$4:$A$5000,"&gt;="&amp;الارباح!$C$2,المبيعات!$A$4:$A$5000,"&lt;="&amp;الارباح!$C$3)</f>
        <v>0</v>
      </c>
      <c r="E77" s="21">
        <f>SUMIFS('مرتجع المبيعات '!$F$4:$F$5000,'مرتجع المبيعات '!$D$4:$D$5000,الارباح!A77,'مرتجع المبيعات '!$A$4:$A$5000,"&gt;="&amp;الارباح!$C$2,'مرتجع المبيعات '!$A$4:$A$5000,"&lt;="&amp;الارباح!$C$3)</f>
        <v>0</v>
      </c>
      <c r="F77" s="21">
        <f>SUMIFS('مرتجع المبيعات '!$J$4:$J$5000,'مرتجع المبيعات '!$D$4:$D$5000,الارباح!A77,'مرتجع المبيعات '!$A$4:$A$5000,"&gt;="&amp;الارباح!$C$2,'مرتجع المبيعات '!$A$4:$A$5000,"&lt;="&amp;الارباح!$C$3)</f>
        <v>0</v>
      </c>
      <c r="G77" s="21" t="str">
        <f>IFERROR(VLOOKUP(A77,الرصيد!$A$4:$J$5337,10,0),"")</f>
        <v/>
      </c>
      <c r="H77" s="21" t="str">
        <f t="shared" si="3"/>
        <v/>
      </c>
      <c r="I77" s="21" t="str">
        <f t="shared" si="4"/>
        <v/>
      </c>
      <c r="J77" s="21" t="str">
        <f t="shared" si="5"/>
        <v/>
      </c>
    </row>
    <row r="78" spans="1:10" ht="15.75">
      <c r="A78" s="21">
        <v>73</v>
      </c>
      <c r="B78" s="21" t="str">
        <f>IFERROR(VLOOKUP(A78,الاعدادات!$A$4:$B$5000,2,0),"")</f>
        <v>بيو البندازول 5%</v>
      </c>
      <c r="C78" s="21">
        <f>SUMIFS(المبيعات!$F$4:$F$5000,المبيعات!$D$4:$D$5000,الارباح!A78,المبيعات!$A$4:$A$5000,"&gt;="&amp;الارباح!$C$2,المبيعات!$A$4:$A$5000,"&lt;="&amp;الارباح!$C$3)</f>
        <v>0</v>
      </c>
      <c r="D78" s="21">
        <f>SUMIFS(المبيعات!$J$4:$J$5000,المبيعات!$D$4:$D$5000,الارباح!A78,المبيعات!$A$4:$A$5000,"&gt;="&amp;الارباح!$C$2,المبيعات!$A$4:$A$5000,"&lt;="&amp;الارباح!$C$3)</f>
        <v>0</v>
      </c>
      <c r="E78" s="21">
        <f>SUMIFS('مرتجع المبيعات '!$F$4:$F$5000,'مرتجع المبيعات '!$D$4:$D$5000,الارباح!A78,'مرتجع المبيعات '!$A$4:$A$5000,"&gt;="&amp;الارباح!$C$2,'مرتجع المبيعات '!$A$4:$A$5000,"&lt;="&amp;الارباح!$C$3)</f>
        <v>0</v>
      </c>
      <c r="F78" s="21">
        <f>SUMIFS('مرتجع المبيعات '!$J$4:$J$5000,'مرتجع المبيعات '!$D$4:$D$5000,الارباح!A78,'مرتجع المبيعات '!$A$4:$A$5000,"&gt;="&amp;الارباح!$C$2,'مرتجع المبيعات '!$A$4:$A$5000,"&lt;="&amp;الارباح!$C$3)</f>
        <v>0</v>
      </c>
      <c r="G78" s="21" t="str">
        <f>IFERROR(VLOOKUP(A78,الرصيد!$A$4:$J$5337,10,0),"")</f>
        <v/>
      </c>
      <c r="H78" s="21" t="str">
        <f t="shared" si="3"/>
        <v/>
      </c>
      <c r="I78" s="21" t="str">
        <f t="shared" si="4"/>
        <v/>
      </c>
      <c r="J78" s="21" t="str">
        <f t="shared" si="5"/>
        <v/>
      </c>
    </row>
    <row r="79" spans="1:10" ht="15.75">
      <c r="A79" s="21">
        <v>74</v>
      </c>
      <c r="B79" s="21" t="str">
        <f>IFERROR(VLOOKUP(A79,الاعدادات!$A$4:$B$5000,2,0),"")</f>
        <v>البندازول 10% مستورد</v>
      </c>
      <c r="C79" s="21">
        <f>SUMIFS(المبيعات!$F$4:$F$5000,المبيعات!$D$4:$D$5000,الارباح!A79,المبيعات!$A$4:$A$5000,"&gt;="&amp;الارباح!$C$2,المبيعات!$A$4:$A$5000,"&lt;="&amp;الارباح!$C$3)</f>
        <v>0</v>
      </c>
      <c r="D79" s="21">
        <f>SUMIFS(المبيعات!$J$4:$J$5000,المبيعات!$D$4:$D$5000,الارباح!A79,المبيعات!$A$4:$A$5000,"&gt;="&amp;الارباح!$C$2,المبيعات!$A$4:$A$5000,"&lt;="&amp;الارباح!$C$3)</f>
        <v>0</v>
      </c>
      <c r="E79" s="21">
        <f>SUMIFS('مرتجع المبيعات '!$F$4:$F$5000,'مرتجع المبيعات '!$D$4:$D$5000,الارباح!A79,'مرتجع المبيعات '!$A$4:$A$5000,"&gt;="&amp;الارباح!$C$2,'مرتجع المبيعات '!$A$4:$A$5000,"&lt;="&amp;الارباح!$C$3)</f>
        <v>0</v>
      </c>
      <c r="F79" s="21">
        <f>SUMIFS('مرتجع المبيعات '!$J$4:$J$5000,'مرتجع المبيعات '!$D$4:$D$5000,الارباح!A79,'مرتجع المبيعات '!$A$4:$A$5000,"&gt;="&amp;الارباح!$C$2,'مرتجع المبيعات '!$A$4:$A$5000,"&lt;="&amp;الارباح!$C$3)</f>
        <v>0</v>
      </c>
      <c r="G79" s="21" t="str">
        <f>IFERROR(VLOOKUP(A79,الرصيد!$A$4:$J$5337,10,0),"")</f>
        <v/>
      </c>
      <c r="H79" s="21" t="str">
        <f t="shared" si="3"/>
        <v/>
      </c>
      <c r="I79" s="21" t="str">
        <f t="shared" si="4"/>
        <v/>
      </c>
      <c r="J79" s="21" t="str">
        <f t="shared" si="5"/>
        <v/>
      </c>
    </row>
    <row r="80" spans="1:10" ht="15.75">
      <c r="A80" s="21">
        <v>75</v>
      </c>
      <c r="B80" s="21" t="str">
        <f>IFERROR(VLOOKUP(A80,الاعدادات!$A$4:$B$5000,2,0),"")</f>
        <v xml:space="preserve"> البندازول 205%</v>
      </c>
      <c r="C80" s="21">
        <f>SUMIFS(المبيعات!$F$4:$F$5000,المبيعات!$D$4:$D$5000,الارباح!A80,المبيعات!$A$4:$A$5000,"&gt;="&amp;الارباح!$C$2,المبيعات!$A$4:$A$5000,"&lt;="&amp;الارباح!$C$3)</f>
        <v>0</v>
      </c>
      <c r="D80" s="21">
        <f>SUMIFS(المبيعات!$J$4:$J$5000,المبيعات!$D$4:$D$5000,الارباح!A80,المبيعات!$A$4:$A$5000,"&gt;="&amp;الارباح!$C$2,المبيعات!$A$4:$A$5000,"&lt;="&amp;الارباح!$C$3)</f>
        <v>0</v>
      </c>
      <c r="E80" s="21">
        <f>SUMIFS('مرتجع المبيعات '!$F$4:$F$5000,'مرتجع المبيعات '!$D$4:$D$5000,الارباح!A80,'مرتجع المبيعات '!$A$4:$A$5000,"&gt;="&amp;الارباح!$C$2,'مرتجع المبيعات '!$A$4:$A$5000,"&lt;="&amp;الارباح!$C$3)</f>
        <v>0</v>
      </c>
      <c r="F80" s="21">
        <f>SUMIFS('مرتجع المبيعات '!$J$4:$J$5000,'مرتجع المبيعات '!$D$4:$D$5000,الارباح!A80,'مرتجع المبيعات '!$A$4:$A$5000,"&gt;="&amp;الارباح!$C$2,'مرتجع المبيعات '!$A$4:$A$5000,"&lt;="&amp;الارباح!$C$3)</f>
        <v>0</v>
      </c>
      <c r="G80" s="21" t="str">
        <f>IFERROR(VLOOKUP(A80,الرصيد!$A$4:$J$5337,10,0),"")</f>
        <v/>
      </c>
      <c r="H80" s="21" t="str">
        <f t="shared" si="3"/>
        <v/>
      </c>
      <c r="I80" s="21" t="str">
        <f t="shared" si="4"/>
        <v/>
      </c>
      <c r="J80" s="21" t="str">
        <f t="shared" si="5"/>
        <v/>
      </c>
    </row>
    <row r="81" spans="1:10" ht="15.75">
      <c r="A81" s="21">
        <v>76</v>
      </c>
      <c r="B81" s="21" t="str">
        <f>IFERROR(VLOOKUP(A81,الاعدادات!$A$4:$B$5000,2,0),"")</f>
        <v>فورمالين</v>
      </c>
      <c r="C81" s="21">
        <f>SUMIFS(المبيعات!$F$4:$F$5000,المبيعات!$D$4:$D$5000,الارباح!A81,المبيعات!$A$4:$A$5000,"&gt;="&amp;الارباح!$C$2,المبيعات!$A$4:$A$5000,"&lt;="&amp;الارباح!$C$3)</f>
        <v>0</v>
      </c>
      <c r="D81" s="21">
        <f>SUMIFS(المبيعات!$J$4:$J$5000,المبيعات!$D$4:$D$5000,الارباح!A81,المبيعات!$A$4:$A$5000,"&gt;="&amp;الارباح!$C$2,المبيعات!$A$4:$A$5000,"&lt;="&amp;الارباح!$C$3)</f>
        <v>0</v>
      </c>
      <c r="E81" s="21">
        <f>SUMIFS('مرتجع المبيعات '!$F$4:$F$5000,'مرتجع المبيعات '!$D$4:$D$5000,الارباح!A81,'مرتجع المبيعات '!$A$4:$A$5000,"&gt;="&amp;الارباح!$C$2,'مرتجع المبيعات '!$A$4:$A$5000,"&lt;="&amp;الارباح!$C$3)</f>
        <v>0</v>
      </c>
      <c r="F81" s="21">
        <f>SUMIFS('مرتجع المبيعات '!$J$4:$J$5000,'مرتجع المبيعات '!$D$4:$D$5000,الارباح!A81,'مرتجع المبيعات '!$A$4:$A$5000,"&gt;="&amp;الارباح!$C$2,'مرتجع المبيعات '!$A$4:$A$5000,"&lt;="&amp;الارباح!$C$3)</f>
        <v>0</v>
      </c>
      <c r="G81" s="21" t="str">
        <f>IFERROR(VLOOKUP(A81,الرصيد!$A$4:$J$5337,10,0),"")</f>
        <v/>
      </c>
      <c r="H81" s="21" t="str">
        <f t="shared" si="3"/>
        <v/>
      </c>
      <c r="I81" s="21" t="str">
        <f t="shared" si="4"/>
        <v/>
      </c>
      <c r="J81" s="21" t="str">
        <f t="shared" si="5"/>
        <v/>
      </c>
    </row>
    <row r="82" spans="1:10" ht="15.75">
      <c r="A82" s="21">
        <v>77</v>
      </c>
      <c r="B82" s="21" t="str">
        <f>IFERROR(VLOOKUP(A82,الاعدادات!$A$4:$B$5000,2,0),"")</f>
        <v>فنيك</v>
      </c>
      <c r="C82" s="21">
        <f>SUMIFS(المبيعات!$F$4:$F$5000,المبيعات!$D$4:$D$5000,الارباح!A82,المبيعات!$A$4:$A$5000,"&gt;="&amp;الارباح!$C$2,المبيعات!$A$4:$A$5000,"&lt;="&amp;الارباح!$C$3)</f>
        <v>0</v>
      </c>
      <c r="D82" s="21">
        <f>SUMIFS(المبيعات!$J$4:$J$5000,المبيعات!$D$4:$D$5000,الارباح!A82,المبيعات!$A$4:$A$5000,"&gt;="&amp;الارباح!$C$2,المبيعات!$A$4:$A$5000,"&lt;="&amp;الارباح!$C$3)</f>
        <v>0</v>
      </c>
      <c r="E82" s="21">
        <f>SUMIFS('مرتجع المبيعات '!$F$4:$F$5000,'مرتجع المبيعات '!$D$4:$D$5000,الارباح!A82,'مرتجع المبيعات '!$A$4:$A$5000,"&gt;="&amp;الارباح!$C$2,'مرتجع المبيعات '!$A$4:$A$5000,"&lt;="&amp;الارباح!$C$3)</f>
        <v>0</v>
      </c>
      <c r="F82" s="21">
        <f>SUMIFS('مرتجع المبيعات '!$J$4:$J$5000,'مرتجع المبيعات '!$D$4:$D$5000,الارباح!A82,'مرتجع المبيعات '!$A$4:$A$5000,"&gt;="&amp;الارباح!$C$2,'مرتجع المبيعات '!$A$4:$A$5000,"&lt;="&amp;الارباح!$C$3)</f>
        <v>0</v>
      </c>
      <c r="G82" s="21" t="str">
        <f>IFERROR(VLOOKUP(A82,الرصيد!$A$4:$J$5337,10,0),"")</f>
        <v/>
      </c>
      <c r="H82" s="21" t="str">
        <f t="shared" si="3"/>
        <v/>
      </c>
      <c r="I82" s="21" t="str">
        <f t="shared" si="4"/>
        <v/>
      </c>
      <c r="J82" s="21" t="str">
        <f t="shared" si="5"/>
        <v/>
      </c>
    </row>
    <row r="83" spans="1:10" ht="15.75">
      <c r="A83" s="21">
        <v>78</v>
      </c>
      <c r="B83" s="21" t="str">
        <f>IFERROR(VLOOKUP(A83,الاعدادات!$A$4:$B$5000,2,0),"")</f>
        <v>يود سائل</v>
      </c>
      <c r="C83" s="21">
        <f>SUMIFS(المبيعات!$F$4:$F$5000,المبيعات!$D$4:$D$5000,الارباح!A83,المبيعات!$A$4:$A$5000,"&gt;="&amp;الارباح!$C$2,المبيعات!$A$4:$A$5000,"&lt;="&amp;الارباح!$C$3)</f>
        <v>0</v>
      </c>
      <c r="D83" s="21">
        <f>SUMIFS(المبيعات!$J$4:$J$5000,المبيعات!$D$4:$D$5000,الارباح!A83,المبيعات!$A$4:$A$5000,"&gt;="&amp;الارباح!$C$2,المبيعات!$A$4:$A$5000,"&lt;="&amp;الارباح!$C$3)</f>
        <v>0</v>
      </c>
      <c r="E83" s="21">
        <f>SUMIFS('مرتجع المبيعات '!$F$4:$F$5000,'مرتجع المبيعات '!$D$4:$D$5000,الارباح!A83,'مرتجع المبيعات '!$A$4:$A$5000,"&gt;="&amp;الارباح!$C$2,'مرتجع المبيعات '!$A$4:$A$5000,"&lt;="&amp;الارباح!$C$3)</f>
        <v>0</v>
      </c>
      <c r="F83" s="21">
        <f>SUMIFS('مرتجع المبيعات '!$J$4:$J$5000,'مرتجع المبيعات '!$D$4:$D$5000,الارباح!A83,'مرتجع المبيعات '!$A$4:$A$5000,"&gt;="&amp;الارباح!$C$2,'مرتجع المبيعات '!$A$4:$A$5000,"&lt;="&amp;الارباح!$C$3)</f>
        <v>0</v>
      </c>
      <c r="G83" s="21" t="str">
        <f>IFERROR(VLOOKUP(A83,الرصيد!$A$4:$J$5337,10,0),"")</f>
        <v/>
      </c>
      <c r="H83" s="21" t="str">
        <f t="shared" si="3"/>
        <v/>
      </c>
      <c r="I83" s="21" t="str">
        <f t="shared" si="4"/>
        <v/>
      </c>
      <c r="J83" s="21" t="str">
        <f t="shared" si="5"/>
        <v/>
      </c>
    </row>
    <row r="84" spans="1:10" ht="15.75">
      <c r="A84" s="21">
        <v>79</v>
      </c>
      <c r="B84" s="21" t="str">
        <f>IFERROR(VLOOKUP(A84,الاعدادات!$A$4:$B$5000,2,0),"")</f>
        <v>نيو سلفا برول</v>
      </c>
      <c r="C84" s="21">
        <f>SUMIFS(المبيعات!$F$4:$F$5000,المبيعات!$D$4:$D$5000,الارباح!A84,المبيعات!$A$4:$A$5000,"&gt;="&amp;الارباح!$C$2,المبيعات!$A$4:$A$5000,"&lt;="&amp;الارباح!$C$3)</f>
        <v>0</v>
      </c>
      <c r="D84" s="21">
        <f>SUMIFS(المبيعات!$J$4:$J$5000,المبيعات!$D$4:$D$5000,الارباح!A84,المبيعات!$A$4:$A$5000,"&gt;="&amp;الارباح!$C$2,المبيعات!$A$4:$A$5000,"&lt;="&amp;الارباح!$C$3)</f>
        <v>0</v>
      </c>
      <c r="E84" s="21">
        <f>SUMIFS('مرتجع المبيعات '!$F$4:$F$5000,'مرتجع المبيعات '!$D$4:$D$5000,الارباح!A84,'مرتجع المبيعات '!$A$4:$A$5000,"&gt;="&amp;الارباح!$C$2,'مرتجع المبيعات '!$A$4:$A$5000,"&lt;="&amp;الارباح!$C$3)</f>
        <v>0</v>
      </c>
      <c r="F84" s="21">
        <f>SUMIFS('مرتجع المبيعات '!$J$4:$J$5000,'مرتجع المبيعات '!$D$4:$D$5000,الارباح!A84,'مرتجع المبيعات '!$A$4:$A$5000,"&gt;="&amp;الارباح!$C$2,'مرتجع المبيعات '!$A$4:$A$5000,"&lt;="&amp;الارباح!$C$3)</f>
        <v>0</v>
      </c>
      <c r="G84" s="21" t="str">
        <f>IFERROR(VLOOKUP(A84,الرصيد!$A$4:$J$5337,10,0),"")</f>
        <v/>
      </c>
      <c r="H84" s="21" t="str">
        <f t="shared" si="3"/>
        <v/>
      </c>
      <c r="I84" s="21" t="str">
        <f t="shared" si="4"/>
        <v/>
      </c>
      <c r="J84" s="21" t="str">
        <f t="shared" si="5"/>
        <v/>
      </c>
    </row>
    <row r="85" spans="1:10" ht="15.75">
      <c r="A85" s="21">
        <v>80</v>
      </c>
      <c r="B85" s="21" t="str">
        <f>IFERROR(VLOOKUP(A85,الاعدادات!$A$4:$B$5000,2,0),"")</f>
        <v>نيو فيت</v>
      </c>
      <c r="C85" s="21">
        <f>SUMIFS(المبيعات!$F$4:$F$5000,المبيعات!$D$4:$D$5000,الارباح!A85,المبيعات!$A$4:$A$5000,"&gt;="&amp;الارباح!$C$2,المبيعات!$A$4:$A$5000,"&lt;="&amp;الارباح!$C$3)</f>
        <v>0</v>
      </c>
      <c r="D85" s="21">
        <f>SUMIFS(المبيعات!$J$4:$J$5000,المبيعات!$D$4:$D$5000,الارباح!A85,المبيعات!$A$4:$A$5000,"&gt;="&amp;الارباح!$C$2,المبيعات!$A$4:$A$5000,"&lt;="&amp;الارباح!$C$3)</f>
        <v>0</v>
      </c>
      <c r="E85" s="21">
        <f>SUMIFS('مرتجع المبيعات '!$F$4:$F$5000,'مرتجع المبيعات '!$D$4:$D$5000,الارباح!A85,'مرتجع المبيعات '!$A$4:$A$5000,"&gt;="&amp;الارباح!$C$2,'مرتجع المبيعات '!$A$4:$A$5000,"&lt;="&amp;الارباح!$C$3)</f>
        <v>0</v>
      </c>
      <c r="F85" s="21">
        <f>SUMIFS('مرتجع المبيعات '!$J$4:$J$5000,'مرتجع المبيعات '!$D$4:$D$5000,الارباح!A85,'مرتجع المبيعات '!$A$4:$A$5000,"&gt;="&amp;الارباح!$C$2,'مرتجع المبيعات '!$A$4:$A$5000,"&lt;="&amp;الارباح!$C$3)</f>
        <v>0</v>
      </c>
      <c r="G85" s="21" t="str">
        <f>IFERROR(VLOOKUP(A85,الرصيد!$A$4:$J$5337,10,0),"")</f>
        <v/>
      </c>
      <c r="H85" s="21" t="str">
        <f t="shared" si="3"/>
        <v/>
      </c>
      <c r="I85" s="21" t="str">
        <f t="shared" si="4"/>
        <v/>
      </c>
      <c r="J85" s="21" t="str">
        <f t="shared" si="5"/>
        <v/>
      </c>
    </row>
    <row r="86" spans="1:10" ht="15.75">
      <c r="A86" s="21">
        <v>81</v>
      </c>
      <c r="B86" s="21" t="str">
        <f>IFERROR(VLOOKUP(A86,الاعدادات!$A$4:$B$5000,2,0),"")</f>
        <v>نيو دوكسيستين</v>
      </c>
      <c r="C86" s="21">
        <f>SUMIFS(المبيعات!$F$4:$F$5000,المبيعات!$D$4:$D$5000,الارباح!A86,المبيعات!$A$4:$A$5000,"&gt;="&amp;الارباح!$C$2,المبيعات!$A$4:$A$5000,"&lt;="&amp;الارباح!$C$3)</f>
        <v>0</v>
      </c>
      <c r="D86" s="21">
        <f>SUMIFS(المبيعات!$J$4:$J$5000,المبيعات!$D$4:$D$5000,الارباح!A86,المبيعات!$A$4:$A$5000,"&gt;="&amp;الارباح!$C$2,المبيعات!$A$4:$A$5000,"&lt;="&amp;الارباح!$C$3)</f>
        <v>0</v>
      </c>
      <c r="E86" s="21">
        <f>SUMIFS('مرتجع المبيعات '!$F$4:$F$5000,'مرتجع المبيعات '!$D$4:$D$5000,الارباح!A86,'مرتجع المبيعات '!$A$4:$A$5000,"&gt;="&amp;الارباح!$C$2,'مرتجع المبيعات '!$A$4:$A$5000,"&lt;="&amp;الارباح!$C$3)</f>
        <v>0</v>
      </c>
      <c r="F86" s="21">
        <f>SUMIFS('مرتجع المبيعات '!$J$4:$J$5000,'مرتجع المبيعات '!$D$4:$D$5000,الارباح!A86,'مرتجع المبيعات '!$A$4:$A$5000,"&gt;="&amp;الارباح!$C$2,'مرتجع المبيعات '!$A$4:$A$5000,"&lt;="&amp;الارباح!$C$3)</f>
        <v>0</v>
      </c>
      <c r="G86" s="21" t="str">
        <f>IFERROR(VLOOKUP(A86,الرصيد!$A$4:$J$5337,10,0),"")</f>
        <v/>
      </c>
      <c r="H86" s="21" t="str">
        <f t="shared" si="3"/>
        <v/>
      </c>
      <c r="I86" s="21" t="str">
        <f t="shared" si="4"/>
        <v/>
      </c>
      <c r="J86" s="21" t="str">
        <f t="shared" si="5"/>
        <v/>
      </c>
    </row>
    <row r="87" spans="1:10" ht="15.75">
      <c r="A87" s="21">
        <v>82</v>
      </c>
      <c r="B87" s="21" t="str">
        <f>IFERROR(VLOOKUP(A87,الاعدادات!$A$4:$B$5000,2,0),"")</f>
        <v>اموكسيزول</v>
      </c>
      <c r="C87" s="21">
        <f>SUMIFS(المبيعات!$F$4:$F$5000,المبيعات!$D$4:$D$5000,الارباح!A87,المبيعات!$A$4:$A$5000,"&gt;="&amp;الارباح!$C$2,المبيعات!$A$4:$A$5000,"&lt;="&amp;الارباح!$C$3)</f>
        <v>0</v>
      </c>
      <c r="D87" s="21">
        <f>SUMIFS(المبيعات!$J$4:$J$5000,المبيعات!$D$4:$D$5000,الارباح!A87,المبيعات!$A$4:$A$5000,"&gt;="&amp;الارباح!$C$2,المبيعات!$A$4:$A$5000,"&lt;="&amp;الارباح!$C$3)</f>
        <v>0</v>
      </c>
      <c r="E87" s="21">
        <f>SUMIFS('مرتجع المبيعات '!$F$4:$F$5000,'مرتجع المبيعات '!$D$4:$D$5000,الارباح!A87,'مرتجع المبيعات '!$A$4:$A$5000,"&gt;="&amp;الارباح!$C$2,'مرتجع المبيعات '!$A$4:$A$5000,"&lt;="&amp;الارباح!$C$3)</f>
        <v>0</v>
      </c>
      <c r="F87" s="21">
        <f>SUMIFS('مرتجع المبيعات '!$J$4:$J$5000,'مرتجع المبيعات '!$D$4:$D$5000,الارباح!A87,'مرتجع المبيعات '!$A$4:$A$5000,"&gt;="&amp;الارباح!$C$2,'مرتجع المبيعات '!$A$4:$A$5000,"&lt;="&amp;الارباح!$C$3)</f>
        <v>0</v>
      </c>
      <c r="G87" s="21" t="str">
        <f>IFERROR(VLOOKUP(A87,الرصيد!$A$4:$J$5337,10,0),"")</f>
        <v/>
      </c>
      <c r="H87" s="21" t="str">
        <f t="shared" si="3"/>
        <v/>
      </c>
      <c r="I87" s="21" t="str">
        <f t="shared" si="4"/>
        <v/>
      </c>
      <c r="J87" s="21" t="str">
        <f t="shared" si="5"/>
        <v/>
      </c>
    </row>
    <row r="88" spans="1:10" ht="15.75">
      <c r="A88" s="21">
        <v>83</v>
      </c>
      <c r="B88" s="21" t="str">
        <f>IFERROR(VLOOKUP(A88,الاعدادات!$A$4:$B$5000,2,0),"")</f>
        <v>سبيكتينو بلس</v>
      </c>
      <c r="C88" s="21">
        <f>SUMIFS(المبيعات!$F$4:$F$5000,المبيعات!$D$4:$D$5000,الارباح!A88,المبيعات!$A$4:$A$5000,"&gt;="&amp;الارباح!$C$2,المبيعات!$A$4:$A$5000,"&lt;="&amp;الارباح!$C$3)</f>
        <v>0</v>
      </c>
      <c r="D88" s="21">
        <f>SUMIFS(المبيعات!$J$4:$J$5000,المبيعات!$D$4:$D$5000,الارباح!A88,المبيعات!$A$4:$A$5000,"&gt;="&amp;الارباح!$C$2,المبيعات!$A$4:$A$5000,"&lt;="&amp;الارباح!$C$3)</f>
        <v>0</v>
      </c>
      <c r="E88" s="21">
        <f>SUMIFS('مرتجع المبيعات '!$F$4:$F$5000,'مرتجع المبيعات '!$D$4:$D$5000,الارباح!A88,'مرتجع المبيعات '!$A$4:$A$5000,"&gt;="&amp;الارباح!$C$2,'مرتجع المبيعات '!$A$4:$A$5000,"&lt;="&amp;الارباح!$C$3)</f>
        <v>0</v>
      </c>
      <c r="F88" s="21">
        <f>SUMIFS('مرتجع المبيعات '!$J$4:$J$5000,'مرتجع المبيعات '!$D$4:$D$5000,الارباح!A88,'مرتجع المبيعات '!$A$4:$A$5000,"&gt;="&amp;الارباح!$C$2,'مرتجع المبيعات '!$A$4:$A$5000,"&lt;="&amp;الارباح!$C$3)</f>
        <v>0</v>
      </c>
      <c r="G88" s="21" t="str">
        <f>IFERROR(VLOOKUP(A88,الرصيد!$A$4:$J$5337,10,0),"")</f>
        <v/>
      </c>
      <c r="H88" s="21" t="str">
        <f t="shared" si="3"/>
        <v/>
      </c>
      <c r="I88" s="21" t="str">
        <f t="shared" si="4"/>
        <v/>
      </c>
      <c r="J88" s="21" t="str">
        <f t="shared" si="5"/>
        <v/>
      </c>
    </row>
    <row r="89" spans="1:10" ht="15.75">
      <c r="A89" s="21">
        <v>84</v>
      </c>
      <c r="B89" s="21" t="str">
        <f>IFERROR(VLOOKUP(A89,الاعدادات!$A$4:$B$5000,2,0),"")</f>
        <v>نيوسين</v>
      </c>
      <c r="C89" s="21">
        <f>SUMIFS(المبيعات!$F$4:$F$5000,المبيعات!$D$4:$D$5000,الارباح!A89,المبيعات!$A$4:$A$5000,"&gt;="&amp;الارباح!$C$2,المبيعات!$A$4:$A$5000,"&lt;="&amp;الارباح!$C$3)</f>
        <v>0</v>
      </c>
      <c r="D89" s="21">
        <f>SUMIFS(المبيعات!$J$4:$J$5000,المبيعات!$D$4:$D$5000,الارباح!A89,المبيعات!$A$4:$A$5000,"&gt;="&amp;الارباح!$C$2,المبيعات!$A$4:$A$5000,"&lt;="&amp;الارباح!$C$3)</f>
        <v>0</v>
      </c>
      <c r="E89" s="21">
        <f>SUMIFS('مرتجع المبيعات '!$F$4:$F$5000,'مرتجع المبيعات '!$D$4:$D$5000,الارباح!A89,'مرتجع المبيعات '!$A$4:$A$5000,"&gt;="&amp;الارباح!$C$2,'مرتجع المبيعات '!$A$4:$A$5000,"&lt;="&amp;الارباح!$C$3)</f>
        <v>0</v>
      </c>
      <c r="F89" s="21">
        <f>SUMIFS('مرتجع المبيعات '!$J$4:$J$5000,'مرتجع المبيعات '!$D$4:$D$5000,الارباح!A89,'مرتجع المبيعات '!$A$4:$A$5000,"&gt;="&amp;الارباح!$C$2,'مرتجع المبيعات '!$A$4:$A$5000,"&lt;="&amp;الارباح!$C$3)</f>
        <v>0</v>
      </c>
      <c r="G89" s="21" t="str">
        <f>IFERROR(VLOOKUP(A89,الرصيد!$A$4:$J$5337,10,0),"")</f>
        <v/>
      </c>
      <c r="H89" s="21" t="str">
        <f t="shared" si="3"/>
        <v/>
      </c>
      <c r="I89" s="21" t="str">
        <f t="shared" si="4"/>
        <v/>
      </c>
      <c r="J89" s="21" t="str">
        <f t="shared" si="5"/>
        <v/>
      </c>
    </row>
    <row r="90" spans="1:10" ht="15.75">
      <c r="A90" s="21">
        <v>85</v>
      </c>
      <c r="B90" s="21" t="str">
        <f>IFERROR(VLOOKUP(A90,الاعدادات!$A$4:$B$5000,2,0),"")</f>
        <v>دوكسين</v>
      </c>
      <c r="C90" s="21">
        <f>SUMIFS(المبيعات!$F$4:$F$5000,المبيعات!$D$4:$D$5000,الارباح!A90,المبيعات!$A$4:$A$5000,"&gt;="&amp;الارباح!$C$2,المبيعات!$A$4:$A$5000,"&lt;="&amp;الارباح!$C$3)</f>
        <v>0</v>
      </c>
      <c r="D90" s="21">
        <f>SUMIFS(المبيعات!$J$4:$J$5000,المبيعات!$D$4:$D$5000,الارباح!A90,المبيعات!$A$4:$A$5000,"&gt;="&amp;الارباح!$C$2,المبيعات!$A$4:$A$5000,"&lt;="&amp;الارباح!$C$3)</f>
        <v>0</v>
      </c>
      <c r="E90" s="21">
        <f>SUMIFS('مرتجع المبيعات '!$F$4:$F$5000,'مرتجع المبيعات '!$D$4:$D$5000,الارباح!A90,'مرتجع المبيعات '!$A$4:$A$5000,"&gt;="&amp;الارباح!$C$2,'مرتجع المبيعات '!$A$4:$A$5000,"&lt;="&amp;الارباح!$C$3)</f>
        <v>0</v>
      </c>
      <c r="F90" s="21">
        <f>SUMIFS('مرتجع المبيعات '!$J$4:$J$5000,'مرتجع المبيعات '!$D$4:$D$5000,الارباح!A90,'مرتجع المبيعات '!$A$4:$A$5000,"&gt;="&amp;الارباح!$C$2,'مرتجع المبيعات '!$A$4:$A$5000,"&lt;="&amp;الارباح!$C$3)</f>
        <v>0</v>
      </c>
      <c r="G90" s="21" t="str">
        <f>IFERROR(VLOOKUP(A90,الرصيد!$A$4:$J$5337,10,0),"")</f>
        <v/>
      </c>
      <c r="H90" s="21" t="str">
        <f t="shared" si="3"/>
        <v/>
      </c>
      <c r="I90" s="21" t="str">
        <f t="shared" si="4"/>
        <v/>
      </c>
      <c r="J90" s="21" t="str">
        <f t="shared" si="5"/>
        <v/>
      </c>
    </row>
    <row r="91" spans="1:10" ht="15.75">
      <c r="A91" s="21">
        <v>86</v>
      </c>
      <c r="B91" s="21" t="str">
        <f>IFERROR(VLOOKUP(A91,الاعدادات!$A$4:$B$5000,2,0),"")</f>
        <v>كولي فيت</v>
      </c>
      <c r="C91" s="21">
        <f>SUMIFS(المبيعات!$F$4:$F$5000,المبيعات!$D$4:$D$5000,الارباح!A91,المبيعات!$A$4:$A$5000,"&gt;="&amp;الارباح!$C$2,المبيعات!$A$4:$A$5000,"&lt;="&amp;الارباح!$C$3)</f>
        <v>0</v>
      </c>
      <c r="D91" s="21">
        <f>SUMIFS(المبيعات!$J$4:$J$5000,المبيعات!$D$4:$D$5000,الارباح!A91,المبيعات!$A$4:$A$5000,"&gt;="&amp;الارباح!$C$2,المبيعات!$A$4:$A$5000,"&lt;="&amp;الارباح!$C$3)</f>
        <v>0</v>
      </c>
      <c r="E91" s="21">
        <f>SUMIFS('مرتجع المبيعات '!$F$4:$F$5000,'مرتجع المبيعات '!$D$4:$D$5000,الارباح!A91,'مرتجع المبيعات '!$A$4:$A$5000,"&gt;="&amp;الارباح!$C$2,'مرتجع المبيعات '!$A$4:$A$5000,"&lt;="&amp;الارباح!$C$3)</f>
        <v>0</v>
      </c>
      <c r="F91" s="21">
        <f>SUMIFS('مرتجع المبيعات '!$J$4:$J$5000,'مرتجع المبيعات '!$D$4:$D$5000,الارباح!A91,'مرتجع المبيعات '!$A$4:$A$5000,"&gt;="&amp;الارباح!$C$2,'مرتجع المبيعات '!$A$4:$A$5000,"&lt;="&amp;الارباح!$C$3)</f>
        <v>0</v>
      </c>
      <c r="G91" s="21" t="str">
        <f>IFERROR(VLOOKUP(A91,الرصيد!$A$4:$J$5337,10,0),"")</f>
        <v/>
      </c>
      <c r="H91" s="21" t="str">
        <f t="shared" si="3"/>
        <v/>
      </c>
      <c r="I91" s="21" t="str">
        <f t="shared" si="4"/>
        <v/>
      </c>
      <c r="J91" s="21" t="str">
        <f t="shared" si="5"/>
        <v/>
      </c>
    </row>
    <row r="92" spans="1:10" ht="15.75">
      <c r="A92" s="21">
        <v>87</v>
      </c>
      <c r="B92" s="21" t="str">
        <f>IFERROR(VLOOKUP(A92,الاعدادات!$A$4:$B$5000,2,0),"")</f>
        <v>اوكسي فيت</v>
      </c>
      <c r="C92" s="21">
        <f>SUMIFS(المبيعات!$F$4:$F$5000,المبيعات!$D$4:$D$5000,الارباح!A92,المبيعات!$A$4:$A$5000,"&gt;="&amp;الارباح!$C$2,المبيعات!$A$4:$A$5000,"&lt;="&amp;الارباح!$C$3)</f>
        <v>0</v>
      </c>
      <c r="D92" s="21">
        <f>SUMIFS(المبيعات!$J$4:$J$5000,المبيعات!$D$4:$D$5000,الارباح!A92,المبيعات!$A$4:$A$5000,"&gt;="&amp;الارباح!$C$2,المبيعات!$A$4:$A$5000,"&lt;="&amp;الارباح!$C$3)</f>
        <v>0</v>
      </c>
      <c r="E92" s="21">
        <f>SUMIFS('مرتجع المبيعات '!$F$4:$F$5000,'مرتجع المبيعات '!$D$4:$D$5000,الارباح!A92,'مرتجع المبيعات '!$A$4:$A$5000,"&gt;="&amp;الارباح!$C$2,'مرتجع المبيعات '!$A$4:$A$5000,"&lt;="&amp;الارباح!$C$3)</f>
        <v>0</v>
      </c>
      <c r="F92" s="21">
        <f>SUMIFS('مرتجع المبيعات '!$J$4:$J$5000,'مرتجع المبيعات '!$D$4:$D$5000,الارباح!A92,'مرتجع المبيعات '!$A$4:$A$5000,"&gt;="&amp;الارباح!$C$2,'مرتجع المبيعات '!$A$4:$A$5000,"&lt;="&amp;الارباح!$C$3)</f>
        <v>0</v>
      </c>
      <c r="G92" s="21" t="str">
        <f>IFERROR(VLOOKUP(A92,الرصيد!$A$4:$J$5337,10,0),"")</f>
        <v/>
      </c>
      <c r="H92" s="21" t="str">
        <f t="shared" si="3"/>
        <v/>
      </c>
      <c r="I92" s="21" t="str">
        <f t="shared" si="4"/>
        <v/>
      </c>
      <c r="J92" s="21" t="str">
        <f t="shared" si="5"/>
        <v/>
      </c>
    </row>
    <row r="93" spans="1:10" ht="15.75">
      <c r="A93" s="21">
        <v>88</v>
      </c>
      <c r="B93" s="21" t="str">
        <f>IFERROR(VLOOKUP(A93,الاعدادات!$A$4:$B$5000,2,0),"")</f>
        <v>كوكسي كيور</v>
      </c>
      <c r="C93" s="21">
        <f>SUMIFS(المبيعات!$F$4:$F$5000,المبيعات!$D$4:$D$5000,الارباح!A93,المبيعات!$A$4:$A$5000,"&gt;="&amp;الارباح!$C$2,المبيعات!$A$4:$A$5000,"&lt;="&amp;الارباح!$C$3)</f>
        <v>0</v>
      </c>
      <c r="D93" s="21">
        <f>SUMIFS(المبيعات!$J$4:$J$5000,المبيعات!$D$4:$D$5000,الارباح!A93,المبيعات!$A$4:$A$5000,"&gt;="&amp;الارباح!$C$2,المبيعات!$A$4:$A$5000,"&lt;="&amp;الارباح!$C$3)</f>
        <v>0</v>
      </c>
      <c r="E93" s="21">
        <f>SUMIFS('مرتجع المبيعات '!$F$4:$F$5000,'مرتجع المبيعات '!$D$4:$D$5000,الارباح!A93,'مرتجع المبيعات '!$A$4:$A$5000,"&gt;="&amp;الارباح!$C$2,'مرتجع المبيعات '!$A$4:$A$5000,"&lt;="&amp;الارباح!$C$3)</f>
        <v>0</v>
      </c>
      <c r="F93" s="21">
        <f>SUMIFS('مرتجع المبيعات '!$J$4:$J$5000,'مرتجع المبيعات '!$D$4:$D$5000,الارباح!A93,'مرتجع المبيعات '!$A$4:$A$5000,"&gt;="&amp;الارباح!$C$2,'مرتجع المبيعات '!$A$4:$A$5000,"&lt;="&amp;الارباح!$C$3)</f>
        <v>0</v>
      </c>
      <c r="G93" s="21" t="str">
        <f>IFERROR(VLOOKUP(A93,الرصيد!$A$4:$J$5337,10,0),"")</f>
        <v/>
      </c>
      <c r="H93" s="21" t="str">
        <f t="shared" si="3"/>
        <v/>
      </c>
      <c r="I93" s="21" t="str">
        <f t="shared" si="4"/>
        <v/>
      </c>
      <c r="J93" s="21" t="str">
        <f t="shared" si="5"/>
        <v/>
      </c>
    </row>
    <row r="94" spans="1:10" ht="15.75">
      <c r="A94" s="21">
        <v>89</v>
      </c>
      <c r="B94" s="21" t="str">
        <f>IFERROR(VLOOKUP(A94,الاعدادات!$A$4:$B$5000,2,0),"")</f>
        <v>سلفا مكس</v>
      </c>
      <c r="C94" s="21">
        <f>SUMIFS(المبيعات!$F$4:$F$5000,المبيعات!$D$4:$D$5000,الارباح!A94,المبيعات!$A$4:$A$5000,"&gt;="&amp;الارباح!$C$2,المبيعات!$A$4:$A$5000,"&lt;="&amp;الارباح!$C$3)</f>
        <v>0</v>
      </c>
      <c r="D94" s="21">
        <f>SUMIFS(المبيعات!$J$4:$J$5000,المبيعات!$D$4:$D$5000,الارباح!A94,المبيعات!$A$4:$A$5000,"&gt;="&amp;الارباح!$C$2,المبيعات!$A$4:$A$5000,"&lt;="&amp;الارباح!$C$3)</f>
        <v>0</v>
      </c>
      <c r="E94" s="21">
        <f>SUMIFS('مرتجع المبيعات '!$F$4:$F$5000,'مرتجع المبيعات '!$D$4:$D$5000,الارباح!A94,'مرتجع المبيعات '!$A$4:$A$5000,"&gt;="&amp;الارباح!$C$2,'مرتجع المبيعات '!$A$4:$A$5000,"&lt;="&amp;الارباح!$C$3)</f>
        <v>0</v>
      </c>
      <c r="F94" s="21">
        <f>SUMIFS('مرتجع المبيعات '!$J$4:$J$5000,'مرتجع المبيعات '!$D$4:$D$5000,الارباح!A94,'مرتجع المبيعات '!$A$4:$A$5000,"&gt;="&amp;الارباح!$C$2,'مرتجع المبيعات '!$A$4:$A$5000,"&lt;="&amp;الارباح!$C$3)</f>
        <v>0</v>
      </c>
      <c r="G94" s="21" t="str">
        <f>IFERROR(VLOOKUP(A94,الرصيد!$A$4:$J$5337,10,0),"")</f>
        <v/>
      </c>
      <c r="H94" s="21" t="str">
        <f t="shared" si="3"/>
        <v/>
      </c>
      <c r="I94" s="21" t="str">
        <f t="shared" si="4"/>
        <v/>
      </c>
      <c r="J94" s="21" t="str">
        <f t="shared" si="5"/>
        <v/>
      </c>
    </row>
    <row r="95" spans="1:10" ht="15.75">
      <c r="A95" s="21">
        <v>90</v>
      </c>
      <c r="B95" s="21" t="str">
        <f>IFERROR(VLOOKUP(A95,الاعدادات!$A$4:$B$5000,2,0),"")</f>
        <v>اريثروفيت</v>
      </c>
      <c r="C95" s="21">
        <f>SUMIFS(المبيعات!$F$4:$F$5000,المبيعات!$D$4:$D$5000,الارباح!A95,المبيعات!$A$4:$A$5000,"&gt;="&amp;الارباح!$C$2,المبيعات!$A$4:$A$5000,"&lt;="&amp;الارباح!$C$3)</f>
        <v>0</v>
      </c>
      <c r="D95" s="21">
        <f>SUMIFS(المبيعات!$J$4:$J$5000,المبيعات!$D$4:$D$5000,الارباح!A95,المبيعات!$A$4:$A$5000,"&gt;="&amp;الارباح!$C$2,المبيعات!$A$4:$A$5000,"&lt;="&amp;الارباح!$C$3)</f>
        <v>0</v>
      </c>
      <c r="E95" s="21">
        <f>SUMIFS('مرتجع المبيعات '!$F$4:$F$5000,'مرتجع المبيعات '!$D$4:$D$5000,الارباح!A95,'مرتجع المبيعات '!$A$4:$A$5000,"&gt;="&amp;الارباح!$C$2,'مرتجع المبيعات '!$A$4:$A$5000,"&lt;="&amp;الارباح!$C$3)</f>
        <v>0</v>
      </c>
      <c r="F95" s="21">
        <f>SUMIFS('مرتجع المبيعات '!$J$4:$J$5000,'مرتجع المبيعات '!$D$4:$D$5000,الارباح!A95,'مرتجع المبيعات '!$A$4:$A$5000,"&gt;="&amp;الارباح!$C$2,'مرتجع المبيعات '!$A$4:$A$5000,"&lt;="&amp;الارباح!$C$3)</f>
        <v>0</v>
      </c>
      <c r="G95" s="21" t="str">
        <f>IFERROR(VLOOKUP(A95,الرصيد!$A$4:$J$5337,10,0),"")</f>
        <v/>
      </c>
      <c r="H95" s="21" t="str">
        <f t="shared" si="3"/>
        <v/>
      </c>
      <c r="I95" s="21" t="str">
        <f t="shared" si="4"/>
        <v/>
      </c>
      <c r="J95" s="21" t="str">
        <f t="shared" si="5"/>
        <v/>
      </c>
    </row>
    <row r="96" spans="1:10" ht="15.75">
      <c r="A96" s="21">
        <v>91</v>
      </c>
      <c r="B96" s="21" t="str">
        <f>IFERROR(VLOOKUP(A96,الاعدادات!$A$4:$B$5000,2,0),"")</f>
        <v xml:space="preserve">دياذينون 60% 1/4 </v>
      </c>
      <c r="C96" s="21">
        <f>SUMIFS(المبيعات!$F$4:$F$5000,المبيعات!$D$4:$D$5000,الارباح!A96,المبيعات!$A$4:$A$5000,"&gt;="&amp;الارباح!$C$2,المبيعات!$A$4:$A$5000,"&lt;="&amp;الارباح!$C$3)</f>
        <v>0</v>
      </c>
      <c r="D96" s="21">
        <f>SUMIFS(المبيعات!$J$4:$J$5000,المبيعات!$D$4:$D$5000,الارباح!A96,المبيعات!$A$4:$A$5000,"&gt;="&amp;الارباح!$C$2,المبيعات!$A$4:$A$5000,"&lt;="&amp;الارباح!$C$3)</f>
        <v>0</v>
      </c>
      <c r="E96" s="21">
        <f>SUMIFS('مرتجع المبيعات '!$F$4:$F$5000,'مرتجع المبيعات '!$D$4:$D$5000,الارباح!A96,'مرتجع المبيعات '!$A$4:$A$5000,"&gt;="&amp;الارباح!$C$2,'مرتجع المبيعات '!$A$4:$A$5000,"&lt;="&amp;الارباح!$C$3)</f>
        <v>0</v>
      </c>
      <c r="F96" s="21">
        <f>SUMIFS('مرتجع المبيعات '!$J$4:$J$5000,'مرتجع المبيعات '!$D$4:$D$5000,الارباح!A96,'مرتجع المبيعات '!$A$4:$A$5000,"&gt;="&amp;الارباح!$C$2,'مرتجع المبيعات '!$A$4:$A$5000,"&lt;="&amp;الارباح!$C$3)</f>
        <v>0</v>
      </c>
      <c r="G96" s="21" t="str">
        <f>IFERROR(VLOOKUP(A96,الرصيد!$A$4:$J$5337,10,0),"")</f>
        <v/>
      </c>
      <c r="H96" s="21" t="str">
        <f t="shared" si="3"/>
        <v/>
      </c>
      <c r="I96" s="21" t="str">
        <f t="shared" si="4"/>
        <v/>
      </c>
      <c r="J96" s="21" t="str">
        <f t="shared" si="5"/>
        <v/>
      </c>
    </row>
    <row r="97" spans="1:10" ht="15.75">
      <c r="A97" s="21">
        <v>92</v>
      </c>
      <c r="B97" s="21" t="str">
        <f>IFERROR(VLOOKUP(A97,الاعدادات!$A$4:$B$5000,2,0),"")</f>
        <v xml:space="preserve">دياذينون 60% لتر </v>
      </c>
      <c r="C97" s="21">
        <f>SUMIFS(المبيعات!$F$4:$F$5000,المبيعات!$D$4:$D$5000,الارباح!A97,المبيعات!$A$4:$A$5000,"&gt;="&amp;الارباح!$C$2,المبيعات!$A$4:$A$5000,"&lt;="&amp;الارباح!$C$3)</f>
        <v>0</v>
      </c>
      <c r="D97" s="21">
        <f>SUMIFS(المبيعات!$J$4:$J$5000,المبيعات!$D$4:$D$5000,الارباح!A97,المبيعات!$A$4:$A$5000,"&gt;="&amp;الارباح!$C$2,المبيعات!$A$4:$A$5000,"&lt;="&amp;الارباح!$C$3)</f>
        <v>0</v>
      </c>
      <c r="E97" s="21">
        <f>SUMIFS('مرتجع المبيعات '!$F$4:$F$5000,'مرتجع المبيعات '!$D$4:$D$5000,الارباح!A97,'مرتجع المبيعات '!$A$4:$A$5000,"&gt;="&amp;الارباح!$C$2,'مرتجع المبيعات '!$A$4:$A$5000,"&lt;="&amp;الارباح!$C$3)</f>
        <v>0</v>
      </c>
      <c r="F97" s="21">
        <f>SUMIFS('مرتجع المبيعات '!$J$4:$J$5000,'مرتجع المبيعات '!$D$4:$D$5000,الارباح!A97,'مرتجع المبيعات '!$A$4:$A$5000,"&gt;="&amp;الارباح!$C$2,'مرتجع المبيعات '!$A$4:$A$5000,"&lt;="&amp;الارباح!$C$3)</f>
        <v>0</v>
      </c>
      <c r="G97" s="21" t="str">
        <f>IFERROR(VLOOKUP(A97,الرصيد!$A$4:$J$5337,10,0),"")</f>
        <v/>
      </c>
      <c r="H97" s="21" t="str">
        <f t="shared" si="3"/>
        <v/>
      </c>
      <c r="I97" s="21" t="str">
        <f t="shared" si="4"/>
        <v/>
      </c>
      <c r="J97" s="21" t="str">
        <f t="shared" si="5"/>
        <v/>
      </c>
    </row>
    <row r="98" spans="1:10" ht="15.75">
      <c r="A98" s="21">
        <v>93</v>
      </c>
      <c r="B98" s="21" t="str">
        <f>IFERROR(VLOOKUP(A98,الاعدادات!$A$4:$B$5000,2,0),"")</f>
        <v>بيوتكس 1/4</v>
      </c>
      <c r="C98" s="21">
        <f>SUMIFS(المبيعات!$F$4:$F$5000,المبيعات!$D$4:$D$5000,الارباح!A98,المبيعات!$A$4:$A$5000,"&gt;="&amp;الارباح!$C$2,المبيعات!$A$4:$A$5000,"&lt;="&amp;الارباح!$C$3)</f>
        <v>0</v>
      </c>
      <c r="D98" s="21">
        <f>SUMIFS(المبيعات!$J$4:$J$5000,المبيعات!$D$4:$D$5000,الارباح!A98,المبيعات!$A$4:$A$5000,"&gt;="&amp;الارباح!$C$2,المبيعات!$A$4:$A$5000,"&lt;="&amp;الارباح!$C$3)</f>
        <v>0</v>
      </c>
      <c r="E98" s="21">
        <f>SUMIFS('مرتجع المبيعات '!$F$4:$F$5000,'مرتجع المبيعات '!$D$4:$D$5000,الارباح!A98,'مرتجع المبيعات '!$A$4:$A$5000,"&gt;="&amp;الارباح!$C$2,'مرتجع المبيعات '!$A$4:$A$5000,"&lt;="&amp;الارباح!$C$3)</f>
        <v>0</v>
      </c>
      <c r="F98" s="21">
        <f>SUMIFS('مرتجع المبيعات '!$J$4:$J$5000,'مرتجع المبيعات '!$D$4:$D$5000,الارباح!A98,'مرتجع المبيعات '!$A$4:$A$5000,"&gt;="&amp;الارباح!$C$2,'مرتجع المبيعات '!$A$4:$A$5000,"&lt;="&amp;الارباح!$C$3)</f>
        <v>0</v>
      </c>
      <c r="G98" s="21" t="str">
        <f>IFERROR(VLOOKUP(A98,الرصيد!$A$4:$J$5337,10,0),"")</f>
        <v/>
      </c>
      <c r="H98" s="21" t="str">
        <f t="shared" si="3"/>
        <v/>
      </c>
      <c r="I98" s="21" t="str">
        <f t="shared" si="4"/>
        <v/>
      </c>
      <c r="J98" s="21" t="str">
        <f t="shared" si="5"/>
        <v/>
      </c>
    </row>
    <row r="99" spans="1:10" ht="15.75">
      <c r="A99" s="21">
        <v>94</v>
      </c>
      <c r="B99" s="21" t="str">
        <f>IFERROR(VLOOKUP(A99,الاعدادات!$A$4:$B$5000,2,0),"")</f>
        <v>دياذينون 15%1/4</v>
      </c>
      <c r="C99" s="21">
        <f>SUMIFS(المبيعات!$F$4:$F$5000,المبيعات!$D$4:$D$5000,الارباح!A99,المبيعات!$A$4:$A$5000,"&gt;="&amp;الارباح!$C$2,المبيعات!$A$4:$A$5000,"&lt;="&amp;الارباح!$C$3)</f>
        <v>0</v>
      </c>
      <c r="D99" s="21">
        <f>SUMIFS(المبيعات!$J$4:$J$5000,المبيعات!$D$4:$D$5000,الارباح!A99,المبيعات!$A$4:$A$5000,"&gt;="&amp;الارباح!$C$2,المبيعات!$A$4:$A$5000,"&lt;="&amp;الارباح!$C$3)</f>
        <v>0</v>
      </c>
      <c r="E99" s="21">
        <f>SUMIFS('مرتجع المبيعات '!$F$4:$F$5000,'مرتجع المبيعات '!$D$4:$D$5000,الارباح!A99,'مرتجع المبيعات '!$A$4:$A$5000,"&gt;="&amp;الارباح!$C$2,'مرتجع المبيعات '!$A$4:$A$5000,"&lt;="&amp;الارباح!$C$3)</f>
        <v>0</v>
      </c>
      <c r="F99" s="21">
        <f>SUMIFS('مرتجع المبيعات '!$J$4:$J$5000,'مرتجع المبيعات '!$D$4:$D$5000,الارباح!A99,'مرتجع المبيعات '!$A$4:$A$5000,"&gt;="&amp;الارباح!$C$2,'مرتجع المبيعات '!$A$4:$A$5000,"&lt;="&amp;الارباح!$C$3)</f>
        <v>0</v>
      </c>
      <c r="G99" s="21" t="str">
        <f>IFERROR(VLOOKUP(A99,الرصيد!$A$4:$J$5337,10,0),"")</f>
        <v/>
      </c>
      <c r="H99" s="21" t="str">
        <f t="shared" si="3"/>
        <v/>
      </c>
      <c r="I99" s="21" t="str">
        <f t="shared" si="4"/>
        <v/>
      </c>
      <c r="J99" s="21" t="str">
        <f t="shared" si="5"/>
        <v/>
      </c>
    </row>
    <row r="100" spans="1:10" ht="15.75">
      <c r="A100" s="21">
        <v>95</v>
      </c>
      <c r="B100" s="21" t="str">
        <f>IFERROR(VLOOKUP(A100,الاعدادات!$A$4:$B$5000,2,0),"")</f>
        <v>دياذينون 15%لتر</v>
      </c>
      <c r="C100" s="21">
        <f>SUMIFS(المبيعات!$F$4:$F$5000,المبيعات!$D$4:$D$5000,الارباح!A100,المبيعات!$A$4:$A$5000,"&gt;="&amp;الارباح!$C$2,المبيعات!$A$4:$A$5000,"&lt;="&amp;الارباح!$C$3)</f>
        <v>0</v>
      </c>
      <c r="D100" s="21">
        <f>SUMIFS(المبيعات!$J$4:$J$5000,المبيعات!$D$4:$D$5000,الارباح!A100,المبيعات!$A$4:$A$5000,"&gt;="&amp;الارباح!$C$2,المبيعات!$A$4:$A$5000,"&lt;="&amp;الارباح!$C$3)</f>
        <v>0</v>
      </c>
      <c r="E100" s="21">
        <f>SUMIFS('مرتجع المبيعات '!$F$4:$F$5000,'مرتجع المبيعات '!$D$4:$D$5000,الارباح!A100,'مرتجع المبيعات '!$A$4:$A$5000,"&gt;="&amp;الارباح!$C$2,'مرتجع المبيعات '!$A$4:$A$5000,"&lt;="&amp;الارباح!$C$3)</f>
        <v>0</v>
      </c>
      <c r="F100" s="21">
        <f>SUMIFS('مرتجع المبيعات '!$J$4:$J$5000,'مرتجع المبيعات '!$D$4:$D$5000,الارباح!A100,'مرتجع المبيعات '!$A$4:$A$5000,"&gt;="&amp;الارباح!$C$2,'مرتجع المبيعات '!$A$4:$A$5000,"&lt;="&amp;الارباح!$C$3)</f>
        <v>0</v>
      </c>
      <c r="G100" s="21" t="str">
        <f>IFERROR(VLOOKUP(A100,الرصيد!$A$4:$J$5337,10,0),"")</f>
        <v/>
      </c>
      <c r="H100" s="21" t="str">
        <f t="shared" si="3"/>
        <v/>
      </c>
      <c r="I100" s="21" t="str">
        <f t="shared" si="4"/>
        <v/>
      </c>
      <c r="J100" s="21" t="str">
        <f t="shared" si="5"/>
        <v/>
      </c>
    </row>
    <row r="101" spans="1:10" ht="15.75">
      <c r="A101" s="21">
        <v>96</v>
      </c>
      <c r="B101" s="21" t="str">
        <f>IFERROR(VLOOKUP(A101,الاعدادات!$A$4:$B$5000,2,0),"")</f>
        <v xml:space="preserve">جنيانا مس ازرق </v>
      </c>
      <c r="C101" s="21">
        <f>SUMIFS(المبيعات!$F$4:$F$5000,المبيعات!$D$4:$D$5000,الارباح!A101,المبيعات!$A$4:$A$5000,"&gt;="&amp;الارباح!$C$2,المبيعات!$A$4:$A$5000,"&lt;="&amp;الارباح!$C$3)</f>
        <v>0</v>
      </c>
      <c r="D101" s="21">
        <f>SUMIFS(المبيعات!$J$4:$J$5000,المبيعات!$D$4:$D$5000,الارباح!A101,المبيعات!$A$4:$A$5000,"&gt;="&amp;الارباح!$C$2,المبيعات!$A$4:$A$5000,"&lt;="&amp;الارباح!$C$3)</f>
        <v>0</v>
      </c>
      <c r="E101" s="21">
        <f>SUMIFS('مرتجع المبيعات '!$F$4:$F$5000,'مرتجع المبيعات '!$D$4:$D$5000,الارباح!A101,'مرتجع المبيعات '!$A$4:$A$5000,"&gt;="&amp;الارباح!$C$2,'مرتجع المبيعات '!$A$4:$A$5000,"&lt;="&amp;الارباح!$C$3)</f>
        <v>0</v>
      </c>
      <c r="F101" s="21">
        <f>SUMIFS('مرتجع المبيعات '!$J$4:$J$5000,'مرتجع المبيعات '!$D$4:$D$5000,الارباح!A101,'مرتجع المبيعات '!$A$4:$A$5000,"&gt;="&amp;الارباح!$C$2,'مرتجع المبيعات '!$A$4:$A$5000,"&lt;="&amp;الارباح!$C$3)</f>
        <v>0</v>
      </c>
      <c r="G101" s="21" t="str">
        <f>IFERROR(VLOOKUP(A101,الرصيد!$A$4:$J$5337,10,0),"")</f>
        <v/>
      </c>
      <c r="H101" s="21" t="str">
        <f t="shared" si="3"/>
        <v/>
      </c>
      <c r="I101" s="21" t="str">
        <f t="shared" si="4"/>
        <v/>
      </c>
      <c r="J101" s="21" t="str">
        <f t="shared" si="5"/>
        <v/>
      </c>
    </row>
    <row r="102" spans="1:10" ht="15.75">
      <c r="A102" s="21">
        <v>97</v>
      </c>
      <c r="B102" s="21" t="str">
        <f>IFERROR(VLOOKUP(A102,الاعدادات!$A$4:$B$5000,2,0),"")</f>
        <v xml:space="preserve">سيامكس </v>
      </c>
      <c r="C102" s="21">
        <f>SUMIFS(المبيعات!$F$4:$F$5000,المبيعات!$D$4:$D$5000,الارباح!A102,المبيعات!$A$4:$A$5000,"&gt;="&amp;الارباح!$C$2,المبيعات!$A$4:$A$5000,"&lt;="&amp;الارباح!$C$3)</f>
        <v>0</v>
      </c>
      <c r="D102" s="21">
        <f>SUMIFS(المبيعات!$J$4:$J$5000,المبيعات!$D$4:$D$5000,الارباح!A102,المبيعات!$A$4:$A$5000,"&gt;="&amp;الارباح!$C$2,المبيعات!$A$4:$A$5000,"&lt;="&amp;الارباح!$C$3)</f>
        <v>0</v>
      </c>
      <c r="E102" s="21">
        <f>SUMIFS('مرتجع المبيعات '!$F$4:$F$5000,'مرتجع المبيعات '!$D$4:$D$5000,الارباح!A102,'مرتجع المبيعات '!$A$4:$A$5000,"&gt;="&amp;الارباح!$C$2,'مرتجع المبيعات '!$A$4:$A$5000,"&lt;="&amp;الارباح!$C$3)</f>
        <v>0</v>
      </c>
      <c r="F102" s="21">
        <f>SUMIFS('مرتجع المبيعات '!$J$4:$J$5000,'مرتجع المبيعات '!$D$4:$D$5000,الارباح!A102,'مرتجع المبيعات '!$A$4:$A$5000,"&gt;="&amp;الارباح!$C$2,'مرتجع المبيعات '!$A$4:$A$5000,"&lt;="&amp;الارباح!$C$3)</f>
        <v>0</v>
      </c>
      <c r="G102" s="21" t="str">
        <f>IFERROR(VLOOKUP(A102,الرصيد!$A$4:$J$5337,10,0),"")</f>
        <v/>
      </c>
      <c r="H102" s="21" t="str">
        <f t="shared" si="3"/>
        <v/>
      </c>
      <c r="I102" s="21" t="str">
        <f t="shared" si="4"/>
        <v/>
      </c>
      <c r="J102" s="21" t="str">
        <f t="shared" si="5"/>
        <v/>
      </c>
    </row>
    <row r="103" spans="1:10" ht="15.75">
      <c r="A103" s="21">
        <v>98</v>
      </c>
      <c r="B103" s="21" t="str">
        <f>IFERROR(VLOOKUP(A103,الاعدادات!$A$4:$B$5000,2,0),"")</f>
        <v>ملاثيون ك</v>
      </c>
      <c r="C103" s="21">
        <f>SUMIFS(المبيعات!$F$4:$F$5000,المبيعات!$D$4:$D$5000,الارباح!A103,المبيعات!$A$4:$A$5000,"&gt;="&amp;الارباح!$C$2,المبيعات!$A$4:$A$5000,"&lt;="&amp;الارباح!$C$3)</f>
        <v>0</v>
      </c>
      <c r="D103" s="21">
        <f>SUMIFS(المبيعات!$J$4:$J$5000,المبيعات!$D$4:$D$5000,الارباح!A103,المبيعات!$A$4:$A$5000,"&gt;="&amp;الارباح!$C$2,المبيعات!$A$4:$A$5000,"&lt;="&amp;الارباح!$C$3)</f>
        <v>0</v>
      </c>
      <c r="E103" s="21">
        <f>SUMIFS('مرتجع المبيعات '!$F$4:$F$5000,'مرتجع المبيعات '!$D$4:$D$5000,الارباح!A103,'مرتجع المبيعات '!$A$4:$A$5000,"&gt;="&amp;الارباح!$C$2,'مرتجع المبيعات '!$A$4:$A$5000,"&lt;="&amp;الارباح!$C$3)</f>
        <v>0</v>
      </c>
      <c r="F103" s="21">
        <f>SUMIFS('مرتجع المبيعات '!$J$4:$J$5000,'مرتجع المبيعات '!$D$4:$D$5000,الارباح!A103,'مرتجع المبيعات '!$A$4:$A$5000,"&gt;="&amp;الارباح!$C$2,'مرتجع المبيعات '!$A$4:$A$5000,"&lt;="&amp;الارباح!$C$3)</f>
        <v>0</v>
      </c>
      <c r="G103" s="21" t="str">
        <f>IFERROR(VLOOKUP(A103,الرصيد!$A$4:$J$5337,10,0),"")</f>
        <v/>
      </c>
      <c r="H103" s="21" t="str">
        <f t="shared" si="3"/>
        <v/>
      </c>
      <c r="I103" s="21" t="str">
        <f t="shared" si="4"/>
        <v/>
      </c>
      <c r="J103" s="21" t="str">
        <f t="shared" si="5"/>
        <v/>
      </c>
    </row>
    <row r="104" spans="1:10" ht="15.75">
      <c r="A104" s="21">
        <v>99</v>
      </c>
      <c r="B104" s="21" t="str">
        <f>IFERROR(VLOOKUP(A104,الاعدادات!$A$4:$B$5000,2,0),"")</f>
        <v>بيوتكس10سم</v>
      </c>
      <c r="C104" s="21">
        <f>SUMIFS(المبيعات!$F$4:$F$5000,المبيعات!$D$4:$D$5000,الارباح!A104,المبيعات!$A$4:$A$5000,"&gt;="&amp;الارباح!$C$2,المبيعات!$A$4:$A$5000,"&lt;="&amp;الارباح!$C$3)</f>
        <v>0</v>
      </c>
      <c r="D104" s="21">
        <f>SUMIFS(المبيعات!$J$4:$J$5000,المبيعات!$D$4:$D$5000,الارباح!A104,المبيعات!$A$4:$A$5000,"&gt;="&amp;الارباح!$C$2,المبيعات!$A$4:$A$5000,"&lt;="&amp;الارباح!$C$3)</f>
        <v>0</v>
      </c>
      <c r="E104" s="21">
        <f>SUMIFS('مرتجع المبيعات '!$F$4:$F$5000,'مرتجع المبيعات '!$D$4:$D$5000,الارباح!A104,'مرتجع المبيعات '!$A$4:$A$5000,"&gt;="&amp;الارباح!$C$2,'مرتجع المبيعات '!$A$4:$A$5000,"&lt;="&amp;الارباح!$C$3)</f>
        <v>0</v>
      </c>
      <c r="F104" s="21">
        <f>SUMIFS('مرتجع المبيعات '!$J$4:$J$5000,'مرتجع المبيعات '!$D$4:$D$5000,الارباح!A104,'مرتجع المبيعات '!$A$4:$A$5000,"&gt;="&amp;الارباح!$C$2,'مرتجع المبيعات '!$A$4:$A$5000,"&lt;="&amp;الارباح!$C$3)</f>
        <v>0</v>
      </c>
      <c r="G104" s="21" t="str">
        <f>IFERROR(VLOOKUP(A104,الرصيد!$A$4:$J$5337,10,0),"")</f>
        <v/>
      </c>
      <c r="H104" s="21" t="str">
        <f t="shared" si="3"/>
        <v/>
      </c>
      <c r="I104" s="21" t="str">
        <f t="shared" si="4"/>
        <v/>
      </c>
      <c r="J104" s="21" t="str">
        <f t="shared" si="5"/>
        <v/>
      </c>
    </row>
    <row r="105" spans="1:10" ht="15.75">
      <c r="A105" s="21">
        <v>100</v>
      </c>
      <c r="B105" s="21" t="str">
        <f>IFERROR(VLOOKUP(A105,الاعدادات!$A$4:$B$5000,2,0),"")</f>
        <v xml:space="preserve">اد3ه هيرو 100سم </v>
      </c>
      <c r="C105" s="21">
        <f>SUMIFS(المبيعات!$F$4:$F$5000,المبيعات!$D$4:$D$5000,الارباح!A105,المبيعات!$A$4:$A$5000,"&gt;="&amp;الارباح!$C$2,المبيعات!$A$4:$A$5000,"&lt;="&amp;الارباح!$C$3)</f>
        <v>0</v>
      </c>
      <c r="D105" s="21">
        <f>SUMIFS(المبيعات!$J$4:$J$5000,المبيعات!$D$4:$D$5000,الارباح!A105,المبيعات!$A$4:$A$5000,"&gt;="&amp;الارباح!$C$2,المبيعات!$A$4:$A$5000,"&lt;="&amp;الارباح!$C$3)</f>
        <v>0</v>
      </c>
      <c r="E105" s="21">
        <f>SUMIFS('مرتجع المبيعات '!$F$4:$F$5000,'مرتجع المبيعات '!$D$4:$D$5000,الارباح!A105,'مرتجع المبيعات '!$A$4:$A$5000,"&gt;="&amp;الارباح!$C$2,'مرتجع المبيعات '!$A$4:$A$5000,"&lt;="&amp;الارباح!$C$3)</f>
        <v>0</v>
      </c>
      <c r="F105" s="21">
        <f>SUMIFS('مرتجع المبيعات '!$J$4:$J$5000,'مرتجع المبيعات '!$D$4:$D$5000,الارباح!A105,'مرتجع المبيعات '!$A$4:$A$5000,"&gt;="&amp;الارباح!$C$2,'مرتجع المبيعات '!$A$4:$A$5000,"&lt;="&amp;الارباح!$C$3)</f>
        <v>0</v>
      </c>
      <c r="G105" s="21" t="str">
        <f>IFERROR(VLOOKUP(A105,الرصيد!$A$4:$J$5337,10,0),"")</f>
        <v/>
      </c>
      <c r="H105" s="21" t="str">
        <f t="shared" si="3"/>
        <v/>
      </c>
      <c r="I105" s="21" t="str">
        <f t="shared" si="4"/>
        <v/>
      </c>
      <c r="J105" s="21" t="str">
        <f t="shared" si="5"/>
        <v/>
      </c>
    </row>
    <row r="106" spans="1:10" ht="15.75">
      <c r="A106" s="21">
        <v>101</v>
      </c>
      <c r="B106" s="21" t="str">
        <f>IFERROR(VLOOKUP(A106,الاعدادات!$A$4:$B$5000,2,0),"")</f>
        <v xml:space="preserve">ه+س هيرو 100سم </v>
      </c>
      <c r="C106" s="21">
        <f>SUMIFS(المبيعات!$F$4:$F$5000,المبيعات!$D$4:$D$5000,الارباح!A106,المبيعات!$A$4:$A$5000,"&gt;="&amp;الارباح!$C$2,المبيعات!$A$4:$A$5000,"&lt;="&amp;الارباح!$C$3)</f>
        <v>0</v>
      </c>
      <c r="D106" s="21">
        <f>SUMIFS(المبيعات!$J$4:$J$5000,المبيعات!$D$4:$D$5000,الارباح!A106,المبيعات!$A$4:$A$5000,"&gt;="&amp;الارباح!$C$2,المبيعات!$A$4:$A$5000,"&lt;="&amp;الارباح!$C$3)</f>
        <v>0</v>
      </c>
      <c r="E106" s="21">
        <f>SUMIFS('مرتجع المبيعات '!$F$4:$F$5000,'مرتجع المبيعات '!$D$4:$D$5000,الارباح!A106,'مرتجع المبيعات '!$A$4:$A$5000,"&gt;="&amp;الارباح!$C$2,'مرتجع المبيعات '!$A$4:$A$5000,"&lt;="&amp;الارباح!$C$3)</f>
        <v>0</v>
      </c>
      <c r="F106" s="21">
        <f>SUMIFS('مرتجع المبيعات '!$J$4:$J$5000,'مرتجع المبيعات '!$D$4:$D$5000,الارباح!A106,'مرتجع المبيعات '!$A$4:$A$5000,"&gt;="&amp;الارباح!$C$2,'مرتجع المبيعات '!$A$4:$A$5000,"&lt;="&amp;الارباح!$C$3)</f>
        <v>0</v>
      </c>
      <c r="G106" s="21" t="str">
        <f>IFERROR(VLOOKUP(A106,الرصيد!$A$4:$J$5337,10,0),"")</f>
        <v/>
      </c>
      <c r="H106" s="21" t="str">
        <f t="shared" si="3"/>
        <v/>
      </c>
      <c r="I106" s="21" t="str">
        <f t="shared" si="4"/>
        <v/>
      </c>
      <c r="J106" s="21" t="str">
        <f t="shared" si="5"/>
        <v/>
      </c>
    </row>
    <row r="107" spans="1:10" ht="15.75">
      <c r="A107" s="21">
        <v>102</v>
      </c>
      <c r="B107" s="21" t="str">
        <f>IFERROR(VLOOKUP(A107,الاعدادات!$A$4:$B$5000,2,0),"")</f>
        <v xml:space="preserve">استوماتون </v>
      </c>
      <c r="C107" s="21">
        <f>SUMIFS(المبيعات!$F$4:$F$5000,المبيعات!$D$4:$D$5000,الارباح!A107,المبيعات!$A$4:$A$5000,"&gt;="&amp;الارباح!$C$2,المبيعات!$A$4:$A$5000,"&lt;="&amp;الارباح!$C$3)</f>
        <v>0</v>
      </c>
      <c r="D107" s="21">
        <f>SUMIFS(المبيعات!$J$4:$J$5000,المبيعات!$D$4:$D$5000,الارباح!A107,المبيعات!$A$4:$A$5000,"&gt;="&amp;الارباح!$C$2,المبيعات!$A$4:$A$5000,"&lt;="&amp;الارباح!$C$3)</f>
        <v>0</v>
      </c>
      <c r="E107" s="21">
        <f>SUMIFS('مرتجع المبيعات '!$F$4:$F$5000,'مرتجع المبيعات '!$D$4:$D$5000,الارباح!A107,'مرتجع المبيعات '!$A$4:$A$5000,"&gt;="&amp;الارباح!$C$2,'مرتجع المبيعات '!$A$4:$A$5000,"&lt;="&amp;الارباح!$C$3)</f>
        <v>0</v>
      </c>
      <c r="F107" s="21">
        <f>SUMIFS('مرتجع المبيعات '!$J$4:$J$5000,'مرتجع المبيعات '!$D$4:$D$5000,الارباح!A107,'مرتجع المبيعات '!$A$4:$A$5000,"&gt;="&amp;الارباح!$C$2,'مرتجع المبيعات '!$A$4:$A$5000,"&lt;="&amp;الارباح!$C$3)</f>
        <v>0</v>
      </c>
      <c r="G107" s="21" t="str">
        <f>IFERROR(VLOOKUP(A107,الرصيد!$A$4:$J$5337,10,0),"")</f>
        <v/>
      </c>
      <c r="H107" s="21" t="str">
        <f t="shared" si="3"/>
        <v/>
      </c>
      <c r="I107" s="21" t="str">
        <f t="shared" si="4"/>
        <v/>
      </c>
      <c r="J107" s="21" t="str">
        <f t="shared" si="5"/>
        <v/>
      </c>
    </row>
    <row r="108" spans="1:10" ht="15.75">
      <c r="A108" s="21">
        <v>103</v>
      </c>
      <c r="B108" s="21" t="str">
        <f>IFERROR(VLOOKUP(A108,الاعدادات!$A$4:$B$5000,2,0),"")</f>
        <v xml:space="preserve">اموكسى فيت </v>
      </c>
      <c r="C108" s="21">
        <f>SUMIFS(المبيعات!$F$4:$F$5000,المبيعات!$D$4:$D$5000,الارباح!A108,المبيعات!$A$4:$A$5000,"&gt;="&amp;الارباح!$C$2,المبيعات!$A$4:$A$5000,"&lt;="&amp;الارباح!$C$3)</f>
        <v>0</v>
      </c>
      <c r="D108" s="21">
        <f>SUMIFS(المبيعات!$J$4:$J$5000,المبيعات!$D$4:$D$5000,الارباح!A108,المبيعات!$A$4:$A$5000,"&gt;="&amp;الارباح!$C$2,المبيعات!$A$4:$A$5000,"&lt;="&amp;الارباح!$C$3)</f>
        <v>0</v>
      </c>
      <c r="E108" s="21">
        <f>SUMIFS('مرتجع المبيعات '!$F$4:$F$5000,'مرتجع المبيعات '!$D$4:$D$5000,الارباح!A108,'مرتجع المبيعات '!$A$4:$A$5000,"&gt;="&amp;الارباح!$C$2,'مرتجع المبيعات '!$A$4:$A$5000,"&lt;="&amp;الارباح!$C$3)</f>
        <v>0</v>
      </c>
      <c r="F108" s="21">
        <f>SUMIFS('مرتجع المبيعات '!$J$4:$J$5000,'مرتجع المبيعات '!$D$4:$D$5000,الارباح!A108,'مرتجع المبيعات '!$A$4:$A$5000,"&gt;="&amp;الارباح!$C$2,'مرتجع المبيعات '!$A$4:$A$5000,"&lt;="&amp;الارباح!$C$3)</f>
        <v>0</v>
      </c>
      <c r="G108" s="21" t="str">
        <f>IFERROR(VLOOKUP(A108,الرصيد!$A$4:$J$5337,10,0),"")</f>
        <v/>
      </c>
      <c r="H108" s="21" t="str">
        <f t="shared" si="3"/>
        <v/>
      </c>
      <c r="I108" s="21" t="str">
        <f t="shared" si="4"/>
        <v/>
      </c>
      <c r="J108" s="21" t="str">
        <f t="shared" si="5"/>
        <v/>
      </c>
    </row>
    <row r="109" spans="1:10" ht="15.75">
      <c r="A109" s="21">
        <v>104</v>
      </c>
      <c r="B109" s="21" t="str">
        <f>IFERROR(VLOOKUP(A109,الاعدادات!$A$4:$B$5000,2,0),"")</f>
        <v>اد3ه فيكتور</v>
      </c>
      <c r="C109" s="21">
        <f>SUMIFS(المبيعات!$F$4:$F$5000,المبيعات!$D$4:$D$5000,الارباح!A109,المبيعات!$A$4:$A$5000,"&gt;="&amp;الارباح!$C$2,المبيعات!$A$4:$A$5000,"&lt;="&amp;الارباح!$C$3)</f>
        <v>0</v>
      </c>
      <c r="D109" s="21">
        <f>SUMIFS(المبيعات!$J$4:$J$5000,المبيعات!$D$4:$D$5000,الارباح!A109,المبيعات!$A$4:$A$5000,"&gt;="&amp;الارباح!$C$2,المبيعات!$A$4:$A$5000,"&lt;="&amp;الارباح!$C$3)</f>
        <v>0</v>
      </c>
      <c r="E109" s="21">
        <f>SUMIFS('مرتجع المبيعات '!$F$4:$F$5000,'مرتجع المبيعات '!$D$4:$D$5000,الارباح!A109,'مرتجع المبيعات '!$A$4:$A$5000,"&gt;="&amp;الارباح!$C$2,'مرتجع المبيعات '!$A$4:$A$5000,"&lt;="&amp;الارباح!$C$3)</f>
        <v>0</v>
      </c>
      <c r="F109" s="21">
        <f>SUMIFS('مرتجع المبيعات '!$J$4:$J$5000,'مرتجع المبيعات '!$D$4:$D$5000,الارباح!A109,'مرتجع المبيعات '!$A$4:$A$5000,"&gt;="&amp;الارباح!$C$2,'مرتجع المبيعات '!$A$4:$A$5000,"&lt;="&amp;الارباح!$C$3)</f>
        <v>0</v>
      </c>
      <c r="G109" s="21" t="str">
        <f>IFERROR(VLOOKUP(A109,الرصيد!$A$4:$J$5337,10,0),"")</f>
        <v/>
      </c>
      <c r="H109" s="21" t="str">
        <f t="shared" si="3"/>
        <v/>
      </c>
      <c r="I109" s="21" t="str">
        <f t="shared" si="4"/>
        <v/>
      </c>
      <c r="J109" s="21" t="str">
        <f t="shared" si="5"/>
        <v/>
      </c>
    </row>
    <row r="110" spans="1:10" ht="15.75">
      <c r="A110" s="21">
        <v>105</v>
      </c>
      <c r="B110" s="21" t="str">
        <f>IFERROR(VLOOKUP(A110,الاعدادات!$A$4:$B$5000,2,0),"")</f>
        <v>اد3ه اجرو</v>
      </c>
      <c r="C110" s="21">
        <f>SUMIFS(المبيعات!$F$4:$F$5000,المبيعات!$D$4:$D$5000,الارباح!A110,المبيعات!$A$4:$A$5000,"&gt;="&amp;الارباح!$C$2,المبيعات!$A$4:$A$5000,"&lt;="&amp;الارباح!$C$3)</f>
        <v>0</v>
      </c>
      <c r="D110" s="21">
        <f>SUMIFS(المبيعات!$J$4:$J$5000,المبيعات!$D$4:$D$5000,الارباح!A110,المبيعات!$A$4:$A$5000,"&gt;="&amp;الارباح!$C$2,المبيعات!$A$4:$A$5000,"&lt;="&amp;الارباح!$C$3)</f>
        <v>0</v>
      </c>
      <c r="E110" s="21">
        <f>SUMIFS('مرتجع المبيعات '!$F$4:$F$5000,'مرتجع المبيعات '!$D$4:$D$5000,الارباح!A110,'مرتجع المبيعات '!$A$4:$A$5000,"&gt;="&amp;الارباح!$C$2,'مرتجع المبيعات '!$A$4:$A$5000,"&lt;="&amp;الارباح!$C$3)</f>
        <v>0</v>
      </c>
      <c r="F110" s="21">
        <f>SUMIFS('مرتجع المبيعات '!$J$4:$J$5000,'مرتجع المبيعات '!$D$4:$D$5000,الارباح!A110,'مرتجع المبيعات '!$A$4:$A$5000,"&gt;="&amp;الارباح!$C$2,'مرتجع المبيعات '!$A$4:$A$5000,"&lt;="&amp;الارباح!$C$3)</f>
        <v>0</v>
      </c>
      <c r="G110" s="21" t="str">
        <f>IFERROR(VLOOKUP(A110,الرصيد!$A$4:$J$5337,10,0),"")</f>
        <v/>
      </c>
      <c r="H110" s="21" t="str">
        <f t="shared" si="3"/>
        <v/>
      </c>
      <c r="I110" s="21" t="str">
        <f t="shared" si="4"/>
        <v/>
      </c>
      <c r="J110" s="21" t="str">
        <f t="shared" si="5"/>
        <v/>
      </c>
    </row>
    <row r="111" spans="1:10" ht="15.75">
      <c r="A111" s="21">
        <v>106</v>
      </c>
      <c r="B111" s="21" t="str">
        <f>IFERROR(VLOOKUP(A111,الاعدادات!$A$4:$B$5000,2,0),"")</f>
        <v>اد3ه ايبكس</v>
      </c>
      <c r="C111" s="21">
        <f>SUMIFS(المبيعات!$F$4:$F$5000,المبيعات!$D$4:$D$5000,الارباح!A111,المبيعات!$A$4:$A$5000,"&gt;="&amp;الارباح!$C$2,المبيعات!$A$4:$A$5000,"&lt;="&amp;الارباح!$C$3)</f>
        <v>0</v>
      </c>
      <c r="D111" s="21">
        <f>SUMIFS(المبيعات!$J$4:$J$5000,المبيعات!$D$4:$D$5000,الارباح!A111,المبيعات!$A$4:$A$5000,"&gt;="&amp;الارباح!$C$2,المبيعات!$A$4:$A$5000,"&lt;="&amp;الارباح!$C$3)</f>
        <v>0</v>
      </c>
      <c r="E111" s="21">
        <f>SUMIFS('مرتجع المبيعات '!$F$4:$F$5000,'مرتجع المبيعات '!$D$4:$D$5000,الارباح!A111,'مرتجع المبيعات '!$A$4:$A$5000,"&gt;="&amp;الارباح!$C$2,'مرتجع المبيعات '!$A$4:$A$5000,"&lt;="&amp;الارباح!$C$3)</f>
        <v>0</v>
      </c>
      <c r="F111" s="21">
        <f>SUMIFS('مرتجع المبيعات '!$J$4:$J$5000,'مرتجع المبيعات '!$D$4:$D$5000,الارباح!A111,'مرتجع المبيعات '!$A$4:$A$5000,"&gt;="&amp;الارباح!$C$2,'مرتجع المبيعات '!$A$4:$A$5000,"&lt;="&amp;الارباح!$C$3)</f>
        <v>0</v>
      </c>
      <c r="G111" s="21" t="str">
        <f>IFERROR(VLOOKUP(A111,الرصيد!$A$4:$J$5337,10,0),"")</f>
        <v/>
      </c>
      <c r="H111" s="21" t="str">
        <f t="shared" si="3"/>
        <v/>
      </c>
      <c r="I111" s="21" t="str">
        <f t="shared" si="4"/>
        <v/>
      </c>
      <c r="J111" s="21" t="str">
        <f t="shared" si="5"/>
        <v/>
      </c>
    </row>
    <row r="112" spans="1:10" ht="15.75">
      <c r="A112" s="21">
        <v>107</v>
      </c>
      <c r="B112" s="21" t="str">
        <f>IFERROR(VLOOKUP(A112,الاعدادات!$A$4:$B$5000,2,0),"")</f>
        <v>نيو فيت اد3ه ايطالي</v>
      </c>
      <c r="C112" s="21">
        <f>SUMIFS(المبيعات!$F$4:$F$5000,المبيعات!$D$4:$D$5000,الارباح!A112,المبيعات!$A$4:$A$5000,"&gt;="&amp;الارباح!$C$2,المبيعات!$A$4:$A$5000,"&lt;="&amp;الارباح!$C$3)</f>
        <v>0</v>
      </c>
      <c r="D112" s="21">
        <f>SUMIFS(المبيعات!$J$4:$J$5000,المبيعات!$D$4:$D$5000,الارباح!A112,المبيعات!$A$4:$A$5000,"&gt;="&amp;الارباح!$C$2,المبيعات!$A$4:$A$5000,"&lt;="&amp;الارباح!$C$3)</f>
        <v>0</v>
      </c>
      <c r="E112" s="21">
        <f>SUMIFS('مرتجع المبيعات '!$F$4:$F$5000,'مرتجع المبيعات '!$D$4:$D$5000,الارباح!A112,'مرتجع المبيعات '!$A$4:$A$5000,"&gt;="&amp;الارباح!$C$2,'مرتجع المبيعات '!$A$4:$A$5000,"&lt;="&amp;الارباح!$C$3)</f>
        <v>0</v>
      </c>
      <c r="F112" s="21">
        <f>SUMIFS('مرتجع المبيعات '!$J$4:$J$5000,'مرتجع المبيعات '!$D$4:$D$5000,الارباح!A112,'مرتجع المبيعات '!$A$4:$A$5000,"&gt;="&amp;الارباح!$C$2,'مرتجع المبيعات '!$A$4:$A$5000,"&lt;="&amp;الارباح!$C$3)</f>
        <v>0</v>
      </c>
      <c r="G112" s="21" t="str">
        <f>IFERROR(VLOOKUP(A112,الرصيد!$A$4:$J$5337,10,0),"")</f>
        <v/>
      </c>
      <c r="H112" s="21" t="str">
        <f t="shared" si="3"/>
        <v/>
      </c>
      <c r="I112" s="21" t="str">
        <f t="shared" si="4"/>
        <v/>
      </c>
      <c r="J112" s="21" t="str">
        <f t="shared" si="5"/>
        <v/>
      </c>
    </row>
    <row r="113" spans="1:10" ht="15.75">
      <c r="A113" s="21">
        <v>108</v>
      </c>
      <c r="B113" s="21" t="str">
        <f>IFERROR(VLOOKUP(A113,الاعدادات!$A$4:$B$5000,2,0),"")</f>
        <v>اد3ه + c</v>
      </c>
      <c r="C113" s="21">
        <f>SUMIFS(المبيعات!$F$4:$F$5000,المبيعات!$D$4:$D$5000,الارباح!A113,المبيعات!$A$4:$A$5000,"&gt;="&amp;الارباح!$C$2,المبيعات!$A$4:$A$5000,"&lt;="&amp;الارباح!$C$3)</f>
        <v>0</v>
      </c>
      <c r="D113" s="21">
        <f>SUMIFS(المبيعات!$J$4:$J$5000,المبيعات!$D$4:$D$5000,الارباح!A113,المبيعات!$A$4:$A$5000,"&gt;="&amp;الارباح!$C$2,المبيعات!$A$4:$A$5000,"&lt;="&amp;الارباح!$C$3)</f>
        <v>0</v>
      </c>
      <c r="E113" s="21">
        <f>SUMIFS('مرتجع المبيعات '!$F$4:$F$5000,'مرتجع المبيعات '!$D$4:$D$5000,الارباح!A113,'مرتجع المبيعات '!$A$4:$A$5000,"&gt;="&amp;الارباح!$C$2,'مرتجع المبيعات '!$A$4:$A$5000,"&lt;="&amp;الارباح!$C$3)</f>
        <v>0</v>
      </c>
      <c r="F113" s="21">
        <f>SUMIFS('مرتجع المبيعات '!$J$4:$J$5000,'مرتجع المبيعات '!$D$4:$D$5000,الارباح!A113,'مرتجع المبيعات '!$A$4:$A$5000,"&gt;="&amp;الارباح!$C$2,'مرتجع المبيعات '!$A$4:$A$5000,"&lt;="&amp;الارباح!$C$3)</f>
        <v>0</v>
      </c>
      <c r="G113" s="21" t="str">
        <f>IFERROR(VLOOKUP(A113,الرصيد!$A$4:$J$5337,10,0),"")</f>
        <v/>
      </c>
      <c r="H113" s="21" t="str">
        <f t="shared" si="3"/>
        <v/>
      </c>
      <c r="I113" s="21" t="str">
        <f t="shared" si="4"/>
        <v/>
      </c>
      <c r="J113" s="21" t="str">
        <f t="shared" si="5"/>
        <v/>
      </c>
    </row>
    <row r="114" spans="1:10" ht="15.75">
      <c r="A114" s="21">
        <v>109</v>
      </c>
      <c r="B114" s="21" t="str">
        <f>IFERROR(VLOOKUP(A114,الاعدادات!$A$4:$B$5000,2,0),"")</f>
        <v>اد3ه المصرية الاوروبية</v>
      </c>
      <c r="C114" s="21">
        <f>SUMIFS(المبيعات!$F$4:$F$5000,المبيعات!$D$4:$D$5000,الارباح!A114,المبيعات!$A$4:$A$5000,"&gt;="&amp;الارباح!$C$2,المبيعات!$A$4:$A$5000,"&lt;="&amp;الارباح!$C$3)</f>
        <v>0</v>
      </c>
      <c r="D114" s="21">
        <f>SUMIFS(المبيعات!$J$4:$J$5000,المبيعات!$D$4:$D$5000,الارباح!A114,المبيعات!$A$4:$A$5000,"&gt;="&amp;الارباح!$C$2,المبيعات!$A$4:$A$5000,"&lt;="&amp;الارباح!$C$3)</f>
        <v>0</v>
      </c>
      <c r="E114" s="21">
        <f>SUMIFS('مرتجع المبيعات '!$F$4:$F$5000,'مرتجع المبيعات '!$D$4:$D$5000,الارباح!A114,'مرتجع المبيعات '!$A$4:$A$5000,"&gt;="&amp;الارباح!$C$2,'مرتجع المبيعات '!$A$4:$A$5000,"&lt;="&amp;الارباح!$C$3)</f>
        <v>0</v>
      </c>
      <c r="F114" s="21">
        <f>SUMIFS('مرتجع المبيعات '!$J$4:$J$5000,'مرتجع المبيعات '!$D$4:$D$5000,الارباح!A114,'مرتجع المبيعات '!$A$4:$A$5000,"&gt;="&amp;الارباح!$C$2,'مرتجع المبيعات '!$A$4:$A$5000,"&lt;="&amp;الارباح!$C$3)</f>
        <v>0</v>
      </c>
      <c r="G114" s="21" t="str">
        <f>IFERROR(VLOOKUP(A114,الرصيد!$A$4:$J$5337,10,0),"")</f>
        <v/>
      </c>
      <c r="H114" s="21" t="str">
        <f t="shared" si="3"/>
        <v/>
      </c>
      <c r="I114" s="21" t="str">
        <f t="shared" si="4"/>
        <v/>
      </c>
      <c r="J114" s="21" t="str">
        <f t="shared" si="5"/>
        <v/>
      </c>
    </row>
    <row r="115" spans="1:10" ht="15.75">
      <c r="A115" s="21">
        <v>110</v>
      </c>
      <c r="B115" s="21" t="str">
        <f>IFERROR(VLOOKUP(A115,الاعدادات!$A$4:$B$5000,2,0),"")</f>
        <v>هيرواستريس ج</v>
      </c>
      <c r="C115" s="21">
        <f>SUMIFS(المبيعات!$F$4:$F$5000,المبيعات!$D$4:$D$5000,الارباح!A115,المبيعات!$A$4:$A$5000,"&gt;="&amp;الارباح!$C$2,المبيعات!$A$4:$A$5000,"&lt;="&amp;الارباح!$C$3)</f>
        <v>0</v>
      </c>
      <c r="D115" s="21">
        <f>SUMIFS(المبيعات!$J$4:$J$5000,المبيعات!$D$4:$D$5000,الارباح!A115,المبيعات!$A$4:$A$5000,"&gt;="&amp;الارباح!$C$2,المبيعات!$A$4:$A$5000,"&lt;="&amp;الارباح!$C$3)</f>
        <v>0</v>
      </c>
      <c r="E115" s="21">
        <f>SUMIFS('مرتجع المبيعات '!$F$4:$F$5000,'مرتجع المبيعات '!$D$4:$D$5000,الارباح!A115,'مرتجع المبيعات '!$A$4:$A$5000,"&gt;="&amp;الارباح!$C$2,'مرتجع المبيعات '!$A$4:$A$5000,"&lt;="&amp;الارباح!$C$3)</f>
        <v>0</v>
      </c>
      <c r="F115" s="21">
        <f>SUMIFS('مرتجع المبيعات '!$J$4:$J$5000,'مرتجع المبيعات '!$D$4:$D$5000,الارباح!A115,'مرتجع المبيعات '!$A$4:$A$5000,"&gt;="&amp;الارباح!$C$2,'مرتجع المبيعات '!$A$4:$A$5000,"&lt;="&amp;الارباح!$C$3)</f>
        <v>0</v>
      </c>
      <c r="G115" s="21" t="str">
        <f>IFERROR(VLOOKUP(A115,الرصيد!$A$4:$J$5337,10,0),"")</f>
        <v/>
      </c>
      <c r="H115" s="21" t="str">
        <f t="shared" si="3"/>
        <v/>
      </c>
      <c r="I115" s="21" t="str">
        <f t="shared" si="4"/>
        <v/>
      </c>
      <c r="J115" s="21" t="str">
        <f t="shared" si="5"/>
        <v/>
      </c>
    </row>
    <row r="116" spans="1:10" ht="15.75">
      <c r="A116" s="21">
        <v>111</v>
      </c>
      <c r="B116" s="21" t="str">
        <f>IFERROR(VLOOKUP(A116,الاعدادات!$A$4:$B$5000,2,0),"")</f>
        <v>ه + سيلينيوم اجرو</v>
      </c>
      <c r="C116" s="21">
        <f>SUMIFS(المبيعات!$F$4:$F$5000,المبيعات!$D$4:$D$5000,الارباح!A116,المبيعات!$A$4:$A$5000,"&gt;="&amp;الارباح!$C$2,المبيعات!$A$4:$A$5000,"&lt;="&amp;الارباح!$C$3)</f>
        <v>0</v>
      </c>
      <c r="D116" s="21">
        <f>SUMIFS(المبيعات!$J$4:$J$5000,المبيعات!$D$4:$D$5000,الارباح!A116,المبيعات!$A$4:$A$5000,"&gt;="&amp;الارباح!$C$2,المبيعات!$A$4:$A$5000,"&lt;="&amp;الارباح!$C$3)</f>
        <v>0</v>
      </c>
      <c r="E116" s="21">
        <f>SUMIFS('مرتجع المبيعات '!$F$4:$F$5000,'مرتجع المبيعات '!$D$4:$D$5000,الارباح!A116,'مرتجع المبيعات '!$A$4:$A$5000,"&gt;="&amp;الارباح!$C$2,'مرتجع المبيعات '!$A$4:$A$5000,"&lt;="&amp;الارباح!$C$3)</f>
        <v>0</v>
      </c>
      <c r="F116" s="21">
        <f>SUMIFS('مرتجع المبيعات '!$J$4:$J$5000,'مرتجع المبيعات '!$D$4:$D$5000,الارباح!A116,'مرتجع المبيعات '!$A$4:$A$5000,"&gt;="&amp;الارباح!$C$2,'مرتجع المبيعات '!$A$4:$A$5000,"&lt;="&amp;الارباح!$C$3)</f>
        <v>0</v>
      </c>
      <c r="G116" s="21" t="str">
        <f>IFERROR(VLOOKUP(A116,الرصيد!$A$4:$J$5337,10,0),"")</f>
        <v/>
      </c>
      <c r="H116" s="21" t="str">
        <f t="shared" si="3"/>
        <v/>
      </c>
      <c r="I116" s="21" t="str">
        <f t="shared" si="4"/>
        <v/>
      </c>
      <c r="J116" s="21" t="str">
        <f t="shared" si="5"/>
        <v/>
      </c>
    </row>
    <row r="117" spans="1:10" ht="15.75">
      <c r="A117" s="21">
        <v>112</v>
      </c>
      <c r="B117" s="21" t="str">
        <f>IFERROR(VLOOKUP(A117,الاعدادات!$A$4:$B$5000,2,0),"")</f>
        <v>ه + سيلينيوم انترميد 10%</v>
      </c>
      <c r="C117" s="21">
        <f>SUMIFS(المبيعات!$F$4:$F$5000,المبيعات!$D$4:$D$5000,الارباح!A117,المبيعات!$A$4:$A$5000,"&gt;="&amp;الارباح!$C$2,المبيعات!$A$4:$A$5000,"&lt;="&amp;الارباح!$C$3)</f>
        <v>0</v>
      </c>
      <c r="D117" s="21">
        <f>SUMIFS(المبيعات!$J$4:$J$5000,المبيعات!$D$4:$D$5000,الارباح!A117,المبيعات!$A$4:$A$5000,"&gt;="&amp;الارباح!$C$2,المبيعات!$A$4:$A$5000,"&lt;="&amp;الارباح!$C$3)</f>
        <v>0</v>
      </c>
      <c r="E117" s="21">
        <f>SUMIFS('مرتجع المبيعات '!$F$4:$F$5000,'مرتجع المبيعات '!$D$4:$D$5000,الارباح!A117,'مرتجع المبيعات '!$A$4:$A$5000,"&gt;="&amp;الارباح!$C$2,'مرتجع المبيعات '!$A$4:$A$5000,"&lt;="&amp;الارباح!$C$3)</f>
        <v>0</v>
      </c>
      <c r="F117" s="21">
        <f>SUMIFS('مرتجع المبيعات '!$J$4:$J$5000,'مرتجع المبيعات '!$D$4:$D$5000,الارباح!A117,'مرتجع المبيعات '!$A$4:$A$5000,"&gt;="&amp;الارباح!$C$2,'مرتجع المبيعات '!$A$4:$A$5000,"&lt;="&amp;الارباح!$C$3)</f>
        <v>0</v>
      </c>
      <c r="G117" s="21" t="str">
        <f>IFERROR(VLOOKUP(A117,الرصيد!$A$4:$J$5337,10,0),"")</f>
        <v/>
      </c>
      <c r="H117" s="21" t="str">
        <f t="shared" si="3"/>
        <v/>
      </c>
      <c r="I117" s="21" t="str">
        <f t="shared" si="4"/>
        <v/>
      </c>
      <c r="J117" s="21" t="str">
        <f t="shared" si="5"/>
        <v/>
      </c>
    </row>
    <row r="118" spans="1:10" ht="15.75">
      <c r="A118" s="21">
        <v>113</v>
      </c>
      <c r="B118" s="21" t="str">
        <f>IFERROR(VLOOKUP(A118,الاعدادات!$A$4:$B$5000,2,0),"")</f>
        <v>ه + سيلينوم اجريفيت</v>
      </c>
      <c r="C118" s="21">
        <f>SUMIFS(المبيعات!$F$4:$F$5000,المبيعات!$D$4:$D$5000,الارباح!A118,المبيعات!$A$4:$A$5000,"&gt;="&amp;الارباح!$C$2,المبيعات!$A$4:$A$5000,"&lt;="&amp;الارباح!$C$3)</f>
        <v>0</v>
      </c>
      <c r="D118" s="21">
        <f>SUMIFS(المبيعات!$J$4:$J$5000,المبيعات!$D$4:$D$5000,الارباح!A118,المبيعات!$A$4:$A$5000,"&gt;="&amp;الارباح!$C$2,المبيعات!$A$4:$A$5000,"&lt;="&amp;الارباح!$C$3)</f>
        <v>0</v>
      </c>
      <c r="E118" s="21">
        <f>SUMIFS('مرتجع المبيعات '!$F$4:$F$5000,'مرتجع المبيعات '!$D$4:$D$5000,الارباح!A118,'مرتجع المبيعات '!$A$4:$A$5000,"&gt;="&amp;الارباح!$C$2,'مرتجع المبيعات '!$A$4:$A$5000,"&lt;="&amp;الارباح!$C$3)</f>
        <v>0</v>
      </c>
      <c r="F118" s="21">
        <f>SUMIFS('مرتجع المبيعات '!$J$4:$J$5000,'مرتجع المبيعات '!$D$4:$D$5000,الارباح!A118,'مرتجع المبيعات '!$A$4:$A$5000,"&gt;="&amp;الارباح!$C$2,'مرتجع المبيعات '!$A$4:$A$5000,"&lt;="&amp;الارباح!$C$3)</f>
        <v>0</v>
      </c>
      <c r="G118" s="21" t="str">
        <f>IFERROR(VLOOKUP(A118,الرصيد!$A$4:$J$5337,10,0),"")</f>
        <v/>
      </c>
      <c r="H118" s="21" t="str">
        <f t="shared" si="3"/>
        <v/>
      </c>
      <c r="I118" s="21" t="str">
        <f t="shared" si="4"/>
        <v/>
      </c>
      <c r="J118" s="21" t="str">
        <f t="shared" si="5"/>
        <v/>
      </c>
    </row>
    <row r="119" spans="1:10" ht="15.75">
      <c r="A119" s="21">
        <v>114</v>
      </c>
      <c r="B119" s="21" t="str">
        <f>IFERROR(VLOOKUP(A119,الاعدادات!$A$4:$B$5000,2,0),"")</f>
        <v>ه + سيلينوم بيورفيت</v>
      </c>
      <c r="C119" s="21">
        <f>SUMIFS(المبيعات!$F$4:$F$5000,المبيعات!$D$4:$D$5000,الارباح!A119,المبيعات!$A$4:$A$5000,"&gt;="&amp;الارباح!$C$2,المبيعات!$A$4:$A$5000,"&lt;="&amp;الارباح!$C$3)</f>
        <v>0</v>
      </c>
      <c r="D119" s="21">
        <f>SUMIFS(المبيعات!$J$4:$J$5000,المبيعات!$D$4:$D$5000,الارباح!A119,المبيعات!$A$4:$A$5000,"&gt;="&amp;الارباح!$C$2,المبيعات!$A$4:$A$5000,"&lt;="&amp;الارباح!$C$3)</f>
        <v>0</v>
      </c>
      <c r="E119" s="21">
        <f>SUMIFS('مرتجع المبيعات '!$F$4:$F$5000,'مرتجع المبيعات '!$D$4:$D$5000,الارباح!A119,'مرتجع المبيعات '!$A$4:$A$5000,"&gt;="&amp;الارباح!$C$2,'مرتجع المبيعات '!$A$4:$A$5000,"&lt;="&amp;الارباح!$C$3)</f>
        <v>0</v>
      </c>
      <c r="F119" s="21">
        <f>SUMIFS('مرتجع المبيعات '!$J$4:$J$5000,'مرتجع المبيعات '!$D$4:$D$5000,الارباح!A119,'مرتجع المبيعات '!$A$4:$A$5000,"&gt;="&amp;الارباح!$C$2,'مرتجع المبيعات '!$A$4:$A$5000,"&lt;="&amp;الارباح!$C$3)</f>
        <v>0</v>
      </c>
      <c r="G119" s="21" t="str">
        <f>IFERROR(VLOOKUP(A119,الرصيد!$A$4:$J$5337,10,0),"")</f>
        <v/>
      </c>
      <c r="H119" s="21" t="str">
        <f t="shared" si="3"/>
        <v/>
      </c>
      <c r="I119" s="21" t="str">
        <f t="shared" si="4"/>
        <v/>
      </c>
      <c r="J119" s="21" t="str">
        <f t="shared" si="5"/>
        <v/>
      </c>
    </row>
    <row r="120" spans="1:10" ht="15.75">
      <c r="A120" s="21">
        <v>115</v>
      </c>
      <c r="B120" s="21" t="str">
        <f>IFERROR(VLOOKUP(A120,الاعدادات!$A$4:$B$5000,2,0),"")</f>
        <v>ميكس فوس</v>
      </c>
      <c r="C120" s="21">
        <f>SUMIFS(المبيعات!$F$4:$F$5000,المبيعات!$D$4:$D$5000,الارباح!A120,المبيعات!$A$4:$A$5000,"&gt;="&amp;الارباح!$C$2,المبيعات!$A$4:$A$5000,"&lt;="&amp;الارباح!$C$3)</f>
        <v>0</v>
      </c>
      <c r="D120" s="21">
        <f>SUMIFS(المبيعات!$J$4:$J$5000,المبيعات!$D$4:$D$5000,الارباح!A120,المبيعات!$A$4:$A$5000,"&gt;="&amp;الارباح!$C$2,المبيعات!$A$4:$A$5000,"&lt;="&amp;الارباح!$C$3)</f>
        <v>0</v>
      </c>
      <c r="E120" s="21">
        <f>SUMIFS('مرتجع المبيعات '!$F$4:$F$5000,'مرتجع المبيعات '!$D$4:$D$5000,الارباح!A120,'مرتجع المبيعات '!$A$4:$A$5000,"&gt;="&amp;الارباح!$C$2,'مرتجع المبيعات '!$A$4:$A$5000,"&lt;="&amp;الارباح!$C$3)</f>
        <v>0</v>
      </c>
      <c r="F120" s="21">
        <f>SUMIFS('مرتجع المبيعات '!$J$4:$J$5000,'مرتجع المبيعات '!$D$4:$D$5000,الارباح!A120,'مرتجع المبيعات '!$A$4:$A$5000,"&gt;="&amp;الارباح!$C$2,'مرتجع المبيعات '!$A$4:$A$5000,"&lt;="&amp;الارباح!$C$3)</f>
        <v>0</v>
      </c>
      <c r="G120" s="21" t="str">
        <f>IFERROR(VLOOKUP(A120,الرصيد!$A$4:$J$5337,10,0),"")</f>
        <v/>
      </c>
      <c r="H120" s="21" t="str">
        <f t="shared" si="3"/>
        <v/>
      </c>
      <c r="I120" s="21" t="str">
        <f t="shared" si="4"/>
        <v/>
      </c>
      <c r="J120" s="21" t="str">
        <f t="shared" si="5"/>
        <v/>
      </c>
    </row>
    <row r="121" spans="1:10" ht="15.75">
      <c r="A121" s="21">
        <v>116</v>
      </c>
      <c r="B121" s="21" t="str">
        <f>IFERROR(VLOOKUP(A121,الاعدادات!$A$4:$B$5000,2,0),"")</f>
        <v>سوبر فوس</v>
      </c>
      <c r="C121" s="21">
        <f>SUMIFS(المبيعات!$F$4:$F$5000,المبيعات!$D$4:$D$5000,الارباح!A121,المبيعات!$A$4:$A$5000,"&gt;="&amp;الارباح!$C$2,المبيعات!$A$4:$A$5000,"&lt;="&amp;الارباح!$C$3)</f>
        <v>0</v>
      </c>
      <c r="D121" s="21">
        <f>SUMIFS(المبيعات!$J$4:$J$5000,المبيعات!$D$4:$D$5000,الارباح!A121,المبيعات!$A$4:$A$5000,"&gt;="&amp;الارباح!$C$2,المبيعات!$A$4:$A$5000,"&lt;="&amp;الارباح!$C$3)</f>
        <v>0</v>
      </c>
      <c r="E121" s="21">
        <f>SUMIFS('مرتجع المبيعات '!$F$4:$F$5000,'مرتجع المبيعات '!$D$4:$D$5000,الارباح!A121,'مرتجع المبيعات '!$A$4:$A$5000,"&gt;="&amp;الارباح!$C$2,'مرتجع المبيعات '!$A$4:$A$5000,"&lt;="&amp;الارباح!$C$3)</f>
        <v>0</v>
      </c>
      <c r="F121" s="21">
        <f>SUMIFS('مرتجع المبيعات '!$J$4:$J$5000,'مرتجع المبيعات '!$D$4:$D$5000,الارباح!A121,'مرتجع المبيعات '!$A$4:$A$5000,"&gt;="&amp;الارباح!$C$2,'مرتجع المبيعات '!$A$4:$A$5000,"&lt;="&amp;الارباح!$C$3)</f>
        <v>0</v>
      </c>
      <c r="G121" s="21" t="str">
        <f>IFERROR(VLOOKUP(A121,الرصيد!$A$4:$J$5337,10,0),"")</f>
        <v/>
      </c>
      <c r="H121" s="21" t="str">
        <f t="shared" si="3"/>
        <v/>
      </c>
      <c r="I121" s="21" t="str">
        <f t="shared" si="4"/>
        <v/>
      </c>
      <c r="J121" s="21" t="str">
        <f t="shared" si="5"/>
        <v/>
      </c>
    </row>
    <row r="122" spans="1:10" ht="15.75">
      <c r="A122" s="21">
        <v>117</v>
      </c>
      <c r="B122" s="21" t="str">
        <f>IFERROR(VLOOKUP(A122,الاعدادات!$A$4:$B$5000,2,0),"")</f>
        <v>اجرومينيرال</v>
      </c>
      <c r="C122" s="21">
        <f>SUMIFS(المبيعات!$F$4:$F$5000,المبيعات!$D$4:$D$5000,الارباح!A122,المبيعات!$A$4:$A$5000,"&gt;="&amp;الارباح!$C$2,المبيعات!$A$4:$A$5000,"&lt;="&amp;الارباح!$C$3)</f>
        <v>0</v>
      </c>
      <c r="D122" s="21">
        <f>SUMIFS(المبيعات!$J$4:$J$5000,المبيعات!$D$4:$D$5000,الارباح!A122,المبيعات!$A$4:$A$5000,"&gt;="&amp;الارباح!$C$2,المبيعات!$A$4:$A$5000,"&lt;="&amp;الارباح!$C$3)</f>
        <v>0</v>
      </c>
      <c r="E122" s="21">
        <f>SUMIFS('مرتجع المبيعات '!$F$4:$F$5000,'مرتجع المبيعات '!$D$4:$D$5000,الارباح!A122,'مرتجع المبيعات '!$A$4:$A$5000,"&gt;="&amp;الارباح!$C$2,'مرتجع المبيعات '!$A$4:$A$5000,"&lt;="&amp;الارباح!$C$3)</f>
        <v>0</v>
      </c>
      <c r="F122" s="21">
        <f>SUMIFS('مرتجع المبيعات '!$J$4:$J$5000,'مرتجع المبيعات '!$D$4:$D$5000,الارباح!A122,'مرتجع المبيعات '!$A$4:$A$5000,"&gt;="&amp;الارباح!$C$2,'مرتجع المبيعات '!$A$4:$A$5000,"&lt;="&amp;الارباح!$C$3)</f>
        <v>0</v>
      </c>
      <c r="G122" s="21" t="str">
        <f>IFERROR(VLOOKUP(A122,الرصيد!$A$4:$J$5337,10,0),"")</f>
        <v/>
      </c>
      <c r="H122" s="21" t="str">
        <f t="shared" si="3"/>
        <v/>
      </c>
      <c r="I122" s="21" t="str">
        <f t="shared" si="4"/>
        <v/>
      </c>
      <c r="J122" s="21" t="str">
        <f t="shared" si="5"/>
        <v/>
      </c>
    </row>
    <row r="123" spans="1:10" ht="15.75">
      <c r="A123" s="21">
        <v>118</v>
      </c>
      <c r="B123" s="21" t="str">
        <f>IFERROR(VLOOKUP(A123,الاعدادات!$A$4:$B$5000,2,0),"")</f>
        <v>مجفوكال</v>
      </c>
      <c r="C123" s="21">
        <f>SUMIFS(المبيعات!$F$4:$F$5000,المبيعات!$D$4:$D$5000,الارباح!A123,المبيعات!$A$4:$A$5000,"&gt;="&amp;الارباح!$C$2,المبيعات!$A$4:$A$5000,"&lt;="&amp;الارباح!$C$3)</f>
        <v>0</v>
      </c>
      <c r="D123" s="21">
        <f>SUMIFS(المبيعات!$J$4:$J$5000,المبيعات!$D$4:$D$5000,الارباح!A123,المبيعات!$A$4:$A$5000,"&gt;="&amp;الارباح!$C$2,المبيعات!$A$4:$A$5000,"&lt;="&amp;الارباح!$C$3)</f>
        <v>0</v>
      </c>
      <c r="E123" s="21">
        <f>SUMIFS('مرتجع المبيعات '!$F$4:$F$5000,'مرتجع المبيعات '!$D$4:$D$5000,الارباح!A123,'مرتجع المبيعات '!$A$4:$A$5000,"&gt;="&amp;الارباح!$C$2,'مرتجع المبيعات '!$A$4:$A$5000,"&lt;="&amp;الارباح!$C$3)</f>
        <v>0</v>
      </c>
      <c r="F123" s="21">
        <f>SUMIFS('مرتجع المبيعات '!$J$4:$J$5000,'مرتجع المبيعات '!$D$4:$D$5000,الارباح!A123,'مرتجع المبيعات '!$A$4:$A$5000,"&gt;="&amp;الارباح!$C$2,'مرتجع المبيعات '!$A$4:$A$5000,"&lt;="&amp;الارباح!$C$3)</f>
        <v>0</v>
      </c>
      <c r="G123" s="21" t="str">
        <f>IFERROR(VLOOKUP(A123,الرصيد!$A$4:$J$5337,10,0),"")</f>
        <v/>
      </c>
      <c r="H123" s="21" t="str">
        <f t="shared" si="3"/>
        <v/>
      </c>
      <c r="I123" s="21" t="str">
        <f t="shared" si="4"/>
        <v/>
      </c>
      <c r="J123" s="21" t="str">
        <f t="shared" si="5"/>
        <v/>
      </c>
    </row>
    <row r="124" spans="1:10" ht="15.75">
      <c r="A124" s="21">
        <v>119</v>
      </c>
      <c r="B124" s="21" t="str">
        <f>IFERROR(VLOOKUP(A124,الاعدادات!$A$4:$B$5000,2,0),"")</f>
        <v>اكما فوس</v>
      </c>
      <c r="C124" s="21">
        <f>SUMIFS(المبيعات!$F$4:$F$5000,المبيعات!$D$4:$D$5000,الارباح!A124,المبيعات!$A$4:$A$5000,"&gt;="&amp;الارباح!$C$2,المبيعات!$A$4:$A$5000,"&lt;="&amp;الارباح!$C$3)</f>
        <v>0</v>
      </c>
      <c r="D124" s="21">
        <f>SUMIFS(المبيعات!$J$4:$J$5000,المبيعات!$D$4:$D$5000,الارباح!A124,المبيعات!$A$4:$A$5000,"&gt;="&amp;الارباح!$C$2,المبيعات!$A$4:$A$5000,"&lt;="&amp;الارباح!$C$3)</f>
        <v>0</v>
      </c>
      <c r="E124" s="21">
        <f>SUMIFS('مرتجع المبيعات '!$F$4:$F$5000,'مرتجع المبيعات '!$D$4:$D$5000,الارباح!A124,'مرتجع المبيعات '!$A$4:$A$5000,"&gt;="&amp;الارباح!$C$2,'مرتجع المبيعات '!$A$4:$A$5000,"&lt;="&amp;الارباح!$C$3)</f>
        <v>0</v>
      </c>
      <c r="F124" s="21">
        <f>SUMIFS('مرتجع المبيعات '!$J$4:$J$5000,'مرتجع المبيعات '!$D$4:$D$5000,الارباح!A124,'مرتجع المبيعات '!$A$4:$A$5000,"&gt;="&amp;الارباح!$C$2,'مرتجع المبيعات '!$A$4:$A$5000,"&lt;="&amp;الارباح!$C$3)</f>
        <v>0</v>
      </c>
      <c r="G124" s="21" t="str">
        <f>IFERROR(VLOOKUP(A124,الرصيد!$A$4:$J$5337,10,0),"")</f>
        <v/>
      </c>
      <c r="H124" s="21" t="str">
        <f t="shared" si="3"/>
        <v/>
      </c>
      <c r="I124" s="21" t="str">
        <f t="shared" si="4"/>
        <v/>
      </c>
      <c r="J124" s="21" t="str">
        <f t="shared" si="5"/>
        <v/>
      </c>
    </row>
    <row r="125" spans="1:10" ht="15.75">
      <c r="A125" s="21">
        <v>120</v>
      </c>
      <c r="B125" s="21" t="str">
        <f>IFERROR(VLOOKUP(A125,الاعدادات!$A$4:$B$5000,2,0),"")</f>
        <v>افيفوس اجريفيت</v>
      </c>
      <c r="C125" s="21">
        <f>SUMIFS(المبيعات!$F$4:$F$5000,المبيعات!$D$4:$D$5000,الارباح!A125,المبيعات!$A$4:$A$5000,"&gt;="&amp;الارباح!$C$2,المبيعات!$A$4:$A$5000,"&lt;="&amp;الارباح!$C$3)</f>
        <v>0</v>
      </c>
      <c r="D125" s="21">
        <f>SUMIFS(المبيعات!$J$4:$J$5000,المبيعات!$D$4:$D$5000,الارباح!A125,المبيعات!$A$4:$A$5000,"&gt;="&amp;الارباح!$C$2,المبيعات!$A$4:$A$5000,"&lt;="&amp;الارباح!$C$3)</f>
        <v>0</v>
      </c>
      <c r="E125" s="21">
        <f>SUMIFS('مرتجع المبيعات '!$F$4:$F$5000,'مرتجع المبيعات '!$D$4:$D$5000,الارباح!A125,'مرتجع المبيعات '!$A$4:$A$5000,"&gt;="&amp;الارباح!$C$2,'مرتجع المبيعات '!$A$4:$A$5000,"&lt;="&amp;الارباح!$C$3)</f>
        <v>0</v>
      </c>
      <c r="F125" s="21">
        <f>SUMIFS('مرتجع المبيعات '!$J$4:$J$5000,'مرتجع المبيعات '!$D$4:$D$5000,الارباح!A125,'مرتجع المبيعات '!$A$4:$A$5000,"&gt;="&amp;الارباح!$C$2,'مرتجع المبيعات '!$A$4:$A$5000,"&lt;="&amp;الارباح!$C$3)</f>
        <v>0</v>
      </c>
      <c r="G125" s="21" t="str">
        <f>IFERROR(VLOOKUP(A125,الرصيد!$A$4:$J$5337,10,0),"")</f>
        <v/>
      </c>
      <c r="H125" s="21" t="str">
        <f t="shared" si="3"/>
        <v/>
      </c>
      <c r="I125" s="21" t="str">
        <f t="shared" si="4"/>
        <v/>
      </c>
      <c r="J125" s="21" t="str">
        <f t="shared" si="5"/>
        <v/>
      </c>
    </row>
    <row r="126" spans="1:10" ht="15.75">
      <c r="A126" s="21">
        <v>121</v>
      </c>
      <c r="B126" s="21" t="str">
        <f>IFERROR(VLOOKUP(A126,الاعدادات!$A$4:$B$5000,2,0),"")</f>
        <v>اجروفيت فيتا</v>
      </c>
      <c r="C126" s="21">
        <f>SUMIFS(المبيعات!$F$4:$F$5000,المبيعات!$D$4:$D$5000,الارباح!A126,المبيعات!$A$4:$A$5000,"&gt;="&amp;الارباح!$C$2,المبيعات!$A$4:$A$5000,"&lt;="&amp;الارباح!$C$3)</f>
        <v>0</v>
      </c>
      <c r="D126" s="21">
        <f>SUMIFS(المبيعات!$J$4:$J$5000,المبيعات!$D$4:$D$5000,الارباح!A126,المبيعات!$A$4:$A$5000,"&gt;="&amp;الارباح!$C$2,المبيعات!$A$4:$A$5000,"&lt;="&amp;الارباح!$C$3)</f>
        <v>0</v>
      </c>
      <c r="E126" s="21">
        <f>SUMIFS('مرتجع المبيعات '!$F$4:$F$5000,'مرتجع المبيعات '!$D$4:$D$5000,الارباح!A126,'مرتجع المبيعات '!$A$4:$A$5000,"&gt;="&amp;الارباح!$C$2,'مرتجع المبيعات '!$A$4:$A$5000,"&lt;="&amp;الارباح!$C$3)</f>
        <v>0</v>
      </c>
      <c r="F126" s="21">
        <f>SUMIFS('مرتجع المبيعات '!$J$4:$J$5000,'مرتجع المبيعات '!$D$4:$D$5000,الارباح!A126,'مرتجع المبيعات '!$A$4:$A$5000,"&gt;="&amp;الارباح!$C$2,'مرتجع المبيعات '!$A$4:$A$5000,"&lt;="&amp;الارباح!$C$3)</f>
        <v>0</v>
      </c>
      <c r="G126" s="21" t="str">
        <f>IFERROR(VLOOKUP(A126,الرصيد!$A$4:$J$5337,10,0),"")</f>
        <v/>
      </c>
      <c r="H126" s="21" t="str">
        <f t="shared" si="3"/>
        <v/>
      </c>
      <c r="I126" s="21" t="str">
        <f t="shared" si="4"/>
        <v/>
      </c>
      <c r="J126" s="21" t="str">
        <f t="shared" si="5"/>
        <v/>
      </c>
    </row>
    <row r="127" spans="1:10" ht="15.75">
      <c r="A127" s="21">
        <v>122</v>
      </c>
      <c r="B127" s="21" t="str">
        <f>IFERROR(VLOOKUP(A127,الاعدادات!$A$4:$B$5000,2,0),"")</f>
        <v>سوبر امينو فيتال</v>
      </c>
      <c r="C127" s="21">
        <f>SUMIFS(المبيعات!$F$4:$F$5000,المبيعات!$D$4:$D$5000,الارباح!A127,المبيعات!$A$4:$A$5000,"&gt;="&amp;الارباح!$C$2,المبيعات!$A$4:$A$5000,"&lt;="&amp;الارباح!$C$3)</f>
        <v>0</v>
      </c>
      <c r="D127" s="21">
        <f>SUMIFS(المبيعات!$J$4:$J$5000,المبيعات!$D$4:$D$5000,الارباح!A127,المبيعات!$A$4:$A$5000,"&gt;="&amp;الارباح!$C$2,المبيعات!$A$4:$A$5000,"&lt;="&amp;الارباح!$C$3)</f>
        <v>0</v>
      </c>
      <c r="E127" s="21">
        <f>SUMIFS('مرتجع المبيعات '!$F$4:$F$5000,'مرتجع المبيعات '!$D$4:$D$5000,الارباح!A127,'مرتجع المبيعات '!$A$4:$A$5000,"&gt;="&amp;الارباح!$C$2,'مرتجع المبيعات '!$A$4:$A$5000,"&lt;="&amp;الارباح!$C$3)</f>
        <v>0</v>
      </c>
      <c r="F127" s="21">
        <f>SUMIFS('مرتجع المبيعات '!$J$4:$J$5000,'مرتجع المبيعات '!$D$4:$D$5000,الارباح!A127,'مرتجع المبيعات '!$A$4:$A$5000,"&gt;="&amp;الارباح!$C$2,'مرتجع المبيعات '!$A$4:$A$5000,"&lt;="&amp;الارباح!$C$3)</f>
        <v>0</v>
      </c>
      <c r="G127" s="21" t="str">
        <f>IFERROR(VLOOKUP(A127,الرصيد!$A$4:$J$5337,10,0),"")</f>
        <v/>
      </c>
      <c r="H127" s="21" t="str">
        <f t="shared" si="3"/>
        <v/>
      </c>
      <c r="I127" s="21" t="str">
        <f t="shared" si="4"/>
        <v/>
      </c>
      <c r="J127" s="21" t="str">
        <f t="shared" si="5"/>
        <v/>
      </c>
    </row>
    <row r="128" spans="1:10" ht="15.75">
      <c r="A128" s="21">
        <v>123</v>
      </c>
      <c r="B128" s="21" t="str">
        <f>IFERROR(VLOOKUP(A128,الاعدادات!$A$4:$B$5000,2,0),"")</f>
        <v>امينو فيتال</v>
      </c>
      <c r="C128" s="21">
        <f>SUMIFS(المبيعات!$F$4:$F$5000,المبيعات!$D$4:$D$5000,الارباح!A128,المبيعات!$A$4:$A$5000,"&gt;="&amp;الارباح!$C$2,المبيعات!$A$4:$A$5000,"&lt;="&amp;الارباح!$C$3)</f>
        <v>0</v>
      </c>
      <c r="D128" s="21">
        <f>SUMIFS(المبيعات!$J$4:$J$5000,المبيعات!$D$4:$D$5000,الارباح!A128,المبيعات!$A$4:$A$5000,"&gt;="&amp;الارباح!$C$2,المبيعات!$A$4:$A$5000,"&lt;="&amp;الارباح!$C$3)</f>
        <v>0</v>
      </c>
      <c r="E128" s="21">
        <f>SUMIFS('مرتجع المبيعات '!$F$4:$F$5000,'مرتجع المبيعات '!$D$4:$D$5000,الارباح!A128,'مرتجع المبيعات '!$A$4:$A$5000,"&gt;="&amp;الارباح!$C$2,'مرتجع المبيعات '!$A$4:$A$5000,"&lt;="&amp;الارباح!$C$3)</f>
        <v>0</v>
      </c>
      <c r="F128" s="21">
        <f>SUMIFS('مرتجع المبيعات '!$J$4:$J$5000,'مرتجع المبيعات '!$D$4:$D$5000,الارباح!A128,'مرتجع المبيعات '!$A$4:$A$5000,"&gt;="&amp;الارباح!$C$2,'مرتجع المبيعات '!$A$4:$A$5000,"&lt;="&amp;الارباح!$C$3)</f>
        <v>0</v>
      </c>
      <c r="G128" s="21" t="str">
        <f>IFERROR(VLOOKUP(A128,الرصيد!$A$4:$J$5337,10,0),"")</f>
        <v/>
      </c>
      <c r="H128" s="21" t="str">
        <f t="shared" si="3"/>
        <v/>
      </c>
      <c r="I128" s="21" t="str">
        <f t="shared" si="4"/>
        <v/>
      </c>
      <c r="J128" s="21" t="str">
        <f t="shared" si="5"/>
        <v/>
      </c>
    </row>
    <row r="129" spans="1:10" ht="15.75">
      <c r="A129" s="21">
        <v>124</v>
      </c>
      <c r="B129" s="21" t="str">
        <f>IFERROR(VLOOKUP(A129,الاعدادات!$A$4:$B$5000,2,0),"")</f>
        <v>امينو فيت فورت بلس</v>
      </c>
      <c r="C129" s="21">
        <f>SUMIFS(المبيعات!$F$4:$F$5000,المبيعات!$D$4:$D$5000,الارباح!A129,المبيعات!$A$4:$A$5000,"&gt;="&amp;الارباح!$C$2,المبيعات!$A$4:$A$5000,"&lt;="&amp;الارباح!$C$3)</f>
        <v>0</v>
      </c>
      <c r="D129" s="21">
        <f>SUMIFS(المبيعات!$J$4:$J$5000,المبيعات!$D$4:$D$5000,الارباح!A129,المبيعات!$A$4:$A$5000,"&gt;="&amp;الارباح!$C$2,المبيعات!$A$4:$A$5000,"&lt;="&amp;الارباح!$C$3)</f>
        <v>0</v>
      </c>
      <c r="E129" s="21">
        <f>SUMIFS('مرتجع المبيعات '!$F$4:$F$5000,'مرتجع المبيعات '!$D$4:$D$5000,الارباح!A129,'مرتجع المبيعات '!$A$4:$A$5000,"&gt;="&amp;الارباح!$C$2,'مرتجع المبيعات '!$A$4:$A$5000,"&lt;="&amp;الارباح!$C$3)</f>
        <v>0</v>
      </c>
      <c r="F129" s="21">
        <f>SUMIFS('مرتجع المبيعات '!$J$4:$J$5000,'مرتجع المبيعات '!$D$4:$D$5000,الارباح!A129,'مرتجع المبيعات '!$A$4:$A$5000,"&gt;="&amp;الارباح!$C$2,'مرتجع المبيعات '!$A$4:$A$5000,"&lt;="&amp;الارباح!$C$3)</f>
        <v>0</v>
      </c>
      <c r="G129" s="21" t="str">
        <f>IFERROR(VLOOKUP(A129,الرصيد!$A$4:$J$5337,10,0),"")</f>
        <v/>
      </c>
      <c r="H129" s="21" t="str">
        <f t="shared" si="3"/>
        <v/>
      </c>
      <c r="I129" s="21" t="str">
        <f t="shared" si="4"/>
        <v/>
      </c>
      <c r="J129" s="21" t="str">
        <f t="shared" si="5"/>
        <v/>
      </c>
    </row>
    <row r="130" spans="1:10" ht="15.75">
      <c r="A130" s="21">
        <v>125</v>
      </c>
      <c r="B130" s="21" t="str">
        <f>IFERROR(VLOOKUP(A130,الاعدادات!$A$4:$B$5000,2,0),"")</f>
        <v>اد3ه 1/4</v>
      </c>
      <c r="C130" s="21">
        <f>SUMIFS(المبيعات!$F$4:$F$5000,المبيعات!$D$4:$D$5000,الارباح!A130,المبيعات!$A$4:$A$5000,"&gt;="&amp;الارباح!$C$2,المبيعات!$A$4:$A$5000,"&lt;="&amp;الارباح!$C$3)</f>
        <v>0</v>
      </c>
      <c r="D130" s="21">
        <f>SUMIFS(المبيعات!$J$4:$J$5000,المبيعات!$D$4:$D$5000,الارباح!A130,المبيعات!$A$4:$A$5000,"&gt;="&amp;الارباح!$C$2,المبيعات!$A$4:$A$5000,"&lt;="&amp;الارباح!$C$3)</f>
        <v>0</v>
      </c>
      <c r="E130" s="21">
        <f>SUMIFS('مرتجع المبيعات '!$F$4:$F$5000,'مرتجع المبيعات '!$D$4:$D$5000,الارباح!A130,'مرتجع المبيعات '!$A$4:$A$5000,"&gt;="&amp;الارباح!$C$2,'مرتجع المبيعات '!$A$4:$A$5000,"&lt;="&amp;الارباح!$C$3)</f>
        <v>0</v>
      </c>
      <c r="F130" s="21">
        <f>SUMIFS('مرتجع المبيعات '!$J$4:$J$5000,'مرتجع المبيعات '!$D$4:$D$5000,الارباح!A130,'مرتجع المبيعات '!$A$4:$A$5000,"&gt;="&amp;الارباح!$C$2,'مرتجع المبيعات '!$A$4:$A$5000,"&lt;="&amp;الارباح!$C$3)</f>
        <v>0</v>
      </c>
      <c r="G130" s="21" t="str">
        <f>IFERROR(VLOOKUP(A130,الرصيد!$A$4:$J$5337,10,0),"")</f>
        <v/>
      </c>
      <c r="H130" s="21" t="str">
        <f t="shared" si="3"/>
        <v/>
      </c>
      <c r="I130" s="21" t="str">
        <f t="shared" si="4"/>
        <v/>
      </c>
      <c r="J130" s="21" t="str">
        <f t="shared" si="5"/>
        <v/>
      </c>
    </row>
    <row r="131" spans="1:10" ht="15.75">
      <c r="A131" s="21">
        <v>126</v>
      </c>
      <c r="B131" s="21" t="str">
        <f>IFERROR(VLOOKUP(A131,الاعدادات!$A$4:$B$5000,2,0),"")</f>
        <v>الترافوس1/4</v>
      </c>
      <c r="C131" s="21">
        <f>SUMIFS(المبيعات!$F$4:$F$5000,المبيعات!$D$4:$D$5000,الارباح!A131,المبيعات!$A$4:$A$5000,"&gt;="&amp;الارباح!$C$2,المبيعات!$A$4:$A$5000,"&lt;="&amp;الارباح!$C$3)</f>
        <v>0</v>
      </c>
      <c r="D131" s="21">
        <f>SUMIFS(المبيعات!$J$4:$J$5000,المبيعات!$D$4:$D$5000,الارباح!A131,المبيعات!$A$4:$A$5000,"&gt;="&amp;الارباح!$C$2,المبيعات!$A$4:$A$5000,"&lt;="&amp;الارباح!$C$3)</f>
        <v>0</v>
      </c>
      <c r="E131" s="21">
        <f>SUMIFS('مرتجع المبيعات '!$F$4:$F$5000,'مرتجع المبيعات '!$D$4:$D$5000,الارباح!A131,'مرتجع المبيعات '!$A$4:$A$5000,"&gt;="&amp;الارباح!$C$2,'مرتجع المبيعات '!$A$4:$A$5000,"&lt;="&amp;الارباح!$C$3)</f>
        <v>0</v>
      </c>
      <c r="F131" s="21">
        <f>SUMIFS('مرتجع المبيعات '!$J$4:$J$5000,'مرتجع المبيعات '!$D$4:$D$5000,الارباح!A131,'مرتجع المبيعات '!$A$4:$A$5000,"&gt;="&amp;الارباح!$C$2,'مرتجع المبيعات '!$A$4:$A$5000,"&lt;="&amp;الارباح!$C$3)</f>
        <v>0</v>
      </c>
      <c r="G131" s="21" t="str">
        <f>IFERROR(VLOOKUP(A131,الرصيد!$A$4:$J$5337,10,0),"")</f>
        <v/>
      </c>
      <c r="H131" s="21" t="str">
        <f t="shared" si="3"/>
        <v/>
      </c>
      <c r="I131" s="21" t="str">
        <f t="shared" si="4"/>
        <v/>
      </c>
      <c r="J131" s="21" t="str">
        <f t="shared" si="5"/>
        <v/>
      </c>
    </row>
    <row r="132" spans="1:10" ht="15.75">
      <c r="A132" s="21">
        <v>127</v>
      </c>
      <c r="B132" s="21" t="str">
        <f>IFERROR(VLOOKUP(A132,الاعدادات!$A$4:$B$5000,2,0),"")</f>
        <v>ه+س 1/4</v>
      </c>
      <c r="C132" s="21">
        <f>SUMIFS(المبيعات!$F$4:$F$5000,المبيعات!$D$4:$D$5000,الارباح!A132,المبيعات!$A$4:$A$5000,"&gt;="&amp;الارباح!$C$2,المبيعات!$A$4:$A$5000,"&lt;="&amp;الارباح!$C$3)</f>
        <v>0</v>
      </c>
      <c r="D132" s="21">
        <f>SUMIFS(المبيعات!$J$4:$J$5000,المبيعات!$D$4:$D$5000,الارباح!A132,المبيعات!$A$4:$A$5000,"&gt;="&amp;الارباح!$C$2,المبيعات!$A$4:$A$5000,"&lt;="&amp;الارباح!$C$3)</f>
        <v>0</v>
      </c>
      <c r="E132" s="21">
        <f>SUMIFS('مرتجع المبيعات '!$F$4:$F$5000,'مرتجع المبيعات '!$D$4:$D$5000,الارباح!A132,'مرتجع المبيعات '!$A$4:$A$5000,"&gt;="&amp;الارباح!$C$2,'مرتجع المبيعات '!$A$4:$A$5000,"&lt;="&amp;الارباح!$C$3)</f>
        <v>0</v>
      </c>
      <c r="F132" s="21">
        <f>SUMIFS('مرتجع المبيعات '!$J$4:$J$5000,'مرتجع المبيعات '!$D$4:$D$5000,الارباح!A132,'مرتجع المبيعات '!$A$4:$A$5000,"&gt;="&amp;الارباح!$C$2,'مرتجع المبيعات '!$A$4:$A$5000,"&lt;="&amp;الارباح!$C$3)</f>
        <v>0</v>
      </c>
      <c r="G132" s="21" t="str">
        <f>IFERROR(VLOOKUP(A132,الرصيد!$A$4:$J$5337,10,0),"")</f>
        <v/>
      </c>
      <c r="H132" s="21" t="str">
        <f t="shared" si="3"/>
        <v/>
      </c>
      <c r="I132" s="21" t="str">
        <f t="shared" si="4"/>
        <v/>
      </c>
      <c r="J132" s="21" t="str">
        <f t="shared" si="5"/>
        <v/>
      </c>
    </row>
    <row r="133" spans="1:10" ht="15.75">
      <c r="A133" s="21">
        <v>128</v>
      </c>
      <c r="B133" s="21" t="str">
        <f>IFERROR(VLOOKUP(A133,الاعدادات!$A$4:$B$5000,2,0),"")</f>
        <v>اد3ه 100سم</v>
      </c>
      <c r="C133" s="21">
        <f>SUMIFS(المبيعات!$F$4:$F$5000,المبيعات!$D$4:$D$5000,الارباح!A133,المبيعات!$A$4:$A$5000,"&gt;="&amp;الارباح!$C$2,المبيعات!$A$4:$A$5000,"&lt;="&amp;الارباح!$C$3)</f>
        <v>0</v>
      </c>
      <c r="D133" s="21">
        <f>SUMIFS(المبيعات!$J$4:$J$5000,المبيعات!$D$4:$D$5000,الارباح!A133,المبيعات!$A$4:$A$5000,"&gt;="&amp;الارباح!$C$2,المبيعات!$A$4:$A$5000,"&lt;="&amp;الارباح!$C$3)</f>
        <v>0</v>
      </c>
      <c r="E133" s="21">
        <f>SUMIFS('مرتجع المبيعات '!$F$4:$F$5000,'مرتجع المبيعات '!$D$4:$D$5000,الارباح!A133,'مرتجع المبيعات '!$A$4:$A$5000,"&gt;="&amp;الارباح!$C$2,'مرتجع المبيعات '!$A$4:$A$5000,"&lt;="&amp;الارباح!$C$3)</f>
        <v>0</v>
      </c>
      <c r="F133" s="21">
        <f>SUMIFS('مرتجع المبيعات '!$J$4:$J$5000,'مرتجع المبيعات '!$D$4:$D$5000,الارباح!A133,'مرتجع المبيعات '!$A$4:$A$5000,"&gt;="&amp;الارباح!$C$2,'مرتجع المبيعات '!$A$4:$A$5000,"&lt;="&amp;الارباح!$C$3)</f>
        <v>0</v>
      </c>
      <c r="G133" s="21" t="str">
        <f>IFERROR(VLOOKUP(A133,الرصيد!$A$4:$J$5337,10,0),"")</f>
        <v/>
      </c>
      <c r="H133" s="21" t="str">
        <f t="shared" si="3"/>
        <v/>
      </c>
      <c r="I133" s="21" t="str">
        <f t="shared" si="4"/>
        <v/>
      </c>
      <c r="J133" s="21" t="str">
        <f t="shared" si="5"/>
        <v/>
      </c>
    </row>
    <row r="134" spans="1:10" ht="15.75">
      <c r="A134" s="21">
        <v>129</v>
      </c>
      <c r="B134" s="21" t="str">
        <f>IFERROR(VLOOKUP(A134,الاعدادات!$A$4:$B$5000,2,0),"")</f>
        <v>املاح 100سم</v>
      </c>
      <c r="C134" s="21">
        <f>SUMIFS(المبيعات!$F$4:$F$5000,المبيعات!$D$4:$D$5000,الارباح!A134,المبيعات!$A$4:$A$5000,"&gt;="&amp;الارباح!$C$2,المبيعات!$A$4:$A$5000,"&lt;="&amp;الارباح!$C$3)</f>
        <v>0</v>
      </c>
      <c r="D134" s="21">
        <f>SUMIFS(المبيعات!$J$4:$J$5000,المبيعات!$D$4:$D$5000,الارباح!A134,المبيعات!$A$4:$A$5000,"&gt;="&amp;الارباح!$C$2,المبيعات!$A$4:$A$5000,"&lt;="&amp;الارباح!$C$3)</f>
        <v>0</v>
      </c>
      <c r="E134" s="21">
        <f>SUMIFS('مرتجع المبيعات '!$F$4:$F$5000,'مرتجع المبيعات '!$D$4:$D$5000,الارباح!A134,'مرتجع المبيعات '!$A$4:$A$5000,"&gt;="&amp;الارباح!$C$2,'مرتجع المبيعات '!$A$4:$A$5000,"&lt;="&amp;الارباح!$C$3)</f>
        <v>0</v>
      </c>
      <c r="F134" s="21">
        <f>SUMIFS('مرتجع المبيعات '!$J$4:$J$5000,'مرتجع المبيعات '!$D$4:$D$5000,الارباح!A134,'مرتجع المبيعات '!$A$4:$A$5000,"&gt;="&amp;الارباح!$C$2,'مرتجع المبيعات '!$A$4:$A$5000,"&lt;="&amp;الارباح!$C$3)</f>
        <v>0</v>
      </c>
      <c r="G134" s="21" t="str">
        <f>IFERROR(VLOOKUP(A134,الرصيد!$A$4:$J$5337,10,0),"")</f>
        <v/>
      </c>
      <c r="H134" s="21" t="str">
        <f t="shared" si="3"/>
        <v/>
      </c>
      <c r="I134" s="21" t="str">
        <f t="shared" si="4"/>
        <v/>
      </c>
      <c r="J134" s="21" t="str">
        <f t="shared" si="5"/>
        <v/>
      </c>
    </row>
    <row r="135" spans="1:10" ht="15.75">
      <c r="A135" s="21">
        <v>130</v>
      </c>
      <c r="B135" s="21" t="str">
        <f>IFERROR(VLOOKUP(A135,الاعدادات!$A$4:$B$5000,2,0),"")</f>
        <v>ه+س 100سم</v>
      </c>
      <c r="C135" s="21">
        <f>SUMIFS(المبيعات!$F$4:$F$5000,المبيعات!$D$4:$D$5000,الارباح!A135,المبيعات!$A$4:$A$5000,"&gt;="&amp;الارباح!$C$2,المبيعات!$A$4:$A$5000,"&lt;="&amp;الارباح!$C$3)</f>
        <v>0</v>
      </c>
      <c r="D135" s="21">
        <f>SUMIFS(المبيعات!$J$4:$J$5000,المبيعات!$D$4:$D$5000,الارباح!A135,المبيعات!$A$4:$A$5000,"&gt;="&amp;الارباح!$C$2,المبيعات!$A$4:$A$5000,"&lt;="&amp;الارباح!$C$3)</f>
        <v>0</v>
      </c>
      <c r="E135" s="21">
        <f>SUMIFS('مرتجع المبيعات '!$F$4:$F$5000,'مرتجع المبيعات '!$D$4:$D$5000,الارباح!A135,'مرتجع المبيعات '!$A$4:$A$5000,"&gt;="&amp;الارباح!$C$2,'مرتجع المبيعات '!$A$4:$A$5000,"&lt;="&amp;الارباح!$C$3)</f>
        <v>0</v>
      </c>
      <c r="F135" s="21">
        <f>SUMIFS('مرتجع المبيعات '!$J$4:$J$5000,'مرتجع المبيعات '!$D$4:$D$5000,الارباح!A135,'مرتجع المبيعات '!$A$4:$A$5000,"&gt;="&amp;الارباح!$C$2,'مرتجع المبيعات '!$A$4:$A$5000,"&lt;="&amp;الارباح!$C$3)</f>
        <v>0</v>
      </c>
      <c r="G135" s="21" t="str">
        <f>IFERROR(VLOOKUP(A135,الرصيد!$A$4:$J$5337,10,0),"")</f>
        <v/>
      </c>
      <c r="H135" s="21" t="str">
        <f t="shared" ref="H135:H198" si="6">IFERROR(SUMPRODUCT(G135*C135),"")</f>
        <v/>
      </c>
      <c r="I135" s="21" t="str">
        <f t="shared" ref="I135:I198" si="7">IFERROR(SUMPRODUCT(F135-G135*E135),"")</f>
        <v/>
      </c>
      <c r="J135" s="21" t="str">
        <f t="shared" ref="J135:J198" si="8">IFERROR(SUMPRODUCT(D135-H135-I135),"")</f>
        <v/>
      </c>
    </row>
    <row r="136" spans="1:10" ht="15.75">
      <c r="A136" s="21">
        <v>131</v>
      </c>
      <c r="B136" s="21" t="str">
        <f>IFERROR(VLOOKUP(A136,الاعدادات!$A$4:$B$5000,2,0),"")</f>
        <v>امينوفيتال 100سم</v>
      </c>
      <c r="C136" s="21">
        <f>SUMIFS(المبيعات!$F$4:$F$5000,المبيعات!$D$4:$D$5000,الارباح!A136,المبيعات!$A$4:$A$5000,"&gt;="&amp;الارباح!$C$2,المبيعات!$A$4:$A$5000,"&lt;="&amp;الارباح!$C$3)</f>
        <v>0</v>
      </c>
      <c r="D136" s="21">
        <f>SUMIFS(المبيعات!$J$4:$J$5000,المبيعات!$D$4:$D$5000,الارباح!A136,المبيعات!$A$4:$A$5000,"&gt;="&amp;الارباح!$C$2,المبيعات!$A$4:$A$5000,"&lt;="&amp;الارباح!$C$3)</f>
        <v>0</v>
      </c>
      <c r="E136" s="21">
        <f>SUMIFS('مرتجع المبيعات '!$F$4:$F$5000,'مرتجع المبيعات '!$D$4:$D$5000,الارباح!A136,'مرتجع المبيعات '!$A$4:$A$5000,"&gt;="&amp;الارباح!$C$2,'مرتجع المبيعات '!$A$4:$A$5000,"&lt;="&amp;الارباح!$C$3)</f>
        <v>0</v>
      </c>
      <c r="F136" s="21">
        <f>SUMIFS('مرتجع المبيعات '!$J$4:$J$5000,'مرتجع المبيعات '!$D$4:$D$5000,الارباح!A136,'مرتجع المبيعات '!$A$4:$A$5000,"&gt;="&amp;الارباح!$C$2,'مرتجع المبيعات '!$A$4:$A$5000,"&lt;="&amp;الارباح!$C$3)</f>
        <v>0</v>
      </c>
      <c r="G136" s="21" t="str">
        <f>IFERROR(VLOOKUP(A136,الرصيد!$A$4:$J$5337,10,0),"")</f>
        <v/>
      </c>
      <c r="H136" s="21" t="str">
        <f t="shared" si="6"/>
        <v/>
      </c>
      <c r="I136" s="21" t="str">
        <f t="shared" si="7"/>
        <v/>
      </c>
      <c r="J136" s="21" t="str">
        <f t="shared" si="8"/>
        <v/>
      </c>
    </row>
    <row r="137" spans="1:10" ht="15.75">
      <c r="A137" s="21">
        <v>132</v>
      </c>
      <c r="B137" s="21" t="str">
        <f>IFERROR(VLOOKUP(A137,الاعدادات!$A$4:$B$5000,2,0),"")</f>
        <v xml:space="preserve">مرهم كبريت </v>
      </c>
      <c r="C137" s="21">
        <f>SUMIFS(المبيعات!$F$4:$F$5000,المبيعات!$D$4:$D$5000,الارباح!A137,المبيعات!$A$4:$A$5000,"&gt;="&amp;الارباح!$C$2,المبيعات!$A$4:$A$5000,"&lt;="&amp;الارباح!$C$3)</f>
        <v>0</v>
      </c>
      <c r="D137" s="21">
        <f>SUMIFS(المبيعات!$J$4:$J$5000,المبيعات!$D$4:$D$5000,الارباح!A137,المبيعات!$A$4:$A$5000,"&gt;="&amp;الارباح!$C$2,المبيعات!$A$4:$A$5000,"&lt;="&amp;الارباح!$C$3)</f>
        <v>0</v>
      </c>
      <c r="E137" s="21">
        <f>SUMIFS('مرتجع المبيعات '!$F$4:$F$5000,'مرتجع المبيعات '!$D$4:$D$5000,الارباح!A137,'مرتجع المبيعات '!$A$4:$A$5000,"&gt;="&amp;الارباح!$C$2,'مرتجع المبيعات '!$A$4:$A$5000,"&lt;="&amp;الارباح!$C$3)</f>
        <v>0</v>
      </c>
      <c r="F137" s="21">
        <f>SUMIFS('مرتجع المبيعات '!$J$4:$J$5000,'مرتجع المبيعات '!$D$4:$D$5000,الارباح!A137,'مرتجع المبيعات '!$A$4:$A$5000,"&gt;="&amp;الارباح!$C$2,'مرتجع المبيعات '!$A$4:$A$5000,"&lt;="&amp;الارباح!$C$3)</f>
        <v>0</v>
      </c>
      <c r="G137" s="21" t="str">
        <f>IFERROR(VLOOKUP(A137,الرصيد!$A$4:$J$5337,10,0),"")</f>
        <v/>
      </c>
      <c r="H137" s="21" t="str">
        <f t="shared" si="6"/>
        <v/>
      </c>
      <c r="I137" s="21" t="str">
        <f t="shared" si="7"/>
        <v/>
      </c>
      <c r="J137" s="21" t="str">
        <f t="shared" si="8"/>
        <v/>
      </c>
    </row>
    <row r="138" spans="1:10" ht="15.75">
      <c r="A138" s="21">
        <v>133</v>
      </c>
      <c r="B138" s="21" t="str">
        <f>IFERROR(VLOOKUP(A138,الاعدادات!$A$4:$B$5000,2,0),"")</f>
        <v>مرهم يود 5%</v>
      </c>
      <c r="C138" s="21">
        <f>SUMIFS(المبيعات!$F$4:$F$5000,المبيعات!$D$4:$D$5000,الارباح!A138,المبيعات!$A$4:$A$5000,"&gt;="&amp;الارباح!$C$2,المبيعات!$A$4:$A$5000,"&lt;="&amp;الارباح!$C$3)</f>
        <v>0</v>
      </c>
      <c r="D138" s="21">
        <f>SUMIFS(المبيعات!$J$4:$J$5000,المبيعات!$D$4:$D$5000,الارباح!A138,المبيعات!$A$4:$A$5000,"&gt;="&amp;الارباح!$C$2,المبيعات!$A$4:$A$5000,"&lt;="&amp;الارباح!$C$3)</f>
        <v>0</v>
      </c>
      <c r="E138" s="21">
        <f>SUMIFS('مرتجع المبيعات '!$F$4:$F$5000,'مرتجع المبيعات '!$D$4:$D$5000,الارباح!A138,'مرتجع المبيعات '!$A$4:$A$5000,"&gt;="&amp;الارباح!$C$2,'مرتجع المبيعات '!$A$4:$A$5000,"&lt;="&amp;الارباح!$C$3)</f>
        <v>0</v>
      </c>
      <c r="F138" s="21">
        <f>SUMIFS('مرتجع المبيعات '!$J$4:$J$5000,'مرتجع المبيعات '!$D$4:$D$5000,الارباح!A138,'مرتجع المبيعات '!$A$4:$A$5000,"&gt;="&amp;الارباح!$C$2,'مرتجع المبيعات '!$A$4:$A$5000,"&lt;="&amp;الارباح!$C$3)</f>
        <v>0</v>
      </c>
      <c r="G138" s="21" t="str">
        <f>IFERROR(VLOOKUP(A138,الرصيد!$A$4:$J$5337,10,0),"")</f>
        <v/>
      </c>
      <c r="H138" s="21" t="str">
        <f t="shared" si="6"/>
        <v/>
      </c>
      <c r="I138" s="21" t="str">
        <f t="shared" si="7"/>
        <v/>
      </c>
      <c r="J138" s="21" t="str">
        <f t="shared" si="8"/>
        <v/>
      </c>
    </row>
    <row r="139" spans="1:10" ht="15.75">
      <c r="A139" s="21">
        <v>134</v>
      </c>
      <c r="B139" s="21" t="str">
        <f>IFERROR(VLOOKUP(A139,الاعدادات!$A$4:$B$5000,2,0),"")</f>
        <v xml:space="preserve">مرهم زنك </v>
      </c>
      <c r="C139" s="21">
        <f>SUMIFS(المبيعات!$F$4:$F$5000,المبيعات!$D$4:$D$5000,الارباح!A139,المبيعات!$A$4:$A$5000,"&gt;="&amp;الارباح!$C$2,المبيعات!$A$4:$A$5000,"&lt;="&amp;الارباح!$C$3)</f>
        <v>0</v>
      </c>
      <c r="D139" s="21">
        <f>SUMIFS(المبيعات!$J$4:$J$5000,المبيعات!$D$4:$D$5000,الارباح!A139,المبيعات!$A$4:$A$5000,"&gt;="&amp;الارباح!$C$2,المبيعات!$A$4:$A$5000,"&lt;="&amp;الارباح!$C$3)</f>
        <v>0</v>
      </c>
      <c r="E139" s="21">
        <f>SUMIFS('مرتجع المبيعات '!$F$4:$F$5000,'مرتجع المبيعات '!$D$4:$D$5000,الارباح!A139,'مرتجع المبيعات '!$A$4:$A$5000,"&gt;="&amp;الارباح!$C$2,'مرتجع المبيعات '!$A$4:$A$5000,"&lt;="&amp;الارباح!$C$3)</f>
        <v>0</v>
      </c>
      <c r="F139" s="21">
        <f>SUMIFS('مرتجع المبيعات '!$J$4:$J$5000,'مرتجع المبيعات '!$D$4:$D$5000,الارباح!A139,'مرتجع المبيعات '!$A$4:$A$5000,"&gt;="&amp;الارباح!$C$2,'مرتجع المبيعات '!$A$4:$A$5000,"&lt;="&amp;الارباح!$C$3)</f>
        <v>0</v>
      </c>
      <c r="G139" s="21" t="str">
        <f>IFERROR(VLOOKUP(A139,الرصيد!$A$4:$J$5337,10,0),"")</f>
        <v/>
      </c>
      <c r="H139" s="21" t="str">
        <f t="shared" si="6"/>
        <v/>
      </c>
      <c r="I139" s="21" t="str">
        <f t="shared" si="7"/>
        <v/>
      </c>
      <c r="J139" s="21" t="str">
        <f t="shared" si="8"/>
        <v/>
      </c>
    </row>
    <row r="140" spans="1:10" ht="15.75">
      <c r="A140" s="21">
        <v>135</v>
      </c>
      <c r="B140" s="21" t="str">
        <f>IFERROR(VLOOKUP(A140,الاعدادات!$A$4:$B$5000,2,0),"")</f>
        <v xml:space="preserve">مينج سايد </v>
      </c>
      <c r="C140" s="21">
        <f>SUMIFS(المبيعات!$F$4:$F$5000,المبيعات!$D$4:$D$5000,الارباح!A140,المبيعات!$A$4:$A$5000,"&gt;="&amp;الارباح!$C$2,المبيعات!$A$4:$A$5000,"&lt;="&amp;الارباح!$C$3)</f>
        <v>0</v>
      </c>
      <c r="D140" s="21">
        <f>SUMIFS(المبيعات!$J$4:$J$5000,المبيعات!$D$4:$D$5000,الارباح!A140,المبيعات!$A$4:$A$5000,"&gt;="&amp;الارباح!$C$2,المبيعات!$A$4:$A$5000,"&lt;="&amp;الارباح!$C$3)</f>
        <v>0</v>
      </c>
      <c r="E140" s="21">
        <f>SUMIFS('مرتجع المبيعات '!$F$4:$F$5000,'مرتجع المبيعات '!$D$4:$D$5000,الارباح!A140,'مرتجع المبيعات '!$A$4:$A$5000,"&gt;="&amp;الارباح!$C$2,'مرتجع المبيعات '!$A$4:$A$5000,"&lt;="&amp;الارباح!$C$3)</f>
        <v>0</v>
      </c>
      <c r="F140" s="21">
        <f>SUMIFS('مرتجع المبيعات '!$J$4:$J$5000,'مرتجع المبيعات '!$D$4:$D$5000,الارباح!A140,'مرتجع المبيعات '!$A$4:$A$5000,"&gt;="&amp;الارباح!$C$2,'مرتجع المبيعات '!$A$4:$A$5000,"&lt;="&amp;الارباح!$C$3)</f>
        <v>0</v>
      </c>
      <c r="G140" s="21" t="str">
        <f>IFERROR(VLOOKUP(A140,الرصيد!$A$4:$J$5337,10,0),"")</f>
        <v/>
      </c>
      <c r="H140" s="21" t="str">
        <f t="shared" si="6"/>
        <v/>
      </c>
      <c r="I140" s="21" t="str">
        <f t="shared" si="7"/>
        <v/>
      </c>
      <c r="J140" s="21" t="str">
        <f t="shared" si="8"/>
        <v/>
      </c>
    </row>
    <row r="141" spans="1:10" ht="15.75">
      <c r="A141" s="21">
        <v>136</v>
      </c>
      <c r="B141" s="21" t="str">
        <f>IFERROR(VLOOKUP(A141,الاعدادات!$A$4:$B$5000,2,0),"")</f>
        <v xml:space="preserve">ميجا مست </v>
      </c>
      <c r="C141" s="21">
        <f>SUMIFS(المبيعات!$F$4:$F$5000,المبيعات!$D$4:$D$5000,الارباح!A141,المبيعات!$A$4:$A$5000,"&gt;="&amp;الارباح!$C$2,المبيعات!$A$4:$A$5000,"&lt;="&amp;الارباح!$C$3)</f>
        <v>0</v>
      </c>
      <c r="D141" s="21">
        <f>SUMIFS(المبيعات!$J$4:$J$5000,المبيعات!$D$4:$D$5000,الارباح!A141,المبيعات!$A$4:$A$5000,"&gt;="&amp;الارباح!$C$2,المبيعات!$A$4:$A$5000,"&lt;="&amp;الارباح!$C$3)</f>
        <v>0</v>
      </c>
      <c r="E141" s="21">
        <f>SUMIFS('مرتجع المبيعات '!$F$4:$F$5000,'مرتجع المبيعات '!$D$4:$D$5000,الارباح!A141,'مرتجع المبيعات '!$A$4:$A$5000,"&gt;="&amp;الارباح!$C$2,'مرتجع المبيعات '!$A$4:$A$5000,"&lt;="&amp;الارباح!$C$3)</f>
        <v>0</v>
      </c>
      <c r="F141" s="21">
        <f>SUMIFS('مرتجع المبيعات '!$J$4:$J$5000,'مرتجع المبيعات '!$D$4:$D$5000,الارباح!A141,'مرتجع المبيعات '!$A$4:$A$5000,"&gt;="&amp;الارباح!$C$2,'مرتجع المبيعات '!$A$4:$A$5000,"&lt;="&amp;الارباح!$C$3)</f>
        <v>0</v>
      </c>
      <c r="G141" s="21" t="str">
        <f>IFERROR(VLOOKUP(A141,الرصيد!$A$4:$J$5337,10,0),"")</f>
        <v/>
      </c>
      <c r="H141" s="21" t="str">
        <f t="shared" si="6"/>
        <v/>
      </c>
      <c r="I141" s="21" t="str">
        <f t="shared" si="7"/>
        <v/>
      </c>
      <c r="J141" s="21" t="str">
        <f t="shared" si="8"/>
        <v/>
      </c>
    </row>
    <row r="142" spans="1:10" ht="15.75">
      <c r="A142" s="21">
        <v>137</v>
      </c>
      <c r="B142" s="21" t="str">
        <f>IFERROR(VLOOKUP(A142,الاعدادات!$A$4:$B$5000,2,0),"")</f>
        <v xml:space="preserve">دياكيور </v>
      </c>
      <c r="C142" s="21">
        <f>SUMIFS(المبيعات!$F$4:$F$5000,المبيعات!$D$4:$D$5000,الارباح!A142,المبيعات!$A$4:$A$5000,"&gt;="&amp;الارباح!$C$2,المبيعات!$A$4:$A$5000,"&lt;="&amp;الارباح!$C$3)</f>
        <v>0</v>
      </c>
      <c r="D142" s="21">
        <f>SUMIFS(المبيعات!$J$4:$J$5000,المبيعات!$D$4:$D$5000,الارباح!A142,المبيعات!$A$4:$A$5000,"&gt;="&amp;الارباح!$C$2,المبيعات!$A$4:$A$5000,"&lt;="&amp;الارباح!$C$3)</f>
        <v>0</v>
      </c>
      <c r="E142" s="21">
        <f>SUMIFS('مرتجع المبيعات '!$F$4:$F$5000,'مرتجع المبيعات '!$D$4:$D$5000,الارباح!A142,'مرتجع المبيعات '!$A$4:$A$5000,"&gt;="&amp;الارباح!$C$2,'مرتجع المبيعات '!$A$4:$A$5000,"&lt;="&amp;الارباح!$C$3)</f>
        <v>0</v>
      </c>
      <c r="F142" s="21">
        <f>SUMIFS('مرتجع المبيعات '!$J$4:$J$5000,'مرتجع المبيعات '!$D$4:$D$5000,الارباح!A142,'مرتجع المبيعات '!$A$4:$A$5000,"&gt;="&amp;الارباح!$C$2,'مرتجع المبيعات '!$A$4:$A$5000,"&lt;="&amp;الارباح!$C$3)</f>
        <v>0</v>
      </c>
      <c r="G142" s="21" t="str">
        <f>IFERROR(VLOOKUP(A142,الرصيد!$A$4:$J$5337,10,0),"")</f>
        <v/>
      </c>
      <c r="H142" s="21" t="str">
        <f t="shared" si="6"/>
        <v/>
      </c>
      <c r="I142" s="21" t="str">
        <f t="shared" si="7"/>
        <v/>
      </c>
      <c r="J142" s="21" t="str">
        <f t="shared" si="8"/>
        <v/>
      </c>
    </row>
    <row r="143" spans="1:10" ht="15.75">
      <c r="A143" s="21">
        <v>138</v>
      </c>
      <c r="B143" s="21" t="str">
        <f>IFERROR(VLOOKUP(A143,الاعدادات!$A$4:$B$5000,2,0),"")</f>
        <v xml:space="preserve">بيودارستين </v>
      </c>
      <c r="C143" s="21">
        <f>SUMIFS(المبيعات!$F$4:$F$5000,المبيعات!$D$4:$D$5000,الارباح!A143,المبيعات!$A$4:$A$5000,"&gt;="&amp;الارباح!$C$2,المبيعات!$A$4:$A$5000,"&lt;="&amp;الارباح!$C$3)</f>
        <v>0</v>
      </c>
      <c r="D143" s="21">
        <f>SUMIFS(المبيعات!$J$4:$J$5000,المبيعات!$D$4:$D$5000,الارباح!A143,المبيعات!$A$4:$A$5000,"&gt;="&amp;الارباح!$C$2,المبيعات!$A$4:$A$5000,"&lt;="&amp;الارباح!$C$3)</f>
        <v>0</v>
      </c>
      <c r="E143" s="21">
        <f>SUMIFS('مرتجع المبيعات '!$F$4:$F$5000,'مرتجع المبيعات '!$D$4:$D$5000,الارباح!A143,'مرتجع المبيعات '!$A$4:$A$5000,"&gt;="&amp;الارباح!$C$2,'مرتجع المبيعات '!$A$4:$A$5000,"&lt;="&amp;الارباح!$C$3)</f>
        <v>0</v>
      </c>
      <c r="F143" s="21">
        <f>SUMIFS('مرتجع المبيعات '!$J$4:$J$5000,'مرتجع المبيعات '!$D$4:$D$5000,الارباح!A143,'مرتجع المبيعات '!$A$4:$A$5000,"&gt;="&amp;الارباح!$C$2,'مرتجع المبيعات '!$A$4:$A$5000,"&lt;="&amp;الارباح!$C$3)</f>
        <v>0</v>
      </c>
      <c r="G143" s="21" t="str">
        <f>IFERROR(VLOOKUP(A143,الرصيد!$A$4:$J$5337,10,0),"")</f>
        <v/>
      </c>
      <c r="H143" s="21" t="str">
        <f t="shared" si="6"/>
        <v/>
      </c>
      <c r="I143" s="21" t="str">
        <f t="shared" si="7"/>
        <v/>
      </c>
      <c r="J143" s="21" t="str">
        <f t="shared" si="8"/>
        <v/>
      </c>
    </row>
    <row r="144" spans="1:10" ht="15.75">
      <c r="A144" s="21">
        <v>139</v>
      </c>
      <c r="B144" s="21" t="str">
        <f>IFERROR(VLOOKUP(A144,الاعدادات!$A$4:$B$5000,2,0),"")</f>
        <v xml:space="preserve">يونيميسين </v>
      </c>
      <c r="C144" s="21">
        <f>SUMIFS(المبيعات!$F$4:$F$5000,المبيعات!$D$4:$D$5000,الارباح!A144,المبيعات!$A$4:$A$5000,"&gt;="&amp;الارباح!$C$2,المبيعات!$A$4:$A$5000,"&lt;="&amp;الارباح!$C$3)</f>
        <v>0</v>
      </c>
      <c r="D144" s="21">
        <f>SUMIFS(المبيعات!$J$4:$J$5000,المبيعات!$D$4:$D$5000,الارباح!A144,المبيعات!$A$4:$A$5000,"&gt;="&amp;الارباح!$C$2,المبيعات!$A$4:$A$5000,"&lt;="&amp;الارباح!$C$3)</f>
        <v>0</v>
      </c>
      <c r="E144" s="21">
        <f>SUMIFS('مرتجع المبيعات '!$F$4:$F$5000,'مرتجع المبيعات '!$D$4:$D$5000,الارباح!A144,'مرتجع المبيعات '!$A$4:$A$5000,"&gt;="&amp;الارباح!$C$2,'مرتجع المبيعات '!$A$4:$A$5000,"&lt;="&amp;الارباح!$C$3)</f>
        <v>0</v>
      </c>
      <c r="F144" s="21">
        <f>SUMIFS('مرتجع المبيعات '!$J$4:$J$5000,'مرتجع المبيعات '!$D$4:$D$5000,الارباح!A144,'مرتجع المبيعات '!$A$4:$A$5000,"&gt;="&amp;الارباح!$C$2,'مرتجع المبيعات '!$A$4:$A$5000,"&lt;="&amp;الارباح!$C$3)</f>
        <v>0</v>
      </c>
      <c r="G144" s="21" t="str">
        <f>IFERROR(VLOOKUP(A144,الرصيد!$A$4:$J$5337,10,0),"")</f>
        <v/>
      </c>
      <c r="H144" s="21" t="str">
        <f t="shared" si="6"/>
        <v/>
      </c>
      <c r="I144" s="21" t="str">
        <f t="shared" si="7"/>
        <v/>
      </c>
      <c r="J144" s="21" t="str">
        <f t="shared" si="8"/>
        <v/>
      </c>
    </row>
    <row r="145" spans="1:10" ht="15.75">
      <c r="A145" s="21">
        <v>140</v>
      </c>
      <c r="B145" s="21" t="str">
        <f>IFERROR(VLOOKUP(A145,الاعدادات!$A$4:$B$5000,2,0),"")</f>
        <v>التراميسين</v>
      </c>
      <c r="C145" s="21">
        <f>SUMIFS(المبيعات!$F$4:$F$5000,المبيعات!$D$4:$D$5000,الارباح!A145,المبيعات!$A$4:$A$5000,"&gt;="&amp;الارباح!$C$2,المبيعات!$A$4:$A$5000,"&lt;="&amp;الارباح!$C$3)</f>
        <v>0</v>
      </c>
      <c r="D145" s="21">
        <f>SUMIFS(المبيعات!$J$4:$J$5000,المبيعات!$D$4:$D$5000,الارباح!A145,المبيعات!$A$4:$A$5000,"&gt;="&amp;الارباح!$C$2,المبيعات!$A$4:$A$5000,"&lt;="&amp;الارباح!$C$3)</f>
        <v>0</v>
      </c>
      <c r="E145" s="21">
        <f>SUMIFS('مرتجع المبيعات '!$F$4:$F$5000,'مرتجع المبيعات '!$D$4:$D$5000,الارباح!A145,'مرتجع المبيعات '!$A$4:$A$5000,"&gt;="&amp;الارباح!$C$2,'مرتجع المبيعات '!$A$4:$A$5000,"&lt;="&amp;الارباح!$C$3)</f>
        <v>0</v>
      </c>
      <c r="F145" s="21">
        <f>SUMIFS('مرتجع المبيعات '!$J$4:$J$5000,'مرتجع المبيعات '!$D$4:$D$5000,الارباح!A145,'مرتجع المبيعات '!$A$4:$A$5000,"&gt;="&amp;الارباح!$C$2,'مرتجع المبيعات '!$A$4:$A$5000,"&lt;="&amp;الارباح!$C$3)</f>
        <v>0</v>
      </c>
      <c r="G145" s="21" t="str">
        <f>IFERROR(VLOOKUP(A145,الرصيد!$A$4:$J$5337,10,0),"")</f>
        <v/>
      </c>
      <c r="H145" s="21" t="str">
        <f t="shared" si="6"/>
        <v/>
      </c>
      <c r="I145" s="21" t="str">
        <f t="shared" si="7"/>
        <v/>
      </c>
      <c r="J145" s="21" t="str">
        <f t="shared" si="8"/>
        <v/>
      </c>
    </row>
    <row r="146" spans="1:10" ht="15.75">
      <c r="A146" s="21">
        <v>141</v>
      </c>
      <c r="B146" s="21" t="str">
        <f>IFERROR(VLOOKUP(A146,الاعدادات!$A$4:$B$5000,2,0),"")</f>
        <v xml:space="preserve">اوكسي فيت اقراص </v>
      </c>
      <c r="C146" s="21">
        <f>SUMIFS(المبيعات!$F$4:$F$5000,المبيعات!$D$4:$D$5000,الارباح!A146,المبيعات!$A$4:$A$5000,"&gt;="&amp;الارباح!$C$2,المبيعات!$A$4:$A$5000,"&lt;="&amp;الارباح!$C$3)</f>
        <v>0</v>
      </c>
      <c r="D146" s="21">
        <f>SUMIFS(المبيعات!$J$4:$J$5000,المبيعات!$D$4:$D$5000,الارباح!A146,المبيعات!$A$4:$A$5000,"&gt;="&amp;الارباح!$C$2,المبيعات!$A$4:$A$5000,"&lt;="&amp;الارباح!$C$3)</f>
        <v>0</v>
      </c>
      <c r="E146" s="21">
        <f>SUMIFS('مرتجع المبيعات '!$F$4:$F$5000,'مرتجع المبيعات '!$D$4:$D$5000,الارباح!A146,'مرتجع المبيعات '!$A$4:$A$5000,"&gt;="&amp;الارباح!$C$2,'مرتجع المبيعات '!$A$4:$A$5000,"&lt;="&amp;الارباح!$C$3)</f>
        <v>0</v>
      </c>
      <c r="F146" s="21">
        <f>SUMIFS('مرتجع المبيعات '!$J$4:$J$5000,'مرتجع المبيعات '!$D$4:$D$5000,الارباح!A146,'مرتجع المبيعات '!$A$4:$A$5000,"&gt;="&amp;الارباح!$C$2,'مرتجع المبيعات '!$A$4:$A$5000,"&lt;="&amp;الارباح!$C$3)</f>
        <v>0</v>
      </c>
      <c r="G146" s="21" t="str">
        <f>IFERROR(VLOOKUP(A146,الرصيد!$A$4:$J$5337,10,0),"")</f>
        <v/>
      </c>
      <c r="H146" s="21" t="str">
        <f t="shared" si="6"/>
        <v/>
      </c>
      <c r="I146" s="21" t="str">
        <f t="shared" si="7"/>
        <v/>
      </c>
      <c r="J146" s="21" t="str">
        <f t="shared" si="8"/>
        <v/>
      </c>
    </row>
    <row r="147" spans="1:10" ht="15.75">
      <c r="A147" s="21">
        <v>142</v>
      </c>
      <c r="B147" s="21" t="str">
        <f>IFERROR(VLOOKUP(A147,الاعدادات!$A$4:$B$5000,2,0),"")</f>
        <v>اوكسي تاب</v>
      </c>
      <c r="C147" s="21">
        <f>SUMIFS(المبيعات!$F$4:$F$5000,المبيعات!$D$4:$D$5000,الارباح!A147,المبيعات!$A$4:$A$5000,"&gt;="&amp;الارباح!$C$2,المبيعات!$A$4:$A$5000,"&lt;="&amp;الارباح!$C$3)</f>
        <v>0</v>
      </c>
      <c r="D147" s="21">
        <f>SUMIFS(المبيعات!$J$4:$J$5000,المبيعات!$D$4:$D$5000,الارباح!A147,المبيعات!$A$4:$A$5000,"&gt;="&amp;الارباح!$C$2,المبيعات!$A$4:$A$5000,"&lt;="&amp;الارباح!$C$3)</f>
        <v>0</v>
      </c>
      <c r="E147" s="21">
        <f>SUMIFS('مرتجع المبيعات '!$F$4:$F$5000,'مرتجع المبيعات '!$D$4:$D$5000,الارباح!A147,'مرتجع المبيعات '!$A$4:$A$5000,"&gt;="&amp;الارباح!$C$2,'مرتجع المبيعات '!$A$4:$A$5000,"&lt;="&amp;الارباح!$C$3)</f>
        <v>0</v>
      </c>
      <c r="F147" s="21">
        <f>SUMIFS('مرتجع المبيعات '!$J$4:$J$5000,'مرتجع المبيعات '!$D$4:$D$5000,الارباح!A147,'مرتجع المبيعات '!$A$4:$A$5000,"&gt;="&amp;الارباح!$C$2,'مرتجع المبيعات '!$A$4:$A$5000,"&lt;="&amp;الارباح!$C$3)</f>
        <v>0</v>
      </c>
      <c r="G147" s="21" t="str">
        <f>IFERROR(VLOOKUP(A147,الرصيد!$A$4:$J$5337,10,0),"")</f>
        <v/>
      </c>
      <c r="H147" s="21" t="str">
        <f t="shared" si="6"/>
        <v/>
      </c>
      <c r="I147" s="21" t="str">
        <f t="shared" si="7"/>
        <v/>
      </c>
      <c r="J147" s="21" t="str">
        <f t="shared" si="8"/>
        <v/>
      </c>
    </row>
    <row r="148" spans="1:10" ht="15.75">
      <c r="A148" s="21">
        <v>143</v>
      </c>
      <c r="B148" s="21" t="str">
        <f>IFERROR(VLOOKUP(A148,الاعدادات!$A$4:$B$5000,2,0),"")</f>
        <v>هيرو دايجست</v>
      </c>
      <c r="C148" s="21">
        <f>SUMIFS(المبيعات!$F$4:$F$5000,المبيعات!$D$4:$D$5000,الارباح!A148,المبيعات!$A$4:$A$5000,"&gt;="&amp;الارباح!$C$2,المبيعات!$A$4:$A$5000,"&lt;="&amp;الارباح!$C$3)</f>
        <v>0</v>
      </c>
      <c r="D148" s="21">
        <f>SUMIFS(المبيعات!$J$4:$J$5000,المبيعات!$D$4:$D$5000,الارباح!A148,المبيعات!$A$4:$A$5000,"&gt;="&amp;الارباح!$C$2,المبيعات!$A$4:$A$5000,"&lt;="&amp;الارباح!$C$3)</f>
        <v>0</v>
      </c>
      <c r="E148" s="21">
        <f>SUMIFS('مرتجع المبيعات '!$F$4:$F$5000,'مرتجع المبيعات '!$D$4:$D$5000,الارباح!A148,'مرتجع المبيعات '!$A$4:$A$5000,"&gt;="&amp;الارباح!$C$2,'مرتجع المبيعات '!$A$4:$A$5000,"&lt;="&amp;الارباح!$C$3)</f>
        <v>0</v>
      </c>
      <c r="F148" s="21">
        <f>SUMIFS('مرتجع المبيعات '!$J$4:$J$5000,'مرتجع المبيعات '!$D$4:$D$5000,الارباح!A148,'مرتجع المبيعات '!$A$4:$A$5000,"&gt;="&amp;الارباح!$C$2,'مرتجع المبيعات '!$A$4:$A$5000,"&lt;="&amp;الارباح!$C$3)</f>
        <v>0</v>
      </c>
      <c r="G148" s="21" t="str">
        <f>IFERROR(VLOOKUP(A148,الرصيد!$A$4:$J$5337,10,0),"")</f>
        <v/>
      </c>
      <c r="H148" s="21" t="str">
        <f t="shared" si="6"/>
        <v/>
      </c>
      <c r="I148" s="21" t="str">
        <f t="shared" si="7"/>
        <v/>
      </c>
      <c r="J148" s="21" t="str">
        <f t="shared" si="8"/>
        <v/>
      </c>
    </row>
    <row r="149" spans="1:10" ht="15.75">
      <c r="A149" s="21">
        <v>144</v>
      </c>
      <c r="B149" s="21" t="str">
        <f>IFERROR(VLOOKUP(A149,الاعدادات!$A$4:$B$5000,2,0),"")</f>
        <v>امبرول ادويا 10*30جم</v>
      </c>
      <c r="C149" s="21">
        <f>SUMIFS(المبيعات!$F$4:$F$5000,المبيعات!$D$4:$D$5000,الارباح!A149,المبيعات!$A$4:$A$5000,"&gt;="&amp;الارباح!$C$2,المبيعات!$A$4:$A$5000,"&lt;="&amp;الارباح!$C$3)</f>
        <v>0</v>
      </c>
      <c r="D149" s="21">
        <f>SUMIFS(المبيعات!$J$4:$J$5000,المبيعات!$D$4:$D$5000,الارباح!A149,المبيعات!$A$4:$A$5000,"&gt;="&amp;الارباح!$C$2,المبيعات!$A$4:$A$5000,"&lt;="&amp;الارباح!$C$3)</f>
        <v>0</v>
      </c>
      <c r="E149" s="21">
        <f>SUMIFS('مرتجع المبيعات '!$F$4:$F$5000,'مرتجع المبيعات '!$D$4:$D$5000,الارباح!A149,'مرتجع المبيعات '!$A$4:$A$5000,"&gt;="&amp;الارباح!$C$2,'مرتجع المبيعات '!$A$4:$A$5000,"&lt;="&amp;الارباح!$C$3)</f>
        <v>0</v>
      </c>
      <c r="F149" s="21">
        <f>SUMIFS('مرتجع المبيعات '!$J$4:$J$5000,'مرتجع المبيعات '!$D$4:$D$5000,الارباح!A149,'مرتجع المبيعات '!$A$4:$A$5000,"&gt;="&amp;الارباح!$C$2,'مرتجع المبيعات '!$A$4:$A$5000,"&lt;="&amp;الارباح!$C$3)</f>
        <v>0</v>
      </c>
      <c r="G149" s="21" t="str">
        <f>IFERROR(VLOOKUP(A149,الرصيد!$A$4:$J$5337,10,0),"")</f>
        <v/>
      </c>
      <c r="H149" s="21" t="str">
        <f t="shared" si="6"/>
        <v/>
      </c>
      <c r="I149" s="21" t="str">
        <f t="shared" si="7"/>
        <v/>
      </c>
      <c r="J149" s="21" t="str">
        <f t="shared" si="8"/>
        <v/>
      </c>
    </row>
    <row r="150" spans="1:10" ht="15.75">
      <c r="A150" s="21">
        <v>145</v>
      </c>
      <c r="B150" s="21" t="str">
        <f>IFERROR(VLOOKUP(A150,الاعدادات!$A$4:$B$5000,2,0),"")</f>
        <v>كوكسي كيور</v>
      </c>
      <c r="C150" s="21">
        <f>SUMIFS(المبيعات!$F$4:$F$5000,المبيعات!$D$4:$D$5000,الارباح!A150,المبيعات!$A$4:$A$5000,"&gt;="&amp;الارباح!$C$2,المبيعات!$A$4:$A$5000,"&lt;="&amp;الارباح!$C$3)</f>
        <v>0</v>
      </c>
      <c r="D150" s="21">
        <f>SUMIFS(المبيعات!$J$4:$J$5000,المبيعات!$D$4:$D$5000,الارباح!A150,المبيعات!$A$4:$A$5000,"&gt;="&amp;الارباح!$C$2,المبيعات!$A$4:$A$5000,"&lt;="&amp;الارباح!$C$3)</f>
        <v>0</v>
      </c>
      <c r="E150" s="21">
        <f>SUMIFS('مرتجع المبيعات '!$F$4:$F$5000,'مرتجع المبيعات '!$D$4:$D$5000,الارباح!A150,'مرتجع المبيعات '!$A$4:$A$5000,"&gt;="&amp;الارباح!$C$2,'مرتجع المبيعات '!$A$4:$A$5000,"&lt;="&amp;الارباح!$C$3)</f>
        <v>0</v>
      </c>
      <c r="F150" s="21">
        <f>SUMIFS('مرتجع المبيعات '!$J$4:$J$5000,'مرتجع المبيعات '!$D$4:$D$5000,الارباح!A150,'مرتجع المبيعات '!$A$4:$A$5000,"&gt;="&amp;الارباح!$C$2,'مرتجع المبيعات '!$A$4:$A$5000,"&lt;="&amp;الارباح!$C$3)</f>
        <v>0</v>
      </c>
      <c r="G150" s="21" t="str">
        <f>IFERROR(VLOOKUP(A150,الرصيد!$A$4:$J$5337,10,0),"")</f>
        <v/>
      </c>
      <c r="H150" s="21" t="str">
        <f t="shared" si="6"/>
        <v/>
      </c>
      <c r="I150" s="21" t="str">
        <f t="shared" si="7"/>
        <v/>
      </c>
      <c r="J150" s="21" t="str">
        <f t="shared" si="8"/>
        <v/>
      </c>
    </row>
    <row r="151" spans="1:10" ht="15.75">
      <c r="A151" s="21">
        <v>146</v>
      </c>
      <c r="B151" s="21" t="str">
        <f>IFERROR(VLOOKUP(A151,الاعدادات!$A$4:$B$5000,2,0),"")</f>
        <v>يوسي مايسين</v>
      </c>
      <c r="C151" s="21">
        <f>SUMIFS(المبيعات!$F$4:$F$5000,المبيعات!$D$4:$D$5000,الارباح!A151,المبيعات!$A$4:$A$5000,"&gt;="&amp;الارباح!$C$2,المبيعات!$A$4:$A$5000,"&lt;="&amp;الارباح!$C$3)</f>
        <v>0</v>
      </c>
      <c r="D151" s="21">
        <f>SUMIFS(المبيعات!$J$4:$J$5000,المبيعات!$D$4:$D$5000,الارباح!A151,المبيعات!$A$4:$A$5000,"&gt;="&amp;الارباح!$C$2,المبيعات!$A$4:$A$5000,"&lt;="&amp;الارباح!$C$3)</f>
        <v>0</v>
      </c>
      <c r="E151" s="21">
        <f>SUMIFS('مرتجع المبيعات '!$F$4:$F$5000,'مرتجع المبيعات '!$D$4:$D$5000,الارباح!A151,'مرتجع المبيعات '!$A$4:$A$5000,"&gt;="&amp;الارباح!$C$2,'مرتجع المبيعات '!$A$4:$A$5000,"&lt;="&amp;الارباح!$C$3)</f>
        <v>0</v>
      </c>
      <c r="F151" s="21">
        <f>SUMIFS('مرتجع المبيعات '!$J$4:$J$5000,'مرتجع المبيعات '!$D$4:$D$5000,الارباح!A151,'مرتجع المبيعات '!$A$4:$A$5000,"&gt;="&amp;الارباح!$C$2,'مرتجع المبيعات '!$A$4:$A$5000,"&lt;="&amp;الارباح!$C$3)</f>
        <v>0</v>
      </c>
      <c r="G151" s="21" t="str">
        <f>IFERROR(VLOOKUP(A151,الرصيد!$A$4:$J$5337,10,0),"")</f>
        <v/>
      </c>
      <c r="H151" s="21" t="str">
        <f t="shared" si="6"/>
        <v/>
      </c>
      <c r="I151" s="21" t="str">
        <f t="shared" si="7"/>
        <v/>
      </c>
      <c r="J151" s="21" t="str">
        <f t="shared" si="8"/>
        <v/>
      </c>
    </row>
    <row r="152" spans="1:10" ht="15.75">
      <c r="A152" s="21">
        <v>147</v>
      </c>
      <c r="B152" s="21" t="str">
        <f>IFERROR(VLOOKUP(A152,الاعدادات!$A$4:$B$5000,2,0),"")</f>
        <v>دوكسين</v>
      </c>
      <c r="C152" s="21">
        <f>SUMIFS(المبيعات!$F$4:$F$5000,المبيعات!$D$4:$D$5000,الارباح!A152,المبيعات!$A$4:$A$5000,"&gt;="&amp;الارباح!$C$2,المبيعات!$A$4:$A$5000,"&lt;="&amp;الارباح!$C$3)</f>
        <v>0</v>
      </c>
      <c r="D152" s="21">
        <f>SUMIFS(المبيعات!$J$4:$J$5000,المبيعات!$D$4:$D$5000,الارباح!A152,المبيعات!$A$4:$A$5000,"&gt;="&amp;الارباح!$C$2,المبيعات!$A$4:$A$5000,"&lt;="&amp;الارباح!$C$3)</f>
        <v>0</v>
      </c>
      <c r="E152" s="21">
        <f>SUMIFS('مرتجع المبيعات '!$F$4:$F$5000,'مرتجع المبيعات '!$D$4:$D$5000,الارباح!A152,'مرتجع المبيعات '!$A$4:$A$5000,"&gt;="&amp;الارباح!$C$2,'مرتجع المبيعات '!$A$4:$A$5000,"&lt;="&amp;الارباح!$C$3)</f>
        <v>0</v>
      </c>
      <c r="F152" s="21">
        <f>SUMIFS('مرتجع المبيعات '!$J$4:$J$5000,'مرتجع المبيعات '!$D$4:$D$5000,الارباح!A152,'مرتجع المبيعات '!$A$4:$A$5000,"&gt;="&amp;الارباح!$C$2,'مرتجع المبيعات '!$A$4:$A$5000,"&lt;="&amp;الارباح!$C$3)</f>
        <v>0</v>
      </c>
      <c r="G152" s="21" t="str">
        <f>IFERROR(VLOOKUP(A152,الرصيد!$A$4:$J$5337,10,0),"")</f>
        <v/>
      </c>
      <c r="H152" s="21" t="str">
        <f t="shared" si="6"/>
        <v/>
      </c>
      <c r="I152" s="21" t="str">
        <f t="shared" si="7"/>
        <v/>
      </c>
      <c r="J152" s="21" t="str">
        <f t="shared" si="8"/>
        <v/>
      </c>
    </row>
    <row r="153" spans="1:10" ht="15.75">
      <c r="A153" s="21">
        <v>148</v>
      </c>
      <c r="B153" s="21" t="str">
        <f>IFERROR(VLOOKUP(A153,الاعدادات!$A$4:$B$5000,2,0),"")</f>
        <v>سلفا ديميدين اسكندرية</v>
      </c>
      <c r="C153" s="21">
        <f>SUMIFS(المبيعات!$F$4:$F$5000,المبيعات!$D$4:$D$5000,الارباح!A153,المبيعات!$A$4:$A$5000,"&gt;="&amp;الارباح!$C$2,المبيعات!$A$4:$A$5000,"&lt;="&amp;الارباح!$C$3)</f>
        <v>0</v>
      </c>
      <c r="D153" s="21">
        <f>SUMIFS(المبيعات!$J$4:$J$5000,المبيعات!$D$4:$D$5000,الارباح!A153,المبيعات!$A$4:$A$5000,"&gt;="&amp;الارباح!$C$2,المبيعات!$A$4:$A$5000,"&lt;="&amp;الارباح!$C$3)</f>
        <v>0</v>
      </c>
      <c r="E153" s="21">
        <f>SUMIFS('مرتجع المبيعات '!$F$4:$F$5000,'مرتجع المبيعات '!$D$4:$D$5000,الارباح!A153,'مرتجع المبيعات '!$A$4:$A$5000,"&gt;="&amp;الارباح!$C$2,'مرتجع المبيعات '!$A$4:$A$5000,"&lt;="&amp;الارباح!$C$3)</f>
        <v>0</v>
      </c>
      <c r="F153" s="21">
        <f>SUMIFS('مرتجع المبيعات '!$J$4:$J$5000,'مرتجع المبيعات '!$D$4:$D$5000,الارباح!A153,'مرتجع المبيعات '!$A$4:$A$5000,"&gt;="&amp;الارباح!$C$2,'مرتجع المبيعات '!$A$4:$A$5000,"&lt;="&amp;الارباح!$C$3)</f>
        <v>0</v>
      </c>
      <c r="G153" s="21" t="str">
        <f>IFERROR(VLOOKUP(A153,الرصيد!$A$4:$J$5337,10,0),"")</f>
        <v/>
      </c>
      <c r="H153" s="21" t="str">
        <f t="shared" si="6"/>
        <v/>
      </c>
      <c r="I153" s="21" t="str">
        <f t="shared" si="7"/>
        <v/>
      </c>
      <c r="J153" s="21" t="str">
        <f t="shared" si="8"/>
        <v/>
      </c>
    </row>
    <row r="154" spans="1:10" ht="15.75">
      <c r="A154" s="21">
        <v>149</v>
      </c>
      <c r="B154" s="21" t="str">
        <f>IFERROR(VLOOKUP(A154,الاعدادات!$A$4:$B$5000,2,0),"")</f>
        <v>نيوميسين جابي</v>
      </c>
      <c r="C154" s="21">
        <f>SUMIFS(المبيعات!$F$4:$F$5000,المبيعات!$D$4:$D$5000,الارباح!A154,المبيعات!$A$4:$A$5000,"&gt;="&amp;الارباح!$C$2,المبيعات!$A$4:$A$5000,"&lt;="&amp;الارباح!$C$3)</f>
        <v>0</v>
      </c>
      <c r="D154" s="21">
        <f>SUMIFS(المبيعات!$J$4:$J$5000,المبيعات!$D$4:$D$5000,الارباح!A154,المبيعات!$A$4:$A$5000,"&gt;="&amp;الارباح!$C$2,المبيعات!$A$4:$A$5000,"&lt;="&amp;الارباح!$C$3)</f>
        <v>0</v>
      </c>
      <c r="E154" s="21">
        <f>SUMIFS('مرتجع المبيعات '!$F$4:$F$5000,'مرتجع المبيعات '!$D$4:$D$5000,الارباح!A154,'مرتجع المبيعات '!$A$4:$A$5000,"&gt;="&amp;الارباح!$C$2,'مرتجع المبيعات '!$A$4:$A$5000,"&lt;="&amp;الارباح!$C$3)</f>
        <v>0</v>
      </c>
      <c r="F154" s="21">
        <f>SUMIFS('مرتجع المبيعات '!$J$4:$J$5000,'مرتجع المبيعات '!$D$4:$D$5000,الارباح!A154,'مرتجع المبيعات '!$A$4:$A$5000,"&gt;="&amp;الارباح!$C$2,'مرتجع المبيعات '!$A$4:$A$5000,"&lt;="&amp;الارباح!$C$3)</f>
        <v>0</v>
      </c>
      <c r="G154" s="21" t="str">
        <f>IFERROR(VLOOKUP(A154,الرصيد!$A$4:$J$5337,10,0),"")</f>
        <v/>
      </c>
      <c r="H154" s="21" t="str">
        <f t="shared" si="6"/>
        <v/>
      </c>
      <c r="I154" s="21" t="str">
        <f t="shared" si="7"/>
        <v/>
      </c>
      <c r="J154" s="21" t="str">
        <f t="shared" si="8"/>
        <v/>
      </c>
    </row>
    <row r="155" spans="1:10" ht="15.75">
      <c r="A155" s="21">
        <v>150</v>
      </c>
      <c r="B155" s="21" t="str">
        <f>IFERROR(VLOOKUP(A155,الاعدادات!$A$4:$B$5000,2,0),"")</f>
        <v>هيروسين</v>
      </c>
      <c r="C155" s="21">
        <f>SUMIFS(المبيعات!$F$4:$F$5000,المبيعات!$D$4:$D$5000,الارباح!A155,المبيعات!$A$4:$A$5000,"&gt;="&amp;الارباح!$C$2,المبيعات!$A$4:$A$5000,"&lt;="&amp;الارباح!$C$3)</f>
        <v>0</v>
      </c>
      <c r="D155" s="21">
        <f>SUMIFS(المبيعات!$J$4:$J$5000,المبيعات!$D$4:$D$5000,الارباح!A155,المبيعات!$A$4:$A$5000,"&gt;="&amp;الارباح!$C$2,المبيعات!$A$4:$A$5000,"&lt;="&amp;الارباح!$C$3)</f>
        <v>0</v>
      </c>
      <c r="E155" s="21">
        <f>SUMIFS('مرتجع المبيعات '!$F$4:$F$5000,'مرتجع المبيعات '!$D$4:$D$5000,الارباح!A155,'مرتجع المبيعات '!$A$4:$A$5000,"&gt;="&amp;الارباح!$C$2,'مرتجع المبيعات '!$A$4:$A$5000,"&lt;="&amp;الارباح!$C$3)</f>
        <v>0</v>
      </c>
      <c r="F155" s="21">
        <f>SUMIFS('مرتجع المبيعات '!$J$4:$J$5000,'مرتجع المبيعات '!$D$4:$D$5000,الارباح!A155,'مرتجع المبيعات '!$A$4:$A$5000,"&gt;="&amp;الارباح!$C$2,'مرتجع المبيعات '!$A$4:$A$5000,"&lt;="&amp;الارباح!$C$3)</f>
        <v>0</v>
      </c>
      <c r="G155" s="21" t="str">
        <f>IFERROR(VLOOKUP(A155,الرصيد!$A$4:$J$5337,10,0),"")</f>
        <v/>
      </c>
      <c r="H155" s="21" t="str">
        <f t="shared" si="6"/>
        <v/>
      </c>
      <c r="I155" s="21" t="str">
        <f t="shared" si="7"/>
        <v/>
      </c>
      <c r="J155" s="21" t="str">
        <f t="shared" si="8"/>
        <v/>
      </c>
    </row>
    <row r="156" spans="1:10" ht="15.75">
      <c r="A156" s="21">
        <v>151</v>
      </c>
      <c r="B156" s="21" t="str">
        <f>IFERROR(VLOOKUP(A156,الاعدادات!$A$4:$B$5000,2,0),"")</f>
        <v>اوكسي ادويا 1/2ك</v>
      </c>
      <c r="C156" s="21">
        <f>SUMIFS(المبيعات!$F$4:$F$5000,المبيعات!$D$4:$D$5000,الارباح!A156,المبيعات!$A$4:$A$5000,"&gt;="&amp;الارباح!$C$2,المبيعات!$A$4:$A$5000,"&lt;="&amp;الارباح!$C$3)</f>
        <v>0</v>
      </c>
      <c r="D156" s="21">
        <f>SUMIFS(المبيعات!$J$4:$J$5000,المبيعات!$D$4:$D$5000,الارباح!A156,المبيعات!$A$4:$A$5000,"&gt;="&amp;الارباح!$C$2,المبيعات!$A$4:$A$5000,"&lt;="&amp;الارباح!$C$3)</f>
        <v>0</v>
      </c>
      <c r="E156" s="21">
        <f>SUMIFS('مرتجع المبيعات '!$F$4:$F$5000,'مرتجع المبيعات '!$D$4:$D$5000,الارباح!A156,'مرتجع المبيعات '!$A$4:$A$5000,"&gt;="&amp;الارباح!$C$2,'مرتجع المبيعات '!$A$4:$A$5000,"&lt;="&amp;الارباح!$C$3)</f>
        <v>0</v>
      </c>
      <c r="F156" s="21">
        <f>SUMIFS('مرتجع المبيعات '!$J$4:$J$5000,'مرتجع المبيعات '!$D$4:$D$5000,الارباح!A156,'مرتجع المبيعات '!$A$4:$A$5000,"&gt;="&amp;الارباح!$C$2,'مرتجع المبيعات '!$A$4:$A$5000,"&lt;="&amp;الارباح!$C$3)</f>
        <v>0</v>
      </c>
      <c r="G156" s="21" t="str">
        <f>IFERROR(VLOOKUP(A156,الرصيد!$A$4:$J$5337,10,0),"")</f>
        <v/>
      </c>
      <c r="H156" s="21" t="str">
        <f t="shared" si="6"/>
        <v/>
      </c>
      <c r="I156" s="21" t="str">
        <f t="shared" si="7"/>
        <v/>
      </c>
      <c r="J156" s="21" t="str">
        <f t="shared" si="8"/>
        <v/>
      </c>
    </row>
    <row r="157" spans="1:10" ht="15.75">
      <c r="A157" s="21">
        <v>152</v>
      </c>
      <c r="B157" s="21" t="str">
        <f>IFERROR(VLOOKUP(A157,الاعدادات!$A$4:$B$5000,2,0),"")</f>
        <v>اوكسي ادويا1ك</v>
      </c>
      <c r="C157" s="21">
        <f>SUMIFS(المبيعات!$F$4:$F$5000,المبيعات!$D$4:$D$5000,الارباح!A157,المبيعات!$A$4:$A$5000,"&gt;="&amp;الارباح!$C$2,المبيعات!$A$4:$A$5000,"&lt;="&amp;الارباح!$C$3)</f>
        <v>0</v>
      </c>
      <c r="D157" s="21">
        <f>SUMIFS(المبيعات!$J$4:$J$5000,المبيعات!$D$4:$D$5000,الارباح!A157,المبيعات!$A$4:$A$5000,"&gt;="&amp;الارباح!$C$2,المبيعات!$A$4:$A$5000,"&lt;="&amp;الارباح!$C$3)</f>
        <v>0</v>
      </c>
      <c r="E157" s="21">
        <f>SUMIFS('مرتجع المبيعات '!$F$4:$F$5000,'مرتجع المبيعات '!$D$4:$D$5000,الارباح!A157,'مرتجع المبيعات '!$A$4:$A$5000,"&gt;="&amp;الارباح!$C$2,'مرتجع المبيعات '!$A$4:$A$5000,"&lt;="&amp;الارباح!$C$3)</f>
        <v>0</v>
      </c>
      <c r="F157" s="21">
        <f>SUMIFS('مرتجع المبيعات '!$J$4:$J$5000,'مرتجع المبيعات '!$D$4:$D$5000,الارباح!A157,'مرتجع المبيعات '!$A$4:$A$5000,"&gt;="&amp;الارباح!$C$2,'مرتجع المبيعات '!$A$4:$A$5000,"&lt;="&amp;الارباح!$C$3)</f>
        <v>0</v>
      </c>
      <c r="G157" s="21" t="str">
        <f>IFERROR(VLOOKUP(A157,الرصيد!$A$4:$J$5337,10,0),"")</f>
        <v/>
      </c>
      <c r="H157" s="21" t="str">
        <f t="shared" si="6"/>
        <v/>
      </c>
      <c r="I157" s="21" t="str">
        <f t="shared" si="7"/>
        <v/>
      </c>
      <c r="J157" s="21" t="str">
        <f t="shared" si="8"/>
        <v/>
      </c>
    </row>
    <row r="158" spans="1:10" ht="15.75">
      <c r="A158" s="21">
        <v>153</v>
      </c>
      <c r="B158" s="21" t="str">
        <f>IFERROR(VLOOKUP(A158,الاعدادات!$A$4:$B$5000,2,0),"")</f>
        <v>سلفاديميدين جابي</v>
      </c>
      <c r="C158" s="21">
        <f>SUMIFS(المبيعات!$F$4:$F$5000,المبيعات!$D$4:$D$5000,الارباح!A158,المبيعات!$A$4:$A$5000,"&gt;="&amp;الارباح!$C$2,المبيعات!$A$4:$A$5000,"&lt;="&amp;الارباح!$C$3)</f>
        <v>0</v>
      </c>
      <c r="D158" s="21">
        <f>SUMIFS(المبيعات!$J$4:$J$5000,المبيعات!$D$4:$D$5000,الارباح!A158,المبيعات!$A$4:$A$5000,"&gt;="&amp;الارباح!$C$2,المبيعات!$A$4:$A$5000,"&lt;="&amp;الارباح!$C$3)</f>
        <v>0</v>
      </c>
      <c r="E158" s="21">
        <f>SUMIFS('مرتجع المبيعات '!$F$4:$F$5000,'مرتجع المبيعات '!$D$4:$D$5000,الارباح!A158,'مرتجع المبيعات '!$A$4:$A$5000,"&gt;="&amp;الارباح!$C$2,'مرتجع المبيعات '!$A$4:$A$5000,"&lt;="&amp;الارباح!$C$3)</f>
        <v>0</v>
      </c>
      <c r="F158" s="21">
        <f>SUMIFS('مرتجع المبيعات '!$J$4:$J$5000,'مرتجع المبيعات '!$D$4:$D$5000,الارباح!A158,'مرتجع المبيعات '!$A$4:$A$5000,"&gt;="&amp;الارباح!$C$2,'مرتجع المبيعات '!$A$4:$A$5000,"&lt;="&amp;الارباح!$C$3)</f>
        <v>0</v>
      </c>
      <c r="G158" s="21" t="str">
        <f>IFERROR(VLOOKUP(A158,الرصيد!$A$4:$J$5337,10,0),"")</f>
        <v/>
      </c>
      <c r="H158" s="21" t="str">
        <f t="shared" si="6"/>
        <v/>
      </c>
      <c r="I158" s="21" t="str">
        <f t="shared" si="7"/>
        <v/>
      </c>
      <c r="J158" s="21" t="str">
        <f t="shared" si="8"/>
        <v/>
      </c>
    </row>
    <row r="159" spans="1:10" ht="15.75">
      <c r="A159" s="21">
        <v>154</v>
      </c>
      <c r="B159" s="21" t="str">
        <f>IFERROR(VLOOKUP(A159,الاعدادات!$A$4:$B$5000,2,0),"")</f>
        <v>سترات ببرازين</v>
      </c>
      <c r="C159" s="21">
        <f>SUMIFS(المبيعات!$F$4:$F$5000,المبيعات!$D$4:$D$5000,الارباح!A159,المبيعات!$A$4:$A$5000,"&gt;="&amp;الارباح!$C$2,المبيعات!$A$4:$A$5000,"&lt;="&amp;الارباح!$C$3)</f>
        <v>0</v>
      </c>
      <c r="D159" s="21">
        <f>SUMIFS(المبيعات!$J$4:$J$5000,المبيعات!$D$4:$D$5000,الارباح!A159,المبيعات!$A$4:$A$5000,"&gt;="&amp;الارباح!$C$2,المبيعات!$A$4:$A$5000,"&lt;="&amp;الارباح!$C$3)</f>
        <v>0</v>
      </c>
      <c r="E159" s="21">
        <f>SUMIFS('مرتجع المبيعات '!$F$4:$F$5000,'مرتجع المبيعات '!$D$4:$D$5000,الارباح!A159,'مرتجع المبيعات '!$A$4:$A$5000,"&gt;="&amp;الارباح!$C$2,'مرتجع المبيعات '!$A$4:$A$5000,"&lt;="&amp;الارباح!$C$3)</f>
        <v>0</v>
      </c>
      <c r="F159" s="21">
        <f>SUMIFS('مرتجع المبيعات '!$J$4:$J$5000,'مرتجع المبيعات '!$D$4:$D$5000,الارباح!A159,'مرتجع المبيعات '!$A$4:$A$5000,"&gt;="&amp;الارباح!$C$2,'مرتجع المبيعات '!$A$4:$A$5000,"&lt;="&amp;الارباح!$C$3)</f>
        <v>0</v>
      </c>
      <c r="G159" s="21" t="str">
        <f>IFERROR(VLOOKUP(A159,الرصيد!$A$4:$J$5337,10,0),"")</f>
        <v/>
      </c>
      <c r="H159" s="21" t="str">
        <f t="shared" si="6"/>
        <v/>
      </c>
      <c r="I159" s="21" t="str">
        <f t="shared" si="7"/>
        <v/>
      </c>
      <c r="J159" s="21" t="str">
        <f t="shared" si="8"/>
        <v/>
      </c>
    </row>
    <row r="160" spans="1:10" ht="15.75">
      <c r="A160" s="21">
        <v>155</v>
      </c>
      <c r="B160" s="21" t="str">
        <f>IFERROR(VLOOKUP(A160,الاعدادات!$A$4:$B$5000,2,0),"")</f>
        <v>كبريتات نحاس</v>
      </c>
      <c r="C160" s="21">
        <f>SUMIFS(المبيعات!$F$4:$F$5000,المبيعات!$D$4:$D$5000,الارباح!A160,المبيعات!$A$4:$A$5000,"&gt;="&amp;الارباح!$C$2,المبيعات!$A$4:$A$5000,"&lt;="&amp;الارباح!$C$3)</f>
        <v>0</v>
      </c>
      <c r="D160" s="21">
        <f>SUMIFS(المبيعات!$J$4:$J$5000,المبيعات!$D$4:$D$5000,الارباح!A160,المبيعات!$A$4:$A$5000,"&gt;="&amp;الارباح!$C$2,المبيعات!$A$4:$A$5000,"&lt;="&amp;الارباح!$C$3)</f>
        <v>0</v>
      </c>
      <c r="E160" s="21">
        <f>SUMIFS('مرتجع المبيعات '!$F$4:$F$5000,'مرتجع المبيعات '!$D$4:$D$5000,الارباح!A160,'مرتجع المبيعات '!$A$4:$A$5000,"&gt;="&amp;الارباح!$C$2,'مرتجع المبيعات '!$A$4:$A$5000,"&lt;="&amp;الارباح!$C$3)</f>
        <v>0</v>
      </c>
      <c r="F160" s="21">
        <f>SUMIFS('مرتجع المبيعات '!$J$4:$J$5000,'مرتجع المبيعات '!$D$4:$D$5000,الارباح!A160,'مرتجع المبيعات '!$A$4:$A$5000,"&gt;="&amp;الارباح!$C$2,'مرتجع المبيعات '!$A$4:$A$5000,"&lt;="&amp;الارباح!$C$3)</f>
        <v>0</v>
      </c>
      <c r="G160" s="21" t="str">
        <f>IFERROR(VLOOKUP(A160,الرصيد!$A$4:$J$5337,10,0),"")</f>
        <v/>
      </c>
      <c r="H160" s="21" t="str">
        <f t="shared" si="6"/>
        <v/>
      </c>
      <c r="I160" s="21" t="str">
        <f t="shared" si="7"/>
        <v/>
      </c>
      <c r="J160" s="21" t="str">
        <f t="shared" si="8"/>
        <v/>
      </c>
    </row>
    <row r="161" spans="1:10" ht="15.75">
      <c r="A161" s="21">
        <v>156</v>
      </c>
      <c r="B161" s="21" t="str">
        <f>IFERROR(VLOOKUP(A161,الاعدادات!$A$4:$B$5000,2,0),"")</f>
        <v>قطران</v>
      </c>
      <c r="C161" s="21">
        <f>SUMIFS(المبيعات!$F$4:$F$5000,المبيعات!$D$4:$D$5000,الارباح!A161,المبيعات!$A$4:$A$5000,"&gt;="&amp;الارباح!$C$2,المبيعات!$A$4:$A$5000,"&lt;="&amp;الارباح!$C$3)</f>
        <v>0</v>
      </c>
      <c r="D161" s="21">
        <f>SUMIFS(المبيعات!$J$4:$J$5000,المبيعات!$D$4:$D$5000,الارباح!A161,المبيعات!$A$4:$A$5000,"&gt;="&amp;الارباح!$C$2,المبيعات!$A$4:$A$5000,"&lt;="&amp;الارباح!$C$3)</f>
        <v>0</v>
      </c>
      <c r="E161" s="21">
        <f>SUMIFS('مرتجع المبيعات '!$F$4:$F$5000,'مرتجع المبيعات '!$D$4:$D$5000,الارباح!A161,'مرتجع المبيعات '!$A$4:$A$5000,"&gt;="&amp;الارباح!$C$2,'مرتجع المبيعات '!$A$4:$A$5000,"&lt;="&amp;الارباح!$C$3)</f>
        <v>0</v>
      </c>
      <c r="F161" s="21">
        <f>SUMIFS('مرتجع المبيعات '!$J$4:$J$5000,'مرتجع المبيعات '!$D$4:$D$5000,الارباح!A161,'مرتجع المبيعات '!$A$4:$A$5000,"&gt;="&amp;الارباح!$C$2,'مرتجع المبيعات '!$A$4:$A$5000,"&lt;="&amp;الارباح!$C$3)</f>
        <v>0</v>
      </c>
      <c r="G161" s="21" t="str">
        <f>IFERROR(VLOOKUP(A161,الرصيد!$A$4:$J$5337,10,0),"")</f>
        <v/>
      </c>
      <c r="H161" s="21" t="str">
        <f t="shared" si="6"/>
        <v/>
      </c>
      <c r="I161" s="21" t="str">
        <f t="shared" si="7"/>
        <v/>
      </c>
      <c r="J161" s="21" t="str">
        <f t="shared" si="8"/>
        <v/>
      </c>
    </row>
    <row r="162" spans="1:10" ht="15.75">
      <c r="A162" s="21">
        <v>157</v>
      </c>
      <c r="B162" s="21" t="str">
        <f>IFERROR(VLOOKUP(A162,الاعدادات!$A$4:$B$5000,2,0),"")</f>
        <v>فاك جارد</v>
      </c>
      <c r="C162" s="21">
        <f>SUMIFS(المبيعات!$F$4:$F$5000,المبيعات!$D$4:$D$5000,الارباح!A162,المبيعات!$A$4:$A$5000,"&gt;="&amp;الارباح!$C$2,المبيعات!$A$4:$A$5000,"&lt;="&amp;الارباح!$C$3)</f>
        <v>0</v>
      </c>
      <c r="D162" s="21">
        <f>SUMIFS(المبيعات!$J$4:$J$5000,المبيعات!$D$4:$D$5000,الارباح!A162,المبيعات!$A$4:$A$5000,"&gt;="&amp;الارباح!$C$2,المبيعات!$A$4:$A$5000,"&lt;="&amp;الارباح!$C$3)</f>
        <v>0</v>
      </c>
      <c r="E162" s="21">
        <f>SUMIFS('مرتجع المبيعات '!$F$4:$F$5000,'مرتجع المبيعات '!$D$4:$D$5000,الارباح!A162,'مرتجع المبيعات '!$A$4:$A$5000,"&gt;="&amp;الارباح!$C$2,'مرتجع المبيعات '!$A$4:$A$5000,"&lt;="&amp;الارباح!$C$3)</f>
        <v>0</v>
      </c>
      <c r="F162" s="21">
        <f>SUMIFS('مرتجع المبيعات '!$J$4:$J$5000,'مرتجع المبيعات '!$D$4:$D$5000,الارباح!A162,'مرتجع المبيعات '!$A$4:$A$5000,"&gt;="&amp;الارباح!$C$2,'مرتجع المبيعات '!$A$4:$A$5000,"&lt;="&amp;الارباح!$C$3)</f>
        <v>0</v>
      </c>
      <c r="G162" s="21" t="str">
        <f>IFERROR(VLOOKUP(A162,الرصيد!$A$4:$J$5337,10,0),"")</f>
        <v/>
      </c>
      <c r="H162" s="21" t="str">
        <f t="shared" si="6"/>
        <v/>
      </c>
      <c r="I162" s="21" t="str">
        <f t="shared" si="7"/>
        <v/>
      </c>
      <c r="J162" s="21" t="str">
        <f t="shared" si="8"/>
        <v/>
      </c>
    </row>
    <row r="163" spans="1:10" ht="15.75">
      <c r="A163" s="21">
        <v>158</v>
      </c>
      <c r="B163" s="21" t="str">
        <f>IFERROR(VLOOKUP(A163,الاعدادات!$A$4:$B$5000,2,0),"")</f>
        <v>لاكتاكلوكس</v>
      </c>
      <c r="C163" s="21">
        <f>SUMIFS(المبيعات!$F$4:$F$5000,المبيعات!$D$4:$D$5000,الارباح!A163,المبيعات!$A$4:$A$5000,"&gt;="&amp;الارباح!$C$2,المبيعات!$A$4:$A$5000,"&lt;="&amp;الارباح!$C$3)</f>
        <v>0</v>
      </c>
      <c r="D163" s="21">
        <f>SUMIFS(المبيعات!$J$4:$J$5000,المبيعات!$D$4:$D$5000,الارباح!A163,المبيعات!$A$4:$A$5000,"&gt;="&amp;الارباح!$C$2,المبيعات!$A$4:$A$5000,"&lt;="&amp;الارباح!$C$3)</f>
        <v>0</v>
      </c>
      <c r="E163" s="21">
        <f>SUMIFS('مرتجع المبيعات '!$F$4:$F$5000,'مرتجع المبيعات '!$D$4:$D$5000,الارباح!A163,'مرتجع المبيعات '!$A$4:$A$5000,"&gt;="&amp;الارباح!$C$2,'مرتجع المبيعات '!$A$4:$A$5000,"&lt;="&amp;الارباح!$C$3)</f>
        <v>0</v>
      </c>
      <c r="F163" s="21">
        <f>SUMIFS('مرتجع المبيعات '!$J$4:$J$5000,'مرتجع المبيعات '!$D$4:$D$5000,الارباح!A163,'مرتجع المبيعات '!$A$4:$A$5000,"&gt;="&amp;الارباح!$C$2,'مرتجع المبيعات '!$A$4:$A$5000,"&lt;="&amp;الارباح!$C$3)</f>
        <v>0</v>
      </c>
      <c r="G163" s="21" t="str">
        <f>IFERROR(VLOOKUP(A163,الرصيد!$A$4:$J$5337,10,0),"")</f>
        <v/>
      </c>
      <c r="H163" s="21" t="str">
        <f t="shared" si="6"/>
        <v/>
      </c>
      <c r="I163" s="21" t="str">
        <f t="shared" si="7"/>
        <v/>
      </c>
      <c r="J163" s="21" t="str">
        <f t="shared" si="8"/>
        <v/>
      </c>
    </row>
    <row r="164" spans="1:10" ht="15.75">
      <c r="A164" s="21">
        <v>159</v>
      </c>
      <c r="B164" s="21" t="str">
        <f>IFERROR(VLOOKUP(A164,الاعدادات!$A$4:$B$5000,2,0),"")</f>
        <v>كبريتات كولستين</v>
      </c>
      <c r="C164" s="21">
        <f>SUMIFS(المبيعات!$F$4:$F$5000,المبيعات!$D$4:$D$5000,الارباح!A164,المبيعات!$A$4:$A$5000,"&gt;="&amp;الارباح!$C$2,المبيعات!$A$4:$A$5000,"&lt;="&amp;الارباح!$C$3)</f>
        <v>0</v>
      </c>
      <c r="D164" s="21">
        <f>SUMIFS(المبيعات!$J$4:$J$5000,المبيعات!$D$4:$D$5000,الارباح!A164,المبيعات!$A$4:$A$5000,"&gt;="&amp;الارباح!$C$2,المبيعات!$A$4:$A$5000,"&lt;="&amp;الارباح!$C$3)</f>
        <v>0</v>
      </c>
      <c r="E164" s="21">
        <f>SUMIFS('مرتجع المبيعات '!$F$4:$F$5000,'مرتجع المبيعات '!$D$4:$D$5000,الارباح!A164,'مرتجع المبيعات '!$A$4:$A$5000,"&gt;="&amp;الارباح!$C$2,'مرتجع المبيعات '!$A$4:$A$5000,"&lt;="&amp;الارباح!$C$3)</f>
        <v>0</v>
      </c>
      <c r="F164" s="21">
        <f>SUMIFS('مرتجع المبيعات '!$J$4:$J$5000,'مرتجع المبيعات '!$D$4:$D$5000,الارباح!A164,'مرتجع المبيعات '!$A$4:$A$5000,"&gt;="&amp;الارباح!$C$2,'مرتجع المبيعات '!$A$4:$A$5000,"&lt;="&amp;الارباح!$C$3)</f>
        <v>0</v>
      </c>
      <c r="G164" s="21" t="str">
        <f>IFERROR(VLOOKUP(A164,الرصيد!$A$4:$J$5337,10,0),"")</f>
        <v/>
      </c>
      <c r="H164" s="21" t="str">
        <f t="shared" si="6"/>
        <v/>
      </c>
      <c r="I164" s="21" t="str">
        <f t="shared" si="7"/>
        <v/>
      </c>
      <c r="J164" s="21" t="str">
        <f t="shared" si="8"/>
        <v/>
      </c>
    </row>
    <row r="165" spans="1:10" ht="15.75">
      <c r="A165" s="21">
        <v>160</v>
      </c>
      <c r="B165" s="21" t="str">
        <f>IFERROR(VLOOKUP(A165,الاعدادات!$A$4:$B$5000,2,0),"")</f>
        <v>بي ك كولين</v>
      </c>
      <c r="C165" s="21">
        <f>SUMIFS(المبيعات!$F$4:$F$5000,المبيعات!$D$4:$D$5000,الارباح!A165,المبيعات!$A$4:$A$5000,"&gt;="&amp;الارباح!$C$2,المبيعات!$A$4:$A$5000,"&lt;="&amp;الارباح!$C$3)</f>
        <v>0</v>
      </c>
      <c r="D165" s="21">
        <f>SUMIFS(المبيعات!$J$4:$J$5000,المبيعات!$D$4:$D$5000,الارباح!A165,المبيعات!$A$4:$A$5000,"&gt;="&amp;الارباح!$C$2,المبيعات!$A$4:$A$5000,"&lt;="&amp;الارباح!$C$3)</f>
        <v>0</v>
      </c>
      <c r="E165" s="21">
        <f>SUMIFS('مرتجع المبيعات '!$F$4:$F$5000,'مرتجع المبيعات '!$D$4:$D$5000,الارباح!A165,'مرتجع المبيعات '!$A$4:$A$5000,"&gt;="&amp;الارباح!$C$2,'مرتجع المبيعات '!$A$4:$A$5000,"&lt;="&amp;الارباح!$C$3)</f>
        <v>0</v>
      </c>
      <c r="F165" s="21">
        <f>SUMIFS('مرتجع المبيعات '!$J$4:$J$5000,'مرتجع المبيعات '!$D$4:$D$5000,الارباح!A165,'مرتجع المبيعات '!$A$4:$A$5000,"&gt;="&amp;الارباح!$C$2,'مرتجع المبيعات '!$A$4:$A$5000,"&lt;="&amp;الارباح!$C$3)</f>
        <v>0</v>
      </c>
      <c r="G165" s="21" t="str">
        <f>IFERROR(VLOOKUP(A165,الرصيد!$A$4:$J$5337,10,0),"")</f>
        <v/>
      </c>
      <c r="H165" s="21" t="str">
        <f t="shared" si="6"/>
        <v/>
      </c>
      <c r="I165" s="21" t="str">
        <f t="shared" si="7"/>
        <v/>
      </c>
      <c r="J165" s="21" t="str">
        <f t="shared" si="8"/>
        <v/>
      </c>
    </row>
    <row r="166" spans="1:10" ht="15.75">
      <c r="A166" s="21">
        <v>161</v>
      </c>
      <c r="B166" s="21" t="str">
        <f>IFERROR(VLOOKUP(A166,الاعدادات!$A$4:$B$5000,2,0),"")</f>
        <v>فيتامين c يوني</v>
      </c>
      <c r="C166" s="21">
        <f>SUMIFS(المبيعات!$F$4:$F$5000,المبيعات!$D$4:$D$5000,الارباح!A166,المبيعات!$A$4:$A$5000,"&gt;="&amp;الارباح!$C$2,المبيعات!$A$4:$A$5000,"&lt;="&amp;الارباح!$C$3)</f>
        <v>0</v>
      </c>
      <c r="D166" s="21">
        <f>SUMIFS(المبيعات!$J$4:$J$5000,المبيعات!$D$4:$D$5000,الارباح!A166,المبيعات!$A$4:$A$5000,"&gt;="&amp;الارباح!$C$2,المبيعات!$A$4:$A$5000,"&lt;="&amp;الارباح!$C$3)</f>
        <v>0</v>
      </c>
      <c r="E166" s="21">
        <f>SUMIFS('مرتجع المبيعات '!$F$4:$F$5000,'مرتجع المبيعات '!$D$4:$D$5000,الارباح!A166,'مرتجع المبيعات '!$A$4:$A$5000,"&gt;="&amp;الارباح!$C$2,'مرتجع المبيعات '!$A$4:$A$5000,"&lt;="&amp;الارباح!$C$3)</f>
        <v>0</v>
      </c>
      <c r="F166" s="21">
        <f>SUMIFS('مرتجع المبيعات '!$J$4:$J$5000,'مرتجع المبيعات '!$D$4:$D$5000,الارباح!A166,'مرتجع المبيعات '!$A$4:$A$5000,"&gt;="&amp;الارباح!$C$2,'مرتجع المبيعات '!$A$4:$A$5000,"&lt;="&amp;الارباح!$C$3)</f>
        <v>0</v>
      </c>
      <c r="G166" s="21" t="str">
        <f>IFERROR(VLOOKUP(A166,الرصيد!$A$4:$J$5337,10,0),"")</f>
        <v/>
      </c>
      <c r="H166" s="21" t="str">
        <f t="shared" si="6"/>
        <v/>
      </c>
      <c r="I166" s="21" t="str">
        <f t="shared" si="7"/>
        <v/>
      </c>
      <c r="J166" s="21" t="str">
        <f t="shared" si="8"/>
        <v/>
      </c>
    </row>
    <row r="167" spans="1:10" ht="15.75">
      <c r="A167" s="21">
        <v>162</v>
      </c>
      <c r="B167" s="21" t="str">
        <f>IFERROR(VLOOKUP(A167,الاعدادات!$A$4:$B$5000,2,0),"")</f>
        <v>فيتامين c اجريفيت</v>
      </c>
      <c r="C167" s="21">
        <f>SUMIFS(المبيعات!$F$4:$F$5000,المبيعات!$D$4:$D$5000,الارباح!A167,المبيعات!$A$4:$A$5000,"&gt;="&amp;الارباح!$C$2,المبيعات!$A$4:$A$5000,"&lt;="&amp;الارباح!$C$3)</f>
        <v>0</v>
      </c>
      <c r="D167" s="21">
        <f>SUMIFS(المبيعات!$J$4:$J$5000,المبيعات!$D$4:$D$5000,الارباح!A167,المبيعات!$A$4:$A$5000,"&gt;="&amp;الارباح!$C$2,المبيعات!$A$4:$A$5000,"&lt;="&amp;الارباح!$C$3)</f>
        <v>0</v>
      </c>
      <c r="E167" s="21">
        <f>SUMIFS('مرتجع المبيعات '!$F$4:$F$5000,'مرتجع المبيعات '!$D$4:$D$5000,الارباح!A167,'مرتجع المبيعات '!$A$4:$A$5000,"&gt;="&amp;الارباح!$C$2,'مرتجع المبيعات '!$A$4:$A$5000,"&lt;="&amp;الارباح!$C$3)</f>
        <v>0</v>
      </c>
      <c r="F167" s="21">
        <f>SUMIFS('مرتجع المبيعات '!$J$4:$J$5000,'مرتجع المبيعات '!$D$4:$D$5000,الارباح!A167,'مرتجع المبيعات '!$A$4:$A$5000,"&gt;="&amp;الارباح!$C$2,'مرتجع المبيعات '!$A$4:$A$5000,"&lt;="&amp;الارباح!$C$3)</f>
        <v>0</v>
      </c>
      <c r="G167" s="21" t="str">
        <f>IFERROR(VLOOKUP(A167,الرصيد!$A$4:$J$5337,10,0),"")</f>
        <v/>
      </c>
      <c r="H167" s="21" t="str">
        <f t="shared" si="6"/>
        <v/>
      </c>
      <c r="I167" s="21" t="str">
        <f t="shared" si="7"/>
        <v/>
      </c>
      <c r="J167" s="21" t="str">
        <f t="shared" si="8"/>
        <v/>
      </c>
    </row>
    <row r="168" spans="1:10" ht="15.75">
      <c r="A168" s="21">
        <v>163</v>
      </c>
      <c r="B168" s="21" t="str">
        <f>IFERROR(VLOOKUP(A168,الاعدادات!$A$4:$B$5000,2,0),"")</f>
        <v>توب 4 اكس</v>
      </c>
      <c r="C168" s="21">
        <f>SUMIFS(المبيعات!$F$4:$F$5000,المبيعات!$D$4:$D$5000,الارباح!A168,المبيعات!$A$4:$A$5000,"&gt;="&amp;الارباح!$C$2,المبيعات!$A$4:$A$5000,"&lt;="&amp;الارباح!$C$3)</f>
        <v>0</v>
      </c>
      <c r="D168" s="21">
        <f>SUMIFS(المبيعات!$J$4:$J$5000,المبيعات!$D$4:$D$5000,الارباح!A168,المبيعات!$A$4:$A$5000,"&gt;="&amp;الارباح!$C$2,المبيعات!$A$4:$A$5000,"&lt;="&amp;الارباح!$C$3)</f>
        <v>0</v>
      </c>
      <c r="E168" s="21">
        <f>SUMIFS('مرتجع المبيعات '!$F$4:$F$5000,'مرتجع المبيعات '!$D$4:$D$5000,الارباح!A168,'مرتجع المبيعات '!$A$4:$A$5000,"&gt;="&amp;الارباح!$C$2,'مرتجع المبيعات '!$A$4:$A$5000,"&lt;="&amp;الارباح!$C$3)</f>
        <v>0</v>
      </c>
      <c r="F168" s="21">
        <f>SUMIFS('مرتجع المبيعات '!$J$4:$J$5000,'مرتجع المبيعات '!$D$4:$D$5000,الارباح!A168,'مرتجع المبيعات '!$A$4:$A$5000,"&gt;="&amp;الارباح!$C$2,'مرتجع المبيعات '!$A$4:$A$5000,"&lt;="&amp;الارباح!$C$3)</f>
        <v>0</v>
      </c>
      <c r="G168" s="21" t="str">
        <f>IFERROR(VLOOKUP(A168,الرصيد!$A$4:$J$5337,10,0),"")</f>
        <v/>
      </c>
      <c r="H168" s="21" t="str">
        <f t="shared" si="6"/>
        <v/>
      </c>
      <c r="I168" s="21" t="str">
        <f t="shared" si="7"/>
        <v/>
      </c>
      <c r="J168" s="21" t="str">
        <f t="shared" si="8"/>
        <v/>
      </c>
    </row>
    <row r="169" spans="1:10" ht="15.75">
      <c r="A169" s="21">
        <v>164</v>
      </c>
      <c r="B169" s="21" t="str">
        <f>IFERROR(VLOOKUP(A169,الاعدادات!$A$4:$B$5000,2,0),"")</f>
        <v xml:space="preserve">افيميك اردنى عادى </v>
      </c>
      <c r="C169" s="21">
        <f>SUMIFS(المبيعات!$F$4:$F$5000,المبيعات!$D$4:$D$5000,الارباح!A169,المبيعات!$A$4:$A$5000,"&gt;="&amp;الارباح!$C$2,المبيعات!$A$4:$A$5000,"&lt;="&amp;الارباح!$C$3)</f>
        <v>0</v>
      </c>
      <c r="D169" s="21">
        <f>SUMIFS(المبيعات!$J$4:$J$5000,المبيعات!$D$4:$D$5000,الارباح!A169,المبيعات!$A$4:$A$5000,"&gt;="&amp;الارباح!$C$2,المبيعات!$A$4:$A$5000,"&lt;="&amp;الارباح!$C$3)</f>
        <v>0</v>
      </c>
      <c r="E169" s="21">
        <f>SUMIFS('مرتجع المبيعات '!$F$4:$F$5000,'مرتجع المبيعات '!$D$4:$D$5000,الارباح!A169,'مرتجع المبيعات '!$A$4:$A$5000,"&gt;="&amp;الارباح!$C$2,'مرتجع المبيعات '!$A$4:$A$5000,"&lt;="&amp;الارباح!$C$3)</f>
        <v>0</v>
      </c>
      <c r="F169" s="21">
        <f>SUMIFS('مرتجع المبيعات '!$J$4:$J$5000,'مرتجع المبيعات '!$D$4:$D$5000,الارباح!A169,'مرتجع المبيعات '!$A$4:$A$5000,"&gt;="&amp;الارباح!$C$2,'مرتجع المبيعات '!$A$4:$A$5000,"&lt;="&amp;الارباح!$C$3)</f>
        <v>0</v>
      </c>
      <c r="G169" s="21" t="str">
        <f>IFERROR(VLOOKUP(A169,الرصيد!$A$4:$J$5337,10,0),"")</f>
        <v/>
      </c>
      <c r="H169" s="21" t="str">
        <f t="shared" si="6"/>
        <v/>
      </c>
      <c r="I169" s="21" t="str">
        <f t="shared" si="7"/>
        <v/>
      </c>
      <c r="J169" s="21" t="str">
        <f t="shared" si="8"/>
        <v/>
      </c>
    </row>
    <row r="170" spans="1:10" ht="15.75">
      <c r="A170" s="21">
        <v>165</v>
      </c>
      <c r="B170" s="21" t="str">
        <f>IFERROR(VLOOKUP(A170,الاعدادات!$A$4:$B$5000,2,0),"")</f>
        <v>بانمنث</v>
      </c>
      <c r="C170" s="21">
        <f>SUMIFS(المبيعات!$F$4:$F$5000,المبيعات!$D$4:$D$5000,الارباح!A170,المبيعات!$A$4:$A$5000,"&gt;="&amp;الارباح!$C$2,المبيعات!$A$4:$A$5000,"&lt;="&amp;الارباح!$C$3)</f>
        <v>0</v>
      </c>
      <c r="D170" s="21">
        <f>SUMIFS(المبيعات!$J$4:$J$5000,المبيعات!$D$4:$D$5000,الارباح!A170,المبيعات!$A$4:$A$5000,"&gt;="&amp;الارباح!$C$2,المبيعات!$A$4:$A$5000,"&lt;="&amp;الارباح!$C$3)</f>
        <v>0</v>
      </c>
      <c r="E170" s="21">
        <f>SUMIFS('مرتجع المبيعات '!$F$4:$F$5000,'مرتجع المبيعات '!$D$4:$D$5000,الارباح!A170,'مرتجع المبيعات '!$A$4:$A$5000,"&gt;="&amp;الارباح!$C$2,'مرتجع المبيعات '!$A$4:$A$5000,"&lt;="&amp;الارباح!$C$3)</f>
        <v>0</v>
      </c>
      <c r="F170" s="21">
        <f>SUMIFS('مرتجع المبيعات '!$J$4:$J$5000,'مرتجع المبيعات '!$D$4:$D$5000,الارباح!A170,'مرتجع المبيعات '!$A$4:$A$5000,"&gt;="&amp;الارباح!$C$2,'مرتجع المبيعات '!$A$4:$A$5000,"&lt;="&amp;الارباح!$C$3)</f>
        <v>0</v>
      </c>
      <c r="G170" s="21" t="str">
        <f>IFERROR(VLOOKUP(A170,الرصيد!$A$4:$J$5337,10,0),"")</f>
        <v/>
      </c>
      <c r="H170" s="21" t="str">
        <f t="shared" si="6"/>
        <v/>
      </c>
      <c r="I170" s="21" t="str">
        <f t="shared" si="7"/>
        <v/>
      </c>
      <c r="J170" s="21" t="str">
        <f t="shared" si="8"/>
        <v/>
      </c>
    </row>
    <row r="171" spans="1:10" ht="15.75">
      <c r="A171" s="21">
        <v>166</v>
      </c>
      <c r="B171" s="21" t="str">
        <f>IFERROR(VLOOKUP(A171,الاعدادات!$A$4:$B$5000,2,0),"")</f>
        <v>رانكس</v>
      </c>
      <c r="C171" s="21">
        <f>SUMIFS(المبيعات!$F$4:$F$5000,المبيعات!$D$4:$D$5000,الارباح!A171,المبيعات!$A$4:$A$5000,"&gt;="&amp;الارباح!$C$2,المبيعات!$A$4:$A$5000,"&lt;="&amp;الارباح!$C$3)</f>
        <v>0</v>
      </c>
      <c r="D171" s="21">
        <f>SUMIFS(المبيعات!$J$4:$J$5000,المبيعات!$D$4:$D$5000,الارباح!A171,المبيعات!$A$4:$A$5000,"&gt;="&amp;الارباح!$C$2,المبيعات!$A$4:$A$5000,"&lt;="&amp;الارباح!$C$3)</f>
        <v>0</v>
      </c>
      <c r="E171" s="21">
        <f>SUMIFS('مرتجع المبيعات '!$F$4:$F$5000,'مرتجع المبيعات '!$D$4:$D$5000,الارباح!A171,'مرتجع المبيعات '!$A$4:$A$5000,"&gt;="&amp;الارباح!$C$2,'مرتجع المبيعات '!$A$4:$A$5000,"&lt;="&amp;الارباح!$C$3)</f>
        <v>0</v>
      </c>
      <c r="F171" s="21">
        <f>SUMIFS('مرتجع المبيعات '!$J$4:$J$5000,'مرتجع المبيعات '!$D$4:$D$5000,الارباح!A171,'مرتجع المبيعات '!$A$4:$A$5000,"&gt;="&amp;الارباح!$C$2,'مرتجع المبيعات '!$A$4:$A$5000,"&lt;="&amp;الارباح!$C$3)</f>
        <v>0</v>
      </c>
      <c r="G171" s="21" t="str">
        <f>IFERROR(VLOOKUP(A171,الرصيد!$A$4:$J$5337,10,0),"")</f>
        <v/>
      </c>
      <c r="H171" s="21" t="str">
        <f t="shared" si="6"/>
        <v/>
      </c>
      <c r="I171" s="21" t="str">
        <f t="shared" si="7"/>
        <v/>
      </c>
      <c r="J171" s="21" t="str">
        <f t="shared" si="8"/>
        <v/>
      </c>
    </row>
    <row r="172" spans="1:10" ht="15.75">
      <c r="A172" s="21">
        <v>167</v>
      </c>
      <c r="B172" s="21" t="str">
        <f>IFERROR(VLOOKUP(A172,الاعدادات!$A$4:$B$5000,2,0),"")</f>
        <v>ب +ك3</v>
      </c>
      <c r="C172" s="21">
        <f>SUMIFS(المبيعات!$F$4:$F$5000,المبيعات!$D$4:$D$5000,الارباح!A172,المبيعات!$A$4:$A$5000,"&gt;="&amp;الارباح!$C$2,المبيعات!$A$4:$A$5000,"&lt;="&amp;الارباح!$C$3)</f>
        <v>0</v>
      </c>
      <c r="D172" s="21">
        <f>SUMIFS(المبيعات!$J$4:$J$5000,المبيعات!$D$4:$D$5000,الارباح!A172,المبيعات!$A$4:$A$5000,"&gt;="&amp;الارباح!$C$2,المبيعات!$A$4:$A$5000,"&lt;="&amp;الارباح!$C$3)</f>
        <v>0</v>
      </c>
      <c r="E172" s="21">
        <f>SUMIFS('مرتجع المبيعات '!$F$4:$F$5000,'مرتجع المبيعات '!$D$4:$D$5000,الارباح!A172,'مرتجع المبيعات '!$A$4:$A$5000,"&gt;="&amp;الارباح!$C$2,'مرتجع المبيعات '!$A$4:$A$5000,"&lt;="&amp;الارباح!$C$3)</f>
        <v>0</v>
      </c>
      <c r="F172" s="21">
        <f>SUMIFS('مرتجع المبيعات '!$J$4:$J$5000,'مرتجع المبيعات '!$D$4:$D$5000,الارباح!A172,'مرتجع المبيعات '!$A$4:$A$5000,"&gt;="&amp;الارباح!$C$2,'مرتجع المبيعات '!$A$4:$A$5000,"&lt;="&amp;الارباح!$C$3)</f>
        <v>0</v>
      </c>
      <c r="G172" s="21" t="str">
        <f>IFERROR(VLOOKUP(A172,الرصيد!$A$4:$J$5337,10,0),"")</f>
        <v/>
      </c>
      <c r="H172" s="21" t="str">
        <f t="shared" si="6"/>
        <v/>
      </c>
      <c r="I172" s="21" t="str">
        <f t="shared" si="7"/>
        <v/>
      </c>
      <c r="J172" s="21" t="str">
        <f t="shared" si="8"/>
        <v/>
      </c>
    </row>
    <row r="173" spans="1:10" ht="15.75">
      <c r="A173" s="21">
        <v>168</v>
      </c>
      <c r="B173" s="21" t="str">
        <f>IFERROR(VLOOKUP(A173,الاعدادات!$A$4:$B$5000,2,0),"")</f>
        <v xml:space="preserve">اد3ه اجريفيت لتر </v>
      </c>
      <c r="C173" s="21">
        <f>SUMIFS(المبيعات!$F$4:$F$5000,المبيعات!$D$4:$D$5000,الارباح!A173,المبيعات!$A$4:$A$5000,"&gt;="&amp;الارباح!$C$2,المبيعات!$A$4:$A$5000,"&lt;="&amp;الارباح!$C$3)</f>
        <v>0</v>
      </c>
      <c r="D173" s="21">
        <f>SUMIFS(المبيعات!$J$4:$J$5000,المبيعات!$D$4:$D$5000,الارباح!A173,المبيعات!$A$4:$A$5000,"&gt;="&amp;الارباح!$C$2,المبيعات!$A$4:$A$5000,"&lt;="&amp;الارباح!$C$3)</f>
        <v>0</v>
      </c>
      <c r="E173" s="21">
        <f>SUMIFS('مرتجع المبيعات '!$F$4:$F$5000,'مرتجع المبيعات '!$D$4:$D$5000,الارباح!A173,'مرتجع المبيعات '!$A$4:$A$5000,"&gt;="&amp;الارباح!$C$2,'مرتجع المبيعات '!$A$4:$A$5000,"&lt;="&amp;الارباح!$C$3)</f>
        <v>0</v>
      </c>
      <c r="F173" s="21">
        <f>SUMIFS('مرتجع المبيعات '!$J$4:$J$5000,'مرتجع المبيعات '!$D$4:$D$5000,الارباح!A173,'مرتجع المبيعات '!$A$4:$A$5000,"&gt;="&amp;الارباح!$C$2,'مرتجع المبيعات '!$A$4:$A$5000,"&lt;="&amp;الارباح!$C$3)</f>
        <v>0</v>
      </c>
      <c r="G173" s="21" t="str">
        <f>IFERROR(VLOOKUP(A173,الرصيد!$A$4:$J$5337,10,0),"")</f>
        <v/>
      </c>
      <c r="H173" s="21" t="str">
        <f t="shared" si="6"/>
        <v/>
      </c>
      <c r="I173" s="21" t="str">
        <f t="shared" si="7"/>
        <v/>
      </c>
      <c r="J173" s="21" t="str">
        <f t="shared" si="8"/>
        <v/>
      </c>
    </row>
    <row r="174" spans="1:10" ht="15.75">
      <c r="A174" s="21">
        <v>169</v>
      </c>
      <c r="B174" s="21" t="str">
        <f>IFERROR(VLOOKUP(A174,الاعدادات!$A$4:$B$5000,2,0),"")</f>
        <v xml:space="preserve">تيلوزين حقن ادويا </v>
      </c>
      <c r="C174" s="21">
        <f>SUMIFS(المبيعات!$F$4:$F$5000,المبيعات!$D$4:$D$5000,الارباح!A174,المبيعات!$A$4:$A$5000,"&gt;="&amp;الارباح!$C$2,المبيعات!$A$4:$A$5000,"&lt;="&amp;الارباح!$C$3)</f>
        <v>0</v>
      </c>
      <c r="D174" s="21">
        <f>SUMIFS(المبيعات!$J$4:$J$5000,المبيعات!$D$4:$D$5000,الارباح!A174,المبيعات!$A$4:$A$5000,"&gt;="&amp;الارباح!$C$2,المبيعات!$A$4:$A$5000,"&lt;="&amp;الارباح!$C$3)</f>
        <v>0</v>
      </c>
      <c r="E174" s="21">
        <f>SUMIFS('مرتجع المبيعات '!$F$4:$F$5000,'مرتجع المبيعات '!$D$4:$D$5000,الارباح!A174,'مرتجع المبيعات '!$A$4:$A$5000,"&gt;="&amp;الارباح!$C$2,'مرتجع المبيعات '!$A$4:$A$5000,"&lt;="&amp;الارباح!$C$3)</f>
        <v>0</v>
      </c>
      <c r="F174" s="21">
        <f>SUMIFS('مرتجع المبيعات '!$J$4:$J$5000,'مرتجع المبيعات '!$D$4:$D$5000,الارباح!A174,'مرتجع المبيعات '!$A$4:$A$5000,"&gt;="&amp;الارباح!$C$2,'مرتجع المبيعات '!$A$4:$A$5000,"&lt;="&amp;الارباح!$C$3)</f>
        <v>0</v>
      </c>
      <c r="G174" s="21" t="str">
        <f>IFERROR(VLOOKUP(A174,الرصيد!$A$4:$J$5337,10,0),"")</f>
        <v/>
      </c>
      <c r="H174" s="21" t="str">
        <f t="shared" si="6"/>
        <v/>
      </c>
      <c r="I174" s="21" t="str">
        <f t="shared" si="7"/>
        <v/>
      </c>
      <c r="J174" s="21" t="str">
        <f t="shared" si="8"/>
        <v/>
      </c>
    </row>
    <row r="175" spans="1:10" ht="15.75">
      <c r="A175" s="21">
        <v>170</v>
      </c>
      <c r="B175" s="21" t="str">
        <f>IFERROR(VLOOKUP(A175,الاعدادات!$A$4:$B$5000,2,0),"")</f>
        <v>اكواجان 50سم</v>
      </c>
      <c r="C175" s="21">
        <f>SUMIFS(المبيعات!$F$4:$F$5000,المبيعات!$D$4:$D$5000,الارباح!A175,المبيعات!$A$4:$A$5000,"&gt;="&amp;الارباح!$C$2,المبيعات!$A$4:$A$5000,"&lt;="&amp;الارباح!$C$3)</f>
        <v>0</v>
      </c>
      <c r="D175" s="21">
        <f>SUMIFS(المبيعات!$J$4:$J$5000,المبيعات!$D$4:$D$5000,الارباح!A175,المبيعات!$A$4:$A$5000,"&gt;="&amp;الارباح!$C$2,المبيعات!$A$4:$A$5000,"&lt;="&amp;الارباح!$C$3)</f>
        <v>0</v>
      </c>
      <c r="E175" s="21">
        <f>SUMIFS('مرتجع المبيعات '!$F$4:$F$5000,'مرتجع المبيعات '!$D$4:$D$5000,الارباح!A175,'مرتجع المبيعات '!$A$4:$A$5000,"&gt;="&amp;الارباح!$C$2,'مرتجع المبيعات '!$A$4:$A$5000,"&lt;="&amp;الارباح!$C$3)</f>
        <v>0</v>
      </c>
      <c r="F175" s="21">
        <f>SUMIFS('مرتجع المبيعات '!$J$4:$J$5000,'مرتجع المبيعات '!$D$4:$D$5000,الارباح!A175,'مرتجع المبيعات '!$A$4:$A$5000,"&gt;="&amp;الارباح!$C$2,'مرتجع المبيعات '!$A$4:$A$5000,"&lt;="&amp;الارباح!$C$3)</f>
        <v>0</v>
      </c>
      <c r="G175" s="21" t="str">
        <f>IFERROR(VLOOKUP(A175,الرصيد!$A$4:$J$5337,10,0),"")</f>
        <v/>
      </c>
      <c r="H175" s="21" t="str">
        <f t="shared" si="6"/>
        <v/>
      </c>
      <c r="I175" s="21" t="str">
        <f t="shared" si="7"/>
        <v/>
      </c>
      <c r="J175" s="21" t="str">
        <f t="shared" si="8"/>
        <v/>
      </c>
    </row>
    <row r="176" spans="1:10" ht="15.75">
      <c r="A176" s="21">
        <v>171</v>
      </c>
      <c r="B176" s="21" t="str">
        <f>IFERROR(VLOOKUP(A176,الاعدادات!$A$4:$B$5000,2,0),"")</f>
        <v xml:space="preserve">سكرولايت </v>
      </c>
      <c r="C176" s="21">
        <f>SUMIFS(المبيعات!$F$4:$F$5000,المبيعات!$D$4:$D$5000,الارباح!A176,المبيعات!$A$4:$A$5000,"&gt;="&amp;الارباح!$C$2,المبيعات!$A$4:$A$5000,"&lt;="&amp;الارباح!$C$3)</f>
        <v>0</v>
      </c>
      <c r="D176" s="21">
        <f>SUMIFS(المبيعات!$J$4:$J$5000,المبيعات!$D$4:$D$5000,الارباح!A176,المبيعات!$A$4:$A$5000,"&gt;="&amp;الارباح!$C$2,المبيعات!$A$4:$A$5000,"&lt;="&amp;الارباح!$C$3)</f>
        <v>0</v>
      </c>
      <c r="E176" s="21">
        <f>SUMIFS('مرتجع المبيعات '!$F$4:$F$5000,'مرتجع المبيعات '!$D$4:$D$5000,الارباح!A176,'مرتجع المبيعات '!$A$4:$A$5000,"&gt;="&amp;الارباح!$C$2,'مرتجع المبيعات '!$A$4:$A$5000,"&lt;="&amp;الارباح!$C$3)</f>
        <v>0</v>
      </c>
      <c r="F176" s="21">
        <f>SUMIFS('مرتجع المبيعات '!$J$4:$J$5000,'مرتجع المبيعات '!$D$4:$D$5000,الارباح!A176,'مرتجع المبيعات '!$A$4:$A$5000,"&gt;="&amp;الارباح!$C$2,'مرتجع المبيعات '!$A$4:$A$5000,"&lt;="&amp;الارباح!$C$3)</f>
        <v>0</v>
      </c>
      <c r="G176" s="21" t="str">
        <f>IFERROR(VLOOKUP(A176,الرصيد!$A$4:$J$5337,10,0),"")</f>
        <v/>
      </c>
      <c r="H176" s="21" t="str">
        <f t="shared" si="6"/>
        <v/>
      </c>
      <c r="I176" s="21" t="str">
        <f t="shared" si="7"/>
        <v/>
      </c>
      <c r="J176" s="21" t="str">
        <f t="shared" si="8"/>
        <v/>
      </c>
    </row>
    <row r="177" spans="1:10" ht="15.75">
      <c r="A177" s="21">
        <v>172</v>
      </c>
      <c r="B177" s="21" t="str">
        <f>IFERROR(VLOOKUP(A177,الاعدادات!$A$4:$B$5000,2,0),"")</f>
        <v xml:space="preserve">بايكودايجست </v>
      </c>
      <c r="C177" s="21">
        <f>SUMIFS(المبيعات!$F$4:$F$5000,المبيعات!$D$4:$D$5000,الارباح!A177,المبيعات!$A$4:$A$5000,"&gt;="&amp;الارباح!$C$2,المبيعات!$A$4:$A$5000,"&lt;="&amp;الارباح!$C$3)</f>
        <v>0</v>
      </c>
      <c r="D177" s="21">
        <f>SUMIFS(المبيعات!$J$4:$J$5000,المبيعات!$D$4:$D$5000,الارباح!A177,المبيعات!$A$4:$A$5000,"&gt;="&amp;الارباح!$C$2,المبيعات!$A$4:$A$5000,"&lt;="&amp;الارباح!$C$3)</f>
        <v>0</v>
      </c>
      <c r="E177" s="21">
        <f>SUMIFS('مرتجع المبيعات '!$F$4:$F$5000,'مرتجع المبيعات '!$D$4:$D$5000,الارباح!A177,'مرتجع المبيعات '!$A$4:$A$5000,"&gt;="&amp;الارباح!$C$2,'مرتجع المبيعات '!$A$4:$A$5000,"&lt;="&amp;الارباح!$C$3)</f>
        <v>0</v>
      </c>
      <c r="F177" s="21">
        <f>SUMIFS('مرتجع المبيعات '!$J$4:$J$5000,'مرتجع المبيعات '!$D$4:$D$5000,الارباح!A177,'مرتجع المبيعات '!$A$4:$A$5000,"&gt;="&amp;الارباح!$C$2,'مرتجع المبيعات '!$A$4:$A$5000,"&lt;="&amp;الارباح!$C$3)</f>
        <v>0</v>
      </c>
      <c r="G177" s="21" t="str">
        <f>IFERROR(VLOOKUP(A177,الرصيد!$A$4:$J$5337,10,0),"")</f>
        <v/>
      </c>
      <c r="H177" s="21" t="str">
        <f t="shared" si="6"/>
        <v/>
      </c>
      <c r="I177" s="21" t="str">
        <f t="shared" si="7"/>
        <v/>
      </c>
      <c r="J177" s="21" t="str">
        <f t="shared" si="8"/>
        <v/>
      </c>
    </row>
    <row r="178" spans="1:10" ht="15.75">
      <c r="A178" s="21">
        <v>173</v>
      </c>
      <c r="B178" s="21" t="str">
        <f>IFERROR(VLOOKUP(A178,الاعدادات!$A$4:$B$5000,2,0),"")</f>
        <v xml:space="preserve">نيوماش </v>
      </c>
      <c r="C178" s="21">
        <f>SUMIFS(المبيعات!$F$4:$F$5000,المبيعات!$D$4:$D$5000,الارباح!A178,المبيعات!$A$4:$A$5000,"&gt;="&amp;الارباح!$C$2,المبيعات!$A$4:$A$5000,"&lt;="&amp;الارباح!$C$3)</f>
        <v>0</v>
      </c>
      <c r="D178" s="21">
        <f>SUMIFS(المبيعات!$J$4:$J$5000,المبيعات!$D$4:$D$5000,الارباح!A178,المبيعات!$A$4:$A$5000,"&gt;="&amp;الارباح!$C$2,المبيعات!$A$4:$A$5000,"&lt;="&amp;الارباح!$C$3)</f>
        <v>0</v>
      </c>
      <c r="E178" s="21">
        <f>SUMIFS('مرتجع المبيعات '!$F$4:$F$5000,'مرتجع المبيعات '!$D$4:$D$5000,الارباح!A178,'مرتجع المبيعات '!$A$4:$A$5000,"&gt;="&amp;الارباح!$C$2,'مرتجع المبيعات '!$A$4:$A$5000,"&lt;="&amp;الارباح!$C$3)</f>
        <v>0</v>
      </c>
      <c r="F178" s="21">
        <f>SUMIFS('مرتجع المبيعات '!$J$4:$J$5000,'مرتجع المبيعات '!$D$4:$D$5000,الارباح!A178,'مرتجع المبيعات '!$A$4:$A$5000,"&gt;="&amp;الارباح!$C$2,'مرتجع المبيعات '!$A$4:$A$5000,"&lt;="&amp;الارباح!$C$3)</f>
        <v>0</v>
      </c>
      <c r="G178" s="21" t="str">
        <f>IFERROR(VLOOKUP(A178,الرصيد!$A$4:$J$5337,10,0),"")</f>
        <v/>
      </c>
      <c r="H178" s="21" t="str">
        <f t="shared" si="6"/>
        <v/>
      </c>
      <c r="I178" s="21" t="str">
        <f t="shared" si="7"/>
        <v/>
      </c>
      <c r="J178" s="21" t="str">
        <f t="shared" si="8"/>
        <v/>
      </c>
    </row>
    <row r="179" spans="1:10" ht="15.75">
      <c r="A179" s="21">
        <v>174</v>
      </c>
      <c r="B179" s="21" t="str">
        <f>IFERROR(VLOOKUP(A179,الاعدادات!$A$4:$B$5000,2,0),"")</f>
        <v xml:space="preserve">اكماديجست </v>
      </c>
      <c r="C179" s="21">
        <f>SUMIFS(المبيعات!$F$4:$F$5000,المبيعات!$D$4:$D$5000,الارباح!A179,المبيعات!$A$4:$A$5000,"&gt;="&amp;الارباح!$C$2,المبيعات!$A$4:$A$5000,"&lt;="&amp;الارباح!$C$3)</f>
        <v>0</v>
      </c>
      <c r="D179" s="21">
        <f>SUMIFS(المبيعات!$J$4:$J$5000,المبيعات!$D$4:$D$5000,الارباح!A179,المبيعات!$A$4:$A$5000,"&gt;="&amp;الارباح!$C$2,المبيعات!$A$4:$A$5000,"&lt;="&amp;الارباح!$C$3)</f>
        <v>0</v>
      </c>
      <c r="E179" s="21">
        <f>SUMIFS('مرتجع المبيعات '!$F$4:$F$5000,'مرتجع المبيعات '!$D$4:$D$5000,الارباح!A179,'مرتجع المبيعات '!$A$4:$A$5000,"&gt;="&amp;الارباح!$C$2,'مرتجع المبيعات '!$A$4:$A$5000,"&lt;="&amp;الارباح!$C$3)</f>
        <v>0</v>
      </c>
      <c r="F179" s="21">
        <f>SUMIFS('مرتجع المبيعات '!$J$4:$J$5000,'مرتجع المبيعات '!$D$4:$D$5000,الارباح!A179,'مرتجع المبيعات '!$A$4:$A$5000,"&gt;="&amp;الارباح!$C$2,'مرتجع المبيعات '!$A$4:$A$5000,"&lt;="&amp;الارباح!$C$3)</f>
        <v>0</v>
      </c>
      <c r="G179" s="21" t="str">
        <f>IFERROR(VLOOKUP(A179,الرصيد!$A$4:$J$5337,10,0),"")</f>
        <v/>
      </c>
      <c r="H179" s="21" t="str">
        <f t="shared" si="6"/>
        <v/>
      </c>
      <c r="I179" s="21" t="str">
        <f t="shared" si="7"/>
        <v/>
      </c>
      <c r="J179" s="21" t="str">
        <f t="shared" si="8"/>
        <v/>
      </c>
    </row>
    <row r="180" spans="1:10" ht="15.75">
      <c r="A180" s="21">
        <v>175</v>
      </c>
      <c r="B180" s="21" t="str">
        <f>IFERROR(VLOOKUP(A180,الاعدادات!$A$4:$B$5000,2,0),"")</f>
        <v xml:space="preserve">سوبر ماش </v>
      </c>
      <c r="C180" s="21">
        <f>SUMIFS(المبيعات!$F$4:$F$5000,المبيعات!$D$4:$D$5000,الارباح!A180,المبيعات!$A$4:$A$5000,"&gt;="&amp;الارباح!$C$2,المبيعات!$A$4:$A$5000,"&lt;="&amp;الارباح!$C$3)</f>
        <v>0</v>
      </c>
      <c r="D180" s="21">
        <f>SUMIFS(المبيعات!$J$4:$J$5000,المبيعات!$D$4:$D$5000,الارباح!A180,المبيعات!$A$4:$A$5000,"&gt;="&amp;الارباح!$C$2,المبيعات!$A$4:$A$5000,"&lt;="&amp;الارباح!$C$3)</f>
        <v>0</v>
      </c>
      <c r="E180" s="21">
        <f>SUMIFS('مرتجع المبيعات '!$F$4:$F$5000,'مرتجع المبيعات '!$D$4:$D$5000,الارباح!A180,'مرتجع المبيعات '!$A$4:$A$5000,"&gt;="&amp;الارباح!$C$2,'مرتجع المبيعات '!$A$4:$A$5000,"&lt;="&amp;الارباح!$C$3)</f>
        <v>0</v>
      </c>
      <c r="F180" s="21">
        <f>SUMIFS('مرتجع المبيعات '!$J$4:$J$5000,'مرتجع المبيعات '!$D$4:$D$5000,الارباح!A180,'مرتجع المبيعات '!$A$4:$A$5000,"&gt;="&amp;الارباح!$C$2,'مرتجع المبيعات '!$A$4:$A$5000,"&lt;="&amp;الارباح!$C$3)</f>
        <v>0</v>
      </c>
      <c r="G180" s="21" t="str">
        <f>IFERROR(VLOOKUP(A180,الرصيد!$A$4:$J$5337,10,0),"")</f>
        <v/>
      </c>
      <c r="H180" s="21" t="str">
        <f t="shared" si="6"/>
        <v/>
      </c>
      <c r="I180" s="21" t="str">
        <f t="shared" si="7"/>
        <v/>
      </c>
      <c r="J180" s="21" t="str">
        <f t="shared" si="8"/>
        <v/>
      </c>
    </row>
    <row r="181" spans="1:10" ht="15.75">
      <c r="A181" s="21">
        <v>176</v>
      </c>
      <c r="B181" s="21" t="str">
        <f>IFERROR(VLOOKUP(A181,الاعدادات!$A$4:$B$5000,2,0),"")</f>
        <v xml:space="preserve">لاكسافيت </v>
      </c>
      <c r="C181" s="21">
        <f>SUMIFS(المبيعات!$F$4:$F$5000,المبيعات!$D$4:$D$5000,الارباح!A181,المبيعات!$A$4:$A$5000,"&gt;="&amp;الارباح!$C$2,المبيعات!$A$4:$A$5000,"&lt;="&amp;الارباح!$C$3)</f>
        <v>0</v>
      </c>
      <c r="D181" s="21">
        <f>SUMIFS(المبيعات!$J$4:$J$5000,المبيعات!$D$4:$D$5000,الارباح!A181,المبيعات!$A$4:$A$5000,"&gt;="&amp;الارباح!$C$2,المبيعات!$A$4:$A$5000,"&lt;="&amp;الارباح!$C$3)</f>
        <v>0</v>
      </c>
      <c r="E181" s="21">
        <f>SUMIFS('مرتجع المبيعات '!$F$4:$F$5000,'مرتجع المبيعات '!$D$4:$D$5000,الارباح!A181,'مرتجع المبيعات '!$A$4:$A$5000,"&gt;="&amp;الارباح!$C$2,'مرتجع المبيعات '!$A$4:$A$5000,"&lt;="&amp;الارباح!$C$3)</f>
        <v>0</v>
      </c>
      <c r="F181" s="21">
        <f>SUMIFS('مرتجع المبيعات '!$J$4:$J$5000,'مرتجع المبيعات '!$D$4:$D$5000,الارباح!A181,'مرتجع المبيعات '!$A$4:$A$5000,"&gt;="&amp;الارباح!$C$2,'مرتجع المبيعات '!$A$4:$A$5000,"&lt;="&amp;الارباح!$C$3)</f>
        <v>0</v>
      </c>
      <c r="G181" s="21" t="str">
        <f>IFERROR(VLOOKUP(A181,الرصيد!$A$4:$J$5337,10,0),"")</f>
        <v/>
      </c>
      <c r="H181" s="21" t="str">
        <f t="shared" si="6"/>
        <v/>
      </c>
      <c r="I181" s="21" t="str">
        <f t="shared" si="7"/>
        <v/>
      </c>
      <c r="J181" s="21" t="str">
        <f t="shared" si="8"/>
        <v/>
      </c>
    </row>
    <row r="182" spans="1:10" ht="15.75">
      <c r="A182" s="21">
        <v>177</v>
      </c>
      <c r="B182" s="21" t="str">
        <f>IFERROR(VLOOKUP(A182,الاعدادات!$A$4:$B$5000,2,0),"")</f>
        <v xml:space="preserve">امبرول اكما </v>
      </c>
      <c r="C182" s="21">
        <f>SUMIFS(المبيعات!$F$4:$F$5000,المبيعات!$D$4:$D$5000,الارباح!A182,المبيعات!$A$4:$A$5000,"&gt;="&amp;الارباح!$C$2,المبيعات!$A$4:$A$5000,"&lt;="&amp;الارباح!$C$3)</f>
        <v>0</v>
      </c>
      <c r="D182" s="21">
        <f>SUMIFS(المبيعات!$J$4:$J$5000,المبيعات!$D$4:$D$5000,الارباح!A182,المبيعات!$A$4:$A$5000,"&gt;="&amp;الارباح!$C$2,المبيعات!$A$4:$A$5000,"&lt;="&amp;الارباح!$C$3)</f>
        <v>0</v>
      </c>
      <c r="E182" s="21">
        <f>SUMIFS('مرتجع المبيعات '!$F$4:$F$5000,'مرتجع المبيعات '!$D$4:$D$5000,الارباح!A182,'مرتجع المبيعات '!$A$4:$A$5000,"&gt;="&amp;الارباح!$C$2,'مرتجع المبيعات '!$A$4:$A$5000,"&lt;="&amp;الارباح!$C$3)</f>
        <v>0</v>
      </c>
      <c r="F182" s="21">
        <f>SUMIFS('مرتجع المبيعات '!$J$4:$J$5000,'مرتجع المبيعات '!$D$4:$D$5000,الارباح!A182,'مرتجع المبيعات '!$A$4:$A$5000,"&gt;="&amp;الارباح!$C$2,'مرتجع المبيعات '!$A$4:$A$5000,"&lt;="&amp;الارباح!$C$3)</f>
        <v>0</v>
      </c>
      <c r="G182" s="21" t="str">
        <f>IFERROR(VLOOKUP(A182,الرصيد!$A$4:$J$5337,10,0),"")</f>
        <v/>
      </c>
      <c r="H182" s="21" t="str">
        <f t="shared" si="6"/>
        <v/>
      </c>
      <c r="I182" s="21" t="str">
        <f t="shared" si="7"/>
        <v/>
      </c>
      <c r="J182" s="21" t="str">
        <f t="shared" si="8"/>
        <v/>
      </c>
    </row>
    <row r="183" spans="1:10" ht="15.75">
      <c r="A183" s="21">
        <v>178</v>
      </c>
      <c r="B183" s="21" t="str">
        <f>IFERROR(VLOOKUP(A183,الاعدادات!$A$4:$B$5000,2,0),"")</f>
        <v xml:space="preserve">فيتابلس </v>
      </c>
      <c r="C183" s="21">
        <f>SUMIFS(المبيعات!$F$4:$F$5000,المبيعات!$D$4:$D$5000,الارباح!A183,المبيعات!$A$4:$A$5000,"&gt;="&amp;الارباح!$C$2,المبيعات!$A$4:$A$5000,"&lt;="&amp;الارباح!$C$3)</f>
        <v>0</v>
      </c>
      <c r="D183" s="21">
        <f>SUMIFS(المبيعات!$J$4:$J$5000,المبيعات!$D$4:$D$5000,الارباح!A183,المبيعات!$A$4:$A$5000,"&gt;="&amp;الارباح!$C$2,المبيعات!$A$4:$A$5000,"&lt;="&amp;الارباح!$C$3)</f>
        <v>0</v>
      </c>
      <c r="E183" s="21">
        <f>SUMIFS('مرتجع المبيعات '!$F$4:$F$5000,'مرتجع المبيعات '!$D$4:$D$5000,الارباح!A183,'مرتجع المبيعات '!$A$4:$A$5000,"&gt;="&amp;الارباح!$C$2,'مرتجع المبيعات '!$A$4:$A$5000,"&lt;="&amp;الارباح!$C$3)</f>
        <v>0</v>
      </c>
      <c r="F183" s="21">
        <f>SUMIFS('مرتجع المبيعات '!$J$4:$J$5000,'مرتجع المبيعات '!$D$4:$D$5000,الارباح!A183,'مرتجع المبيعات '!$A$4:$A$5000,"&gt;="&amp;الارباح!$C$2,'مرتجع المبيعات '!$A$4:$A$5000,"&lt;="&amp;الارباح!$C$3)</f>
        <v>0</v>
      </c>
      <c r="G183" s="21" t="str">
        <f>IFERROR(VLOOKUP(A183,الرصيد!$A$4:$J$5337,10,0),"")</f>
        <v/>
      </c>
      <c r="H183" s="21" t="str">
        <f t="shared" si="6"/>
        <v/>
      </c>
      <c r="I183" s="21" t="str">
        <f t="shared" si="7"/>
        <v/>
      </c>
      <c r="J183" s="21" t="str">
        <f t="shared" si="8"/>
        <v/>
      </c>
    </row>
    <row r="184" spans="1:10" ht="15.75">
      <c r="A184" s="21">
        <v>179</v>
      </c>
      <c r="B184" s="21" t="str">
        <f>IFERROR(VLOOKUP(A184,الاعدادات!$A$4:$B$5000,2,0),"")</f>
        <v xml:space="preserve">فيتابيور </v>
      </c>
      <c r="C184" s="21">
        <f>SUMIFS(المبيعات!$F$4:$F$5000,المبيعات!$D$4:$D$5000,الارباح!A184,المبيعات!$A$4:$A$5000,"&gt;="&amp;الارباح!$C$2,المبيعات!$A$4:$A$5000,"&lt;="&amp;الارباح!$C$3)</f>
        <v>0</v>
      </c>
      <c r="D184" s="21">
        <f>SUMIFS(المبيعات!$J$4:$J$5000,المبيعات!$D$4:$D$5000,الارباح!A184,المبيعات!$A$4:$A$5000,"&gt;="&amp;الارباح!$C$2,المبيعات!$A$4:$A$5000,"&lt;="&amp;الارباح!$C$3)</f>
        <v>0</v>
      </c>
      <c r="E184" s="21">
        <f>SUMIFS('مرتجع المبيعات '!$F$4:$F$5000,'مرتجع المبيعات '!$D$4:$D$5000,الارباح!A184,'مرتجع المبيعات '!$A$4:$A$5000,"&gt;="&amp;الارباح!$C$2,'مرتجع المبيعات '!$A$4:$A$5000,"&lt;="&amp;الارباح!$C$3)</f>
        <v>0</v>
      </c>
      <c r="F184" s="21">
        <f>SUMIFS('مرتجع المبيعات '!$J$4:$J$5000,'مرتجع المبيعات '!$D$4:$D$5000,الارباح!A184,'مرتجع المبيعات '!$A$4:$A$5000,"&gt;="&amp;الارباح!$C$2,'مرتجع المبيعات '!$A$4:$A$5000,"&lt;="&amp;الارباح!$C$3)</f>
        <v>0</v>
      </c>
      <c r="G184" s="21" t="str">
        <f>IFERROR(VLOOKUP(A184,الرصيد!$A$4:$J$5337,10,0),"")</f>
        <v/>
      </c>
      <c r="H184" s="21" t="str">
        <f t="shared" si="6"/>
        <v/>
      </c>
      <c r="I184" s="21" t="str">
        <f t="shared" si="7"/>
        <v/>
      </c>
      <c r="J184" s="21" t="str">
        <f t="shared" si="8"/>
        <v/>
      </c>
    </row>
    <row r="185" spans="1:10" ht="15.75">
      <c r="A185" s="21">
        <v>180</v>
      </c>
      <c r="B185" s="21" t="str">
        <f>IFERROR(VLOOKUP(A185,الاعدادات!$A$4:$B$5000,2,0),"")</f>
        <v>سلفامكس 100جم</v>
      </c>
      <c r="C185" s="21">
        <f>SUMIFS(المبيعات!$F$4:$F$5000,المبيعات!$D$4:$D$5000,الارباح!A185,المبيعات!$A$4:$A$5000,"&gt;="&amp;الارباح!$C$2,المبيعات!$A$4:$A$5000,"&lt;="&amp;الارباح!$C$3)</f>
        <v>0</v>
      </c>
      <c r="D185" s="21">
        <f>SUMIFS(المبيعات!$J$4:$J$5000,المبيعات!$D$4:$D$5000,الارباح!A185,المبيعات!$A$4:$A$5000,"&gt;="&amp;الارباح!$C$2,المبيعات!$A$4:$A$5000,"&lt;="&amp;الارباح!$C$3)</f>
        <v>0</v>
      </c>
      <c r="E185" s="21">
        <f>SUMIFS('مرتجع المبيعات '!$F$4:$F$5000,'مرتجع المبيعات '!$D$4:$D$5000,الارباح!A185,'مرتجع المبيعات '!$A$4:$A$5000,"&gt;="&amp;الارباح!$C$2,'مرتجع المبيعات '!$A$4:$A$5000,"&lt;="&amp;الارباح!$C$3)</f>
        <v>0</v>
      </c>
      <c r="F185" s="21">
        <f>SUMIFS('مرتجع المبيعات '!$J$4:$J$5000,'مرتجع المبيعات '!$D$4:$D$5000,الارباح!A185,'مرتجع المبيعات '!$A$4:$A$5000,"&gt;="&amp;الارباح!$C$2,'مرتجع المبيعات '!$A$4:$A$5000,"&lt;="&amp;الارباح!$C$3)</f>
        <v>0</v>
      </c>
      <c r="G185" s="21" t="str">
        <f>IFERROR(VLOOKUP(A185,الرصيد!$A$4:$J$5337,10,0),"")</f>
        <v/>
      </c>
      <c r="H185" s="21" t="str">
        <f t="shared" si="6"/>
        <v/>
      </c>
      <c r="I185" s="21" t="str">
        <f t="shared" si="7"/>
        <v/>
      </c>
      <c r="J185" s="21" t="str">
        <f t="shared" si="8"/>
        <v/>
      </c>
    </row>
    <row r="186" spans="1:10" ht="15.75">
      <c r="A186" s="21">
        <v>181</v>
      </c>
      <c r="B186" s="21" t="str">
        <f>IFERROR(VLOOKUP(A186,الاعدادات!$A$4:$B$5000,2,0),"")</f>
        <v xml:space="preserve">جالاكير </v>
      </c>
      <c r="C186" s="21">
        <f>SUMIFS(المبيعات!$F$4:$F$5000,المبيعات!$D$4:$D$5000,الارباح!A186,المبيعات!$A$4:$A$5000,"&gt;="&amp;الارباح!$C$2,المبيعات!$A$4:$A$5000,"&lt;="&amp;الارباح!$C$3)</f>
        <v>0</v>
      </c>
      <c r="D186" s="21">
        <f>SUMIFS(المبيعات!$J$4:$J$5000,المبيعات!$D$4:$D$5000,الارباح!A186,المبيعات!$A$4:$A$5000,"&gt;="&amp;الارباح!$C$2,المبيعات!$A$4:$A$5000,"&lt;="&amp;الارباح!$C$3)</f>
        <v>0</v>
      </c>
      <c r="E186" s="21">
        <f>SUMIFS('مرتجع المبيعات '!$F$4:$F$5000,'مرتجع المبيعات '!$D$4:$D$5000,الارباح!A186,'مرتجع المبيعات '!$A$4:$A$5000,"&gt;="&amp;الارباح!$C$2,'مرتجع المبيعات '!$A$4:$A$5000,"&lt;="&amp;الارباح!$C$3)</f>
        <v>0</v>
      </c>
      <c r="F186" s="21">
        <f>SUMIFS('مرتجع المبيعات '!$J$4:$J$5000,'مرتجع المبيعات '!$D$4:$D$5000,الارباح!A186,'مرتجع المبيعات '!$A$4:$A$5000,"&gt;="&amp;الارباح!$C$2,'مرتجع المبيعات '!$A$4:$A$5000,"&lt;="&amp;الارباح!$C$3)</f>
        <v>0</v>
      </c>
      <c r="G186" s="21" t="str">
        <f>IFERROR(VLOOKUP(A186,الرصيد!$A$4:$J$5337,10,0),"")</f>
        <v/>
      </c>
      <c r="H186" s="21" t="str">
        <f t="shared" si="6"/>
        <v/>
      </c>
      <c r="I186" s="21" t="str">
        <f t="shared" si="7"/>
        <v/>
      </c>
      <c r="J186" s="21" t="str">
        <f t="shared" si="8"/>
        <v/>
      </c>
    </row>
    <row r="187" spans="1:10" ht="15.75">
      <c r="A187" s="21">
        <v>182</v>
      </c>
      <c r="B187" s="21" t="str">
        <f>IFERROR(VLOOKUP(A187,الاعدادات!$A$4:$B$5000,2,0),"")</f>
        <v xml:space="preserve">بيور توكوفيت ه+س 100جم </v>
      </c>
      <c r="C187" s="21">
        <f>SUMIFS(المبيعات!$F$4:$F$5000,المبيعات!$D$4:$D$5000,الارباح!A187,المبيعات!$A$4:$A$5000,"&gt;="&amp;الارباح!$C$2,المبيعات!$A$4:$A$5000,"&lt;="&amp;الارباح!$C$3)</f>
        <v>0</v>
      </c>
      <c r="D187" s="21">
        <f>SUMIFS(المبيعات!$J$4:$J$5000,المبيعات!$D$4:$D$5000,الارباح!A187,المبيعات!$A$4:$A$5000,"&gt;="&amp;الارباح!$C$2,المبيعات!$A$4:$A$5000,"&lt;="&amp;الارباح!$C$3)</f>
        <v>0</v>
      </c>
      <c r="E187" s="21">
        <f>SUMIFS('مرتجع المبيعات '!$F$4:$F$5000,'مرتجع المبيعات '!$D$4:$D$5000,الارباح!A187,'مرتجع المبيعات '!$A$4:$A$5000,"&gt;="&amp;الارباح!$C$2,'مرتجع المبيعات '!$A$4:$A$5000,"&lt;="&amp;الارباح!$C$3)</f>
        <v>0</v>
      </c>
      <c r="F187" s="21">
        <f>SUMIFS('مرتجع المبيعات '!$J$4:$J$5000,'مرتجع المبيعات '!$D$4:$D$5000,الارباح!A187,'مرتجع المبيعات '!$A$4:$A$5000,"&gt;="&amp;الارباح!$C$2,'مرتجع المبيعات '!$A$4:$A$5000,"&lt;="&amp;الارباح!$C$3)</f>
        <v>0</v>
      </c>
      <c r="G187" s="21" t="str">
        <f>IFERROR(VLOOKUP(A187,الرصيد!$A$4:$J$5337,10,0),"")</f>
        <v/>
      </c>
      <c r="H187" s="21" t="str">
        <f t="shared" si="6"/>
        <v/>
      </c>
      <c r="I187" s="21" t="str">
        <f t="shared" si="7"/>
        <v/>
      </c>
      <c r="J187" s="21" t="str">
        <f t="shared" si="8"/>
        <v/>
      </c>
    </row>
    <row r="188" spans="1:10" ht="15.75">
      <c r="A188" s="21">
        <v>183</v>
      </c>
      <c r="B188" s="21" t="str">
        <f>IFERROR(VLOOKUP(A188,الاعدادات!$A$4:$B$5000,2,0),"")</f>
        <v xml:space="preserve">سلفاديميدين بواكى </v>
      </c>
      <c r="C188" s="21">
        <f>SUMIFS(المبيعات!$F$4:$F$5000,المبيعات!$D$4:$D$5000,الارباح!A188,المبيعات!$A$4:$A$5000,"&gt;="&amp;الارباح!$C$2,المبيعات!$A$4:$A$5000,"&lt;="&amp;الارباح!$C$3)</f>
        <v>0</v>
      </c>
      <c r="D188" s="21">
        <f>SUMIFS(المبيعات!$J$4:$J$5000,المبيعات!$D$4:$D$5000,الارباح!A188,المبيعات!$A$4:$A$5000,"&gt;="&amp;الارباح!$C$2,المبيعات!$A$4:$A$5000,"&lt;="&amp;الارباح!$C$3)</f>
        <v>0</v>
      </c>
      <c r="E188" s="21">
        <f>SUMIFS('مرتجع المبيعات '!$F$4:$F$5000,'مرتجع المبيعات '!$D$4:$D$5000,الارباح!A188,'مرتجع المبيعات '!$A$4:$A$5000,"&gt;="&amp;الارباح!$C$2,'مرتجع المبيعات '!$A$4:$A$5000,"&lt;="&amp;الارباح!$C$3)</f>
        <v>0</v>
      </c>
      <c r="F188" s="21">
        <f>SUMIFS('مرتجع المبيعات '!$J$4:$J$5000,'مرتجع المبيعات '!$D$4:$D$5000,الارباح!A188,'مرتجع المبيعات '!$A$4:$A$5000,"&gt;="&amp;الارباح!$C$2,'مرتجع المبيعات '!$A$4:$A$5000,"&lt;="&amp;الارباح!$C$3)</f>
        <v>0</v>
      </c>
      <c r="G188" s="21" t="str">
        <f>IFERROR(VLOOKUP(A188,الرصيد!$A$4:$J$5337,10,0),"")</f>
        <v/>
      </c>
      <c r="H188" s="21" t="str">
        <f t="shared" si="6"/>
        <v/>
      </c>
      <c r="I188" s="21" t="str">
        <f t="shared" si="7"/>
        <v/>
      </c>
      <c r="J188" s="21" t="str">
        <f t="shared" si="8"/>
        <v/>
      </c>
    </row>
    <row r="189" spans="1:10" ht="15.75">
      <c r="A189" s="21">
        <v>184</v>
      </c>
      <c r="B189" s="21" t="str">
        <f>IFERROR(VLOOKUP(A189,الاعدادات!$A$4:$B$5000,2,0),"")</f>
        <v xml:space="preserve">كوكسى كيور 100جم </v>
      </c>
      <c r="C189" s="21">
        <f>SUMIFS(المبيعات!$F$4:$F$5000,المبيعات!$D$4:$D$5000,الارباح!A189,المبيعات!$A$4:$A$5000,"&gt;="&amp;الارباح!$C$2,المبيعات!$A$4:$A$5000,"&lt;="&amp;الارباح!$C$3)</f>
        <v>0</v>
      </c>
      <c r="D189" s="21">
        <f>SUMIFS(المبيعات!$J$4:$J$5000,المبيعات!$D$4:$D$5000,الارباح!A189,المبيعات!$A$4:$A$5000,"&gt;="&amp;الارباح!$C$2,المبيعات!$A$4:$A$5000,"&lt;="&amp;الارباح!$C$3)</f>
        <v>0</v>
      </c>
      <c r="E189" s="21">
        <f>SUMIFS('مرتجع المبيعات '!$F$4:$F$5000,'مرتجع المبيعات '!$D$4:$D$5000,الارباح!A189,'مرتجع المبيعات '!$A$4:$A$5000,"&gt;="&amp;الارباح!$C$2,'مرتجع المبيعات '!$A$4:$A$5000,"&lt;="&amp;الارباح!$C$3)</f>
        <v>0</v>
      </c>
      <c r="F189" s="21">
        <f>SUMIFS('مرتجع المبيعات '!$J$4:$J$5000,'مرتجع المبيعات '!$D$4:$D$5000,الارباح!A189,'مرتجع المبيعات '!$A$4:$A$5000,"&gt;="&amp;الارباح!$C$2,'مرتجع المبيعات '!$A$4:$A$5000,"&lt;="&amp;الارباح!$C$3)</f>
        <v>0</v>
      </c>
      <c r="G189" s="21" t="str">
        <f>IFERROR(VLOOKUP(A189,الرصيد!$A$4:$J$5337,10,0),"")</f>
        <v/>
      </c>
      <c r="H189" s="21" t="str">
        <f t="shared" si="6"/>
        <v/>
      </c>
      <c r="I189" s="21" t="str">
        <f t="shared" si="7"/>
        <v/>
      </c>
      <c r="J189" s="21" t="str">
        <f t="shared" si="8"/>
        <v/>
      </c>
    </row>
    <row r="190" spans="1:10" ht="15.75">
      <c r="A190" s="21">
        <v>185</v>
      </c>
      <c r="B190" s="21" t="str">
        <f>IFERROR(VLOOKUP(A190,الاعدادات!$A$4:$B$5000,2,0),"")</f>
        <v xml:space="preserve">كوميت 100جم </v>
      </c>
      <c r="C190" s="21">
        <f>SUMIFS(المبيعات!$F$4:$F$5000,المبيعات!$D$4:$D$5000,الارباح!A190,المبيعات!$A$4:$A$5000,"&gt;="&amp;الارباح!$C$2,المبيعات!$A$4:$A$5000,"&lt;="&amp;الارباح!$C$3)</f>
        <v>0</v>
      </c>
      <c r="D190" s="21">
        <f>SUMIFS(المبيعات!$J$4:$J$5000,المبيعات!$D$4:$D$5000,الارباح!A190,المبيعات!$A$4:$A$5000,"&gt;="&amp;الارباح!$C$2,المبيعات!$A$4:$A$5000,"&lt;="&amp;الارباح!$C$3)</f>
        <v>0</v>
      </c>
      <c r="E190" s="21">
        <f>SUMIFS('مرتجع المبيعات '!$F$4:$F$5000,'مرتجع المبيعات '!$D$4:$D$5000,الارباح!A190,'مرتجع المبيعات '!$A$4:$A$5000,"&gt;="&amp;الارباح!$C$2,'مرتجع المبيعات '!$A$4:$A$5000,"&lt;="&amp;الارباح!$C$3)</f>
        <v>0</v>
      </c>
      <c r="F190" s="21">
        <f>SUMIFS('مرتجع المبيعات '!$J$4:$J$5000,'مرتجع المبيعات '!$D$4:$D$5000,الارباح!A190,'مرتجع المبيعات '!$A$4:$A$5000,"&gt;="&amp;الارباح!$C$2,'مرتجع المبيعات '!$A$4:$A$5000,"&lt;="&amp;الارباح!$C$3)</f>
        <v>0</v>
      </c>
      <c r="G190" s="21" t="str">
        <f>IFERROR(VLOOKUP(A190,الرصيد!$A$4:$J$5337,10,0),"")</f>
        <v/>
      </c>
      <c r="H190" s="21" t="str">
        <f t="shared" si="6"/>
        <v/>
      </c>
      <c r="I190" s="21" t="str">
        <f t="shared" si="7"/>
        <v/>
      </c>
      <c r="J190" s="21" t="str">
        <f t="shared" si="8"/>
        <v/>
      </c>
    </row>
    <row r="191" spans="1:10" ht="15.75">
      <c r="A191" s="21">
        <v>186</v>
      </c>
      <c r="B191" s="21" t="str">
        <f>IFERROR(VLOOKUP(A191,الاعدادات!$A$4:$B$5000,2,0),"")</f>
        <v xml:space="preserve">بانش </v>
      </c>
      <c r="C191" s="21">
        <f>SUMIFS(المبيعات!$F$4:$F$5000,المبيعات!$D$4:$D$5000,الارباح!A191,المبيعات!$A$4:$A$5000,"&gt;="&amp;الارباح!$C$2,المبيعات!$A$4:$A$5000,"&lt;="&amp;الارباح!$C$3)</f>
        <v>0</v>
      </c>
      <c r="D191" s="21">
        <f>SUMIFS(المبيعات!$J$4:$J$5000,المبيعات!$D$4:$D$5000,الارباح!A191,المبيعات!$A$4:$A$5000,"&gt;="&amp;الارباح!$C$2,المبيعات!$A$4:$A$5000,"&lt;="&amp;الارباح!$C$3)</f>
        <v>0</v>
      </c>
      <c r="E191" s="21">
        <f>SUMIFS('مرتجع المبيعات '!$F$4:$F$5000,'مرتجع المبيعات '!$D$4:$D$5000,الارباح!A191,'مرتجع المبيعات '!$A$4:$A$5000,"&gt;="&amp;الارباح!$C$2,'مرتجع المبيعات '!$A$4:$A$5000,"&lt;="&amp;الارباح!$C$3)</f>
        <v>0</v>
      </c>
      <c r="F191" s="21">
        <f>SUMIFS('مرتجع المبيعات '!$J$4:$J$5000,'مرتجع المبيعات '!$D$4:$D$5000,الارباح!A191,'مرتجع المبيعات '!$A$4:$A$5000,"&gt;="&amp;الارباح!$C$2,'مرتجع المبيعات '!$A$4:$A$5000,"&lt;="&amp;الارباح!$C$3)</f>
        <v>0</v>
      </c>
      <c r="G191" s="21" t="str">
        <f>IFERROR(VLOOKUP(A191,الرصيد!$A$4:$J$5337,10,0),"")</f>
        <v/>
      </c>
      <c r="H191" s="21" t="str">
        <f t="shared" si="6"/>
        <v/>
      </c>
      <c r="I191" s="21" t="str">
        <f t="shared" si="7"/>
        <v/>
      </c>
      <c r="J191" s="21" t="str">
        <f t="shared" si="8"/>
        <v/>
      </c>
    </row>
    <row r="192" spans="1:10" ht="15.75">
      <c r="A192" s="21">
        <v>187</v>
      </c>
      <c r="B192" s="21" t="str">
        <f>IFERROR(VLOOKUP(A192,الاعدادات!$A$4:$B$5000,2,0),"")</f>
        <v xml:space="preserve">دى كال فوس </v>
      </c>
      <c r="C192" s="21">
        <f>SUMIFS(المبيعات!$F$4:$F$5000,المبيعات!$D$4:$D$5000,الارباح!A192,المبيعات!$A$4:$A$5000,"&gt;="&amp;الارباح!$C$2,المبيعات!$A$4:$A$5000,"&lt;="&amp;الارباح!$C$3)</f>
        <v>0</v>
      </c>
      <c r="D192" s="21">
        <f>SUMIFS(المبيعات!$J$4:$J$5000,المبيعات!$D$4:$D$5000,الارباح!A192,المبيعات!$A$4:$A$5000,"&gt;="&amp;الارباح!$C$2,المبيعات!$A$4:$A$5000,"&lt;="&amp;الارباح!$C$3)</f>
        <v>0</v>
      </c>
      <c r="E192" s="21">
        <f>SUMIFS('مرتجع المبيعات '!$F$4:$F$5000,'مرتجع المبيعات '!$D$4:$D$5000,الارباح!A192,'مرتجع المبيعات '!$A$4:$A$5000,"&gt;="&amp;الارباح!$C$2,'مرتجع المبيعات '!$A$4:$A$5000,"&lt;="&amp;الارباح!$C$3)</f>
        <v>0</v>
      </c>
      <c r="F192" s="21">
        <f>SUMIFS('مرتجع المبيعات '!$J$4:$J$5000,'مرتجع المبيعات '!$D$4:$D$5000,الارباح!A192,'مرتجع المبيعات '!$A$4:$A$5000,"&gt;="&amp;الارباح!$C$2,'مرتجع المبيعات '!$A$4:$A$5000,"&lt;="&amp;الارباح!$C$3)</f>
        <v>0</v>
      </c>
      <c r="G192" s="21" t="str">
        <f>IFERROR(VLOOKUP(A192,الرصيد!$A$4:$J$5337,10,0),"")</f>
        <v/>
      </c>
      <c r="H192" s="21" t="str">
        <f t="shared" si="6"/>
        <v/>
      </c>
      <c r="I192" s="21" t="str">
        <f t="shared" si="7"/>
        <v/>
      </c>
      <c r="J192" s="21" t="str">
        <f t="shared" si="8"/>
        <v/>
      </c>
    </row>
    <row r="193" spans="1:10" ht="15.75">
      <c r="A193" s="21">
        <v>188</v>
      </c>
      <c r="B193" s="21" t="str">
        <f>IFERROR(VLOOKUP(A193,الاعدادات!$A$4:$B$5000,2,0),"")</f>
        <v>اوميجران 20جم</v>
      </c>
      <c r="C193" s="21">
        <f>SUMIFS(المبيعات!$F$4:$F$5000,المبيعات!$D$4:$D$5000,الارباح!A193,المبيعات!$A$4:$A$5000,"&gt;="&amp;الارباح!$C$2,المبيعات!$A$4:$A$5000,"&lt;="&amp;الارباح!$C$3)</f>
        <v>0</v>
      </c>
      <c r="D193" s="21">
        <f>SUMIFS(المبيعات!$J$4:$J$5000,المبيعات!$D$4:$D$5000,الارباح!A193,المبيعات!$A$4:$A$5000,"&gt;="&amp;الارباح!$C$2,المبيعات!$A$4:$A$5000,"&lt;="&amp;الارباح!$C$3)</f>
        <v>0</v>
      </c>
      <c r="E193" s="21">
        <f>SUMIFS('مرتجع المبيعات '!$F$4:$F$5000,'مرتجع المبيعات '!$D$4:$D$5000,الارباح!A193,'مرتجع المبيعات '!$A$4:$A$5000,"&gt;="&amp;الارباح!$C$2,'مرتجع المبيعات '!$A$4:$A$5000,"&lt;="&amp;الارباح!$C$3)</f>
        <v>0</v>
      </c>
      <c r="F193" s="21">
        <f>SUMIFS('مرتجع المبيعات '!$J$4:$J$5000,'مرتجع المبيعات '!$D$4:$D$5000,الارباح!A193,'مرتجع المبيعات '!$A$4:$A$5000,"&gt;="&amp;الارباح!$C$2,'مرتجع المبيعات '!$A$4:$A$5000,"&lt;="&amp;الارباح!$C$3)</f>
        <v>0</v>
      </c>
      <c r="G193" s="21" t="str">
        <f>IFERROR(VLOOKUP(A193,الرصيد!$A$4:$J$5337,10,0),"")</f>
        <v/>
      </c>
      <c r="H193" s="21" t="str">
        <f t="shared" si="6"/>
        <v/>
      </c>
      <c r="I193" s="21" t="str">
        <f t="shared" si="7"/>
        <v/>
      </c>
      <c r="J193" s="21" t="str">
        <f t="shared" si="8"/>
        <v/>
      </c>
    </row>
    <row r="194" spans="1:10" ht="15.75">
      <c r="A194" s="21">
        <v>189</v>
      </c>
      <c r="B194" s="21" t="str">
        <f>IFERROR(VLOOKUP(A194,الاعدادات!$A$4:$B$5000,2,0),"")</f>
        <v xml:space="preserve">كولى فيت 100جم </v>
      </c>
      <c r="C194" s="21">
        <f>SUMIFS(المبيعات!$F$4:$F$5000,المبيعات!$D$4:$D$5000,الارباح!A194,المبيعات!$A$4:$A$5000,"&gt;="&amp;الارباح!$C$2,المبيعات!$A$4:$A$5000,"&lt;="&amp;الارباح!$C$3)</f>
        <v>0</v>
      </c>
      <c r="D194" s="21">
        <f>SUMIFS(المبيعات!$J$4:$J$5000,المبيعات!$D$4:$D$5000,الارباح!A194,المبيعات!$A$4:$A$5000,"&gt;="&amp;الارباح!$C$2,المبيعات!$A$4:$A$5000,"&lt;="&amp;الارباح!$C$3)</f>
        <v>0</v>
      </c>
      <c r="E194" s="21">
        <f>SUMIFS('مرتجع المبيعات '!$F$4:$F$5000,'مرتجع المبيعات '!$D$4:$D$5000,الارباح!A194,'مرتجع المبيعات '!$A$4:$A$5000,"&gt;="&amp;الارباح!$C$2,'مرتجع المبيعات '!$A$4:$A$5000,"&lt;="&amp;الارباح!$C$3)</f>
        <v>0</v>
      </c>
      <c r="F194" s="21">
        <f>SUMIFS('مرتجع المبيعات '!$J$4:$J$5000,'مرتجع المبيعات '!$D$4:$D$5000,الارباح!A194,'مرتجع المبيعات '!$A$4:$A$5000,"&gt;="&amp;الارباح!$C$2,'مرتجع المبيعات '!$A$4:$A$5000,"&lt;="&amp;الارباح!$C$3)</f>
        <v>0</v>
      </c>
      <c r="G194" s="21" t="str">
        <f>IFERROR(VLOOKUP(A194,الرصيد!$A$4:$J$5337,10,0),"")</f>
        <v/>
      </c>
      <c r="H194" s="21" t="str">
        <f t="shared" si="6"/>
        <v/>
      </c>
      <c r="I194" s="21" t="str">
        <f t="shared" si="7"/>
        <v/>
      </c>
      <c r="J194" s="21" t="str">
        <f t="shared" si="8"/>
        <v/>
      </c>
    </row>
    <row r="195" spans="1:10" ht="15.75">
      <c r="A195" s="21">
        <v>190</v>
      </c>
      <c r="B195" s="21" t="str">
        <f>IFERROR(VLOOKUP(A195,الاعدادات!$A$4:$B$5000,2,0),"")</f>
        <v xml:space="preserve">دوكسى كول </v>
      </c>
      <c r="C195" s="21">
        <f>SUMIFS(المبيعات!$F$4:$F$5000,المبيعات!$D$4:$D$5000,الارباح!A195,المبيعات!$A$4:$A$5000,"&gt;="&amp;الارباح!$C$2,المبيعات!$A$4:$A$5000,"&lt;="&amp;الارباح!$C$3)</f>
        <v>0</v>
      </c>
      <c r="D195" s="21">
        <f>SUMIFS(المبيعات!$J$4:$J$5000,المبيعات!$D$4:$D$5000,الارباح!A195,المبيعات!$A$4:$A$5000,"&gt;="&amp;الارباح!$C$2,المبيعات!$A$4:$A$5000,"&lt;="&amp;الارباح!$C$3)</f>
        <v>0</v>
      </c>
      <c r="E195" s="21">
        <f>SUMIFS('مرتجع المبيعات '!$F$4:$F$5000,'مرتجع المبيعات '!$D$4:$D$5000,الارباح!A195,'مرتجع المبيعات '!$A$4:$A$5000,"&gt;="&amp;الارباح!$C$2,'مرتجع المبيعات '!$A$4:$A$5000,"&lt;="&amp;الارباح!$C$3)</f>
        <v>0</v>
      </c>
      <c r="F195" s="21">
        <f>SUMIFS('مرتجع المبيعات '!$J$4:$J$5000,'مرتجع المبيعات '!$D$4:$D$5000,الارباح!A195,'مرتجع المبيعات '!$A$4:$A$5000,"&gt;="&amp;الارباح!$C$2,'مرتجع المبيعات '!$A$4:$A$5000,"&lt;="&amp;الارباح!$C$3)</f>
        <v>0</v>
      </c>
      <c r="G195" s="21" t="str">
        <f>IFERROR(VLOOKUP(A195,الرصيد!$A$4:$J$5337,10,0),"")</f>
        <v/>
      </c>
      <c r="H195" s="21" t="str">
        <f t="shared" si="6"/>
        <v/>
      </c>
      <c r="I195" s="21" t="str">
        <f t="shared" si="7"/>
        <v/>
      </c>
      <c r="J195" s="21" t="str">
        <f t="shared" si="8"/>
        <v/>
      </c>
    </row>
    <row r="196" spans="1:10" ht="15.75">
      <c r="A196" s="21">
        <v>191</v>
      </c>
      <c r="B196" s="21" t="str">
        <f>IFERROR(VLOOKUP(A196,الاعدادات!$A$4:$B$5000,2,0),"")</f>
        <v>ارثرو كول</v>
      </c>
      <c r="C196" s="21">
        <f>SUMIFS(المبيعات!$F$4:$F$5000,المبيعات!$D$4:$D$5000,الارباح!A196,المبيعات!$A$4:$A$5000,"&gt;="&amp;الارباح!$C$2,المبيعات!$A$4:$A$5000,"&lt;="&amp;الارباح!$C$3)</f>
        <v>0</v>
      </c>
      <c r="D196" s="21">
        <f>SUMIFS(المبيعات!$J$4:$J$5000,المبيعات!$D$4:$D$5000,الارباح!A196,المبيعات!$A$4:$A$5000,"&gt;="&amp;الارباح!$C$2,المبيعات!$A$4:$A$5000,"&lt;="&amp;الارباح!$C$3)</f>
        <v>0</v>
      </c>
      <c r="E196" s="21">
        <f>SUMIFS('مرتجع المبيعات '!$F$4:$F$5000,'مرتجع المبيعات '!$D$4:$D$5000,الارباح!A196,'مرتجع المبيعات '!$A$4:$A$5000,"&gt;="&amp;الارباح!$C$2,'مرتجع المبيعات '!$A$4:$A$5000,"&lt;="&amp;الارباح!$C$3)</f>
        <v>0</v>
      </c>
      <c r="F196" s="21">
        <f>SUMIFS('مرتجع المبيعات '!$J$4:$J$5000,'مرتجع المبيعات '!$D$4:$D$5000,الارباح!A196,'مرتجع المبيعات '!$A$4:$A$5000,"&gt;="&amp;الارباح!$C$2,'مرتجع المبيعات '!$A$4:$A$5000,"&lt;="&amp;الارباح!$C$3)</f>
        <v>0</v>
      </c>
      <c r="G196" s="21" t="str">
        <f>IFERROR(VLOOKUP(A196,الرصيد!$A$4:$J$5337,10,0),"")</f>
        <v/>
      </c>
      <c r="H196" s="21" t="str">
        <f t="shared" si="6"/>
        <v/>
      </c>
      <c r="I196" s="21" t="str">
        <f t="shared" si="7"/>
        <v/>
      </c>
      <c r="J196" s="21" t="str">
        <f t="shared" si="8"/>
        <v/>
      </c>
    </row>
    <row r="197" spans="1:10" ht="15.75">
      <c r="A197" s="21">
        <v>192</v>
      </c>
      <c r="B197" s="21" t="str">
        <f>IFERROR(VLOOKUP(A197,الاعدادات!$A$4:$B$5000,2,0),"")</f>
        <v>نيوسين بلس 200</v>
      </c>
      <c r="C197" s="21">
        <f>SUMIFS(المبيعات!$F$4:$F$5000,المبيعات!$D$4:$D$5000,الارباح!A197,المبيعات!$A$4:$A$5000,"&gt;="&amp;الارباح!$C$2,المبيعات!$A$4:$A$5000,"&lt;="&amp;الارباح!$C$3)</f>
        <v>0</v>
      </c>
      <c r="D197" s="21">
        <f>SUMIFS(المبيعات!$J$4:$J$5000,المبيعات!$D$4:$D$5000,الارباح!A197,المبيعات!$A$4:$A$5000,"&gt;="&amp;الارباح!$C$2,المبيعات!$A$4:$A$5000,"&lt;="&amp;الارباح!$C$3)</f>
        <v>0</v>
      </c>
      <c r="E197" s="21">
        <f>SUMIFS('مرتجع المبيعات '!$F$4:$F$5000,'مرتجع المبيعات '!$D$4:$D$5000,الارباح!A197,'مرتجع المبيعات '!$A$4:$A$5000,"&gt;="&amp;الارباح!$C$2,'مرتجع المبيعات '!$A$4:$A$5000,"&lt;="&amp;الارباح!$C$3)</f>
        <v>0</v>
      </c>
      <c r="F197" s="21">
        <f>SUMIFS('مرتجع المبيعات '!$J$4:$J$5000,'مرتجع المبيعات '!$D$4:$D$5000,الارباح!A197,'مرتجع المبيعات '!$A$4:$A$5000,"&gt;="&amp;الارباح!$C$2,'مرتجع المبيعات '!$A$4:$A$5000,"&lt;="&amp;الارباح!$C$3)</f>
        <v>0</v>
      </c>
      <c r="G197" s="21" t="str">
        <f>IFERROR(VLOOKUP(A197,الرصيد!$A$4:$J$5337,10,0),"")</f>
        <v/>
      </c>
      <c r="H197" s="21" t="str">
        <f t="shared" si="6"/>
        <v/>
      </c>
      <c r="I197" s="21" t="str">
        <f t="shared" si="7"/>
        <v/>
      </c>
      <c r="J197" s="21" t="str">
        <f t="shared" si="8"/>
        <v/>
      </c>
    </row>
    <row r="198" spans="1:10" ht="15.75">
      <c r="A198" s="21">
        <v>193</v>
      </c>
      <c r="B198" s="21" t="str">
        <f>IFERROR(VLOOKUP(A198,الاعدادات!$A$4:$B$5000,2,0),"")</f>
        <v>نيوتيراميسين200</v>
      </c>
      <c r="C198" s="21">
        <f>SUMIFS(المبيعات!$F$4:$F$5000,المبيعات!$D$4:$D$5000,الارباح!A198,المبيعات!$A$4:$A$5000,"&gt;="&amp;الارباح!$C$2,المبيعات!$A$4:$A$5000,"&lt;="&amp;الارباح!$C$3)</f>
        <v>0</v>
      </c>
      <c r="D198" s="21">
        <f>SUMIFS(المبيعات!$J$4:$J$5000,المبيعات!$D$4:$D$5000,الارباح!A198,المبيعات!$A$4:$A$5000,"&gt;="&amp;الارباح!$C$2,المبيعات!$A$4:$A$5000,"&lt;="&amp;الارباح!$C$3)</f>
        <v>0</v>
      </c>
      <c r="E198" s="21">
        <f>SUMIFS('مرتجع المبيعات '!$F$4:$F$5000,'مرتجع المبيعات '!$D$4:$D$5000,الارباح!A198,'مرتجع المبيعات '!$A$4:$A$5000,"&gt;="&amp;الارباح!$C$2,'مرتجع المبيعات '!$A$4:$A$5000,"&lt;="&amp;الارباح!$C$3)</f>
        <v>0</v>
      </c>
      <c r="F198" s="21">
        <f>SUMIFS('مرتجع المبيعات '!$J$4:$J$5000,'مرتجع المبيعات '!$D$4:$D$5000,الارباح!A198,'مرتجع المبيعات '!$A$4:$A$5000,"&gt;="&amp;الارباح!$C$2,'مرتجع المبيعات '!$A$4:$A$5000,"&lt;="&amp;الارباح!$C$3)</f>
        <v>0</v>
      </c>
      <c r="G198" s="21" t="str">
        <f>IFERROR(VLOOKUP(A198,الرصيد!$A$4:$J$5337,10,0),"")</f>
        <v/>
      </c>
      <c r="H198" s="21" t="str">
        <f t="shared" si="6"/>
        <v/>
      </c>
      <c r="I198" s="21" t="str">
        <f t="shared" si="7"/>
        <v/>
      </c>
      <c r="J198" s="21" t="str">
        <f t="shared" si="8"/>
        <v/>
      </c>
    </row>
    <row r="199" spans="1:10" ht="15.75">
      <c r="A199" s="21">
        <v>194</v>
      </c>
      <c r="B199" s="21" t="str">
        <f>IFERROR(VLOOKUP(A199,الاعدادات!$A$4:$B$5000,2,0),"")</f>
        <v>نيو تيراميسين50</v>
      </c>
      <c r="C199" s="21">
        <f>SUMIFS(المبيعات!$F$4:$F$5000,المبيعات!$D$4:$D$5000,الارباح!A199,المبيعات!$A$4:$A$5000,"&gt;="&amp;الارباح!$C$2,المبيعات!$A$4:$A$5000,"&lt;="&amp;الارباح!$C$3)</f>
        <v>0</v>
      </c>
      <c r="D199" s="21">
        <f>SUMIFS(المبيعات!$J$4:$J$5000,المبيعات!$D$4:$D$5000,الارباح!A199,المبيعات!$A$4:$A$5000,"&gt;="&amp;الارباح!$C$2,المبيعات!$A$4:$A$5000,"&lt;="&amp;الارباح!$C$3)</f>
        <v>0</v>
      </c>
      <c r="E199" s="21">
        <f>SUMIFS('مرتجع المبيعات '!$F$4:$F$5000,'مرتجع المبيعات '!$D$4:$D$5000,الارباح!A199,'مرتجع المبيعات '!$A$4:$A$5000,"&gt;="&amp;الارباح!$C$2,'مرتجع المبيعات '!$A$4:$A$5000,"&lt;="&amp;الارباح!$C$3)</f>
        <v>0</v>
      </c>
      <c r="F199" s="21">
        <f>SUMIFS('مرتجع المبيعات '!$J$4:$J$5000,'مرتجع المبيعات '!$D$4:$D$5000,الارباح!A199,'مرتجع المبيعات '!$A$4:$A$5000,"&gt;="&amp;الارباح!$C$2,'مرتجع المبيعات '!$A$4:$A$5000,"&lt;="&amp;الارباح!$C$3)</f>
        <v>0</v>
      </c>
      <c r="G199" s="21" t="str">
        <f>IFERROR(VLOOKUP(A199,الرصيد!$A$4:$J$5337,10,0),"")</f>
        <v/>
      </c>
      <c r="H199" s="21" t="str">
        <f t="shared" ref="H199:H262" si="9">IFERROR(SUMPRODUCT(G199*C199),"")</f>
        <v/>
      </c>
      <c r="I199" s="21" t="str">
        <f t="shared" ref="I199:I262" si="10">IFERROR(SUMPRODUCT(F199-G199*E199),"")</f>
        <v/>
      </c>
      <c r="J199" s="21" t="str">
        <f t="shared" ref="J199:J262" si="11">IFERROR(SUMPRODUCT(D199-H199-I199),"")</f>
        <v/>
      </c>
    </row>
    <row r="200" spans="1:10" ht="15.75">
      <c r="A200" s="21">
        <v>195</v>
      </c>
      <c r="B200" s="21" t="str">
        <f>IFERROR(VLOOKUP(A200,الاعدادات!$A$4:$B$5000,2,0),"")</f>
        <v>نيوسين بلس 50</v>
      </c>
      <c r="C200" s="21">
        <f>SUMIFS(المبيعات!$F$4:$F$5000,المبيعات!$D$4:$D$5000,الارباح!A200,المبيعات!$A$4:$A$5000,"&gt;="&amp;الارباح!$C$2,المبيعات!$A$4:$A$5000,"&lt;="&amp;الارباح!$C$3)</f>
        <v>0</v>
      </c>
      <c r="D200" s="21">
        <f>SUMIFS(المبيعات!$J$4:$J$5000,المبيعات!$D$4:$D$5000,الارباح!A200,المبيعات!$A$4:$A$5000,"&gt;="&amp;الارباح!$C$2,المبيعات!$A$4:$A$5000,"&lt;="&amp;الارباح!$C$3)</f>
        <v>0</v>
      </c>
      <c r="E200" s="21">
        <f>SUMIFS('مرتجع المبيعات '!$F$4:$F$5000,'مرتجع المبيعات '!$D$4:$D$5000,الارباح!A200,'مرتجع المبيعات '!$A$4:$A$5000,"&gt;="&amp;الارباح!$C$2,'مرتجع المبيعات '!$A$4:$A$5000,"&lt;="&amp;الارباح!$C$3)</f>
        <v>0</v>
      </c>
      <c r="F200" s="21">
        <f>SUMIFS('مرتجع المبيعات '!$J$4:$J$5000,'مرتجع المبيعات '!$D$4:$D$5000,الارباح!A200,'مرتجع المبيعات '!$A$4:$A$5000,"&gt;="&amp;الارباح!$C$2,'مرتجع المبيعات '!$A$4:$A$5000,"&lt;="&amp;الارباح!$C$3)</f>
        <v>0</v>
      </c>
      <c r="G200" s="21" t="str">
        <f>IFERROR(VLOOKUP(A200,الرصيد!$A$4:$J$5337,10,0),"")</f>
        <v/>
      </c>
      <c r="H200" s="21" t="str">
        <f t="shared" si="9"/>
        <v/>
      </c>
      <c r="I200" s="21" t="str">
        <f t="shared" si="10"/>
        <v/>
      </c>
      <c r="J200" s="21" t="str">
        <f t="shared" si="11"/>
        <v/>
      </c>
    </row>
    <row r="201" spans="1:10" ht="15.75">
      <c r="A201" s="21">
        <v>196</v>
      </c>
      <c r="B201" s="21" t="str">
        <f>IFERROR(VLOOKUP(A201,الاعدادات!$A$4:$B$5000,2,0),"")</f>
        <v>بيريمكس بياض</v>
      </c>
      <c r="C201" s="21">
        <f>SUMIFS(المبيعات!$F$4:$F$5000,المبيعات!$D$4:$D$5000,الارباح!A201,المبيعات!$A$4:$A$5000,"&gt;="&amp;الارباح!$C$2,المبيعات!$A$4:$A$5000,"&lt;="&amp;الارباح!$C$3)</f>
        <v>0</v>
      </c>
      <c r="D201" s="21">
        <f>SUMIFS(المبيعات!$J$4:$J$5000,المبيعات!$D$4:$D$5000,الارباح!A201,المبيعات!$A$4:$A$5000,"&gt;="&amp;الارباح!$C$2,المبيعات!$A$4:$A$5000,"&lt;="&amp;الارباح!$C$3)</f>
        <v>0</v>
      </c>
      <c r="E201" s="21">
        <f>SUMIFS('مرتجع المبيعات '!$F$4:$F$5000,'مرتجع المبيعات '!$D$4:$D$5000,الارباح!A201,'مرتجع المبيعات '!$A$4:$A$5000,"&gt;="&amp;الارباح!$C$2,'مرتجع المبيعات '!$A$4:$A$5000,"&lt;="&amp;الارباح!$C$3)</f>
        <v>0</v>
      </c>
      <c r="F201" s="21">
        <f>SUMIFS('مرتجع المبيعات '!$J$4:$J$5000,'مرتجع المبيعات '!$D$4:$D$5000,الارباح!A201,'مرتجع المبيعات '!$A$4:$A$5000,"&gt;="&amp;الارباح!$C$2,'مرتجع المبيعات '!$A$4:$A$5000,"&lt;="&amp;الارباح!$C$3)</f>
        <v>0</v>
      </c>
      <c r="G201" s="21" t="str">
        <f>IFERROR(VLOOKUP(A201,الرصيد!$A$4:$J$5337,10,0),"")</f>
        <v/>
      </c>
      <c r="H201" s="21" t="str">
        <f t="shared" si="9"/>
        <v/>
      </c>
      <c r="I201" s="21" t="str">
        <f t="shared" si="10"/>
        <v/>
      </c>
      <c r="J201" s="21" t="str">
        <f t="shared" si="11"/>
        <v/>
      </c>
    </row>
    <row r="202" spans="1:10" ht="15.75">
      <c r="A202" s="21">
        <v>197</v>
      </c>
      <c r="B202" s="21" t="str">
        <f>IFERROR(VLOOKUP(A202,الاعدادات!$A$4:$B$5000,2,0),"")</f>
        <v xml:space="preserve">مضاد كوكسيديا </v>
      </c>
      <c r="C202" s="21">
        <f>SUMIFS(المبيعات!$F$4:$F$5000,المبيعات!$D$4:$D$5000,الارباح!A202,المبيعات!$A$4:$A$5000,"&gt;="&amp;الارباح!$C$2,المبيعات!$A$4:$A$5000,"&lt;="&amp;الارباح!$C$3)</f>
        <v>0</v>
      </c>
      <c r="D202" s="21">
        <f>SUMIFS(المبيعات!$J$4:$J$5000,المبيعات!$D$4:$D$5000,الارباح!A202,المبيعات!$A$4:$A$5000,"&gt;="&amp;الارباح!$C$2,المبيعات!$A$4:$A$5000,"&lt;="&amp;الارباح!$C$3)</f>
        <v>0</v>
      </c>
      <c r="E202" s="21">
        <f>SUMIFS('مرتجع المبيعات '!$F$4:$F$5000,'مرتجع المبيعات '!$D$4:$D$5000,الارباح!A202,'مرتجع المبيعات '!$A$4:$A$5000,"&gt;="&amp;الارباح!$C$2,'مرتجع المبيعات '!$A$4:$A$5000,"&lt;="&amp;الارباح!$C$3)</f>
        <v>0</v>
      </c>
      <c r="F202" s="21">
        <f>SUMIFS('مرتجع المبيعات '!$J$4:$J$5000,'مرتجع المبيعات '!$D$4:$D$5000,الارباح!A202,'مرتجع المبيعات '!$A$4:$A$5000,"&gt;="&amp;الارباح!$C$2,'مرتجع المبيعات '!$A$4:$A$5000,"&lt;="&amp;الارباح!$C$3)</f>
        <v>0</v>
      </c>
      <c r="G202" s="21" t="str">
        <f>IFERROR(VLOOKUP(A202,الرصيد!$A$4:$J$5337,10,0),"")</f>
        <v/>
      </c>
      <c r="H202" s="21" t="str">
        <f t="shared" si="9"/>
        <v/>
      </c>
      <c r="I202" s="21" t="str">
        <f t="shared" si="10"/>
        <v/>
      </c>
      <c r="J202" s="21" t="str">
        <f t="shared" si="11"/>
        <v/>
      </c>
    </row>
    <row r="203" spans="1:10" ht="15.75">
      <c r="A203" s="21">
        <v>198</v>
      </c>
      <c r="B203" s="21" t="str">
        <f>IFERROR(VLOOKUP(A203,الاعدادات!$A$4:$B$5000,2,0),"")</f>
        <v>مضاد سموم</v>
      </c>
      <c r="C203" s="21">
        <f>SUMIFS(المبيعات!$F$4:$F$5000,المبيعات!$D$4:$D$5000,الارباح!A203,المبيعات!$A$4:$A$5000,"&gt;="&amp;الارباح!$C$2,المبيعات!$A$4:$A$5000,"&lt;="&amp;الارباح!$C$3)</f>
        <v>0</v>
      </c>
      <c r="D203" s="21">
        <f>SUMIFS(المبيعات!$J$4:$J$5000,المبيعات!$D$4:$D$5000,الارباح!A203,المبيعات!$A$4:$A$5000,"&gt;="&amp;الارباح!$C$2,المبيعات!$A$4:$A$5000,"&lt;="&amp;الارباح!$C$3)</f>
        <v>0</v>
      </c>
      <c r="E203" s="21">
        <f>SUMIFS('مرتجع المبيعات '!$F$4:$F$5000,'مرتجع المبيعات '!$D$4:$D$5000,الارباح!A203,'مرتجع المبيعات '!$A$4:$A$5000,"&gt;="&amp;الارباح!$C$2,'مرتجع المبيعات '!$A$4:$A$5000,"&lt;="&amp;الارباح!$C$3)</f>
        <v>0</v>
      </c>
      <c r="F203" s="21">
        <f>SUMIFS('مرتجع المبيعات '!$J$4:$J$5000,'مرتجع المبيعات '!$D$4:$D$5000,الارباح!A203,'مرتجع المبيعات '!$A$4:$A$5000,"&gt;="&amp;الارباح!$C$2,'مرتجع المبيعات '!$A$4:$A$5000,"&lt;="&amp;الارباح!$C$3)</f>
        <v>0</v>
      </c>
      <c r="G203" s="21" t="str">
        <f>IFERROR(VLOOKUP(A203,الرصيد!$A$4:$J$5337,10,0),"")</f>
        <v/>
      </c>
      <c r="H203" s="21" t="str">
        <f t="shared" si="9"/>
        <v/>
      </c>
      <c r="I203" s="21" t="str">
        <f t="shared" si="10"/>
        <v/>
      </c>
      <c r="J203" s="21" t="str">
        <f t="shared" si="11"/>
        <v/>
      </c>
    </row>
    <row r="204" spans="1:10" ht="15.75">
      <c r="A204" s="21">
        <v>199</v>
      </c>
      <c r="B204" s="21" t="str">
        <f>IFERROR(VLOOKUP(A204,الاعدادات!$A$4:$B$5000,2,0),"")</f>
        <v>خميرة نشطة</v>
      </c>
      <c r="C204" s="21">
        <f>SUMIFS(المبيعات!$F$4:$F$5000,المبيعات!$D$4:$D$5000,الارباح!A204,المبيعات!$A$4:$A$5000,"&gt;="&amp;الارباح!$C$2,المبيعات!$A$4:$A$5000,"&lt;="&amp;الارباح!$C$3)</f>
        <v>0</v>
      </c>
      <c r="D204" s="21">
        <f>SUMIFS(المبيعات!$J$4:$J$5000,المبيعات!$D$4:$D$5000,الارباح!A204,المبيعات!$A$4:$A$5000,"&gt;="&amp;الارباح!$C$2,المبيعات!$A$4:$A$5000,"&lt;="&amp;الارباح!$C$3)</f>
        <v>0</v>
      </c>
      <c r="E204" s="21">
        <f>SUMIFS('مرتجع المبيعات '!$F$4:$F$5000,'مرتجع المبيعات '!$D$4:$D$5000,الارباح!A204,'مرتجع المبيعات '!$A$4:$A$5000,"&gt;="&amp;الارباح!$C$2,'مرتجع المبيعات '!$A$4:$A$5000,"&lt;="&amp;الارباح!$C$3)</f>
        <v>0</v>
      </c>
      <c r="F204" s="21">
        <f>SUMIFS('مرتجع المبيعات '!$J$4:$J$5000,'مرتجع المبيعات '!$D$4:$D$5000,الارباح!A204,'مرتجع المبيعات '!$A$4:$A$5000,"&gt;="&amp;الارباح!$C$2,'مرتجع المبيعات '!$A$4:$A$5000,"&lt;="&amp;الارباح!$C$3)</f>
        <v>0</v>
      </c>
      <c r="G204" s="21" t="str">
        <f>IFERROR(VLOOKUP(A204,الرصيد!$A$4:$J$5337,10,0),"")</f>
        <v/>
      </c>
      <c r="H204" s="21" t="str">
        <f t="shared" si="9"/>
        <v/>
      </c>
      <c r="I204" s="21" t="str">
        <f t="shared" si="10"/>
        <v/>
      </c>
      <c r="J204" s="21" t="str">
        <f t="shared" si="11"/>
        <v/>
      </c>
    </row>
    <row r="205" spans="1:10" ht="15.75">
      <c r="A205" s="21">
        <v>200</v>
      </c>
      <c r="B205" s="21" t="str">
        <f>IFERROR(VLOOKUP(A205,الاعدادات!$A$4:$B$5000,2,0),"")</f>
        <v>ملح مواشي عالي التركيز</v>
      </c>
      <c r="C205" s="21">
        <f>SUMIFS(المبيعات!$F$4:$F$5000,المبيعات!$D$4:$D$5000,الارباح!A205,المبيعات!$A$4:$A$5000,"&gt;="&amp;الارباح!$C$2,المبيعات!$A$4:$A$5000,"&lt;="&amp;الارباح!$C$3)</f>
        <v>0</v>
      </c>
      <c r="D205" s="21">
        <f>SUMIFS(المبيعات!$J$4:$J$5000,المبيعات!$D$4:$D$5000,الارباح!A205,المبيعات!$A$4:$A$5000,"&gt;="&amp;الارباح!$C$2,المبيعات!$A$4:$A$5000,"&lt;="&amp;الارباح!$C$3)</f>
        <v>0</v>
      </c>
      <c r="E205" s="21">
        <f>SUMIFS('مرتجع المبيعات '!$F$4:$F$5000,'مرتجع المبيعات '!$D$4:$D$5000,الارباح!A205,'مرتجع المبيعات '!$A$4:$A$5000,"&gt;="&amp;الارباح!$C$2,'مرتجع المبيعات '!$A$4:$A$5000,"&lt;="&amp;الارباح!$C$3)</f>
        <v>0</v>
      </c>
      <c r="F205" s="21">
        <f>SUMIFS('مرتجع المبيعات '!$J$4:$J$5000,'مرتجع المبيعات '!$D$4:$D$5000,الارباح!A205,'مرتجع المبيعات '!$A$4:$A$5000,"&gt;="&amp;الارباح!$C$2,'مرتجع المبيعات '!$A$4:$A$5000,"&lt;="&amp;الارباح!$C$3)</f>
        <v>0</v>
      </c>
      <c r="G205" s="21" t="str">
        <f>IFERROR(VLOOKUP(A205,الرصيد!$A$4:$J$5337,10,0),"")</f>
        <v/>
      </c>
      <c r="H205" s="21" t="str">
        <f t="shared" si="9"/>
        <v/>
      </c>
      <c r="I205" s="21" t="str">
        <f t="shared" si="10"/>
        <v/>
      </c>
      <c r="J205" s="21" t="str">
        <f t="shared" si="11"/>
        <v/>
      </c>
    </row>
    <row r="206" spans="1:10" ht="15.75">
      <c r="A206" s="21">
        <v>201</v>
      </c>
      <c r="B206" s="21" t="str">
        <f>IFERROR(VLOOKUP(A206,الاعدادات!$A$4:$B$5000,2,0),"")</f>
        <v>فيت يست 1ك</v>
      </c>
      <c r="C206" s="21">
        <f>SUMIFS(المبيعات!$F$4:$F$5000,المبيعات!$D$4:$D$5000,الارباح!A206,المبيعات!$A$4:$A$5000,"&gt;="&amp;الارباح!$C$2,المبيعات!$A$4:$A$5000,"&lt;="&amp;الارباح!$C$3)</f>
        <v>0</v>
      </c>
      <c r="D206" s="21">
        <f>SUMIFS(المبيعات!$J$4:$J$5000,المبيعات!$D$4:$D$5000,الارباح!A206,المبيعات!$A$4:$A$5000,"&gt;="&amp;الارباح!$C$2,المبيعات!$A$4:$A$5000,"&lt;="&amp;الارباح!$C$3)</f>
        <v>0</v>
      </c>
      <c r="E206" s="21">
        <f>SUMIFS('مرتجع المبيعات '!$F$4:$F$5000,'مرتجع المبيعات '!$D$4:$D$5000,الارباح!A206,'مرتجع المبيعات '!$A$4:$A$5000,"&gt;="&amp;الارباح!$C$2,'مرتجع المبيعات '!$A$4:$A$5000,"&lt;="&amp;الارباح!$C$3)</f>
        <v>0</v>
      </c>
      <c r="F206" s="21">
        <f>SUMIFS('مرتجع المبيعات '!$J$4:$J$5000,'مرتجع المبيعات '!$D$4:$D$5000,الارباح!A206,'مرتجع المبيعات '!$A$4:$A$5000,"&gt;="&amp;الارباح!$C$2,'مرتجع المبيعات '!$A$4:$A$5000,"&lt;="&amp;الارباح!$C$3)</f>
        <v>0</v>
      </c>
      <c r="G206" s="21" t="str">
        <f>IFERROR(VLOOKUP(A206,الرصيد!$A$4:$J$5337,10,0),"")</f>
        <v/>
      </c>
      <c r="H206" s="21" t="str">
        <f t="shared" si="9"/>
        <v/>
      </c>
      <c r="I206" s="21" t="str">
        <f t="shared" si="10"/>
        <v/>
      </c>
      <c r="J206" s="21" t="str">
        <f t="shared" si="11"/>
        <v/>
      </c>
    </row>
    <row r="207" spans="1:10" ht="15.75">
      <c r="A207" s="21">
        <v>202</v>
      </c>
      <c r="B207" s="21" t="str">
        <f>IFERROR(VLOOKUP(A207,الاعدادات!$A$4:$B$5000,2,0),"")</f>
        <v>ثنائي فوسفات الصوديوم</v>
      </c>
      <c r="C207" s="21">
        <f>SUMIFS(المبيعات!$F$4:$F$5000,المبيعات!$D$4:$D$5000,الارباح!A207,المبيعات!$A$4:$A$5000,"&gt;="&amp;الارباح!$C$2,المبيعات!$A$4:$A$5000,"&lt;="&amp;الارباح!$C$3)</f>
        <v>0</v>
      </c>
      <c r="D207" s="21">
        <f>SUMIFS(المبيعات!$J$4:$J$5000,المبيعات!$D$4:$D$5000,الارباح!A207,المبيعات!$A$4:$A$5000,"&gt;="&amp;الارباح!$C$2,المبيعات!$A$4:$A$5000,"&lt;="&amp;الارباح!$C$3)</f>
        <v>0</v>
      </c>
      <c r="E207" s="21">
        <f>SUMIFS('مرتجع المبيعات '!$F$4:$F$5000,'مرتجع المبيعات '!$D$4:$D$5000,الارباح!A207,'مرتجع المبيعات '!$A$4:$A$5000,"&gt;="&amp;الارباح!$C$2,'مرتجع المبيعات '!$A$4:$A$5000,"&lt;="&amp;الارباح!$C$3)</f>
        <v>0</v>
      </c>
      <c r="F207" s="21">
        <f>SUMIFS('مرتجع المبيعات '!$J$4:$J$5000,'مرتجع المبيعات '!$D$4:$D$5000,الارباح!A207,'مرتجع المبيعات '!$A$4:$A$5000,"&gt;="&amp;الارباح!$C$2,'مرتجع المبيعات '!$A$4:$A$5000,"&lt;="&amp;الارباح!$C$3)</f>
        <v>0</v>
      </c>
      <c r="G207" s="21" t="str">
        <f>IFERROR(VLOOKUP(A207,الرصيد!$A$4:$J$5337,10,0),"")</f>
        <v/>
      </c>
      <c r="H207" s="21" t="str">
        <f t="shared" si="9"/>
        <v/>
      </c>
      <c r="I207" s="21" t="str">
        <f t="shared" si="10"/>
        <v/>
      </c>
      <c r="J207" s="21" t="str">
        <f t="shared" si="11"/>
        <v/>
      </c>
    </row>
    <row r="208" spans="1:10" ht="15.75">
      <c r="A208" s="21">
        <v>203</v>
      </c>
      <c r="B208" s="21" t="str">
        <f>IFERROR(VLOOKUP(A208,الاعدادات!$A$4:$B$5000,2,0),"")</f>
        <v>ملح دواجن</v>
      </c>
      <c r="C208" s="21">
        <f>SUMIFS(المبيعات!$F$4:$F$5000,المبيعات!$D$4:$D$5000,الارباح!A208,المبيعات!$A$4:$A$5000,"&gt;="&amp;الارباح!$C$2,المبيعات!$A$4:$A$5000,"&lt;="&amp;الارباح!$C$3)</f>
        <v>0</v>
      </c>
      <c r="D208" s="21">
        <f>SUMIFS(المبيعات!$J$4:$J$5000,المبيعات!$D$4:$D$5000,الارباح!A208,المبيعات!$A$4:$A$5000,"&gt;="&amp;الارباح!$C$2,المبيعات!$A$4:$A$5000,"&lt;="&amp;الارباح!$C$3)</f>
        <v>0</v>
      </c>
      <c r="E208" s="21">
        <f>SUMIFS('مرتجع المبيعات '!$F$4:$F$5000,'مرتجع المبيعات '!$D$4:$D$5000,الارباح!A208,'مرتجع المبيعات '!$A$4:$A$5000,"&gt;="&amp;الارباح!$C$2,'مرتجع المبيعات '!$A$4:$A$5000,"&lt;="&amp;الارباح!$C$3)</f>
        <v>0</v>
      </c>
      <c r="F208" s="21">
        <f>SUMIFS('مرتجع المبيعات '!$J$4:$J$5000,'مرتجع المبيعات '!$D$4:$D$5000,الارباح!A208,'مرتجع المبيعات '!$A$4:$A$5000,"&gt;="&amp;الارباح!$C$2,'مرتجع المبيعات '!$A$4:$A$5000,"&lt;="&amp;الارباح!$C$3)</f>
        <v>0</v>
      </c>
      <c r="G208" s="21" t="str">
        <f>IFERROR(VLOOKUP(A208,الرصيد!$A$4:$J$5337,10,0),"")</f>
        <v/>
      </c>
      <c r="H208" s="21" t="str">
        <f t="shared" si="9"/>
        <v/>
      </c>
      <c r="I208" s="21" t="str">
        <f t="shared" si="10"/>
        <v/>
      </c>
      <c r="J208" s="21" t="str">
        <f t="shared" si="11"/>
        <v/>
      </c>
    </row>
    <row r="209" spans="1:10" ht="15.75">
      <c r="A209" s="21">
        <v>204</v>
      </c>
      <c r="B209" s="21" t="str">
        <f>IFERROR(VLOOKUP(A209,الاعدادات!$A$4:$B$5000,2,0),"")</f>
        <v xml:space="preserve">ملح مواشي </v>
      </c>
      <c r="C209" s="21">
        <f>SUMIFS(المبيعات!$F$4:$F$5000,المبيعات!$D$4:$D$5000,الارباح!A209,المبيعات!$A$4:$A$5000,"&gt;="&amp;الارباح!$C$2,المبيعات!$A$4:$A$5000,"&lt;="&amp;الارباح!$C$3)</f>
        <v>0</v>
      </c>
      <c r="D209" s="21">
        <f>SUMIFS(المبيعات!$J$4:$J$5000,المبيعات!$D$4:$D$5000,الارباح!A209,المبيعات!$A$4:$A$5000,"&gt;="&amp;الارباح!$C$2,المبيعات!$A$4:$A$5000,"&lt;="&amp;الارباح!$C$3)</f>
        <v>0</v>
      </c>
      <c r="E209" s="21">
        <f>SUMIFS('مرتجع المبيعات '!$F$4:$F$5000,'مرتجع المبيعات '!$D$4:$D$5000,الارباح!A209,'مرتجع المبيعات '!$A$4:$A$5000,"&gt;="&amp;الارباح!$C$2,'مرتجع المبيعات '!$A$4:$A$5000,"&lt;="&amp;الارباح!$C$3)</f>
        <v>0</v>
      </c>
      <c r="F209" s="21">
        <f>SUMIFS('مرتجع المبيعات '!$J$4:$J$5000,'مرتجع المبيعات '!$D$4:$D$5000,الارباح!A209,'مرتجع المبيعات '!$A$4:$A$5000,"&gt;="&amp;الارباح!$C$2,'مرتجع المبيعات '!$A$4:$A$5000,"&lt;="&amp;الارباح!$C$3)</f>
        <v>0</v>
      </c>
      <c r="G209" s="21" t="str">
        <f>IFERROR(VLOOKUP(A209,الرصيد!$A$4:$J$5337,10,0),"")</f>
        <v/>
      </c>
      <c r="H209" s="21" t="str">
        <f t="shared" si="9"/>
        <v/>
      </c>
      <c r="I209" s="21" t="str">
        <f t="shared" si="10"/>
        <v/>
      </c>
      <c r="J209" s="21" t="str">
        <f t="shared" si="11"/>
        <v/>
      </c>
    </row>
    <row r="210" spans="1:10" ht="15.75">
      <c r="A210" s="21">
        <v>205</v>
      </c>
      <c r="B210" s="21" t="str">
        <f>IFERROR(VLOOKUP(A210,الاعدادات!$A$4:$B$5000,2,0),"")</f>
        <v>بيريمكس عجول</v>
      </c>
      <c r="C210" s="21">
        <f>SUMIFS(المبيعات!$F$4:$F$5000,المبيعات!$D$4:$D$5000,الارباح!A210,المبيعات!$A$4:$A$5000,"&gt;="&amp;الارباح!$C$2,المبيعات!$A$4:$A$5000,"&lt;="&amp;الارباح!$C$3)</f>
        <v>0</v>
      </c>
      <c r="D210" s="21">
        <f>SUMIFS(المبيعات!$J$4:$J$5000,المبيعات!$D$4:$D$5000,الارباح!A210,المبيعات!$A$4:$A$5000,"&gt;="&amp;الارباح!$C$2,المبيعات!$A$4:$A$5000,"&lt;="&amp;الارباح!$C$3)</f>
        <v>0</v>
      </c>
      <c r="E210" s="21">
        <f>SUMIFS('مرتجع المبيعات '!$F$4:$F$5000,'مرتجع المبيعات '!$D$4:$D$5000,الارباح!A210,'مرتجع المبيعات '!$A$4:$A$5000,"&gt;="&amp;الارباح!$C$2,'مرتجع المبيعات '!$A$4:$A$5000,"&lt;="&amp;الارباح!$C$3)</f>
        <v>0</v>
      </c>
      <c r="F210" s="21">
        <f>SUMIFS('مرتجع المبيعات '!$J$4:$J$5000,'مرتجع المبيعات '!$D$4:$D$5000,الارباح!A210,'مرتجع المبيعات '!$A$4:$A$5000,"&gt;="&amp;الارباح!$C$2,'مرتجع المبيعات '!$A$4:$A$5000,"&lt;="&amp;الارباح!$C$3)</f>
        <v>0</v>
      </c>
      <c r="G210" s="21" t="str">
        <f>IFERROR(VLOOKUP(A210,الرصيد!$A$4:$J$5337,10,0),"")</f>
        <v/>
      </c>
      <c r="H210" s="21" t="str">
        <f t="shared" si="9"/>
        <v/>
      </c>
      <c r="I210" s="21" t="str">
        <f t="shared" si="10"/>
        <v/>
      </c>
      <c r="J210" s="21" t="str">
        <f t="shared" si="11"/>
        <v/>
      </c>
    </row>
    <row r="211" spans="1:10" ht="15.75">
      <c r="A211" s="21">
        <v>206</v>
      </c>
      <c r="B211" s="21" t="str">
        <f>IFERROR(VLOOKUP(A211,الاعدادات!$A$4:$B$5000,2,0),"")</f>
        <v>يست بلس</v>
      </c>
      <c r="C211" s="21">
        <f>SUMIFS(المبيعات!$F$4:$F$5000,المبيعات!$D$4:$D$5000,الارباح!A211,المبيعات!$A$4:$A$5000,"&gt;="&amp;الارباح!$C$2,المبيعات!$A$4:$A$5000,"&lt;="&amp;الارباح!$C$3)</f>
        <v>0</v>
      </c>
      <c r="D211" s="21">
        <f>SUMIFS(المبيعات!$J$4:$J$5000,المبيعات!$D$4:$D$5000,الارباح!A211,المبيعات!$A$4:$A$5000,"&gt;="&amp;الارباح!$C$2,المبيعات!$A$4:$A$5000,"&lt;="&amp;الارباح!$C$3)</f>
        <v>0</v>
      </c>
      <c r="E211" s="21">
        <f>SUMIFS('مرتجع المبيعات '!$F$4:$F$5000,'مرتجع المبيعات '!$D$4:$D$5000,الارباح!A211,'مرتجع المبيعات '!$A$4:$A$5000,"&gt;="&amp;الارباح!$C$2,'مرتجع المبيعات '!$A$4:$A$5000,"&lt;="&amp;الارباح!$C$3)</f>
        <v>0</v>
      </c>
      <c r="F211" s="21">
        <f>SUMIFS('مرتجع المبيعات '!$J$4:$J$5000,'مرتجع المبيعات '!$D$4:$D$5000,الارباح!A211,'مرتجع المبيعات '!$A$4:$A$5000,"&gt;="&amp;الارباح!$C$2,'مرتجع المبيعات '!$A$4:$A$5000,"&lt;="&amp;الارباح!$C$3)</f>
        <v>0</v>
      </c>
      <c r="G211" s="21" t="str">
        <f>IFERROR(VLOOKUP(A211,الرصيد!$A$4:$J$5337,10,0),"")</f>
        <v/>
      </c>
      <c r="H211" s="21" t="str">
        <f t="shared" si="9"/>
        <v/>
      </c>
      <c r="I211" s="21" t="str">
        <f t="shared" si="10"/>
        <v/>
      </c>
      <c r="J211" s="21" t="str">
        <f t="shared" si="11"/>
        <v/>
      </c>
    </row>
    <row r="212" spans="1:10" ht="15.75">
      <c r="A212" s="21">
        <v>207</v>
      </c>
      <c r="B212" s="21" t="str">
        <f>IFERROR(VLOOKUP(A212,الاعدادات!$A$4:$B$5000,2,0),"")</f>
        <v>اد3ه عليقة</v>
      </c>
      <c r="C212" s="21">
        <f>SUMIFS(المبيعات!$F$4:$F$5000,المبيعات!$D$4:$D$5000,الارباح!A212,المبيعات!$A$4:$A$5000,"&gt;="&amp;الارباح!$C$2,المبيعات!$A$4:$A$5000,"&lt;="&amp;الارباح!$C$3)</f>
        <v>0</v>
      </c>
      <c r="D212" s="21">
        <f>SUMIFS(المبيعات!$J$4:$J$5000,المبيعات!$D$4:$D$5000,الارباح!A212,المبيعات!$A$4:$A$5000,"&gt;="&amp;الارباح!$C$2,المبيعات!$A$4:$A$5000,"&lt;="&amp;الارباح!$C$3)</f>
        <v>0</v>
      </c>
      <c r="E212" s="21">
        <f>SUMIFS('مرتجع المبيعات '!$F$4:$F$5000,'مرتجع المبيعات '!$D$4:$D$5000,الارباح!A212,'مرتجع المبيعات '!$A$4:$A$5000,"&gt;="&amp;الارباح!$C$2,'مرتجع المبيعات '!$A$4:$A$5000,"&lt;="&amp;الارباح!$C$3)</f>
        <v>0</v>
      </c>
      <c r="F212" s="21">
        <f>SUMIFS('مرتجع المبيعات '!$J$4:$J$5000,'مرتجع المبيعات '!$D$4:$D$5000,الارباح!A212,'مرتجع المبيعات '!$A$4:$A$5000,"&gt;="&amp;الارباح!$C$2,'مرتجع المبيعات '!$A$4:$A$5000,"&lt;="&amp;الارباح!$C$3)</f>
        <v>0</v>
      </c>
      <c r="G212" s="21" t="str">
        <f>IFERROR(VLOOKUP(A212,الرصيد!$A$4:$J$5337,10,0),"")</f>
        <v/>
      </c>
      <c r="H212" s="21" t="str">
        <f t="shared" si="9"/>
        <v/>
      </c>
      <c r="I212" s="21" t="str">
        <f t="shared" si="10"/>
        <v/>
      </c>
      <c r="J212" s="21" t="str">
        <f t="shared" si="11"/>
        <v/>
      </c>
    </row>
    <row r="213" spans="1:10" ht="15.75">
      <c r="A213" s="21">
        <v>208</v>
      </c>
      <c r="B213" s="21" t="str">
        <f>IFERROR(VLOOKUP(A213,الاعدادات!$A$4:$B$5000,2,0),"")</f>
        <v xml:space="preserve">علافه صاج </v>
      </c>
      <c r="C213" s="21">
        <f>SUMIFS(المبيعات!$F$4:$F$5000,المبيعات!$D$4:$D$5000,الارباح!A213,المبيعات!$A$4:$A$5000,"&gt;="&amp;الارباح!$C$2,المبيعات!$A$4:$A$5000,"&lt;="&amp;الارباح!$C$3)</f>
        <v>0</v>
      </c>
      <c r="D213" s="21">
        <f>SUMIFS(المبيعات!$J$4:$J$5000,المبيعات!$D$4:$D$5000,الارباح!A213,المبيعات!$A$4:$A$5000,"&gt;="&amp;الارباح!$C$2,المبيعات!$A$4:$A$5000,"&lt;="&amp;الارباح!$C$3)</f>
        <v>0</v>
      </c>
      <c r="E213" s="21">
        <f>SUMIFS('مرتجع المبيعات '!$F$4:$F$5000,'مرتجع المبيعات '!$D$4:$D$5000,الارباح!A213,'مرتجع المبيعات '!$A$4:$A$5000,"&gt;="&amp;الارباح!$C$2,'مرتجع المبيعات '!$A$4:$A$5000,"&lt;="&amp;الارباح!$C$3)</f>
        <v>0</v>
      </c>
      <c r="F213" s="21">
        <f>SUMIFS('مرتجع المبيعات '!$J$4:$J$5000,'مرتجع المبيعات '!$D$4:$D$5000,الارباح!A213,'مرتجع المبيعات '!$A$4:$A$5000,"&gt;="&amp;الارباح!$C$2,'مرتجع المبيعات '!$A$4:$A$5000,"&lt;="&amp;الارباح!$C$3)</f>
        <v>0</v>
      </c>
      <c r="G213" s="21" t="str">
        <f>IFERROR(VLOOKUP(A213,الرصيد!$A$4:$J$5337,10,0),"")</f>
        <v/>
      </c>
      <c r="H213" s="21" t="str">
        <f t="shared" si="9"/>
        <v/>
      </c>
      <c r="I213" s="21" t="str">
        <f t="shared" si="10"/>
        <v/>
      </c>
      <c r="J213" s="21" t="str">
        <f t="shared" si="11"/>
        <v/>
      </c>
    </row>
    <row r="214" spans="1:10" ht="15.75">
      <c r="A214" s="21">
        <v>209</v>
      </c>
      <c r="B214" s="21" t="str">
        <f>IFERROR(VLOOKUP(A214,الاعدادات!$A$4:$B$5000,2,0),"")</f>
        <v>علافه بلاستك 6ك</v>
      </c>
      <c r="C214" s="21">
        <f>SUMIFS(المبيعات!$F$4:$F$5000,المبيعات!$D$4:$D$5000,الارباح!A214,المبيعات!$A$4:$A$5000,"&gt;="&amp;الارباح!$C$2,المبيعات!$A$4:$A$5000,"&lt;="&amp;الارباح!$C$3)</f>
        <v>0</v>
      </c>
      <c r="D214" s="21">
        <f>SUMIFS(المبيعات!$J$4:$J$5000,المبيعات!$D$4:$D$5000,الارباح!A214,المبيعات!$A$4:$A$5000,"&gt;="&amp;الارباح!$C$2,المبيعات!$A$4:$A$5000,"&lt;="&amp;الارباح!$C$3)</f>
        <v>0</v>
      </c>
      <c r="E214" s="21">
        <f>SUMIFS('مرتجع المبيعات '!$F$4:$F$5000,'مرتجع المبيعات '!$D$4:$D$5000,الارباح!A214,'مرتجع المبيعات '!$A$4:$A$5000,"&gt;="&amp;الارباح!$C$2,'مرتجع المبيعات '!$A$4:$A$5000,"&lt;="&amp;الارباح!$C$3)</f>
        <v>0</v>
      </c>
      <c r="F214" s="21">
        <f>SUMIFS('مرتجع المبيعات '!$J$4:$J$5000,'مرتجع المبيعات '!$D$4:$D$5000,الارباح!A214,'مرتجع المبيعات '!$A$4:$A$5000,"&gt;="&amp;الارباح!$C$2,'مرتجع المبيعات '!$A$4:$A$5000,"&lt;="&amp;الارباح!$C$3)</f>
        <v>0</v>
      </c>
      <c r="G214" s="21" t="str">
        <f>IFERROR(VLOOKUP(A214,الرصيد!$A$4:$J$5337,10,0),"")</f>
        <v/>
      </c>
      <c r="H214" s="21" t="str">
        <f t="shared" si="9"/>
        <v/>
      </c>
      <c r="I214" s="21" t="str">
        <f t="shared" si="10"/>
        <v/>
      </c>
      <c r="J214" s="21" t="str">
        <f t="shared" si="11"/>
        <v/>
      </c>
    </row>
    <row r="215" spans="1:10" ht="15.75">
      <c r="A215" s="21">
        <v>210</v>
      </c>
      <c r="B215" s="21" t="str">
        <f>IFERROR(VLOOKUP(A215,الاعدادات!$A$4:$B$5000,2,0),"")</f>
        <v>علافه بلاستك 3ك</v>
      </c>
      <c r="C215" s="21">
        <f>SUMIFS(المبيعات!$F$4:$F$5000,المبيعات!$D$4:$D$5000,الارباح!A215,المبيعات!$A$4:$A$5000,"&gt;="&amp;الارباح!$C$2,المبيعات!$A$4:$A$5000,"&lt;="&amp;الارباح!$C$3)</f>
        <v>0</v>
      </c>
      <c r="D215" s="21">
        <f>SUMIFS(المبيعات!$J$4:$J$5000,المبيعات!$D$4:$D$5000,الارباح!A215,المبيعات!$A$4:$A$5000,"&gt;="&amp;الارباح!$C$2,المبيعات!$A$4:$A$5000,"&lt;="&amp;الارباح!$C$3)</f>
        <v>0</v>
      </c>
      <c r="E215" s="21">
        <f>SUMIFS('مرتجع المبيعات '!$F$4:$F$5000,'مرتجع المبيعات '!$D$4:$D$5000,الارباح!A215,'مرتجع المبيعات '!$A$4:$A$5000,"&gt;="&amp;الارباح!$C$2,'مرتجع المبيعات '!$A$4:$A$5000,"&lt;="&amp;الارباح!$C$3)</f>
        <v>0</v>
      </c>
      <c r="F215" s="21">
        <f>SUMIFS('مرتجع المبيعات '!$J$4:$J$5000,'مرتجع المبيعات '!$D$4:$D$5000,الارباح!A215,'مرتجع المبيعات '!$A$4:$A$5000,"&gt;="&amp;الارباح!$C$2,'مرتجع المبيعات '!$A$4:$A$5000,"&lt;="&amp;الارباح!$C$3)</f>
        <v>0</v>
      </c>
      <c r="G215" s="21" t="str">
        <f>IFERROR(VLOOKUP(A215,الرصيد!$A$4:$J$5337,10,0),"")</f>
        <v/>
      </c>
      <c r="H215" s="21" t="str">
        <f t="shared" si="9"/>
        <v/>
      </c>
      <c r="I215" s="21" t="str">
        <f t="shared" si="10"/>
        <v/>
      </c>
      <c r="J215" s="21" t="str">
        <f t="shared" si="11"/>
        <v/>
      </c>
    </row>
    <row r="216" spans="1:10" ht="15.75">
      <c r="A216" s="21">
        <v>211</v>
      </c>
      <c r="B216" s="21" t="str">
        <f>IFERROR(VLOOKUP(A216,الاعدادات!$A$4:$B$5000,2,0),"")</f>
        <v xml:space="preserve">مسقى 2 لتر </v>
      </c>
      <c r="C216" s="21">
        <f>SUMIFS(المبيعات!$F$4:$F$5000,المبيعات!$D$4:$D$5000,الارباح!A216,المبيعات!$A$4:$A$5000,"&gt;="&amp;الارباح!$C$2,المبيعات!$A$4:$A$5000,"&lt;="&amp;الارباح!$C$3)</f>
        <v>0</v>
      </c>
      <c r="D216" s="21">
        <f>SUMIFS(المبيعات!$J$4:$J$5000,المبيعات!$D$4:$D$5000,الارباح!A216,المبيعات!$A$4:$A$5000,"&gt;="&amp;الارباح!$C$2,المبيعات!$A$4:$A$5000,"&lt;="&amp;الارباح!$C$3)</f>
        <v>0</v>
      </c>
      <c r="E216" s="21">
        <f>SUMIFS('مرتجع المبيعات '!$F$4:$F$5000,'مرتجع المبيعات '!$D$4:$D$5000,الارباح!A216,'مرتجع المبيعات '!$A$4:$A$5000,"&gt;="&amp;الارباح!$C$2,'مرتجع المبيعات '!$A$4:$A$5000,"&lt;="&amp;الارباح!$C$3)</f>
        <v>0</v>
      </c>
      <c r="F216" s="21">
        <f>SUMIFS('مرتجع المبيعات '!$J$4:$J$5000,'مرتجع المبيعات '!$D$4:$D$5000,الارباح!A216,'مرتجع المبيعات '!$A$4:$A$5000,"&gt;="&amp;الارباح!$C$2,'مرتجع المبيعات '!$A$4:$A$5000,"&lt;="&amp;الارباح!$C$3)</f>
        <v>0</v>
      </c>
      <c r="G216" s="21" t="str">
        <f>IFERROR(VLOOKUP(A216,الرصيد!$A$4:$J$5337,10,0),"")</f>
        <v/>
      </c>
      <c r="H216" s="21" t="str">
        <f t="shared" si="9"/>
        <v/>
      </c>
      <c r="I216" s="21" t="str">
        <f t="shared" si="10"/>
        <v/>
      </c>
      <c r="J216" s="21" t="str">
        <f t="shared" si="11"/>
        <v/>
      </c>
    </row>
    <row r="217" spans="1:10" ht="15.75">
      <c r="A217" s="21">
        <v>212</v>
      </c>
      <c r="B217" s="21" t="str">
        <f>IFERROR(VLOOKUP(A217,الاعدادات!$A$4:$B$5000,2,0),"")</f>
        <v xml:space="preserve">مسقى 4 لتر </v>
      </c>
      <c r="C217" s="21">
        <f>SUMIFS(المبيعات!$F$4:$F$5000,المبيعات!$D$4:$D$5000,الارباح!A217,المبيعات!$A$4:$A$5000,"&gt;="&amp;الارباح!$C$2,المبيعات!$A$4:$A$5000,"&lt;="&amp;الارباح!$C$3)</f>
        <v>0</v>
      </c>
      <c r="D217" s="21">
        <f>SUMIFS(المبيعات!$J$4:$J$5000,المبيعات!$D$4:$D$5000,الارباح!A217,المبيعات!$A$4:$A$5000,"&gt;="&amp;الارباح!$C$2,المبيعات!$A$4:$A$5000,"&lt;="&amp;الارباح!$C$3)</f>
        <v>0</v>
      </c>
      <c r="E217" s="21">
        <f>SUMIFS('مرتجع المبيعات '!$F$4:$F$5000,'مرتجع المبيعات '!$D$4:$D$5000,الارباح!A217,'مرتجع المبيعات '!$A$4:$A$5000,"&gt;="&amp;الارباح!$C$2,'مرتجع المبيعات '!$A$4:$A$5000,"&lt;="&amp;الارباح!$C$3)</f>
        <v>0</v>
      </c>
      <c r="F217" s="21">
        <f>SUMIFS('مرتجع المبيعات '!$J$4:$J$5000,'مرتجع المبيعات '!$D$4:$D$5000,الارباح!A217,'مرتجع المبيعات '!$A$4:$A$5000,"&gt;="&amp;الارباح!$C$2,'مرتجع المبيعات '!$A$4:$A$5000,"&lt;="&amp;الارباح!$C$3)</f>
        <v>0</v>
      </c>
      <c r="G217" s="21" t="str">
        <f>IFERROR(VLOOKUP(A217,الرصيد!$A$4:$J$5337,10,0),"")</f>
        <v/>
      </c>
      <c r="H217" s="21" t="str">
        <f t="shared" si="9"/>
        <v/>
      </c>
      <c r="I217" s="21" t="str">
        <f t="shared" si="10"/>
        <v/>
      </c>
      <c r="J217" s="21" t="str">
        <f t="shared" si="11"/>
        <v/>
      </c>
    </row>
    <row r="218" spans="1:10" ht="15.75">
      <c r="A218" s="21">
        <v>213</v>
      </c>
      <c r="B218" s="21" t="str">
        <f>IFERROR(VLOOKUP(A218,الاعدادات!$A$4:$B$5000,2,0),"")</f>
        <v xml:space="preserve">مسقى 8لتر </v>
      </c>
      <c r="C218" s="21">
        <f>SUMIFS(المبيعات!$F$4:$F$5000,المبيعات!$D$4:$D$5000,الارباح!A218,المبيعات!$A$4:$A$5000,"&gt;="&amp;الارباح!$C$2,المبيعات!$A$4:$A$5000,"&lt;="&amp;الارباح!$C$3)</f>
        <v>0</v>
      </c>
      <c r="D218" s="21">
        <f>SUMIFS(المبيعات!$J$4:$J$5000,المبيعات!$D$4:$D$5000,الارباح!A218,المبيعات!$A$4:$A$5000,"&gt;="&amp;الارباح!$C$2,المبيعات!$A$4:$A$5000,"&lt;="&amp;الارباح!$C$3)</f>
        <v>0</v>
      </c>
      <c r="E218" s="21">
        <f>SUMIFS('مرتجع المبيعات '!$F$4:$F$5000,'مرتجع المبيعات '!$D$4:$D$5000,الارباح!A218,'مرتجع المبيعات '!$A$4:$A$5000,"&gt;="&amp;الارباح!$C$2,'مرتجع المبيعات '!$A$4:$A$5000,"&lt;="&amp;الارباح!$C$3)</f>
        <v>0</v>
      </c>
      <c r="F218" s="21">
        <f>SUMIFS('مرتجع المبيعات '!$J$4:$J$5000,'مرتجع المبيعات '!$D$4:$D$5000,الارباح!A218,'مرتجع المبيعات '!$A$4:$A$5000,"&gt;="&amp;الارباح!$C$2,'مرتجع المبيعات '!$A$4:$A$5000,"&lt;="&amp;الارباح!$C$3)</f>
        <v>0</v>
      </c>
      <c r="G218" s="21" t="str">
        <f>IFERROR(VLOOKUP(A218,الرصيد!$A$4:$J$5337,10,0),"")</f>
        <v/>
      </c>
      <c r="H218" s="21" t="str">
        <f t="shared" si="9"/>
        <v/>
      </c>
      <c r="I218" s="21" t="str">
        <f t="shared" si="10"/>
        <v/>
      </c>
      <c r="J218" s="21" t="str">
        <f t="shared" si="11"/>
        <v/>
      </c>
    </row>
    <row r="219" spans="1:10" ht="15.75">
      <c r="A219" s="21">
        <v>214</v>
      </c>
      <c r="B219" s="21" t="str">
        <f>IFERROR(VLOOKUP(A219,الاعدادات!$A$4:$B$5000,2,0),"")</f>
        <v xml:space="preserve">مسقى حمام </v>
      </c>
      <c r="C219" s="21">
        <f>SUMIFS(المبيعات!$F$4:$F$5000,المبيعات!$D$4:$D$5000,الارباح!A219,المبيعات!$A$4:$A$5000,"&gt;="&amp;الارباح!$C$2,المبيعات!$A$4:$A$5000,"&lt;="&amp;الارباح!$C$3)</f>
        <v>0</v>
      </c>
      <c r="D219" s="21">
        <f>SUMIFS(المبيعات!$J$4:$J$5000,المبيعات!$D$4:$D$5000,الارباح!A219,المبيعات!$A$4:$A$5000,"&gt;="&amp;الارباح!$C$2,المبيعات!$A$4:$A$5000,"&lt;="&amp;الارباح!$C$3)</f>
        <v>0</v>
      </c>
      <c r="E219" s="21">
        <f>SUMIFS('مرتجع المبيعات '!$F$4:$F$5000,'مرتجع المبيعات '!$D$4:$D$5000,الارباح!A219,'مرتجع المبيعات '!$A$4:$A$5000,"&gt;="&amp;الارباح!$C$2,'مرتجع المبيعات '!$A$4:$A$5000,"&lt;="&amp;الارباح!$C$3)</f>
        <v>0</v>
      </c>
      <c r="F219" s="21">
        <f>SUMIFS('مرتجع المبيعات '!$J$4:$J$5000,'مرتجع المبيعات '!$D$4:$D$5000,الارباح!A219,'مرتجع المبيعات '!$A$4:$A$5000,"&gt;="&amp;الارباح!$C$2,'مرتجع المبيعات '!$A$4:$A$5000,"&lt;="&amp;الارباح!$C$3)</f>
        <v>0</v>
      </c>
      <c r="G219" s="21" t="str">
        <f>IFERROR(VLOOKUP(A219,الرصيد!$A$4:$J$5337,10,0),"")</f>
        <v/>
      </c>
      <c r="H219" s="21" t="str">
        <f t="shared" si="9"/>
        <v/>
      </c>
      <c r="I219" s="21" t="str">
        <f t="shared" si="10"/>
        <v/>
      </c>
      <c r="J219" s="21" t="str">
        <f t="shared" si="11"/>
        <v/>
      </c>
    </row>
    <row r="220" spans="1:10" ht="15.75">
      <c r="A220" s="21">
        <v>215</v>
      </c>
      <c r="B220" s="21" t="str">
        <f>IFERROR(VLOOKUP(A220,الاعدادات!$A$4:$B$5000,2,0),"")</f>
        <v xml:space="preserve">طبق تحضين </v>
      </c>
      <c r="C220" s="21">
        <f>SUMIFS(المبيعات!$F$4:$F$5000,المبيعات!$D$4:$D$5000,الارباح!A220,المبيعات!$A$4:$A$5000,"&gt;="&amp;الارباح!$C$2,المبيعات!$A$4:$A$5000,"&lt;="&amp;الارباح!$C$3)</f>
        <v>0</v>
      </c>
      <c r="D220" s="21">
        <f>SUMIFS(المبيعات!$J$4:$J$5000,المبيعات!$D$4:$D$5000,الارباح!A220,المبيعات!$A$4:$A$5000,"&gt;="&amp;الارباح!$C$2,المبيعات!$A$4:$A$5000,"&lt;="&amp;الارباح!$C$3)</f>
        <v>0</v>
      </c>
      <c r="E220" s="21">
        <f>SUMIFS('مرتجع المبيعات '!$F$4:$F$5000,'مرتجع المبيعات '!$D$4:$D$5000,الارباح!A220,'مرتجع المبيعات '!$A$4:$A$5000,"&gt;="&amp;الارباح!$C$2,'مرتجع المبيعات '!$A$4:$A$5000,"&lt;="&amp;الارباح!$C$3)</f>
        <v>0</v>
      </c>
      <c r="F220" s="21">
        <f>SUMIFS('مرتجع المبيعات '!$J$4:$J$5000,'مرتجع المبيعات '!$D$4:$D$5000,الارباح!A220,'مرتجع المبيعات '!$A$4:$A$5000,"&gt;="&amp;الارباح!$C$2,'مرتجع المبيعات '!$A$4:$A$5000,"&lt;="&amp;الارباح!$C$3)</f>
        <v>0</v>
      </c>
      <c r="G220" s="21" t="str">
        <f>IFERROR(VLOOKUP(A220,الرصيد!$A$4:$J$5337,10,0),"")</f>
        <v/>
      </c>
      <c r="H220" s="21" t="str">
        <f t="shared" si="9"/>
        <v/>
      </c>
      <c r="I220" s="21" t="str">
        <f t="shared" si="10"/>
        <v/>
      </c>
      <c r="J220" s="21" t="str">
        <f t="shared" si="11"/>
        <v/>
      </c>
    </row>
    <row r="221" spans="1:10" ht="15.75">
      <c r="A221" s="21">
        <v>216</v>
      </c>
      <c r="B221" s="21" t="str">
        <f>IFERROR(VLOOKUP(A221,الاعدادات!$A$4:$B$5000,2,0),"")</f>
        <v xml:space="preserve">بيور يست </v>
      </c>
      <c r="C221" s="21">
        <f>SUMIFS(المبيعات!$F$4:$F$5000,المبيعات!$D$4:$D$5000,الارباح!A221,المبيعات!$A$4:$A$5000,"&gt;="&amp;الارباح!$C$2,المبيعات!$A$4:$A$5000,"&lt;="&amp;الارباح!$C$3)</f>
        <v>0</v>
      </c>
      <c r="D221" s="21">
        <f>SUMIFS(المبيعات!$J$4:$J$5000,المبيعات!$D$4:$D$5000,الارباح!A221,المبيعات!$A$4:$A$5000,"&gt;="&amp;الارباح!$C$2,المبيعات!$A$4:$A$5000,"&lt;="&amp;الارباح!$C$3)</f>
        <v>0</v>
      </c>
      <c r="E221" s="21">
        <f>SUMIFS('مرتجع المبيعات '!$F$4:$F$5000,'مرتجع المبيعات '!$D$4:$D$5000,الارباح!A221,'مرتجع المبيعات '!$A$4:$A$5000,"&gt;="&amp;الارباح!$C$2,'مرتجع المبيعات '!$A$4:$A$5000,"&lt;="&amp;الارباح!$C$3)</f>
        <v>0</v>
      </c>
      <c r="F221" s="21">
        <f>SUMIFS('مرتجع المبيعات '!$J$4:$J$5000,'مرتجع المبيعات '!$D$4:$D$5000,الارباح!A221,'مرتجع المبيعات '!$A$4:$A$5000,"&gt;="&amp;الارباح!$C$2,'مرتجع المبيعات '!$A$4:$A$5000,"&lt;="&amp;الارباح!$C$3)</f>
        <v>0</v>
      </c>
      <c r="G221" s="21" t="str">
        <f>IFERROR(VLOOKUP(A221,الرصيد!$A$4:$J$5337,10,0),"")</f>
        <v/>
      </c>
      <c r="H221" s="21" t="str">
        <f t="shared" si="9"/>
        <v/>
      </c>
      <c r="I221" s="21" t="str">
        <f t="shared" si="10"/>
        <v/>
      </c>
      <c r="J221" s="21" t="str">
        <f t="shared" si="11"/>
        <v/>
      </c>
    </row>
    <row r="222" spans="1:10" ht="15.75">
      <c r="A222" s="21">
        <v>217</v>
      </c>
      <c r="B222" s="21" t="str">
        <f>IFERROR(VLOOKUP(A222,الاعدادات!$A$4:$B$5000,2,0),"")</f>
        <v xml:space="preserve">رشاشات بلاستك </v>
      </c>
      <c r="C222" s="21">
        <f>SUMIFS(المبيعات!$F$4:$F$5000,المبيعات!$D$4:$D$5000,الارباح!A222,المبيعات!$A$4:$A$5000,"&gt;="&amp;الارباح!$C$2,المبيعات!$A$4:$A$5000,"&lt;="&amp;الارباح!$C$3)</f>
        <v>0</v>
      </c>
      <c r="D222" s="21">
        <f>SUMIFS(المبيعات!$J$4:$J$5000,المبيعات!$D$4:$D$5000,الارباح!A222,المبيعات!$A$4:$A$5000,"&gt;="&amp;الارباح!$C$2,المبيعات!$A$4:$A$5000,"&lt;="&amp;الارباح!$C$3)</f>
        <v>0</v>
      </c>
      <c r="E222" s="21">
        <f>SUMIFS('مرتجع المبيعات '!$F$4:$F$5000,'مرتجع المبيعات '!$D$4:$D$5000,الارباح!A222,'مرتجع المبيعات '!$A$4:$A$5000,"&gt;="&amp;الارباح!$C$2,'مرتجع المبيعات '!$A$4:$A$5000,"&lt;="&amp;الارباح!$C$3)</f>
        <v>0</v>
      </c>
      <c r="F222" s="21">
        <f>SUMIFS('مرتجع المبيعات '!$J$4:$J$5000,'مرتجع المبيعات '!$D$4:$D$5000,الارباح!A222,'مرتجع المبيعات '!$A$4:$A$5000,"&gt;="&amp;الارباح!$C$2,'مرتجع المبيعات '!$A$4:$A$5000,"&lt;="&amp;الارباح!$C$3)</f>
        <v>0</v>
      </c>
      <c r="G222" s="21" t="str">
        <f>IFERROR(VLOOKUP(A222,الرصيد!$A$4:$J$5337,10,0),"")</f>
        <v/>
      </c>
      <c r="H222" s="21" t="str">
        <f t="shared" si="9"/>
        <v/>
      </c>
      <c r="I222" s="21" t="str">
        <f t="shared" si="10"/>
        <v/>
      </c>
      <c r="J222" s="21" t="str">
        <f t="shared" si="11"/>
        <v/>
      </c>
    </row>
    <row r="223" spans="1:10" ht="15.75">
      <c r="A223" s="21">
        <v>218</v>
      </c>
      <c r="B223" s="21" t="str">
        <f>IFERROR(VLOOKUP(A223,الاعدادات!$A$4:$B$5000,2,0),"")</f>
        <v xml:space="preserve">اوكسى تتراسيكلين ط م ارابكو </v>
      </c>
      <c r="C223" s="21">
        <f>SUMIFS(المبيعات!$F$4:$F$5000,المبيعات!$D$4:$D$5000,الارباح!A223,المبيعات!$A$4:$A$5000,"&gt;="&amp;الارباح!$C$2,المبيعات!$A$4:$A$5000,"&lt;="&amp;الارباح!$C$3)</f>
        <v>0</v>
      </c>
      <c r="D223" s="21">
        <f>SUMIFS(المبيعات!$J$4:$J$5000,المبيعات!$D$4:$D$5000,الارباح!A223,المبيعات!$A$4:$A$5000,"&gt;="&amp;الارباح!$C$2,المبيعات!$A$4:$A$5000,"&lt;="&amp;الارباح!$C$3)</f>
        <v>0</v>
      </c>
      <c r="E223" s="21">
        <f>SUMIFS('مرتجع المبيعات '!$F$4:$F$5000,'مرتجع المبيعات '!$D$4:$D$5000,الارباح!A223,'مرتجع المبيعات '!$A$4:$A$5000,"&gt;="&amp;الارباح!$C$2,'مرتجع المبيعات '!$A$4:$A$5000,"&lt;="&amp;الارباح!$C$3)</f>
        <v>0</v>
      </c>
      <c r="F223" s="21">
        <f>SUMIFS('مرتجع المبيعات '!$J$4:$J$5000,'مرتجع المبيعات '!$D$4:$D$5000,الارباح!A223,'مرتجع المبيعات '!$A$4:$A$5000,"&gt;="&amp;الارباح!$C$2,'مرتجع المبيعات '!$A$4:$A$5000,"&lt;="&amp;الارباح!$C$3)</f>
        <v>0</v>
      </c>
      <c r="G223" s="21" t="str">
        <f>IFERROR(VLOOKUP(A223,الرصيد!$A$4:$J$5337,10,0),"")</f>
        <v/>
      </c>
      <c r="H223" s="21" t="str">
        <f t="shared" si="9"/>
        <v/>
      </c>
      <c r="I223" s="21" t="str">
        <f t="shared" si="10"/>
        <v/>
      </c>
      <c r="J223" s="21" t="str">
        <f t="shared" si="11"/>
        <v/>
      </c>
    </row>
    <row r="224" spans="1:10" ht="15.75">
      <c r="A224" s="21">
        <v>219</v>
      </c>
      <c r="B224" s="21" t="str">
        <f>IFERROR(VLOOKUP(A224,الاعدادات!$A$4:$B$5000,2,0),"")</f>
        <v xml:space="preserve">اوميجران 100جم </v>
      </c>
      <c r="C224" s="21">
        <f>SUMIFS(المبيعات!$F$4:$F$5000,المبيعات!$D$4:$D$5000,الارباح!A224,المبيعات!$A$4:$A$5000,"&gt;="&amp;الارباح!$C$2,المبيعات!$A$4:$A$5000,"&lt;="&amp;الارباح!$C$3)</f>
        <v>0</v>
      </c>
      <c r="D224" s="21">
        <f>SUMIFS(المبيعات!$J$4:$J$5000,المبيعات!$D$4:$D$5000,الارباح!A224,المبيعات!$A$4:$A$5000,"&gt;="&amp;الارباح!$C$2,المبيعات!$A$4:$A$5000,"&lt;="&amp;الارباح!$C$3)</f>
        <v>0</v>
      </c>
      <c r="E224" s="21">
        <f>SUMIFS('مرتجع المبيعات '!$F$4:$F$5000,'مرتجع المبيعات '!$D$4:$D$5000,الارباح!A224,'مرتجع المبيعات '!$A$4:$A$5000,"&gt;="&amp;الارباح!$C$2,'مرتجع المبيعات '!$A$4:$A$5000,"&lt;="&amp;الارباح!$C$3)</f>
        <v>0</v>
      </c>
      <c r="F224" s="21">
        <f>SUMIFS('مرتجع المبيعات '!$J$4:$J$5000,'مرتجع المبيعات '!$D$4:$D$5000,الارباح!A224,'مرتجع المبيعات '!$A$4:$A$5000,"&gt;="&amp;الارباح!$C$2,'مرتجع المبيعات '!$A$4:$A$5000,"&lt;="&amp;الارباح!$C$3)</f>
        <v>0</v>
      </c>
      <c r="G224" s="21" t="str">
        <f>IFERROR(VLOOKUP(A224,الرصيد!$A$4:$J$5337,10,0),"")</f>
        <v/>
      </c>
      <c r="H224" s="21" t="str">
        <f t="shared" si="9"/>
        <v/>
      </c>
      <c r="I224" s="21" t="str">
        <f t="shared" si="10"/>
        <v/>
      </c>
      <c r="J224" s="21" t="str">
        <f t="shared" si="11"/>
        <v/>
      </c>
    </row>
    <row r="225" spans="1:10" ht="15.75">
      <c r="A225" s="21">
        <v>220</v>
      </c>
      <c r="B225" s="21" t="str">
        <f>IFERROR(VLOOKUP(A225,الاعدادات!$A$4:$B$5000,2,0),"")</f>
        <v xml:space="preserve">املاح اسيوط </v>
      </c>
      <c r="C225" s="21">
        <f>SUMIFS(المبيعات!$F$4:$F$5000,المبيعات!$D$4:$D$5000,الارباح!A225,المبيعات!$A$4:$A$5000,"&gt;="&amp;الارباح!$C$2,المبيعات!$A$4:$A$5000,"&lt;="&amp;الارباح!$C$3)</f>
        <v>0</v>
      </c>
      <c r="D225" s="21">
        <f>SUMIFS(المبيعات!$J$4:$J$5000,المبيعات!$D$4:$D$5000,الارباح!A225,المبيعات!$A$4:$A$5000,"&gt;="&amp;الارباح!$C$2,المبيعات!$A$4:$A$5000,"&lt;="&amp;الارباح!$C$3)</f>
        <v>0</v>
      </c>
      <c r="E225" s="21">
        <f>SUMIFS('مرتجع المبيعات '!$F$4:$F$5000,'مرتجع المبيعات '!$D$4:$D$5000,الارباح!A225,'مرتجع المبيعات '!$A$4:$A$5000,"&gt;="&amp;الارباح!$C$2,'مرتجع المبيعات '!$A$4:$A$5000,"&lt;="&amp;الارباح!$C$3)</f>
        <v>0</v>
      </c>
      <c r="F225" s="21">
        <f>SUMIFS('مرتجع المبيعات '!$J$4:$J$5000,'مرتجع المبيعات '!$D$4:$D$5000,الارباح!A225,'مرتجع المبيعات '!$A$4:$A$5000,"&gt;="&amp;الارباح!$C$2,'مرتجع المبيعات '!$A$4:$A$5000,"&lt;="&amp;الارباح!$C$3)</f>
        <v>0</v>
      </c>
      <c r="G225" s="21" t="str">
        <f>IFERROR(VLOOKUP(A225,الرصيد!$A$4:$J$5337,10,0),"")</f>
        <v/>
      </c>
      <c r="H225" s="21" t="str">
        <f t="shared" si="9"/>
        <v/>
      </c>
      <c r="I225" s="21" t="str">
        <f t="shared" si="10"/>
        <v/>
      </c>
      <c r="J225" s="21" t="str">
        <f t="shared" si="11"/>
        <v/>
      </c>
    </row>
    <row r="226" spans="1:10" ht="15.75">
      <c r="A226" s="21">
        <v>221</v>
      </c>
      <c r="B226" s="21" t="str">
        <f>IFERROR(VLOOKUP(A226,الاعدادات!$A$4:$B$5000,2,0),"")</f>
        <v>سلفاكينوكسالين الدبيكى</v>
      </c>
      <c r="C226" s="21">
        <f>SUMIFS(المبيعات!$F$4:$F$5000,المبيعات!$D$4:$D$5000,الارباح!A226,المبيعات!$A$4:$A$5000,"&gt;="&amp;الارباح!$C$2,المبيعات!$A$4:$A$5000,"&lt;="&amp;الارباح!$C$3)</f>
        <v>0</v>
      </c>
      <c r="D226" s="21">
        <f>SUMIFS(المبيعات!$J$4:$J$5000,المبيعات!$D$4:$D$5000,الارباح!A226,المبيعات!$A$4:$A$5000,"&gt;="&amp;الارباح!$C$2,المبيعات!$A$4:$A$5000,"&lt;="&amp;الارباح!$C$3)</f>
        <v>0</v>
      </c>
      <c r="E226" s="21">
        <f>SUMIFS('مرتجع المبيعات '!$F$4:$F$5000,'مرتجع المبيعات '!$D$4:$D$5000,الارباح!A226,'مرتجع المبيعات '!$A$4:$A$5000,"&gt;="&amp;الارباح!$C$2,'مرتجع المبيعات '!$A$4:$A$5000,"&lt;="&amp;الارباح!$C$3)</f>
        <v>0</v>
      </c>
      <c r="F226" s="21">
        <f>SUMIFS('مرتجع المبيعات '!$J$4:$J$5000,'مرتجع المبيعات '!$D$4:$D$5000,الارباح!A226,'مرتجع المبيعات '!$A$4:$A$5000,"&gt;="&amp;الارباح!$C$2,'مرتجع المبيعات '!$A$4:$A$5000,"&lt;="&amp;الارباح!$C$3)</f>
        <v>0</v>
      </c>
      <c r="G226" s="21" t="str">
        <f>IFERROR(VLOOKUP(A226,الرصيد!$A$4:$J$5337,10,0),"")</f>
        <v/>
      </c>
      <c r="H226" s="21" t="str">
        <f t="shared" si="9"/>
        <v/>
      </c>
      <c r="I226" s="21" t="str">
        <f t="shared" si="10"/>
        <v/>
      </c>
      <c r="J226" s="21" t="str">
        <f t="shared" si="11"/>
        <v/>
      </c>
    </row>
    <row r="227" spans="1:10" ht="15.75">
      <c r="A227" s="21">
        <v>222</v>
      </c>
      <c r="B227" s="21" t="str">
        <f>IFERROR(VLOOKUP(A227,الاعدادات!$A$4:$B$5000,2,0),"")</f>
        <v xml:space="preserve">دوفكس </v>
      </c>
      <c r="C227" s="21">
        <f>SUMIFS(المبيعات!$F$4:$F$5000,المبيعات!$D$4:$D$5000,الارباح!A227,المبيعات!$A$4:$A$5000,"&gt;="&amp;الارباح!$C$2,المبيعات!$A$4:$A$5000,"&lt;="&amp;الارباح!$C$3)</f>
        <v>0</v>
      </c>
      <c r="D227" s="21">
        <f>SUMIFS(المبيعات!$J$4:$J$5000,المبيعات!$D$4:$D$5000,الارباح!A227,المبيعات!$A$4:$A$5000,"&gt;="&amp;الارباح!$C$2,المبيعات!$A$4:$A$5000,"&lt;="&amp;الارباح!$C$3)</f>
        <v>0</v>
      </c>
      <c r="E227" s="21">
        <f>SUMIFS('مرتجع المبيعات '!$F$4:$F$5000,'مرتجع المبيعات '!$D$4:$D$5000,الارباح!A227,'مرتجع المبيعات '!$A$4:$A$5000,"&gt;="&amp;الارباح!$C$2,'مرتجع المبيعات '!$A$4:$A$5000,"&lt;="&amp;الارباح!$C$3)</f>
        <v>0</v>
      </c>
      <c r="F227" s="21">
        <f>SUMIFS('مرتجع المبيعات '!$J$4:$J$5000,'مرتجع المبيعات '!$D$4:$D$5000,الارباح!A227,'مرتجع المبيعات '!$A$4:$A$5000,"&gt;="&amp;الارباح!$C$2,'مرتجع المبيعات '!$A$4:$A$5000,"&lt;="&amp;الارباح!$C$3)</f>
        <v>0</v>
      </c>
      <c r="G227" s="21" t="str">
        <f>IFERROR(VLOOKUP(A227,الرصيد!$A$4:$J$5337,10,0),"")</f>
        <v/>
      </c>
      <c r="H227" s="21" t="str">
        <f t="shared" si="9"/>
        <v/>
      </c>
      <c r="I227" s="21" t="str">
        <f t="shared" si="10"/>
        <v/>
      </c>
      <c r="J227" s="21" t="str">
        <f t="shared" si="11"/>
        <v/>
      </c>
    </row>
    <row r="228" spans="1:10" ht="15.75">
      <c r="A228" s="21">
        <v>223</v>
      </c>
      <c r="B228" s="21" t="str">
        <f>IFERROR(VLOOKUP(A228,الاعدادات!$A$4:$B$5000,2,0),"")</f>
        <v xml:space="preserve">جنتيانا اوكسى 100سم </v>
      </c>
      <c r="C228" s="21">
        <f>SUMIFS(المبيعات!$F$4:$F$5000,المبيعات!$D$4:$D$5000,الارباح!A228,المبيعات!$A$4:$A$5000,"&gt;="&amp;الارباح!$C$2,المبيعات!$A$4:$A$5000,"&lt;="&amp;الارباح!$C$3)</f>
        <v>0</v>
      </c>
      <c r="D228" s="21">
        <f>SUMIFS(المبيعات!$J$4:$J$5000,المبيعات!$D$4:$D$5000,الارباح!A228,المبيعات!$A$4:$A$5000,"&gt;="&amp;الارباح!$C$2,المبيعات!$A$4:$A$5000,"&lt;="&amp;الارباح!$C$3)</f>
        <v>0</v>
      </c>
      <c r="E228" s="21">
        <f>SUMIFS('مرتجع المبيعات '!$F$4:$F$5000,'مرتجع المبيعات '!$D$4:$D$5000,الارباح!A228,'مرتجع المبيعات '!$A$4:$A$5000,"&gt;="&amp;الارباح!$C$2,'مرتجع المبيعات '!$A$4:$A$5000,"&lt;="&amp;الارباح!$C$3)</f>
        <v>0</v>
      </c>
      <c r="F228" s="21">
        <f>SUMIFS('مرتجع المبيعات '!$J$4:$J$5000,'مرتجع المبيعات '!$D$4:$D$5000,الارباح!A228,'مرتجع المبيعات '!$A$4:$A$5000,"&gt;="&amp;الارباح!$C$2,'مرتجع المبيعات '!$A$4:$A$5000,"&lt;="&amp;الارباح!$C$3)</f>
        <v>0</v>
      </c>
      <c r="G228" s="21" t="str">
        <f>IFERROR(VLOOKUP(A228,الرصيد!$A$4:$J$5337,10,0),"")</f>
        <v/>
      </c>
      <c r="H228" s="21" t="str">
        <f t="shared" si="9"/>
        <v/>
      </c>
      <c r="I228" s="21" t="str">
        <f t="shared" si="10"/>
        <v/>
      </c>
      <c r="J228" s="21" t="str">
        <f t="shared" si="11"/>
        <v/>
      </c>
    </row>
    <row r="229" spans="1:10" ht="15.75">
      <c r="A229" s="21">
        <v>224</v>
      </c>
      <c r="B229" s="21" t="str">
        <f>IFERROR(VLOOKUP(A229,الاعدادات!$A$4:$B$5000,2,0),"")</f>
        <v xml:space="preserve">نيو كورمفنيكول </v>
      </c>
      <c r="C229" s="21">
        <f>SUMIFS(المبيعات!$F$4:$F$5000,المبيعات!$D$4:$D$5000,الارباح!A229,المبيعات!$A$4:$A$5000,"&gt;="&amp;الارباح!$C$2,المبيعات!$A$4:$A$5000,"&lt;="&amp;الارباح!$C$3)</f>
        <v>0</v>
      </c>
      <c r="D229" s="21">
        <f>SUMIFS(المبيعات!$J$4:$J$5000,المبيعات!$D$4:$D$5000,الارباح!A229,المبيعات!$A$4:$A$5000,"&gt;="&amp;الارباح!$C$2,المبيعات!$A$4:$A$5000,"&lt;="&amp;الارباح!$C$3)</f>
        <v>0</v>
      </c>
      <c r="E229" s="21">
        <f>SUMIFS('مرتجع المبيعات '!$F$4:$F$5000,'مرتجع المبيعات '!$D$4:$D$5000,الارباح!A229,'مرتجع المبيعات '!$A$4:$A$5000,"&gt;="&amp;الارباح!$C$2,'مرتجع المبيعات '!$A$4:$A$5000,"&lt;="&amp;الارباح!$C$3)</f>
        <v>0</v>
      </c>
      <c r="F229" s="21">
        <f>SUMIFS('مرتجع المبيعات '!$J$4:$J$5000,'مرتجع المبيعات '!$D$4:$D$5000,الارباح!A229,'مرتجع المبيعات '!$A$4:$A$5000,"&gt;="&amp;الارباح!$C$2,'مرتجع المبيعات '!$A$4:$A$5000,"&lt;="&amp;الارباح!$C$3)</f>
        <v>0</v>
      </c>
      <c r="G229" s="21" t="str">
        <f>IFERROR(VLOOKUP(A229,الرصيد!$A$4:$J$5337,10,0),"")</f>
        <v/>
      </c>
      <c r="H229" s="21" t="str">
        <f t="shared" si="9"/>
        <v/>
      </c>
      <c r="I229" s="21" t="str">
        <f t="shared" si="10"/>
        <v/>
      </c>
      <c r="J229" s="21" t="str">
        <f t="shared" si="11"/>
        <v/>
      </c>
    </row>
    <row r="230" spans="1:10" ht="15.75">
      <c r="A230" s="21">
        <v>225</v>
      </c>
      <c r="B230" s="21" t="str">
        <f>IFERROR(VLOOKUP(A230,الاعدادات!$A$4:$B$5000,2,0),"")</f>
        <v xml:space="preserve">قطارات </v>
      </c>
      <c r="C230" s="21">
        <f>SUMIFS(المبيعات!$F$4:$F$5000,المبيعات!$D$4:$D$5000,الارباح!A230,المبيعات!$A$4:$A$5000,"&gt;="&amp;الارباح!$C$2,المبيعات!$A$4:$A$5000,"&lt;="&amp;الارباح!$C$3)</f>
        <v>0</v>
      </c>
      <c r="D230" s="21">
        <f>SUMIFS(المبيعات!$J$4:$J$5000,المبيعات!$D$4:$D$5000,الارباح!A230,المبيعات!$A$4:$A$5000,"&gt;="&amp;الارباح!$C$2,المبيعات!$A$4:$A$5000,"&lt;="&amp;الارباح!$C$3)</f>
        <v>0</v>
      </c>
      <c r="E230" s="21">
        <f>SUMIFS('مرتجع المبيعات '!$F$4:$F$5000,'مرتجع المبيعات '!$D$4:$D$5000,الارباح!A230,'مرتجع المبيعات '!$A$4:$A$5000,"&gt;="&amp;الارباح!$C$2,'مرتجع المبيعات '!$A$4:$A$5000,"&lt;="&amp;الارباح!$C$3)</f>
        <v>0</v>
      </c>
      <c r="F230" s="21">
        <f>SUMIFS('مرتجع المبيعات '!$J$4:$J$5000,'مرتجع المبيعات '!$D$4:$D$5000,الارباح!A230,'مرتجع المبيعات '!$A$4:$A$5000,"&gt;="&amp;الارباح!$C$2,'مرتجع المبيعات '!$A$4:$A$5000,"&lt;="&amp;الارباح!$C$3)</f>
        <v>0</v>
      </c>
      <c r="G230" s="21" t="str">
        <f>IFERROR(VLOOKUP(A230,الرصيد!$A$4:$J$5337,10,0),"")</f>
        <v/>
      </c>
      <c r="H230" s="21" t="str">
        <f t="shared" si="9"/>
        <v/>
      </c>
      <c r="I230" s="21" t="str">
        <f t="shared" si="10"/>
        <v/>
      </c>
      <c r="J230" s="21" t="str">
        <f t="shared" si="11"/>
        <v/>
      </c>
    </row>
    <row r="231" spans="1:10" ht="15.75">
      <c r="A231" s="21">
        <v>226</v>
      </c>
      <c r="B231" s="21" t="str">
        <f>IFERROR(VLOOKUP(A231,الاعدادات!$A$4:$B$5000,2,0),"")</f>
        <v xml:space="preserve">فيتافيت 20جم </v>
      </c>
      <c r="C231" s="21">
        <f>SUMIFS(المبيعات!$F$4:$F$5000,المبيعات!$D$4:$D$5000,الارباح!A231,المبيعات!$A$4:$A$5000,"&gt;="&amp;الارباح!$C$2,المبيعات!$A$4:$A$5000,"&lt;="&amp;الارباح!$C$3)</f>
        <v>0</v>
      </c>
      <c r="D231" s="21">
        <f>SUMIFS(المبيعات!$J$4:$J$5000,المبيعات!$D$4:$D$5000,الارباح!A231,المبيعات!$A$4:$A$5000,"&gt;="&amp;الارباح!$C$2,المبيعات!$A$4:$A$5000,"&lt;="&amp;الارباح!$C$3)</f>
        <v>0</v>
      </c>
      <c r="E231" s="21">
        <f>SUMIFS('مرتجع المبيعات '!$F$4:$F$5000,'مرتجع المبيعات '!$D$4:$D$5000,الارباح!A231,'مرتجع المبيعات '!$A$4:$A$5000,"&gt;="&amp;الارباح!$C$2,'مرتجع المبيعات '!$A$4:$A$5000,"&lt;="&amp;الارباح!$C$3)</f>
        <v>0</v>
      </c>
      <c r="F231" s="21">
        <f>SUMIFS('مرتجع المبيعات '!$J$4:$J$5000,'مرتجع المبيعات '!$D$4:$D$5000,الارباح!A231,'مرتجع المبيعات '!$A$4:$A$5000,"&gt;="&amp;الارباح!$C$2,'مرتجع المبيعات '!$A$4:$A$5000,"&lt;="&amp;الارباح!$C$3)</f>
        <v>0</v>
      </c>
      <c r="G231" s="21" t="str">
        <f>IFERROR(VLOOKUP(A231,الرصيد!$A$4:$J$5337,10,0),"")</f>
        <v/>
      </c>
      <c r="H231" s="21" t="str">
        <f t="shared" si="9"/>
        <v/>
      </c>
      <c r="I231" s="21" t="str">
        <f t="shared" si="10"/>
        <v/>
      </c>
      <c r="J231" s="21" t="str">
        <f t="shared" si="11"/>
        <v/>
      </c>
    </row>
    <row r="232" spans="1:10" ht="15.75">
      <c r="A232" s="21">
        <v>227</v>
      </c>
      <c r="B232" s="21" t="str">
        <f>IFERROR(VLOOKUP(A232,الاعدادات!$A$4:$B$5000,2,0),"")</f>
        <v xml:space="preserve">نورسلين </v>
      </c>
      <c r="C232" s="21">
        <f>SUMIFS(المبيعات!$F$4:$F$5000,المبيعات!$D$4:$D$5000,الارباح!A232,المبيعات!$A$4:$A$5000,"&gt;="&amp;الارباح!$C$2,المبيعات!$A$4:$A$5000,"&lt;="&amp;الارباح!$C$3)</f>
        <v>0</v>
      </c>
      <c r="D232" s="21">
        <f>SUMIFS(المبيعات!$J$4:$J$5000,المبيعات!$D$4:$D$5000,الارباح!A232,المبيعات!$A$4:$A$5000,"&gt;="&amp;الارباح!$C$2,المبيعات!$A$4:$A$5000,"&lt;="&amp;الارباح!$C$3)</f>
        <v>0</v>
      </c>
      <c r="E232" s="21">
        <f>SUMIFS('مرتجع المبيعات '!$F$4:$F$5000,'مرتجع المبيعات '!$D$4:$D$5000,الارباح!A232,'مرتجع المبيعات '!$A$4:$A$5000,"&gt;="&amp;الارباح!$C$2,'مرتجع المبيعات '!$A$4:$A$5000,"&lt;="&amp;الارباح!$C$3)</f>
        <v>0</v>
      </c>
      <c r="F232" s="21">
        <f>SUMIFS('مرتجع المبيعات '!$J$4:$J$5000,'مرتجع المبيعات '!$D$4:$D$5000,الارباح!A232,'مرتجع المبيعات '!$A$4:$A$5000,"&gt;="&amp;الارباح!$C$2,'مرتجع المبيعات '!$A$4:$A$5000,"&lt;="&amp;الارباح!$C$3)</f>
        <v>0</v>
      </c>
      <c r="G232" s="21" t="str">
        <f>IFERROR(VLOOKUP(A232,الرصيد!$A$4:$J$5337,10,0),"")</f>
        <v/>
      </c>
      <c r="H232" s="21" t="str">
        <f t="shared" si="9"/>
        <v/>
      </c>
      <c r="I232" s="21" t="str">
        <f t="shared" si="10"/>
        <v/>
      </c>
      <c r="J232" s="21" t="str">
        <f t="shared" si="11"/>
        <v/>
      </c>
    </row>
    <row r="233" spans="1:10" ht="15.75">
      <c r="A233" s="21">
        <v>228</v>
      </c>
      <c r="B233" s="21" t="str">
        <f>IFERROR(VLOOKUP(A233,الاعدادات!$A$4:$B$5000,2,0),"")</f>
        <v>vit e+se 100سم</v>
      </c>
      <c r="C233" s="21">
        <f>SUMIFS(المبيعات!$F$4:$F$5000,المبيعات!$D$4:$D$5000,الارباح!A233,المبيعات!$A$4:$A$5000,"&gt;="&amp;الارباح!$C$2,المبيعات!$A$4:$A$5000,"&lt;="&amp;الارباح!$C$3)</f>
        <v>0</v>
      </c>
      <c r="D233" s="21">
        <f>SUMIFS(المبيعات!$J$4:$J$5000,المبيعات!$D$4:$D$5000,الارباح!A233,المبيعات!$A$4:$A$5000,"&gt;="&amp;الارباح!$C$2,المبيعات!$A$4:$A$5000,"&lt;="&amp;الارباح!$C$3)</f>
        <v>0</v>
      </c>
      <c r="E233" s="21">
        <f>SUMIFS('مرتجع المبيعات '!$F$4:$F$5000,'مرتجع المبيعات '!$D$4:$D$5000,الارباح!A233,'مرتجع المبيعات '!$A$4:$A$5000,"&gt;="&amp;الارباح!$C$2,'مرتجع المبيعات '!$A$4:$A$5000,"&lt;="&amp;الارباح!$C$3)</f>
        <v>0</v>
      </c>
      <c r="F233" s="21">
        <f>SUMIFS('مرتجع المبيعات '!$J$4:$J$5000,'مرتجع المبيعات '!$D$4:$D$5000,الارباح!A233,'مرتجع المبيعات '!$A$4:$A$5000,"&gt;="&amp;الارباح!$C$2,'مرتجع المبيعات '!$A$4:$A$5000,"&lt;="&amp;الارباح!$C$3)</f>
        <v>0</v>
      </c>
      <c r="G233" s="21" t="str">
        <f>IFERROR(VLOOKUP(A233,الرصيد!$A$4:$J$5337,10,0),"")</f>
        <v/>
      </c>
      <c r="H233" s="21" t="str">
        <f t="shared" si="9"/>
        <v/>
      </c>
      <c r="I233" s="21" t="str">
        <f t="shared" si="10"/>
        <v/>
      </c>
      <c r="J233" s="21" t="str">
        <f t="shared" si="11"/>
        <v/>
      </c>
    </row>
    <row r="234" spans="1:10" ht="15.75">
      <c r="A234" s="21">
        <v>229</v>
      </c>
      <c r="B234" s="21" t="str">
        <f>IFERROR(VLOOKUP(A234,الاعدادات!$A$4:$B$5000,2,0),"")</f>
        <v>ارثرومايسين 1/2ك</v>
      </c>
      <c r="C234" s="21">
        <f>SUMIFS(المبيعات!$F$4:$F$5000,المبيعات!$D$4:$D$5000,الارباح!A234,المبيعات!$A$4:$A$5000,"&gt;="&amp;الارباح!$C$2,المبيعات!$A$4:$A$5000,"&lt;="&amp;الارباح!$C$3)</f>
        <v>0</v>
      </c>
      <c r="D234" s="21">
        <f>SUMIFS(المبيعات!$J$4:$J$5000,المبيعات!$D$4:$D$5000,الارباح!A234,المبيعات!$A$4:$A$5000,"&gt;="&amp;الارباح!$C$2,المبيعات!$A$4:$A$5000,"&lt;="&amp;الارباح!$C$3)</f>
        <v>0</v>
      </c>
      <c r="E234" s="21">
        <f>SUMIFS('مرتجع المبيعات '!$F$4:$F$5000,'مرتجع المبيعات '!$D$4:$D$5000,الارباح!A234,'مرتجع المبيعات '!$A$4:$A$5000,"&gt;="&amp;الارباح!$C$2,'مرتجع المبيعات '!$A$4:$A$5000,"&lt;="&amp;الارباح!$C$3)</f>
        <v>0</v>
      </c>
      <c r="F234" s="21">
        <f>SUMIFS('مرتجع المبيعات '!$J$4:$J$5000,'مرتجع المبيعات '!$D$4:$D$5000,الارباح!A234,'مرتجع المبيعات '!$A$4:$A$5000,"&gt;="&amp;الارباح!$C$2,'مرتجع المبيعات '!$A$4:$A$5000,"&lt;="&amp;الارباح!$C$3)</f>
        <v>0</v>
      </c>
      <c r="G234" s="21" t="str">
        <f>IFERROR(VLOOKUP(A234,الرصيد!$A$4:$J$5337,10,0),"")</f>
        <v/>
      </c>
      <c r="H234" s="21" t="str">
        <f t="shared" si="9"/>
        <v/>
      </c>
      <c r="I234" s="21" t="str">
        <f t="shared" si="10"/>
        <v/>
      </c>
      <c r="J234" s="21" t="str">
        <f t="shared" si="11"/>
        <v/>
      </c>
    </row>
    <row r="235" spans="1:10" ht="15.75">
      <c r="A235" s="21">
        <v>230</v>
      </c>
      <c r="B235" s="21" t="str">
        <f>IFERROR(VLOOKUP(A235,الاعدادات!$A$4:$B$5000,2,0),"")</f>
        <v>امبسلين 1/2</v>
      </c>
      <c r="C235" s="21">
        <f>SUMIFS(المبيعات!$F$4:$F$5000,المبيعات!$D$4:$D$5000,الارباح!A235,المبيعات!$A$4:$A$5000,"&gt;="&amp;الارباح!$C$2,المبيعات!$A$4:$A$5000,"&lt;="&amp;الارباح!$C$3)</f>
        <v>0</v>
      </c>
      <c r="D235" s="21">
        <f>SUMIFS(المبيعات!$J$4:$J$5000,المبيعات!$D$4:$D$5000,الارباح!A235,المبيعات!$A$4:$A$5000,"&gt;="&amp;الارباح!$C$2,المبيعات!$A$4:$A$5000,"&lt;="&amp;الارباح!$C$3)</f>
        <v>0</v>
      </c>
      <c r="E235" s="21">
        <f>SUMIFS('مرتجع المبيعات '!$F$4:$F$5000,'مرتجع المبيعات '!$D$4:$D$5000,الارباح!A235,'مرتجع المبيعات '!$A$4:$A$5000,"&gt;="&amp;الارباح!$C$2,'مرتجع المبيعات '!$A$4:$A$5000,"&lt;="&amp;الارباح!$C$3)</f>
        <v>0</v>
      </c>
      <c r="F235" s="21">
        <f>SUMIFS('مرتجع المبيعات '!$J$4:$J$5000,'مرتجع المبيعات '!$D$4:$D$5000,الارباح!A235,'مرتجع المبيعات '!$A$4:$A$5000,"&gt;="&amp;الارباح!$C$2,'مرتجع المبيعات '!$A$4:$A$5000,"&lt;="&amp;الارباح!$C$3)</f>
        <v>0</v>
      </c>
      <c r="G235" s="21" t="str">
        <f>IFERROR(VLOOKUP(A235,الرصيد!$A$4:$J$5337,10,0),"")</f>
        <v/>
      </c>
      <c r="H235" s="21" t="str">
        <f t="shared" si="9"/>
        <v/>
      </c>
      <c r="I235" s="21" t="str">
        <f t="shared" si="10"/>
        <v/>
      </c>
      <c r="J235" s="21" t="str">
        <f t="shared" si="11"/>
        <v/>
      </c>
    </row>
    <row r="236" spans="1:10" ht="15.75">
      <c r="A236" s="21">
        <v>231</v>
      </c>
      <c r="B236" s="21" t="str">
        <f>IFERROR(VLOOKUP(A236,الاعدادات!$A$4:$B$5000,2,0),"")</f>
        <v>كوميت 20جم</v>
      </c>
      <c r="C236" s="21">
        <f>SUMIFS(المبيعات!$F$4:$F$5000,المبيعات!$D$4:$D$5000,الارباح!A236,المبيعات!$A$4:$A$5000,"&gt;="&amp;الارباح!$C$2,المبيعات!$A$4:$A$5000,"&lt;="&amp;الارباح!$C$3)</f>
        <v>0</v>
      </c>
      <c r="D236" s="21">
        <f>SUMIFS(المبيعات!$J$4:$J$5000,المبيعات!$D$4:$D$5000,الارباح!A236,المبيعات!$A$4:$A$5000,"&gt;="&amp;الارباح!$C$2,المبيعات!$A$4:$A$5000,"&lt;="&amp;الارباح!$C$3)</f>
        <v>0</v>
      </c>
      <c r="E236" s="21">
        <f>SUMIFS('مرتجع المبيعات '!$F$4:$F$5000,'مرتجع المبيعات '!$D$4:$D$5000,الارباح!A236,'مرتجع المبيعات '!$A$4:$A$5000,"&gt;="&amp;الارباح!$C$2,'مرتجع المبيعات '!$A$4:$A$5000,"&lt;="&amp;الارباح!$C$3)</f>
        <v>0</v>
      </c>
      <c r="F236" s="21">
        <f>SUMIFS('مرتجع المبيعات '!$J$4:$J$5000,'مرتجع المبيعات '!$D$4:$D$5000,الارباح!A236,'مرتجع المبيعات '!$A$4:$A$5000,"&gt;="&amp;الارباح!$C$2,'مرتجع المبيعات '!$A$4:$A$5000,"&lt;="&amp;الارباح!$C$3)</f>
        <v>0</v>
      </c>
      <c r="G236" s="21" t="str">
        <f>IFERROR(VLOOKUP(A236,الرصيد!$A$4:$J$5337,10,0),"")</f>
        <v/>
      </c>
      <c r="H236" s="21" t="str">
        <f t="shared" si="9"/>
        <v/>
      </c>
      <c r="I236" s="21" t="str">
        <f t="shared" si="10"/>
        <v/>
      </c>
      <c r="J236" s="21" t="str">
        <f t="shared" si="11"/>
        <v/>
      </c>
    </row>
    <row r="237" spans="1:10" ht="15.75">
      <c r="A237" s="21">
        <v>232</v>
      </c>
      <c r="B237" s="21" t="str">
        <f>IFERROR(VLOOKUP(A237,الاعدادات!$A$4:$B$5000,2,0),"")</f>
        <v>هيروكلفوبلس 100سم</v>
      </c>
      <c r="C237" s="21">
        <f>SUMIFS(المبيعات!$F$4:$F$5000,المبيعات!$D$4:$D$5000,الارباح!A237,المبيعات!$A$4:$A$5000,"&gt;="&amp;الارباح!$C$2,المبيعات!$A$4:$A$5000,"&lt;="&amp;الارباح!$C$3)</f>
        <v>0</v>
      </c>
      <c r="D237" s="21">
        <f>SUMIFS(المبيعات!$J$4:$J$5000,المبيعات!$D$4:$D$5000,الارباح!A237,المبيعات!$A$4:$A$5000,"&gt;="&amp;الارباح!$C$2,المبيعات!$A$4:$A$5000,"&lt;="&amp;الارباح!$C$3)</f>
        <v>0</v>
      </c>
      <c r="E237" s="21">
        <f>SUMIFS('مرتجع المبيعات '!$F$4:$F$5000,'مرتجع المبيعات '!$D$4:$D$5000,الارباح!A237,'مرتجع المبيعات '!$A$4:$A$5000,"&gt;="&amp;الارباح!$C$2,'مرتجع المبيعات '!$A$4:$A$5000,"&lt;="&amp;الارباح!$C$3)</f>
        <v>0</v>
      </c>
      <c r="F237" s="21">
        <f>SUMIFS('مرتجع المبيعات '!$J$4:$J$5000,'مرتجع المبيعات '!$D$4:$D$5000,الارباح!A237,'مرتجع المبيعات '!$A$4:$A$5000,"&gt;="&amp;الارباح!$C$2,'مرتجع المبيعات '!$A$4:$A$5000,"&lt;="&amp;الارباح!$C$3)</f>
        <v>0</v>
      </c>
      <c r="G237" s="21" t="str">
        <f>IFERROR(VLOOKUP(A237,الرصيد!$A$4:$J$5337,10,0),"")</f>
        <v/>
      </c>
      <c r="H237" s="21" t="str">
        <f t="shared" si="9"/>
        <v/>
      </c>
      <c r="I237" s="21" t="str">
        <f t="shared" si="10"/>
        <v/>
      </c>
      <c r="J237" s="21" t="str">
        <f t="shared" si="11"/>
        <v/>
      </c>
    </row>
    <row r="238" spans="1:10" ht="15.75">
      <c r="A238" s="21">
        <v>233</v>
      </c>
      <c r="B238" s="21" t="str">
        <f>IFERROR(VLOOKUP(A238,الاعدادات!$A$4:$B$5000,2,0),"")</f>
        <v xml:space="preserve">شكاره صدف </v>
      </c>
      <c r="C238" s="21">
        <f>SUMIFS(المبيعات!$F$4:$F$5000,المبيعات!$D$4:$D$5000,الارباح!A238,المبيعات!$A$4:$A$5000,"&gt;="&amp;الارباح!$C$2,المبيعات!$A$4:$A$5000,"&lt;="&amp;الارباح!$C$3)</f>
        <v>0</v>
      </c>
      <c r="D238" s="21">
        <f>SUMIFS(المبيعات!$J$4:$J$5000,المبيعات!$D$4:$D$5000,الارباح!A238,المبيعات!$A$4:$A$5000,"&gt;="&amp;الارباح!$C$2,المبيعات!$A$4:$A$5000,"&lt;="&amp;الارباح!$C$3)</f>
        <v>0</v>
      </c>
      <c r="E238" s="21">
        <f>SUMIFS('مرتجع المبيعات '!$F$4:$F$5000,'مرتجع المبيعات '!$D$4:$D$5000,الارباح!A238,'مرتجع المبيعات '!$A$4:$A$5000,"&gt;="&amp;الارباح!$C$2,'مرتجع المبيعات '!$A$4:$A$5000,"&lt;="&amp;الارباح!$C$3)</f>
        <v>0</v>
      </c>
      <c r="F238" s="21">
        <f>SUMIFS('مرتجع المبيعات '!$J$4:$J$5000,'مرتجع المبيعات '!$D$4:$D$5000,الارباح!A238,'مرتجع المبيعات '!$A$4:$A$5000,"&gt;="&amp;الارباح!$C$2,'مرتجع المبيعات '!$A$4:$A$5000,"&lt;="&amp;الارباح!$C$3)</f>
        <v>0</v>
      </c>
      <c r="G238" s="21" t="str">
        <f>IFERROR(VLOOKUP(A238,الرصيد!$A$4:$J$5337,10,0),"")</f>
        <v/>
      </c>
      <c r="H238" s="21" t="str">
        <f t="shared" si="9"/>
        <v/>
      </c>
      <c r="I238" s="21" t="str">
        <f t="shared" si="10"/>
        <v/>
      </c>
      <c r="J238" s="21" t="str">
        <f t="shared" si="11"/>
        <v/>
      </c>
    </row>
    <row r="239" spans="1:10" ht="15.75">
      <c r="A239" s="21">
        <v>234</v>
      </c>
      <c r="B239" s="21" t="str">
        <f>IFERROR(VLOOKUP(A239,الاعدادات!$A$4:$B$5000,2,0),"")</f>
        <v xml:space="preserve">ارثنيل </v>
      </c>
      <c r="C239" s="21">
        <f>SUMIFS(المبيعات!$F$4:$F$5000,المبيعات!$D$4:$D$5000,الارباح!A239,المبيعات!$A$4:$A$5000,"&gt;="&amp;الارباح!$C$2,المبيعات!$A$4:$A$5000,"&lt;="&amp;الارباح!$C$3)</f>
        <v>0</v>
      </c>
      <c r="D239" s="21">
        <f>SUMIFS(المبيعات!$J$4:$J$5000,المبيعات!$D$4:$D$5000,الارباح!A239,المبيعات!$A$4:$A$5000,"&gt;="&amp;الارباح!$C$2,المبيعات!$A$4:$A$5000,"&lt;="&amp;الارباح!$C$3)</f>
        <v>0</v>
      </c>
      <c r="E239" s="21">
        <f>SUMIFS('مرتجع المبيعات '!$F$4:$F$5000,'مرتجع المبيعات '!$D$4:$D$5000,الارباح!A239,'مرتجع المبيعات '!$A$4:$A$5000,"&gt;="&amp;الارباح!$C$2,'مرتجع المبيعات '!$A$4:$A$5000,"&lt;="&amp;الارباح!$C$3)</f>
        <v>0</v>
      </c>
      <c r="F239" s="21">
        <f>SUMIFS('مرتجع المبيعات '!$J$4:$J$5000,'مرتجع المبيعات '!$D$4:$D$5000,الارباح!A239,'مرتجع المبيعات '!$A$4:$A$5000,"&gt;="&amp;الارباح!$C$2,'مرتجع المبيعات '!$A$4:$A$5000,"&lt;="&amp;الارباح!$C$3)</f>
        <v>0</v>
      </c>
      <c r="G239" s="21" t="str">
        <f>IFERROR(VLOOKUP(A239,الرصيد!$A$4:$J$5337,10,0),"")</f>
        <v/>
      </c>
      <c r="H239" s="21" t="str">
        <f t="shared" si="9"/>
        <v/>
      </c>
      <c r="I239" s="21" t="str">
        <f t="shared" si="10"/>
        <v/>
      </c>
      <c r="J239" s="21" t="str">
        <f t="shared" si="11"/>
        <v/>
      </c>
    </row>
    <row r="240" spans="1:10" ht="15.75">
      <c r="A240" s="21">
        <v>235</v>
      </c>
      <c r="B240" s="21" t="str">
        <f>IFERROR(VLOOKUP(A240,الاعدادات!$A$4:$B$5000,2,0),"")</f>
        <v>سلفا ديميدين النصر 100سم</v>
      </c>
      <c r="C240" s="21">
        <f>SUMIFS(المبيعات!$F$4:$F$5000,المبيعات!$D$4:$D$5000,الارباح!A240,المبيعات!$A$4:$A$5000,"&gt;="&amp;الارباح!$C$2,المبيعات!$A$4:$A$5000,"&lt;="&amp;الارباح!$C$3)</f>
        <v>0</v>
      </c>
      <c r="D240" s="21">
        <f>SUMIFS(المبيعات!$J$4:$J$5000,المبيعات!$D$4:$D$5000,الارباح!A240,المبيعات!$A$4:$A$5000,"&gt;="&amp;الارباح!$C$2,المبيعات!$A$4:$A$5000,"&lt;="&amp;الارباح!$C$3)</f>
        <v>0</v>
      </c>
      <c r="E240" s="21">
        <f>SUMIFS('مرتجع المبيعات '!$F$4:$F$5000,'مرتجع المبيعات '!$D$4:$D$5000,الارباح!A240,'مرتجع المبيعات '!$A$4:$A$5000,"&gt;="&amp;الارباح!$C$2,'مرتجع المبيعات '!$A$4:$A$5000,"&lt;="&amp;الارباح!$C$3)</f>
        <v>0</v>
      </c>
      <c r="F240" s="21">
        <f>SUMIFS('مرتجع المبيعات '!$J$4:$J$5000,'مرتجع المبيعات '!$D$4:$D$5000,الارباح!A240,'مرتجع المبيعات '!$A$4:$A$5000,"&gt;="&amp;الارباح!$C$2,'مرتجع المبيعات '!$A$4:$A$5000,"&lt;="&amp;الارباح!$C$3)</f>
        <v>0</v>
      </c>
      <c r="G240" s="21" t="str">
        <f>IFERROR(VLOOKUP(A240,الرصيد!$A$4:$J$5337,10,0),"")</f>
        <v/>
      </c>
      <c r="H240" s="21" t="str">
        <f t="shared" si="9"/>
        <v/>
      </c>
      <c r="I240" s="21" t="str">
        <f t="shared" si="10"/>
        <v/>
      </c>
      <c r="J240" s="21" t="str">
        <f t="shared" si="11"/>
        <v/>
      </c>
    </row>
    <row r="241" spans="1:10" ht="15.75">
      <c r="A241" s="21">
        <v>236</v>
      </c>
      <c r="B241" s="21" t="str">
        <f>IFERROR(VLOOKUP(A241,الاعدادات!$A$4:$B$5000,2,0),"")</f>
        <v xml:space="preserve">انروسول س 1/4لتر </v>
      </c>
      <c r="C241" s="21">
        <f>SUMIFS(المبيعات!$F$4:$F$5000,المبيعات!$D$4:$D$5000,الارباح!A241,المبيعات!$A$4:$A$5000,"&gt;="&amp;الارباح!$C$2,المبيعات!$A$4:$A$5000,"&lt;="&amp;الارباح!$C$3)</f>
        <v>0</v>
      </c>
      <c r="D241" s="21">
        <f>SUMIFS(المبيعات!$J$4:$J$5000,المبيعات!$D$4:$D$5000,الارباح!A241,المبيعات!$A$4:$A$5000,"&gt;="&amp;الارباح!$C$2,المبيعات!$A$4:$A$5000,"&lt;="&amp;الارباح!$C$3)</f>
        <v>0</v>
      </c>
      <c r="E241" s="21">
        <f>SUMIFS('مرتجع المبيعات '!$F$4:$F$5000,'مرتجع المبيعات '!$D$4:$D$5000,الارباح!A241,'مرتجع المبيعات '!$A$4:$A$5000,"&gt;="&amp;الارباح!$C$2,'مرتجع المبيعات '!$A$4:$A$5000,"&lt;="&amp;الارباح!$C$3)</f>
        <v>0</v>
      </c>
      <c r="F241" s="21">
        <f>SUMIFS('مرتجع المبيعات '!$J$4:$J$5000,'مرتجع المبيعات '!$D$4:$D$5000,الارباح!A241,'مرتجع المبيعات '!$A$4:$A$5000,"&gt;="&amp;الارباح!$C$2,'مرتجع المبيعات '!$A$4:$A$5000,"&lt;="&amp;الارباح!$C$3)</f>
        <v>0</v>
      </c>
      <c r="G241" s="21" t="str">
        <f>IFERROR(VLOOKUP(A241,الرصيد!$A$4:$J$5337,10,0),"")</f>
        <v/>
      </c>
      <c r="H241" s="21" t="str">
        <f t="shared" si="9"/>
        <v/>
      </c>
      <c r="I241" s="21" t="str">
        <f t="shared" si="10"/>
        <v/>
      </c>
      <c r="J241" s="21" t="str">
        <f t="shared" si="11"/>
        <v/>
      </c>
    </row>
    <row r="242" spans="1:10" ht="15.75">
      <c r="A242" s="21">
        <v>237</v>
      </c>
      <c r="B242" s="21" t="str">
        <f>IFERROR(VLOOKUP(A242,الاعدادات!$A$4:$B$5000,2,0),"")</f>
        <v xml:space="preserve">اوكسى جى سبراى </v>
      </c>
      <c r="C242" s="21">
        <f>SUMIFS(المبيعات!$F$4:$F$5000,المبيعات!$D$4:$D$5000,الارباح!A242,المبيعات!$A$4:$A$5000,"&gt;="&amp;الارباح!$C$2,المبيعات!$A$4:$A$5000,"&lt;="&amp;الارباح!$C$3)</f>
        <v>0</v>
      </c>
      <c r="D242" s="21">
        <f>SUMIFS(المبيعات!$J$4:$J$5000,المبيعات!$D$4:$D$5000,الارباح!A242,المبيعات!$A$4:$A$5000,"&gt;="&amp;الارباح!$C$2,المبيعات!$A$4:$A$5000,"&lt;="&amp;الارباح!$C$3)</f>
        <v>0</v>
      </c>
      <c r="E242" s="21">
        <f>SUMIFS('مرتجع المبيعات '!$F$4:$F$5000,'مرتجع المبيعات '!$D$4:$D$5000,الارباح!A242,'مرتجع المبيعات '!$A$4:$A$5000,"&gt;="&amp;الارباح!$C$2,'مرتجع المبيعات '!$A$4:$A$5000,"&lt;="&amp;الارباح!$C$3)</f>
        <v>0</v>
      </c>
      <c r="F242" s="21">
        <f>SUMIFS('مرتجع المبيعات '!$J$4:$J$5000,'مرتجع المبيعات '!$D$4:$D$5000,الارباح!A242,'مرتجع المبيعات '!$A$4:$A$5000,"&gt;="&amp;الارباح!$C$2,'مرتجع المبيعات '!$A$4:$A$5000,"&lt;="&amp;الارباح!$C$3)</f>
        <v>0</v>
      </c>
      <c r="G242" s="21" t="str">
        <f>IFERROR(VLOOKUP(A242,الرصيد!$A$4:$J$5337,10,0),"")</f>
        <v/>
      </c>
      <c r="H242" s="21" t="str">
        <f t="shared" si="9"/>
        <v/>
      </c>
      <c r="I242" s="21" t="str">
        <f t="shared" si="10"/>
        <v/>
      </c>
      <c r="J242" s="21" t="str">
        <f t="shared" si="11"/>
        <v/>
      </c>
    </row>
    <row r="243" spans="1:10" ht="15.75">
      <c r="A243" s="21">
        <v>238</v>
      </c>
      <c r="B243" s="21" t="str">
        <f>IFERROR(VLOOKUP(A243,الاعدادات!$A$4:$B$5000,2,0),"")</f>
        <v>سبكتروبان ط م 100سم</v>
      </c>
      <c r="C243" s="21">
        <f>SUMIFS(المبيعات!$F$4:$F$5000,المبيعات!$D$4:$D$5000,الارباح!A243,المبيعات!$A$4:$A$5000,"&gt;="&amp;الارباح!$C$2,المبيعات!$A$4:$A$5000,"&lt;="&amp;الارباح!$C$3)</f>
        <v>0</v>
      </c>
      <c r="D243" s="21">
        <f>SUMIFS(المبيعات!$J$4:$J$5000,المبيعات!$D$4:$D$5000,الارباح!A243,المبيعات!$A$4:$A$5000,"&gt;="&amp;الارباح!$C$2,المبيعات!$A$4:$A$5000,"&lt;="&amp;الارباح!$C$3)</f>
        <v>0</v>
      </c>
      <c r="E243" s="21">
        <f>SUMIFS('مرتجع المبيعات '!$F$4:$F$5000,'مرتجع المبيعات '!$D$4:$D$5000,الارباح!A243,'مرتجع المبيعات '!$A$4:$A$5000,"&gt;="&amp;الارباح!$C$2,'مرتجع المبيعات '!$A$4:$A$5000,"&lt;="&amp;الارباح!$C$3)</f>
        <v>0</v>
      </c>
      <c r="F243" s="21">
        <f>SUMIFS('مرتجع المبيعات '!$J$4:$J$5000,'مرتجع المبيعات '!$D$4:$D$5000,الارباح!A243,'مرتجع المبيعات '!$A$4:$A$5000,"&gt;="&amp;الارباح!$C$2,'مرتجع المبيعات '!$A$4:$A$5000,"&lt;="&amp;الارباح!$C$3)</f>
        <v>0</v>
      </c>
      <c r="G243" s="21" t="str">
        <f>IFERROR(VLOOKUP(A243,الرصيد!$A$4:$J$5337,10,0),"")</f>
        <v/>
      </c>
      <c r="H243" s="21" t="str">
        <f t="shared" si="9"/>
        <v/>
      </c>
      <c r="I243" s="21" t="str">
        <f t="shared" si="10"/>
        <v/>
      </c>
      <c r="J243" s="21" t="str">
        <f t="shared" si="11"/>
        <v/>
      </c>
    </row>
    <row r="244" spans="1:10" ht="15.75">
      <c r="A244" s="21">
        <v>239</v>
      </c>
      <c r="B244" s="21" t="str">
        <f>IFERROR(VLOOKUP(A244,الاعدادات!$A$4:$B$5000,2,0),"")</f>
        <v>فاشيوليد</v>
      </c>
      <c r="C244" s="21">
        <f>SUMIFS(المبيعات!$F$4:$F$5000,المبيعات!$D$4:$D$5000,الارباح!A244,المبيعات!$A$4:$A$5000,"&gt;="&amp;الارباح!$C$2,المبيعات!$A$4:$A$5000,"&lt;="&amp;الارباح!$C$3)</f>
        <v>0</v>
      </c>
      <c r="D244" s="21">
        <f>SUMIFS(المبيعات!$J$4:$J$5000,المبيعات!$D$4:$D$5000,الارباح!A244,المبيعات!$A$4:$A$5000,"&gt;="&amp;الارباح!$C$2,المبيعات!$A$4:$A$5000,"&lt;="&amp;الارباح!$C$3)</f>
        <v>0</v>
      </c>
      <c r="E244" s="21">
        <f>SUMIFS('مرتجع المبيعات '!$F$4:$F$5000,'مرتجع المبيعات '!$D$4:$D$5000,الارباح!A244,'مرتجع المبيعات '!$A$4:$A$5000,"&gt;="&amp;الارباح!$C$2,'مرتجع المبيعات '!$A$4:$A$5000,"&lt;="&amp;الارباح!$C$3)</f>
        <v>0</v>
      </c>
      <c r="F244" s="21">
        <f>SUMIFS('مرتجع المبيعات '!$J$4:$J$5000,'مرتجع المبيعات '!$D$4:$D$5000,الارباح!A244,'مرتجع المبيعات '!$A$4:$A$5000,"&gt;="&amp;الارباح!$C$2,'مرتجع المبيعات '!$A$4:$A$5000,"&lt;="&amp;الارباح!$C$3)</f>
        <v>0</v>
      </c>
      <c r="G244" s="21" t="str">
        <f>IFERROR(VLOOKUP(A244,الرصيد!$A$4:$J$5337,10,0),"")</f>
        <v/>
      </c>
      <c r="H244" s="21" t="str">
        <f t="shared" si="9"/>
        <v/>
      </c>
      <c r="I244" s="21" t="str">
        <f t="shared" si="10"/>
        <v/>
      </c>
      <c r="J244" s="21" t="str">
        <f t="shared" si="11"/>
        <v/>
      </c>
    </row>
    <row r="245" spans="1:10" ht="15.75">
      <c r="A245" s="21">
        <v>240</v>
      </c>
      <c r="B245" s="21" t="str">
        <f>IFERROR(VLOOKUP(A245,الاعدادات!$A$4:$B$5000,2,0),"")</f>
        <v>نورومكتين 50سم</v>
      </c>
      <c r="C245" s="21">
        <f>SUMIFS(المبيعات!$F$4:$F$5000,المبيعات!$D$4:$D$5000,الارباح!A245,المبيعات!$A$4:$A$5000,"&gt;="&amp;الارباح!$C$2,المبيعات!$A$4:$A$5000,"&lt;="&amp;الارباح!$C$3)</f>
        <v>0</v>
      </c>
      <c r="D245" s="21">
        <f>SUMIFS(المبيعات!$J$4:$J$5000,المبيعات!$D$4:$D$5000,الارباح!A245,المبيعات!$A$4:$A$5000,"&gt;="&amp;الارباح!$C$2,المبيعات!$A$4:$A$5000,"&lt;="&amp;الارباح!$C$3)</f>
        <v>0</v>
      </c>
      <c r="E245" s="21">
        <f>SUMIFS('مرتجع المبيعات '!$F$4:$F$5000,'مرتجع المبيعات '!$D$4:$D$5000,الارباح!A245,'مرتجع المبيعات '!$A$4:$A$5000,"&gt;="&amp;الارباح!$C$2,'مرتجع المبيعات '!$A$4:$A$5000,"&lt;="&amp;الارباح!$C$3)</f>
        <v>0</v>
      </c>
      <c r="F245" s="21">
        <f>SUMIFS('مرتجع المبيعات '!$J$4:$J$5000,'مرتجع المبيعات '!$D$4:$D$5000,الارباح!A245,'مرتجع المبيعات '!$A$4:$A$5000,"&gt;="&amp;الارباح!$C$2,'مرتجع المبيعات '!$A$4:$A$5000,"&lt;="&amp;الارباح!$C$3)</f>
        <v>0</v>
      </c>
      <c r="G245" s="21" t="str">
        <f>IFERROR(VLOOKUP(A245,الرصيد!$A$4:$J$5337,10,0),"")</f>
        <v/>
      </c>
      <c r="H245" s="21" t="str">
        <f t="shared" si="9"/>
        <v/>
      </c>
      <c r="I245" s="21" t="str">
        <f t="shared" si="10"/>
        <v/>
      </c>
      <c r="J245" s="21" t="str">
        <f t="shared" si="11"/>
        <v/>
      </c>
    </row>
    <row r="246" spans="1:10" ht="15.75">
      <c r="A246" s="21">
        <v>241</v>
      </c>
      <c r="B246" s="21" t="str">
        <f>IFERROR(VLOOKUP(A246,الاعدادات!$A$4:$B$5000,2,0),"")</f>
        <v xml:space="preserve">ا د 3ه لتر ايطالى الغنام </v>
      </c>
      <c r="C246" s="21">
        <f>SUMIFS(المبيعات!$F$4:$F$5000,المبيعات!$D$4:$D$5000,الارباح!A246,المبيعات!$A$4:$A$5000,"&gt;="&amp;الارباح!$C$2,المبيعات!$A$4:$A$5000,"&lt;="&amp;الارباح!$C$3)</f>
        <v>0</v>
      </c>
      <c r="D246" s="21">
        <f>SUMIFS(المبيعات!$J$4:$J$5000,المبيعات!$D$4:$D$5000,الارباح!A246,المبيعات!$A$4:$A$5000,"&gt;="&amp;الارباح!$C$2,المبيعات!$A$4:$A$5000,"&lt;="&amp;الارباح!$C$3)</f>
        <v>0</v>
      </c>
      <c r="E246" s="21">
        <f>SUMIFS('مرتجع المبيعات '!$F$4:$F$5000,'مرتجع المبيعات '!$D$4:$D$5000,الارباح!A246,'مرتجع المبيعات '!$A$4:$A$5000,"&gt;="&amp;الارباح!$C$2,'مرتجع المبيعات '!$A$4:$A$5000,"&lt;="&amp;الارباح!$C$3)</f>
        <v>0</v>
      </c>
      <c r="F246" s="21">
        <f>SUMIFS('مرتجع المبيعات '!$J$4:$J$5000,'مرتجع المبيعات '!$D$4:$D$5000,الارباح!A246,'مرتجع المبيعات '!$A$4:$A$5000,"&gt;="&amp;الارباح!$C$2,'مرتجع المبيعات '!$A$4:$A$5000,"&lt;="&amp;الارباح!$C$3)</f>
        <v>0</v>
      </c>
      <c r="G246" s="21" t="str">
        <f>IFERROR(VLOOKUP(A246,الرصيد!$A$4:$J$5337,10,0),"")</f>
        <v/>
      </c>
      <c r="H246" s="21" t="str">
        <f t="shared" si="9"/>
        <v/>
      </c>
      <c r="I246" s="21" t="str">
        <f t="shared" si="10"/>
        <v/>
      </c>
      <c r="J246" s="21" t="str">
        <f t="shared" si="11"/>
        <v/>
      </c>
    </row>
    <row r="247" spans="1:10" ht="15.75">
      <c r="A247" s="21">
        <v>242</v>
      </c>
      <c r="B247" s="21" t="str">
        <f>IFERROR(VLOOKUP(A247,الاعدادات!$A$4:$B$5000,2,0),"")</f>
        <v xml:space="preserve">ه +س لتر ايطالى الغنام </v>
      </c>
      <c r="C247" s="21">
        <f>SUMIFS(المبيعات!$F$4:$F$5000,المبيعات!$D$4:$D$5000,الارباح!A247,المبيعات!$A$4:$A$5000,"&gt;="&amp;الارباح!$C$2,المبيعات!$A$4:$A$5000,"&lt;="&amp;الارباح!$C$3)</f>
        <v>0</v>
      </c>
      <c r="D247" s="21">
        <f>SUMIFS(المبيعات!$J$4:$J$5000,المبيعات!$D$4:$D$5000,الارباح!A247,المبيعات!$A$4:$A$5000,"&gt;="&amp;الارباح!$C$2,المبيعات!$A$4:$A$5000,"&lt;="&amp;الارباح!$C$3)</f>
        <v>0</v>
      </c>
      <c r="E247" s="21">
        <f>SUMIFS('مرتجع المبيعات '!$F$4:$F$5000,'مرتجع المبيعات '!$D$4:$D$5000,الارباح!A247,'مرتجع المبيعات '!$A$4:$A$5000,"&gt;="&amp;الارباح!$C$2,'مرتجع المبيعات '!$A$4:$A$5000,"&lt;="&amp;الارباح!$C$3)</f>
        <v>0</v>
      </c>
      <c r="F247" s="21">
        <f>SUMIFS('مرتجع المبيعات '!$J$4:$J$5000,'مرتجع المبيعات '!$D$4:$D$5000,الارباح!A247,'مرتجع المبيعات '!$A$4:$A$5000,"&gt;="&amp;الارباح!$C$2,'مرتجع المبيعات '!$A$4:$A$5000,"&lt;="&amp;الارباح!$C$3)</f>
        <v>0</v>
      </c>
      <c r="G247" s="21" t="str">
        <f>IFERROR(VLOOKUP(A247,الرصيد!$A$4:$J$5337,10,0),"")</f>
        <v/>
      </c>
      <c r="H247" s="21" t="str">
        <f t="shared" si="9"/>
        <v/>
      </c>
      <c r="I247" s="21" t="str">
        <f t="shared" si="10"/>
        <v/>
      </c>
      <c r="J247" s="21" t="str">
        <f t="shared" si="11"/>
        <v/>
      </c>
    </row>
    <row r="248" spans="1:10" ht="15.75">
      <c r="A248" s="21">
        <v>243</v>
      </c>
      <c r="B248" s="21" t="str">
        <f>IFERROR(VLOOKUP(A248,الاعدادات!$A$4:$B$5000,2,0),"")</f>
        <v xml:space="preserve">راكومين سم فئران </v>
      </c>
      <c r="C248" s="21">
        <f>SUMIFS(المبيعات!$F$4:$F$5000,المبيعات!$D$4:$D$5000,الارباح!A248,المبيعات!$A$4:$A$5000,"&gt;="&amp;الارباح!$C$2,المبيعات!$A$4:$A$5000,"&lt;="&amp;الارباح!$C$3)</f>
        <v>0</v>
      </c>
      <c r="D248" s="21">
        <f>SUMIFS(المبيعات!$J$4:$J$5000,المبيعات!$D$4:$D$5000,الارباح!A248,المبيعات!$A$4:$A$5000,"&gt;="&amp;الارباح!$C$2,المبيعات!$A$4:$A$5000,"&lt;="&amp;الارباح!$C$3)</f>
        <v>0</v>
      </c>
      <c r="E248" s="21">
        <f>SUMIFS('مرتجع المبيعات '!$F$4:$F$5000,'مرتجع المبيعات '!$D$4:$D$5000,الارباح!A248,'مرتجع المبيعات '!$A$4:$A$5000,"&gt;="&amp;الارباح!$C$2,'مرتجع المبيعات '!$A$4:$A$5000,"&lt;="&amp;الارباح!$C$3)</f>
        <v>0</v>
      </c>
      <c r="F248" s="21">
        <f>SUMIFS('مرتجع المبيعات '!$J$4:$J$5000,'مرتجع المبيعات '!$D$4:$D$5000,الارباح!A248,'مرتجع المبيعات '!$A$4:$A$5000,"&gt;="&amp;الارباح!$C$2,'مرتجع المبيعات '!$A$4:$A$5000,"&lt;="&amp;الارباح!$C$3)</f>
        <v>0</v>
      </c>
      <c r="G248" s="21" t="str">
        <f>IFERROR(VLOOKUP(A248,الرصيد!$A$4:$J$5337,10,0),"")</f>
        <v/>
      </c>
      <c r="H248" s="21" t="str">
        <f t="shared" si="9"/>
        <v/>
      </c>
      <c r="I248" s="21" t="str">
        <f t="shared" si="10"/>
        <v/>
      </c>
      <c r="J248" s="21" t="str">
        <f t="shared" si="11"/>
        <v/>
      </c>
    </row>
    <row r="249" spans="1:10" ht="15.75">
      <c r="A249" s="21">
        <v>244</v>
      </c>
      <c r="B249" s="21" t="str">
        <f>IFERROR(VLOOKUP(A249,الاعدادات!$A$4:$B$5000,2,0),"")</f>
        <v>سلفاكينوكسالين بواكى 20جم</v>
      </c>
      <c r="C249" s="21">
        <f>SUMIFS(المبيعات!$F$4:$F$5000,المبيعات!$D$4:$D$5000,الارباح!A249,المبيعات!$A$4:$A$5000,"&gt;="&amp;الارباح!$C$2,المبيعات!$A$4:$A$5000,"&lt;="&amp;الارباح!$C$3)</f>
        <v>0</v>
      </c>
      <c r="D249" s="21">
        <f>SUMIFS(المبيعات!$J$4:$J$5000,المبيعات!$D$4:$D$5000,الارباح!A249,المبيعات!$A$4:$A$5000,"&gt;="&amp;الارباح!$C$2,المبيعات!$A$4:$A$5000,"&lt;="&amp;الارباح!$C$3)</f>
        <v>0</v>
      </c>
      <c r="E249" s="21">
        <f>SUMIFS('مرتجع المبيعات '!$F$4:$F$5000,'مرتجع المبيعات '!$D$4:$D$5000,الارباح!A249,'مرتجع المبيعات '!$A$4:$A$5000,"&gt;="&amp;الارباح!$C$2,'مرتجع المبيعات '!$A$4:$A$5000,"&lt;="&amp;الارباح!$C$3)</f>
        <v>0</v>
      </c>
      <c r="F249" s="21">
        <f>SUMIFS('مرتجع المبيعات '!$J$4:$J$5000,'مرتجع المبيعات '!$D$4:$D$5000,الارباح!A249,'مرتجع المبيعات '!$A$4:$A$5000,"&gt;="&amp;الارباح!$C$2,'مرتجع المبيعات '!$A$4:$A$5000,"&lt;="&amp;الارباح!$C$3)</f>
        <v>0</v>
      </c>
      <c r="G249" s="21" t="str">
        <f>IFERROR(VLOOKUP(A249,الرصيد!$A$4:$J$5337,10,0),"")</f>
        <v/>
      </c>
      <c r="H249" s="21" t="str">
        <f t="shared" si="9"/>
        <v/>
      </c>
      <c r="I249" s="21" t="str">
        <f t="shared" si="10"/>
        <v/>
      </c>
      <c r="J249" s="21" t="str">
        <f t="shared" si="11"/>
        <v/>
      </c>
    </row>
    <row r="250" spans="1:10" ht="15.75">
      <c r="A250" s="21">
        <v>245</v>
      </c>
      <c r="B250" s="21" t="str">
        <f>IFERROR(VLOOKUP(A250,الاعدادات!$A$4:$B$5000,2,0),"")</f>
        <v xml:space="preserve">انالجين اسكندريه 100سم </v>
      </c>
      <c r="C250" s="21">
        <f>SUMIFS(المبيعات!$F$4:$F$5000,المبيعات!$D$4:$D$5000,الارباح!A250,المبيعات!$A$4:$A$5000,"&gt;="&amp;الارباح!$C$2,المبيعات!$A$4:$A$5000,"&lt;="&amp;الارباح!$C$3)</f>
        <v>0</v>
      </c>
      <c r="D250" s="21">
        <f>SUMIFS(المبيعات!$J$4:$J$5000,المبيعات!$D$4:$D$5000,الارباح!A250,المبيعات!$A$4:$A$5000,"&gt;="&amp;الارباح!$C$2,المبيعات!$A$4:$A$5000,"&lt;="&amp;الارباح!$C$3)</f>
        <v>0</v>
      </c>
      <c r="E250" s="21">
        <f>SUMIFS('مرتجع المبيعات '!$F$4:$F$5000,'مرتجع المبيعات '!$D$4:$D$5000,الارباح!A250,'مرتجع المبيعات '!$A$4:$A$5000,"&gt;="&amp;الارباح!$C$2,'مرتجع المبيعات '!$A$4:$A$5000,"&lt;="&amp;الارباح!$C$3)</f>
        <v>0</v>
      </c>
      <c r="F250" s="21">
        <f>SUMIFS('مرتجع المبيعات '!$J$4:$J$5000,'مرتجع المبيعات '!$D$4:$D$5000,الارباح!A250,'مرتجع المبيعات '!$A$4:$A$5000,"&gt;="&amp;الارباح!$C$2,'مرتجع المبيعات '!$A$4:$A$5000,"&lt;="&amp;الارباح!$C$3)</f>
        <v>0</v>
      </c>
      <c r="G250" s="21" t="str">
        <f>IFERROR(VLOOKUP(A250,الرصيد!$A$4:$J$5337,10,0),"")</f>
        <v/>
      </c>
      <c r="H250" s="21" t="str">
        <f t="shared" si="9"/>
        <v/>
      </c>
      <c r="I250" s="21" t="str">
        <f t="shared" si="10"/>
        <v/>
      </c>
      <c r="J250" s="21" t="str">
        <f t="shared" si="11"/>
        <v/>
      </c>
    </row>
    <row r="251" spans="1:10" ht="15.75">
      <c r="A251" s="21">
        <v>246</v>
      </c>
      <c r="B251" s="21" t="str">
        <f>IFERROR(VLOOKUP(A251,الاعدادات!$A$4:$B$5000,2,0),"")</f>
        <v>سلفانا 1/2ك</v>
      </c>
      <c r="C251" s="21">
        <f>SUMIFS(المبيعات!$F$4:$F$5000,المبيعات!$D$4:$D$5000,الارباح!A251,المبيعات!$A$4:$A$5000,"&gt;="&amp;الارباح!$C$2,المبيعات!$A$4:$A$5000,"&lt;="&amp;الارباح!$C$3)</f>
        <v>0</v>
      </c>
      <c r="D251" s="21">
        <f>SUMIFS(المبيعات!$J$4:$J$5000,المبيعات!$D$4:$D$5000,الارباح!A251,المبيعات!$A$4:$A$5000,"&gt;="&amp;الارباح!$C$2,المبيعات!$A$4:$A$5000,"&lt;="&amp;الارباح!$C$3)</f>
        <v>0</v>
      </c>
      <c r="E251" s="21">
        <f>SUMIFS('مرتجع المبيعات '!$F$4:$F$5000,'مرتجع المبيعات '!$D$4:$D$5000,الارباح!A251,'مرتجع المبيعات '!$A$4:$A$5000,"&gt;="&amp;الارباح!$C$2,'مرتجع المبيعات '!$A$4:$A$5000,"&lt;="&amp;الارباح!$C$3)</f>
        <v>0</v>
      </c>
      <c r="F251" s="21">
        <f>SUMIFS('مرتجع المبيعات '!$J$4:$J$5000,'مرتجع المبيعات '!$D$4:$D$5000,الارباح!A251,'مرتجع المبيعات '!$A$4:$A$5000,"&gt;="&amp;الارباح!$C$2,'مرتجع المبيعات '!$A$4:$A$5000,"&lt;="&amp;الارباح!$C$3)</f>
        <v>0</v>
      </c>
      <c r="G251" s="21" t="str">
        <f>IFERROR(VLOOKUP(A251,الرصيد!$A$4:$J$5337,10,0),"")</f>
        <v/>
      </c>
      <c r="H251" s="21" t="str">
        <f t="shared" si="9"/>
        <v/>
      </c>
      <c r="I251" s="21" t="str">
        <f t="shared" si="10"/>
        <v/>
      </c>
      <c r="J251" s="21" t="str">
        <f t="shared" si="11"/>
        <v/>
      </c>
    </row>
    <row r="252" spans="1:10" ht="15.75">
      <c r="A252" s="21">
        <v>247</v>
      </c>
      <c r="B252" s="21" t="str">
        <f>IFERROR(VLOOKUP(A252,الاعدادات!$A$4:$B$5000,2,0),"")</f>
        <v xml:space="preserve">سوبر ليبى </v>
      </c>
      <c r="C252" s="21">
        <f>SUMIFS(المبيعات!$F$4:$F$5000,المبيعات!$D$4:$D$5000,الارباح!A252,المبيعات!$A$4:$A$5000,"&gt;="&amp;الارباح!$C$2,المبيعات!$A$4:$A$5000,"&lt;="&amp;الارباح!$C$3)</f>
        <v>0</v>
      </c>
      <c r="D252" s="21">
        <f>SUMIFS(المبيعات!$J$4:$J$5000,المبيعات!$D$4:$D$5000,الارباح!A252,المبيعات!$A$4:$A$5000,"&gt;="&amp;الارباح!$C$2,المبيعات!$A$4:$A$5000,"&lt;="&amp;الارباح!$C$3)</f>
        <v>0</v>
      </c>
      <c r="E252" s="21">
        <f>SUMIFS('مرتجع المبيعات '!$F$4:$F$5000,'مرتجع المبيعات '!$D$4:$D$5000,الارباح!A252,'مرتجع المبيعات '!$A$4:$A$5000,"&gt;="&amp;الارباح!$C$2,'مرتجع المبيعات '!$A$4:$A$5000,"&lt;="&amp;الارباح!$C$3)</f>
        <v>0</v>
      </c>
      <c r="F252" s="21">
        <f>SUMIFS('مرتجع المبيعات '!$J$4:$J$5000,'مرتجع المبيعات '!$D$4:$D$5000,الارباح!A252,'مرتجع المبيعات '!$A$4:$A$5000,"&gt;="&amp;الارباح!$C$2,'مرتجع المبيعات '!$A$4:$A$5000,"&lt;="&amp;الارباح!$C$3)</f>
        <v>0</v>
      </c>
      <c r="G252" s="21" t="str">
        <f>IFERROR(VLOOKUP(A252,الرصيد!$A$4:$J$5337,10,0),"")</f>
        <v/>
      </c>
      <c r="H252" s="21" t="str">
        <f t="shared" si="9"/>
        <v/>
      </c>
      <c r="I252" s="21" t="str">
        <f t="shared" si="10"/>
        <v/>
      </c>
      <c r="J252" s="21" t="str">
        <f t="shared" si="11"/>
        <v/>
      </c>
    </row>
    <row r="253" spans="1:10" ht="15.75">
      <c r="A253" s="21">
        <v>248</v>
      </c>
      <c r="B253" s="21" t="str">
        <f>IFERROR(VLOOKUP(A253,الاعدادات!$A$4:$B$5000,2,0),"")</f>
        <v>الاميسين 100سم</v>
      </c>
      <c r="C253" s="21">
        <f>SUMIFS(المبيعات!$F$4:$F$5000,المبيعات!$D$4:$D$5000,الارباح!A253,المبيعات!$A$4:$A$5000,"&gt;="&amp;الارباح!$C$2,المبيعات!$A$4:$A$5000,"&lt;="&amp;الارباح!$C$3)</f>
        <v>0</v>
      </c>
      <c r="D253" s="21">
        <f>SUMIFS(المبيعات!$J$4:$J$5000,المبيعات!$D$4:$D$5000,الارباح!A253,المبيعات!$A$4:$A$5000,"&gt;="&amp;الارباح!$C$2,المبيعات!$A$4:$A$5000,"&lt;="&amp;الارباح!$C$3)</f>
        <v>0</v>
      </c>
      <c r="E253" s="21">
        <f>SUMIFS('مرتجع المبيعات '!$F$4:$F$5000,'مرتجع المبيعات '!$D$4:$D$5000,الارباح!A253,'مرتجع المبيعات '!$A$4:$A$5000,"&gt;="&amp;الارباح!$C$2,'مرتجع المبيعات '!$A$4:$A$5000,"&lt;="&amp;الارباح!$C$3)</f>
        <v>0</v>
      </c>
      <c r="F253" s="21">
        <f>SUMIFS('مرتجع المبيعات '!$J$4:$J$5000,'مرتجع المبيعات '!$D$4:$D$5000,الارباح!A253,'مرتجع المبيعات '!$A$4:$A$5000,"&gt;="&amp;الارباح!$C$2,'مرتجع المبيعات '!$A$4:$A$5000,"&lt;="&amp;الارباح!$C$3)</f>
        <v>0</v>
      </c>
      <c r="G253" s="21" t="str">
        <f>IFERROR(VLOOKUP(A253,الرصيد!$A$4:$J$5337,10,0),"")</f>
        <v/>
      </c>
      <c r="H253" s="21" t="str">
        <f t="shared" si="9"/>
        <v/>
      </c>
      <c r="I253" s="21" t="str">
        <f t="shared" si="10"/>
        <v/>
      </c>
      <c r="J253" s="21" t="str">
        <f t="shared" si="11"/>
        <v/>
      </c>
    </row>
    <row r="254" spans="1:10" ht="15.75">
      <c r="A254" s="21">
        <v>249</v>
      </c>
      <c r="B254" s="21" t="str">
        <f>IFERROR(VLOOKUP(A254,الاعدادات!$A$4:$B$5000,2,0),"")</f>
        <v xml:space="preserve">ه+س فيكتور لتر </v>
      </c>
      <c r="C254" s="21">
        <f>SUMIFS(المبيعات!$F$4:$F$5000,المبيعات!$D$4:$D$5000,الارباح!A254,المبيعات!$A$4:$A$5000,"&gt;="&amp;الارباح!$C$2,المبيعات!$A$4:$A$5000,"&lt;="&amp;الارباح!$C$3)</f>
        <v>0</v>
      </c>
      <c r="D254" s="21">
        <f>SUMIFS(المبيعات!$J$4:$J$5000,المبيعات!$D$4:$D$5000,الارباح!A254,المبيعات!$A$4:$A$5000,"&gt;="&amp;الارباح!$C$2,المبيعات!$A$4:$A$5000,"&lt;="&amp;الارباح!$C$3)</f>
        <v>0</v>
      </c>
      <c r="E254" s="21">
        <f>SUMIFS('مرتجع المبيعات '!$F$4:$F$5000,'مرتجع المبيعات '!$D$4:$D$5000,الارباح!A254,'مرتجع المبيعات '!$A$4:$A$5000,"&gt;="&amp;الارباح!$C$2,'مرتجع المبيعات '!$A$4:$A$5000,"&lt;="&amp;الارباح!$C$3)</f>
        <v>0</v>
      </c>
      <c r="F254" s="21">
        <f>SUMIFS('مرتجع المبيعات '!$J$4:$J$5000,'مرتجع المبيعات '!$D$4:$D$5000,الارباح!A254,'مرتجع المبيعات '!$A$4:$A$5000,"&gt;="&amp;الارباح!$C$2,'مرتجع المبيعات '!$A$4:$A$5000,"&lt;="&amp;الارباح!$C$3)</f>
        <v>0</v>
      </c>
      <c r="G254" s="21" t="str">
        <f>IFERROR(VLOOKUP(A254,الرصيد!$A$4:$J$5337,10,0),"")</f>
        <v/>
      </c>
      <c r="H254" s="21" t="str">
        <f t="shared" si="9"/>
        <v/>
      </c>
      <c r="I254" s="21" t="str">
        <f t="shared" si="10"/>
        <v/>
      </c>
      <c r="J254" s="21" t="str">
        <f t="shared" si="11"/>
        <v/>
      </c>
    </row>
    <row r="255" spans="1:10" ht="15.75">
      <c r="A255" s="21">
        <v>250</v>
      </c>
      <c r="B255" s="21" t="str">
        <f>IFERROR(VLOOKUP(A255,الاعدادات!$A$4:$B$5000,2,0),"")</f>
        <v xml:space="preserve">فيتامين ك +ا 100جم </v>
      </c>
      <c r="C255" s="21">
        <f>SUMIFS(المبيعات!$F$4:$F$5000,المبيعات!$D$4:$D$5000,الارباح!A255,المبيعات!$A$4:$A$5000,"&gt;="&amp;الارباح!$C$2,المبيعات!$A$4:$A$5000,"&lt;="&amp;الارباح!$C$3)</f>
        <v>0</v>
      </c>
      <c r="D255" s="21">
        <f>SUMIFS(المبيعات!$J$4:$J$5000,المبيعات!$D$4:$D$5000,الارباح!A255,المبيعات!$A$4:$A$5000,"&gt;="&amp;الارباح!$C$2,المبيعات!$A$4:$A$5000,"&lt;="&amp;الارباح!$C$3)</f>
        <v>0</v>
      </c>
      <c r="E255" s="21">
        <f>SUMIFS('مرتجع المبيعات '!$F$4:$F$5000,'مرتجع المبيعات '!$D$4:$D$5000,الارباح!A255,'مرتجع المبيعات '!$A$4:$A$5000,"&gt;="&amp;الارباح!$C$2,'مرتجع المبيعات '!$A$4:$A$5000,"&lt;="&amp;الارباح!$C$3)</f>
        <v>0</v>
      </c>
      <c r="F255" s="21">
        <f>SUMIFS('مرتجع المبيعات '!$J$4:$J$5000,'مرتجع المبيعات '!$D$4:$D$5000,الارباح!A255,'مرتجع المبيعات '!$A$4:$A$5000,"&gt;="&amp;الارباح!$C$2,'مرتجع المبيعات '!$A$4:$A$5000,"&lt;="&amp;الارباح!$C$3)</f>
        <v>0</v>
      </c>
      <c r="G255" s="21" t="str">
        <f>IFERROR(VLOOKUP(A255,الرصيد!$A$4:$J$5337,10,0),"")</f>
        <v/>
      </c>
      <c r="H255" s="21" t="str">
        <f t="shared" si="9"/>
        <v/>
      </c>
      <c r="I255" s="21" t="str">
        <f t="shared" si="10"/>
        <v/>
      </c>
      <c r="J255" s="21" t="str">
        <f t="shared" si="11"/>
        <v/>
      </c>
    </row>
    <row r="256" spans="1:10" ht="15.75">
      <c r="A256" s="21">
        <v>251</v>
      </c>
      <c r="B256" s="21" t="str">
        <f>IFERROR(VLOOKUP(A256,الاعدادات!$A$4:$B$5000,2,0),"")</f>
        <v xml:space="preserve">يفوميك اردنى سوبر </v>
      </c>
      <c r="C256" s="21">
        <f>SUMIFS(المبيعات!$F$4:$F$5000,المبيعات!$D$4:$D$5000,الارباح!A256,المبيعات!$A$4:$A$5000,"&gt;="&amp;الارباح!$C$2,المبيعات!$A$4:$A$5000,"&lt;="&amp;الارباح!$C$3)</f>
        <v>0</v>
      </c>
      <c r="D256" s="21">
        <f>SUMIFS(المبيعات!$J$4:$J$5000,المبيعات!$D$4:$D$5000,الارباح!A256,المبيعات!$A$4:$A$5000,"&gt;="&amp;الارباح!$C$2,المبيعات!$A$4:$A$5000,"&lt;="&amp;الارباح!$C$3)</f>
        <v>0</v>
      </c>
      <c r="E256" s="21">
        <f>SUMIFS('مرتجع المبيعات '!$F$4:$F$5000,'مرتجع المبيعات '!$D$4:$D$5000,الارباح!A256,'مرتجع المبيعات '!$A$4:$A$5000,"&gt;="&amp;الارباح!$C$2,'مرتجع المبيعات '!$A$4:$A$5000,"&lt;="&amp;الارباح!$C$3)</f>
        <v>0</v>
      </c>
      <c r="F256" s="21">
        <f>SUMIFS('مرتجع المبيعات '!$J$4:$J$5000,'مرتجع المبيعات '!$D$4:$D$5000,الارباح!A256,'مرتجع المبيعات '!$A$4:$A$5000,"&gt;="&amp;الارباح!$C$2,'مرتجع المبيعات '!$A$4:$A$5000,"&lt;="&amp;الارباح!$C$3)</f>
        <v>0</v>
      </c>
      <c r="G256" s="21" t="str">
        <f>IFERROR(VLOOKUP(A256,الرصيد!$A$4:$J$5337,10,0),"")</f>
        <v/>
      </c>
      <c r="H256" s="21" t="str">
        <f t="shared" si="9"/>
        <v/>
      </c>
      <c r="I256" s="21" t="str">
        <f t="shared" si="10"/>
        <v/>
      </c>
      <c r="J256" s="21" t="str">
        <f t="shared" si="11"/>
        <v/>
      </c>
    </row>
    <row r="257" spans="1:10" ht="15.75">
      <c r="A257" s="21">
        <v>252</v>
      </c>
      <c r="B257" s="21" t="str">
        <f>IFERROR(VLOOKUP(A257,الاعدادات!$A$4:$B$5000,2,0),"")</f>
        <v>بانش 20جم</v>
      </c>
      <c r="C257" s="21">
        <f>SUMIFS(المبيعات!$F$4:$F$5000,المبيعات!$D$4:$D$5000,الارباح!A257,المبيعات!$A$4:$A$5000,"&gt;="&amp;الارباح!$C$2,المبيعات!$A$4:$A$5000,"&lt;="&amp;الارباح!$C$3)</f>
        <v>0</v>
      </c>
      <c r="D257" s="21">
        <f>SUMIFS(المبيعات!$J$4:$J$5000,المبيعات!$D$4:$D$5000,الارباح!A257,المبيعات!$A$4:$A$5000,"&gt;="&amp;الارباح!$C$2,المبيعات!$A$4:$A$5000,"&lt;="&amp;الارباح!$C$3)</f>
        <v>0</v>
      </c>
      <c r="E257" s="21">
        <f>SUMIFS('مرتجع المبيعات '!$F$4:$F$5000,'مرتجع المبيعات '!$D$4:$D$5000,الارباح!A257,'مرتجع المبيعات '!$A$4:$A$5000,"&gt;="&amp;الارباح!$C$2,'مرتجع المبيعات '!$A$4:$A$5000,"&lt;="&amp;الارباح!$C$3)</f>
        <v>0</v>
      </c>
      <c r="F257" s="21">
        <f>SUMIFS('مرتجع المبيعات '!$J$4:$J$5000,'مرتجع المبيعات '!$D$4:$D$5000,الارباح!A257,'مرتجع المبيعات '!$A$4:$A$5000,"&gt;="&amp;الارباح!$C$2,'مرتجع المبيعات '!$A$4:$A$5000,"&lt;="&amp;الارباح!$C$3)</f>
        <v>0</v>
      </c>
      <c r="G257" s="21" t="str">
        <f>IFERROR(VLOOKUP(A257,الرصيد!$A$4:$J$5337,10,0),"")</f>
        <v/>
      </c>
      <c r="H257" s="21" t="str">
        <f t="shared" si="9"/>
        <v/>
      </c>
      <c r="I257" s="21" t="str">
        <f t="shared" si="10"/>
        <v/>
      </c>
      <c r="J257" s="21" t="str">
        <f t="shared" si="11"/>
        <v/>
      </c>
    </row>
    <row r="258" spans="1:10" ht="15.75">
      <c r="A258" s="21">
        <v>253</v>
      </c>
      <c r="B258" s="21" t="str">
        <f>IFERROR(VLOOKUP(A258,الاعدادات!$A$4:$B$5000,2,0),"")</f>
        <v xml:space="preserve">فيتامين ج 100جم </v>
      </c>
      <c r="C258" s="21">
        <f>SUMIFS(المبيعات!$F$4:$F$5000,المبيعات!$D$4:$D$5000,الارباح!A258,المبيعات!$A$4:$A$5000,"&gt;="&amp;الارباح!$C$2,المبيعات!$A$4:$A$5000,"&lt;="&amp;الارباح!$C$3)</f>
        <v>0</v>
      </c>
      <c r="D258" s="21">
        <f>SUMIFS(المبيعات!$J$4:$J$5000,المبيعات!$D$4:$D$5000,الارباح!A258,المبيعات!$A$4:$A$5000,"&gt;="&amp;الارباح!$C$2,المبيعات!$A$4:$A$5000,"&lt;="&amp;الارباح!$C$3)</f>
        <v>0</v>
      </c>
      <c r="E258" s="21">
        <f>SUMIFS('مرتجع المبيعات '!$F$4:$F$5000,'مرتجع المبيعات '!$D$4:$D$5000,الارباح!A258,'مرتجع المبيعات '!$A$4:$A$5000,"&gt;="&amp;الارباح!$C$2,'مرتجع المبيعات '!$A$4:$A$5000,"&lt;="&amp;الارباح!$C$3)</f>
        <v>0</v>
      </c>
      <c r="F258" s="21">
        <f>SUMIFS('مرتجع المبيعات '!$J$4:$J$5000,'مرتجع المبيعات '!$D$4:$D$5000,الارباح!A258,'مرتجع المبيعات '!$A$4:$A$5000,"&gt;="&amp;الارباح!$C$2,'مرتجع المبيعات '!$A$4:$A$5000,"&lt;="&amp;الارباح!$C$3)</f>
        <v>0</v>
      </c>
      <c r="G258" s="21" t="str">
        <f>IFERROR(VLOOKUP(A258,الرصيد!$A$4:$J$5337,10,0),"")</f>
        <v/>
      </c>
      <c r="H258" s="21" t="str">
        <f t="shared" si="9"/>
        <v/>
      </c>
      <c r="I258" s="21" t="str">
        <f t="shared" si="10"/>
        <v/>
      </c>
      <c r="J258" s="21" t="str">
        <f t="shared" si="11"/>
        <v/>
      </c>
    </row>
    <row r="259" spans="1:10" ht="15.75">
      <c r="A259" s="21">
        <v>254</v>
      </c>
      <c r="B259" s="21" t="str">
        <f>IFERROR(VLOOKUP(A259,الاعدادات!$A$4:$B$5000,2,0),"")</f>
        <v>فيت يست 100جم مائى</v>
      </c>
      <c r="C259" s="21">
        <f>SUMIFS(المبيعات!$F$4:$F$5000,المبيعات!$D$4:$D$5000,الارباح!A259,المبيعات!$A$4:$A$5000,"&gt;="&amp;الارباح!$C$2,المبيعات!$A$4:$A$5000,"&lt;="&amp;الارباح!$C$3)</f>
        <v>0</v>
      </c>
      <c r="D259" s="21">
        <f>SUMIFS(المبيعات!$J$4:$J$5000,المبيعات!$D$4:$D$5000,الارباح!A259,المبيعات!$A$4:$A$5000,"&gt;="&amp;الارباح!$C$2,المبيعات!$A$4:$A$5000,"&lt;="&amp;الارباح!$C$3)</f>
        <v>0</v>
      </c>
      <c r="E259" s="21">
        <f>SUMIFS('مرتجع المبيعات '!$F$4:$F$5000,'مرتجع المبيعات '!$D$4:$D$5000,الارباح!A259,'مرتجع المبيعات '!$A$4:$A$5000,"&gt;="&amp;الارباح!$C$2,'مرتجع المبيعات '!$A$4:$A$5000,"&lt;="&amp;الارباح!$C$3)</f>
        <v>0</v>
      </c>
      <c r="F259" s="21">
        <f>SUMIFS('مرتجع المبيعات '!$J$4:$J$5000,'مرتجع المبيعات '!$D$4:$D$5000,الارباح!A259,'مرتجع المبيعات '!$A$4:$A$5000,"&gt;="&amp;الارباح!$C$2,'مرتجع المبيعات '!$A$4:$A$5000,"&lt;="&amp;الارباح!$C$3)</f>
        <v>0</v>
      </c>
      <c r="G259" s="21" t="str">
        <f>IFERROR(VLOOKUP(A259,الرصيد!$A$4:$J$5337,10,0),"")</f>
        <v/>
      </c>
      <c r="H259" s="21" t="str">
        <f t="shared" si="9"/>
        <v/>
      </c>
      <c r="I259" s="21" t="str">
        <f t="shared" si="10"/>
        <v/>
      </c>
      <c r="J259" s="21" t="str">
        <f t="shared" si="11"/>
        <v/>
      </c>
    </row>
    <row r="260" spans="1:10" ht="15.75">
      <c r="A260" s="21">
        <v>255</v>
      </c>
      <c r="B260" s="21" t="str">
        <f>IFERROR(VLOOKUP(A260,الاعدادات!$A$4:$B$5000,2,0),"")</f>
        <v>سلفاكينوكسالين ادويا 500جم</v>
      </c>
      <c r="C260" s="21">
        <f>SUMIFS(المبيعات!$F$4:$F$5000,المبيعات!$D$4:$D$5000,الارباح!A260,المبيعات!$A$4:$A$5000,"&gt;="&amp;الارباح!$C$2,المبيعات!$A$4:$A$5000,"&lt;="&amp;الارباح!$C$3)</f>
        <v>0</v>
      </c>
      <c r="D260" s="21">
        <f>SUMIFS(المبيعات!$J$4:$J$5000,المبيعات!$D$4:$D$5000,الارباح!A260,المبيعات!$A$4:$A$5000,"&gt;="&amp;الارباح!$C$2,المبيعات!$A$4:$A$5000,"&lt;="&amp;الارباح!$C$3)</f>
        <v>0</v>
      </c>
      <c r="E260" s="21">
        <f>SUMIFS('مرتجع المبيعات '!$F$4:$F$5000,'مرتجع المبيعات '!$D$4:$D$5000,الارباح!A260,'مرتجع المبيعات '!$A$4:$A$5000,"&gt;="&amp;الارباح!$C$2,'مرتجع المبيعات '!$A$4:$A$5000,"&lt;="&amp;الارباح!$C$3)</f>
        <v>0</v>
      </c>
      <c r="F260" s="21">
        <f>SUMIFS('مرتجع المبيعات '!$J$4:$J$5000,'مرتجع المبيعات '!$D$4:$D$5000,الارباح!A260,'مرتجع المبيعات '!$A$4:$A$5000,"&gt;="&amp;الارباح!$C$2,'مرتجع المبيعات '!$A$4:$A$5000,"&lt;="&amp;الارباح!$C$3)</f>
        <v>0</v>
      </c>
      <c r="G260" s="21" t="str">
        <f>IFERROR(VLOOKUP(A260,الرصيد!$A$4:$J$5337,10,0),"")</f>
        <v/>
      </c>
      <c r="H260" s="21" t="str">
        <f t="shared" si="9"/>
        <v/>
      </c>
      <c r="I260" s="21" t="str">
        <f t="shared" si="10"/>
        <v/>
      </c>
      <c r="J260" s="21" t="str">
        <f t="shared" si="11"/>
        <v/>
      </c>
    </row>
    <row r="261" spans="1:10" ht="15.75">
      <c r="A261" s="21">
        <v>256</v>
      </c>
      <c r="B261" s="21" t="str">
        <f>IFERROR(VLOOKUP(A261,الاعدادات!$A$4:$B$5000,2,0),"")</f>
        <v xml:space="preserve">اد3ه+ج هيرو لتر </v>
      </c>
      <c r="C261" s="21">
        <f>SUMIFS(المبيعات!$F$4:$F$5000,المبيعات!$D$4:$D$5000,الارباح!A261,المبيعات!$A$4:$A$5000,"&gt;="&amp;الارباح!$C$2,المبيعات!$A$4:$A$5000,"&lt;="&amp;الارباح!$C$3)</f>
        <v>0</v>
      </c>
      <c r="D261" s="21">
        <f>SUMIFS(المبيعات!$J$4:$J$5000,المبيعات!$D$4:$D$5000,الارباح!A261,المبيعات!$A$4:$A$5000,"&gt;="&amp;الارباح!$C$2,المبيعات!$A$4:$A$5000,"&lt;="&amp;الارباح!$C$3)</f>
        <v>0</v>
      </c>
      <c r="E261" s="21">
        <f>SUMIFS('مرتجع المبيعات '!$F$4:$F$5000,'مرتجع المبيعات '!$D$4:$D$5000,الارباح!A261,'مرتجع المبيعات '!$A$4:$A$5000,"&gt;="&amp;الارباح!$C$2,'مرتجع المبيعات '!$A$4:$A$5000,"&lt;="&amp;الارباح!$C$3)</f>
        <v>0</v>
      </c>
      <c r="F261" s="21">
        <f>SUMIFS('مرتجع المبيعات '!$J$4:$J$5000,'مرتجع المبيعات '!$D$4:$D$5000,الارباح!A261,'مرتجع المبيعات '!$A$4:$A$5000,"&gt;="&amp;الارباح!$C$2,'مرتجع المبيعات '!$A$4:$A$5000,"&lt;="&amp;الارباح!$C$3)</f>
        <v>0</v>
      </c>
      <c r="G261" s="21" t="str">
        <f>IFERROR(VLOOKUP(A261,الرصيد!$A$4:$J$5337,10,0),"")</f>
        <v/>
      </c>
      <c r="H261" s="21" t="str">
        <f t="shared" si="9"/>
        <v/>
      </c>
      <c r="I261" s="21" t="str">
        <f t="shared" si="10"/>
        <v/>
      </c>
      <c r="J261" s="21" t="str">
        <f t="shared" si="11"/>
        <v/>
      </c>
    </row>
    <row r="262" spans="1:10" ht="15.75">
      <c r="A262" s="21">
        <v>257</v>
      </c>
      <c r="B262" s="21" t="str">
        <f>IFERROR(VLOOKUP(A262,الاعدادات!$A$4:$B$5000,2,0),"")</f>
        <v>بارامول 125 مللى</v>
      </c>
      <c r="C262" s="21">
        <f>SUMIFS(المبيعات!$F$4:$F$5000,المبيعات!$D$4:$D$5000,الارباح!A262,المبيعات!$A$4:$A$5000,"&gt;="&amp;الارباح!$C$2,المبيعات!$A$4:$A$5000,"&lt;="&amp;الارباح!$C$3)</f>
        <v>0</v>
      </c>
      <c r="D262" s="21">
        <f>SUMIFS(المبيعات!$J$4:$J$5000,المبيعات!$D$4:$D$5000,الارباح!A262,المبيعات!$A$4:$A$5000,"&gt;="&amp;الارباح!$C$2,المبيعات!$A$4:$A$5000,"&lt;="&amp;الارباح!$C$3)</f>
        <v>0</v>
      </c>
      <c r="E262" s="21">
        <f>SUMIFS('مرتجع المبيعات '!$F$4:$F$5000,'مرتجع المبيعات '!$D$4:$D$5000,الارباح!A262,'مرتجع المبيعات '!$A$4:$A$5000,"&gt;="&amp;الارباح!$C$2,'مرتجع المبيعات '!$A$4:$A$5000,"&lt;="&amp;الارباح!$C$3)</f>
        <v>0</v>
      </c>
      <c r="F262" s="21">
        <f>SUMIFS('مرتجع المبيعات '!$J$4:$J$5000,'مرتجع المبيعات '!$D$4:$D$5000,الارباح!A262,'مرتجع المبيعات '!$A$4:$A$5000,"&gt;="&amp;الارباح!$C$2,'مرتجع المبيعات '!$A$4:$A$5000,"&lt;="&amp;الارباح!$C$3)</f>
        <v>0</v>
      </c>
      <c r="G262" s="21" t="str">
        <f>IFERROR(VLOOKUP(A262,الرصيد!$A$4:$J$5337,10,0),"")</f>
        <v/>
      </c>
      <c r="H262" s="21" t="str">
        <f t="shared" si="9"/>
        <v/>
      </c>
      <c r="I262" s="21" t="str">
        <f t="shared" si="10"/>
        <v/>
      </c>
      <c r="J262" s="21" t="str">
        <f t="shared" si="11"/>
        <v/>
      </c>
    </row>
    <row r="263" spans="1:10" ht="15.75">
      <c r="A263" s="21">
        <v>258</v>
      </c>
      <c r="B263" s="21">
        <f>IFERROR(VLOOKUP(A263,الاعدادات!$A$4:$B$5000,2,0),"")</f>
        <v>0</v>
      </c>
      <c r="C263" s="21">
        <f>SUMIFS(المبيعات!$F$4:$F$5000,المبيعات!$D$4:$D$5000,الارباح!A263,المبيعات!$A$4:$A$5000,"&gt;="&amp;الارباح!$C$2,المبيعات!$A$4:$A$5000,"&lt;="&amp;الارباح!$C$3)</f>
        <v>0</v>
      </c>
      <c r="D263" s="21">
        <f>SUMIFS(المبيعات!$J$4:$J$5000,المبيعات!$D$4:$D$5000,الارباح!A263,المبيعات!$A$4:$A$5000,"&gt;="&amp;الارباح!$C$2,المبيعات!$A$4:$A$5000,"&lt;="&amp;الارباح!$C$3)</f>
        <v>0</v>
      </c>
      <c r="E263" s="21">
        <f>SUMIFS('مرتجع المبيعات '!$F$4:$F$5000,'مرتجع المبيعات '!$D$4:$D$5000,الارباح!A263,'مرتجع المبيعات '!$A$4:$A$5000,"&gt;="&amp;الارباح!$C$2,'مرتجع المبيعات '!$A$4:$A$5000,"&lt;="&amp;الارباح!$C$3)</f>
        <v>0</v>
      </c>
      <c r="F263" s="21">
        <f>SUMIFS('مرتجع المبيعات '!$J$4:$J$5000,'مرتجع المبيعات '!$D$4:$D$5000,الارباح!A263,'مرتجع المبيعات '!$A$4:$A$5000,"&gt;="&amp;الارباح!$C$2,'مرتجع المبيعات '!$A$4:$A$5000,"&lt;="&amp;الارباح!$C$3)</f>
        <v>0</v>
      </c>
      <c r="G263" s="21" t="str">
        <f>IFERROR(VLOOKUP(A263,الرصيد!$A$4:$J$5337,10,0),"")</f>
        <v/>
      </c>
      <c r="H263" s="21" t="str">
        <f t="shared" ref="H263:H856" si="12">IFERROR(SUMPRODUCT(G263*C263),"")</f>
        <v/>
      </c>
      <c r="I263" s="21" t="str">
        <f t="shared" ref="I263:I856" si="13">IFERROR(SUMPRODUCT(F263-G263*E263),"")</f>
        <v/>
      </c>
      <c r="J263" s="21" t="str">
        <f t="shared" ref="J263:J856" si="14">IFERROR(SUMPRODUCT(D263-H263-I263),"")</f>
        <v/>
      </c>
    </row>
    <row r="264" spans="1:10" ht="15.75">
      <c r="A264" s="21">
        <v>259</v>
      </c>
      <c r="B264" s="21">
        <f>IFERROR(VLOOKUP(A264,الاعدادات!$A$4:$B$5000,2,0),"")</f>
        <v>0</v>
      </c>
      <c r="C264" s="21">
        <f>SUMIFS(المبيعات!$F$4:$F$5000,المبيعات!$D$4:$D$5000,الارباح!A264,المبيعات!$A$4:$A$5000,"&gt;="&amp;الارباح!$C$2,المبيعات!$A$4:$A$5000,"&lt;="&amp;الارباح!$C$3)</f>
        <v>0</v>
      </c>
      <c r="D264" s="21">
        <f>SUMIFS(المبيعات!$J$4:$J$5000,المبيعات!$D$4:$D$5000,الارباح!A264,المبيعات!$A$4:$A$5000,"&gt;="&amp;الارباح!$C$2,المبيعات!$A$4:$A$5000,"&lt;="&amp;الارباح!$C$3)</f>
        <v>0</v>
      </c>
      <c r="E264" s="21">
        <f>SUMIFS('مرتجع المبيعات '!$F$4:$F$5000,'مرتجع المبيعات '!$D$4:$D$5000,الارباح!A264,'مرتجع المبيعات '!$A$4:$A$5000,"&gt;="&amp;الارباح!$C$2,'مرتجع المبيعات '!$A$4:$A$5000,"&lt;="&amp;الارباح!$C$3)</f>
        <v>0</v>
      </c>
      <c r="F264" s="21">
        <f>SUMIFS('مرتجع المبيعات '!$J$4:$J$5000,'مرتجع المبيعات '!$D$4:$D$5000,الارباح!A264,'مرتجع المبيعات '!$A$4:$A$5000,"&gt;="&amp;الارباح!$C$2,'مرتجع المبيعات '!$A$4:$A$5000,"&lt;="&amp;الارباح!$C$3)</f>
        <v>0</v>
      </c>
      <c r="G264" s="21" t="str">
        <f>IFERROR(VLOOKUP(A264,الرصيد!$A$4:$J$5337,10,0),"")</f>
        <v/>
      </c>
      <c r="H264" s="21" t="str">
        <f t="shared" si="12"/>
        <v/>
      </c>
      <c r="I264" s="21" t="str">
        <f t="shared" si="13"/>
        <v/>
      </c>
      <c r="J264" s="21" t="str">
        <f t="shared" si="14"/>
        <v/>
      </c>
    </row>
    <row r="265" spans="1:10" ht="15.75">
      <c r="A265" s="21">
        <v>260</v>
      </c>
      <c r="B265" s="21">
        <f>IFERROR(VLOOKUP(A265,الاعدادات!$A$4:$B$5000,2,0),"")</f>
        <v>0</v>
      </c>
      <c r="C265" s="21">
        <f>SUMIFS(المبيعات!$F$4:$F$5000,المبيعات!$D$4:$D$5000,الارباح!A265,المبيعات!$A$4:$A$5000,"&gt;="&amp;الارباح!$C$2,المبيعات!$A$4:$A$5000,"&lt;="&amp;الارباح!$C$3)</f>
        <v>0</v>
      </c>
      <c r="D265" s="21">
        <f>SUMIFS(المبيعات!$J$4:$J$5000,المبيعات!$D$4:$D$5000,الارباح!A265,المبيعات!$A$4:$A$5000,"&gt;="&amp;الارباح!$C$2,المبيعات!$A$4:$A$5000,"&lt;="&amp;الارباح!$C$3)</f>
        <v>0</v>
      </c>
      <c r="E265" s="21">
        <f>SUMIFS('مرتجع المبيعات '!$F$4:$F$5000,'مرتجع المبيعات '!$D$4:$D$5000,الارباح!A265,'مرتجع المبيعات '!$A$4:$A$5000,"&gt;="&amp;الارباح!$C$2,'مرتجع المبيعات '!$A$4:$A$5000,"&lt;="&amp;الارباح!$C$3)</f>
        <v>0</v>
      </c>
      <c r="F265" s="21">
        <f>SUMIFS('مرتجع المبيعات '!$J$4:$J$5000,'مرتجع المبيعات '!$D$4:$D$5000,الارباح!A265,'مرتجع المبيعات '!$A$4:$A$5000,"&gt;="&amp;الارباح!$C$2,'مرتجع المبيعات '!$A$4:$A$5000,"&lt;="&amp;الارباح!$C$3)</f>
        <v>0</v>
      </c>
      <c r="G265" s="21" t="str">
        <f>IFERROR(VLOOKUP(A265,الرصيد!$A$4:$J$5337,10,0),"")</f>
        <v/>
      </c>
      <c r="H265" s="21" t="str">
        <f t="shared" si="12"/>
        <v/>
      </c>
      <c r="I265" s="21" t="str">
        <f t="shared" si="13"/>
        <v/>
      </c>
      <c r="J265" s="21" t="str">
        <f t="shared" si="14"/>
        <v/>
      </c>
    </row>
    <row r="266" spans="1:10" ht="15.75">
      <c r="A266" s="21">
        <v>261</v>
      </c>
      <c r="B266" s="21">
        <f>IFERROR(VLOOKUP(A266,الاعدادات!$A$4:$B$5000,2,0),"")</f>
        <v>0</v>
      </c>
      <c r="C266" s="21">
        <f>SUMIFS(المبيعات!$F$4:$F$5000,المبيعات!$D$4:$D$5000,الارباح!A266,المبيعات!$A$4:$A$5000,"&gt;="&amp;الارباح!$C$2,المبيعات!$A$4:$A$5000,"&lt;="&amp;الارباح!$C$3)</f>
        <v>0</v>
      </c>
      <c r="D266" s="21">
        <f>SUMIFS(المبيعات!$J$4:$J$5000,المبيعات!$D$4:$D$5000,الارباح!A266,المبيعات!$A$4:$A$5000,"&gt;="&amp;الارباح!$C$2,المبيعات!$A$4:$A$5000,"&lt;="&amp;الارباح!$C$3)</f>
        <v>0</v>
      </c>
      <c r="E266" s="21">
        <f>SUMIFS('مرتجع المبيعات '!$F$4:$F$5000,'مرتجع المبيعات '!$D$4:$D$5000,الارباح!A266,'مرتجع المبيعات '!$A$4:$A$5000,"&gt;="&amp;الارباح!$C$2,'مرتجع المبيعات '!$A$4:$A$5000,"&lt;="&amp;الارباح!$C$3)</f>
        <v>0</v>
      </c>
      <c r="F266" s="21">
        <f>SUMIFS('مرتجع المبيعات '!$J$4:$J$5000,'مرتجع المبيعات '!$D$4:$D$5000,الارباح!A266,'مرتجع المبيعات '!$A$4:$A$5000,"&gt;="&amp;الارباح!$C$2,'مرتجع المبيعات '!$A$4:$A$5000,"&lt;="&amp;الارباح!$C$3)</f>
        <v>0</v>
      </c>
      <c r="G266" s="21" t="str">
        <f>IFERROR(VLOOKUP(A266,الرصيد!$A$4:$J$5337,10,0),"")</f>
        <v/>
      </c>
      <c r="H266" s="21" t="str">
        <f t="shared" si="12"/>
        <v/>
      </c>
      <c r="I266" s="21" t="str">
        <f t="shared" si="13"/>
        <v/>
      </c>
      <c r="J266" s="21" t="str">
        <f t="shared" si="14"/>
        <v/>
      </c>
    </row>
    <row r="267" spans="1:10" ht="15.75">
      <c r="A267" s="21">
        <v>262</v>
      </c>
      <c r="B267" s="21">
        <f>IFERROR(VLOOKUP(A267,الاعدادات!$A$4:$B$5000,2,0),"")</f>
        <v>0</v>
      </c>
      <c r="C267" s="21">
        <f>SUMIFS(المبيعات!$F$4:$F$5000,المبيعات!$D$4:$D$5000,الارباح!A267,المبيعات!$A$4:$A$5000,"&gt;="&amp;الارباح!$C$2,المبيعات!$A$4:$A$5000,"&lt;="&amp;الارباح!$C$3)</f>
        <v>0</v>
      </c>
      <c r="D267" s="21">
        <f>SUMIFS(المبيعات!$J$4:$J$5000,المبيعات!$D$4:$D$5000,الارباح!A267,المبيعات!$A$4:$A$5000,"&gt;="&amp;الارباح!$C$2,المبيعات!$A$4:$A$5000,"&lt;="&amp;الارباح!$C$3)</f>
        <v>0</v>
      </c>
      <c r="E267" s="21">
        <f>SUMIFS('مرتجع المبيعات '!$F$4:$F$5000,'مرتجع المبيعات '!$D$4:$D$5000,الارباح!A267,'مرتجع المبيعات '!$A$4:$A$5000,"&gt;="&amp;الارباح!$C$2,'مرتجع المبيعات '!$A$4:$A$5000,"&lt;="&amp;الارباح!$C$3)</f>
        <v>0</v>
      </c>
      <c r="F267" s="21">
        <f>SUMIFS('مرتجع المبيعات '!$J$4:$J$5000,'مرتجع المبيعات '!$D$4:$D$5000,الارباح!A267,'مرتجع المبيعات '!$A$4:$A$5000,"&gt;="&amp;الارباح!$C$2,'مرتجع المبيعات '!$A$4:$A$5000,"&lt;="&amp;الارباح!$C$3)</f>
        <v>0</v>
      </c>
      <c r="G267" s="21" t="str">
        <f>IFERROR(VLOOKUP(A267,الرصيد!$A$4:$J$5337,10,0),"")</f>
        <v/>
      </c>
      <c r="H267" s="21" t="str">
        <f t="shared" si="12"/>
        <v/>
      </c>
      <c r="I267" s="21" t="str">
        <f t="shared" si="13"/>
        <v/>
      </c>
      <c r="J267" s="21" t="str">
        <f t="shared" si="14"/>
        <v/>
      </c>
    </row>
    <row r="268" spans="1:10" ht="15.75">
      <c r="A268" s="21">
        <v>263</v>
      </c>
      <c r="B268" s="21">
        <f>IFERROR(VLOOKUP(A268,الاعدادات!$A$4:$B$5000,2,0),"")</f>
        <v>0</v>
      </c>
      <c r="C268" s="21">
        <f>SUMIFS(المبيعات!$F$4:$F$5000,المبيعات!$D$4:$D$5000,الارباح!A268,المبيعات!$A$4:$A$5000,"&gt;="&amp;الارباح!$C$2,المبيعات!$A$4:$A$5000,"&lt;="&amp;الارباح!$C$3)</f>
        <v>0</v>
      </c>
      <c r="D268" s="21">
        <f>SUMIFS(المبيعات!$J$4:$J$5000,المبيعات!$D$4:$D$5000,الارباح!A268,المبيعات!$A$4:$A$5000,"&gt;="&amp;الارباح!$C$2,المبيعات!$A$4:$A$5000,"&lt;="&amp;الارباح!$C$3)</f>
        <v>0</v>
      </c>
      <c r="E268" s="21">
        <f>SUMIFS('مرتجع المبيعات '!$F$4:$F$5000,'مرتجع المبيعات '!$D$4:$D$5000,الارباح!A268,'مرتجع المبيعات '!$A$4:$A$5000,"&gt;="&amp;الارباح!$C$2,'مرتجع المبيعات '!$A$4:$A$5000,"&lt;="&amp;الارباح!$C$3)</f>
        <v>0</v>
      </c>
      <c r="F268" s="21">
        <f>SUMIFS('مرتجع المبيعات '!$J$4:$J$5000,'مرتجع المبيعات '!$D$4:$D$5000,الارباح!A268,'مرتجع المبيعات '!$A$4:$A$5000,"&gt;="&amp;الارباح!$C$2,'مرتجع المبيعات '!$A$4:$A$5000,"&lt;="&amp;الارباح!$C$3)</f>
        <v>0</v>
      </c>
      <c r="G268" s="21" t="str">
        <f>IFERROR(VLOOKUP(A268,الرصيد!$A$4:$J$5337,10,0),"")</f>
        <v/>
      </c>
      <c r="H268" s="21" t="str">
        <f t="shared" si="12"/>
        <v/>
      </c>
      <c r="I268" s="21" t="str">
        <f t="shared" si="13"/>
        <v/>
      </c>
      <c r="J268" s="21" t="str">
        <f t="shared" si="14"/>
        <v/>
      </c>
    </row>
    <row r="269" spans="1:10" ht="15.75">
      <c r="A269" s="21">
        <v>264</v>
      </c>
      <c r="B269" s="21">
        <f>IFERROR(VLOOKUP(A269,الاعدادات!$A$4:$B$5000,2,0),"")</f>
        <v>0</v>
      </c>
      <c r="C269" s="21">
        <f>SUMIFS(المبيعات!$F$4:$F$5000,المبيعات!$D$4:$D$5000,الارباح!A269,المبيعات!$A$4:$A$5000,"&gt;="&amp;الارباح!$C$2,المبيعات!$A$4:$A$5000,"&lt;="&amp;الارباح!$C$3)</f>
        <v>0</v>
      </c>
      <c r="D269" s="21">
        <f>SUMIFS(المبيعات!$J$4:$J$5000,المبيعات!$D$4:$D$5000,الارباح!A269,المبيعات!$A$4:$A$5000,"&gt;="&amp;الارباح!$C$2,المبيعات!$A$4:$A$5000,"&lt;="&amp;الارباح!$C$3)</f>
        <v>0</v>
      </c>
      <c r="E269" s="21">
        <f>SUMIFS('مرتجع المبيعات '!$F$4:$F$5000,'مرتجع المبيعات '!$D$4:$D$5000,الارباح!A269,'مرتجع المبيعات '!$A$4:$A$5000,"&gt;="&amp;الارباح!$C$2,'مرتجع المبيعات '!$A$4:$A$5000,"&lt;="&amp;الارباح!$C$3)</f>
        <v>0</v>
      </c>
      <c r="F269" s="21">
        <f>SUMIFS('مرتجع المبيعات '!$J$4:$J$5000,'مرتجع المبيعات '!$D$4:$D$5000,الارباح!A269,'مرتجع المبيعات '!$A$4:$A$5000,"&gt;="&amp;الارباح!$C$2,'مرتجع المبيعات '!$A$4:$A$5000,"&lt;="&amp;الارباح!$C$3)</f>
        <v>0</v>
      </c>
      <c r="G269" s="21" t="str">
        <f>IFERROR(VLOOKUP(A269,الرصيد!$A$4:$J$5337,10,0),"")</f>
        <v/>
      </c>
      <c r="H269" s="21" t="str">
        <f t="shared" si="12"/>
        <v/>
      </c>
      <c r="I269" s="21" t="str">
        <f t="shared" si="13"/>
        <v/>
      </c>
      <c r="J269" s="21" t="str">
        <f t="shared" si="14"/>
        <v/>
      </c>
    </row>
    <row r="270" spans="1:10" ht="15.75">
      <c r="A270" s="21">
        <v>265</v>
      </c>
      <c r="B270" s="21">
        <f>IFERROR(VLOOKUP(A270,الاعدادات!$A$4:$B$5000,2,0),"")</f>
        <v>0</v>
      </c>
      <c r="C270" s="21">
        <f>SUMIFS(المبيعات!$F$4:$F$5000,المبيعات!$D$4:$D$5000,الارباح!A270,المبيعات!$A$4:$A$5000,"&gt;="&amp;الارباح!$C$2,المبيعات!$A$4:$A$5000,"&lt;="&amp;الارباح!$C$3)</f>
        <v>0</v>
      </c>
      <c r="D270" s="21">
        <f>SUMIFS(المبيعات!$J$4:$J$5000,المبيعات!$D$4:$D$5000,الارباح!A270,المبيعات!$A$4:$A$5000,"&gt;="&amp;الارباح!$C$2,المبيعات!$A$4:$A$5000,"&lt;="&amp;الارباح!$C$3)</f>
        <v>0</v>
      </c>
      <c r="E270" s="21">
        <f>SUMIFS('مرتجع المبيعات '!$F$4:$F$5000,'مرتجع المبيعات '!$D$4:$D$5000,الارباح!A270,'مرتجع المبيعات '!$A$4:$A$5000,"&gt;="&amp;الارباح!$C$2,'مرتجع المبيعات '!$A$4:$A$5000,"&lt;="&amp;الارباح!$C$3)</f>
        <v>0</v>
      </c>
      <c r="F270" s="21">
        <f>SUMIFS('مرتجع المبيعات '!$J$4:$J$5000,'مرتجع المبيعات '!$D$4:$D$5000,الارباح!A270,'مرتجع المبيعات '!$A$4:$A$5000,"&gt;="&amp;الارباح!$C$2,'مرتجع المبيعات '!$A$4:$A$5000,"&lt;="&amp;الارباح!$C$3)</f>
        <v>0</v>
      </c>
      <c r="G270" s="21" t="str">
        <f>IFERROR(VLOOKUP(A270,الرصيد!$A$4:$J$5337,10,0),"")</f>
        <v/>
      </c>
      <c r="H270" s="21" t="str">
        <f t="shared" si="12"/>
        <v/>
      </c>
      <c r="I270" s="21" t="str">
        <f t="shared" si="13"/>
        <v/>
      </c>
      <c r="J270" s="21" t="str">
        <f t="shared" si="14"/>
        <v/>
      </c>
    </row>
    <row r="271" spans="1:10" ht="15.75">
      <c r="A271" s="21">
        <v>266</v>
      </c>
      <c r="B271" s="21">
        <f>IFERROR(VLOOKUP(A271,الاعدادات!$A$4:$B$5000,2,0),"")</f>
        <v>0</v>
      </c>
      <c r="C271" s="21">
        <f>SUMIFS(المبيعات!$F$4:$F$5000,المبيعات!$D$4:$D$5000,الارباح!A271,المبيعات!$A$4:$A$5000,"&gt;="&amp;الارباح!$C$2,المبيعات!$A$4:$A$5000,"&lt;="&amp;الارباح!$C$3)</f>
        <v>0</v>
      </c>
      <c r="D271" s="21">
        <f>SUMIFS(المبيعات!$J$4:$J$5000,المبيعات!$D$4:$D$5000,الارباح!A271,المبيعات!$A$4:$A$5000,"&gt;="&amp;الارباح!$C$2,المبيعات!$A$4:$A$5000,"&lt;="&amp;الارباح!$C$3)</f>
        <v>0</v>
      </c>
      <c r="E271" s="21">
        <f>SUMIFS('مرتجع المبيعات '!$F$4:$F$5000,'مرتجع المبيعات '!$D$4:$D$5000,الارباح!A271,'مرتجع المبيعات '!$A$4:$A$5000,"&gt;="&amp;الارباح!$C$2,'مرتجع المبيعات '!$A$4:$A$5000,"&lt;="&amp;الارباح!$C$3)</f>
        <v>0</v>
      </c>
      <c r="F271" s="21">
        <f>SUMIFS('مرتجع المبيعات '!$J$4:$J$5000,'مرتجع المبيعات '!$D$4:$D$5000,الارباح!A271,'مرتجع المبيعات '!$A$4:$A$5000,"&gt;="&amp;الارباح!$C$2,'مرتجع المبيعات '!$A$4:$A$5000,"&lt;="&amp;الارباح!$C$3)</f>
        <v>0</v>
      </c>
      <c r="G271" s="21" t="str">
        <f>IFERROR(VLOOKUP(A271,الرصيد!$A$4:$J$5337,10,0),"")</f>
        <v/>
      </c>
      <c r="H271" s="21" t="str">
        <f t="shared" si="12"/>
        <v/>
      </c>
      <c r="I271" s="21" t="str">
        <f t="shared" si="13"/>
        <v/>
      </c>
      <c r="J271" s="21" t="str">
        <f t="shared" si="14"/>
        <v/>
      </c>
    </row>
    <row r="272" spans="1:10" ht="15.75">
      <c r="A272" s="21">
        <v>267</v>
      </c>
      <c r="B272" s="21">
        <f>IFERROR(VLOOKUP(A272,الاعدادات!$A$4:$B$5000,2,0),"")</f>
        <v>0</v>
      </c>
      <c r="C272" s="21">
        <f>SUMIFS(المبيعات!$F$4:$F$5000,المبيعات!$D$4:$D$5000,الارباح!A272,المبيعات!$A$4:$A$5000,"&gt;="&amp;الارباح!$C$2,المبيعات!$A$4:$A$5000,"&lt;="&amp;الارباح!$C$3)</f>
        <v>0</v>
      </c>
      <c r="D272" s="21">
        <f>SUMIFS(المبيعات!$J$4:$J$5000,المبيعات!$D$4:$D$5000,الارباح!A272,المبيعات!$A$4:$A$5000,"&gt;="&amp;الارباح!$C$2,المبيعات!$A$4:$A$5000,"&lt;="&amp;الارباح!$C$3)</f>
        <v>0</v>
      </c>
      <c r="E272" s="21">
        <f>SUMIFS('مرتجع المبيعات '!$F$4:$F$5000,'مرتجع المبيعات '!$D$4:$D$5000,الارباح!A272,'مرتجع المبيعات '!$A$4:$A$5000,"&gt;="&amp;الارباح!$C$2,'مرتجع المبيعات '!$A$4:$A$5000,"&lt;="&amp;الارباح!$C$3)</f>
        <v>0</v>
      </c>
      <c r="F272" s="21">
        <f>SUMIFS('مرتجع المبيعات '!$J$4:$J$5000,'مرتجع المبيعات '!$D$4:$D$5000,الارباح!A272,'مرتجع المبيعات '!$A$4:$A$5000,"&gt;="&amp;الارباح!$C$2,'مرتجع المبيعات '!$A$4:$A$5000,"&lt;="&amp;الارباح!$C$3)</f>
        <v>0</v>
      </c>
      <c r="G272" s="21" t="str">
        <f>IFERROR(VLOOKUP(A272,الرصيد!$A$4:$J$5337,10,0),"")</f>
        <v/>
      </c>
      <c r="H272" s="21" t="str">
        <f t="shared" si="12"/>
        <v/>
      </c>
      <c r="I272" s="21" t="str">
        <f t="shared" si="13"/>
        <v/>
      </c>
      <c r="J272" s="21" t="str">
        <f t="shared" si="14"/>
        <v/>
      </c>
    </row>
    <row r="273" spans="1:10" ht="15.75">
      <c r="A273" s="21">
        <v>268</v>
      </c>
      <c r="B273" s="21">
        <f>IFERROR(VLOOKUP(A273,الاعدادات!$A$4:$B$5000,2,0),"")</f>
        <v>0</v>
      </c>
      <c r="C273" s="21">
        <f>SUMIFS(المبيعات!$F$4:$F$5000,المبيعات!$D$4:$D$5000,الارباح!A273,المبيعات!$A$4:$A$5000,"&gt;="&amp;الارباح!$C$2,المبيعات!$A$4:$A$5000,"&lt;="&amp;الارباح!$C$3)</f>
        <v>0</v>
      </c>
      <c r="D273" s="21">
        <f>SUMIFS(المبيعات!$J$4:$J$5000,المبيعات!$D$4:$D$5000,الارباح!A273,المبيعات!$A$4:$A$5000,"&gt;="&amp;الارباح!$C$2,المبيعات!$A$4:$A$5000,"&lt;="&amp;الارباح!$C$3)</f>
        <v>0</v>
      </c>
      <c r="E273" s="21">
        <f>SUMIFS('مرتجع المبيعات '!$F$4:$F$5000,'مرتجع المبيعات '!$D$4:$D$5000,الارباح!A273,'مرتجع المبيعات '!$A$4:$A$5000,"&gt;="&amp;الارباح!$C$2,'مرتجع المبيعات '!$A$4:$A$5000,"&lt;="&amp;الارباح!$C$3)</f>
        <v>0</v>
      </c>
      <c r="F273" s="21">
        <f>SUMIFS('مرتجع المبيعات '!$J$4:$J$5000,'مرتجع المبيعات '!$D$4:$D$5000,الارباح!A273,'مرتجع المبيعات '!$A$4:$A$5000,"&gt;="&amp;الارباح!$C$2,'مرتجع المبيعات '!$A$4:$A$5000,"&lt;="&amp;الارباح!$C$3)</f>
        <v>0</v>
      </c>
      <c r="G273" s="21" t="str">
        <f>IFERROR(VLOOKUP(A273,الرصيد!$A$4:$J$5337,10,0),"")</f>
        <v/>
      </c>
      <c r="H273" s="21" t="str">
        <f t="shared" si="12"/>
        <v/>
      </c>
      <c r="I273" s="21" t="str">
        <f t="shared" si="13"/>
        <v/>
      </c>
      <c r="J273" s="21" t="str">
        <f t="shared" si="14"/>
        <v/>
      </c>
    </row>
    <row r="274" spans="1:10" ht="15.75">
      <c r="A274" s="21">
        <v>269</v>
      </c>
      <c r="B274" s="21">
        <f>IFERROR(VLOOKUP(A274,الاعدادات!$A$4:$B$5000,2,0),"")</f>
        <v>0</v>
      </c>
      <c r="C274" s="21">
        <f>SUMIFS(المبيعات!$F$4:$F$5000,المبيعات!$D$4:$D$5000,الارباح!A274,المبيعات!$A$4:$A$5000,"&gt;="&amp;الارباح!$C$2,المبيعات!$A$4:$A$5000,"&lt;="&amp;الارباح!$C$3)</f>
        <v>0</v>
      </c>
      <c r="D274" s="21">
        <f>SUMIFS(المبيعات!$J$4:$J$5000,المبيعات!$D$4:$D$5000,الارباح!A274,المبيعات!$A$4:$A$5000,"&gt;="&amp;الارباح!$C$2,المبيعات!$A$4:$A$5000,"&lt;="&amp;الارباح!$C$3)</f>
        <v>0</v>
      </c>
      <c r="E274" s="21">
        <f>SUMIFS('مرتجع المبيعات '!$F$4:$F$5000,'مرتجع المبيعات '!$D$4:$D$5000,الارباح!A274,'مرتجع المبيعات '!$A$4:$A$5000,"&gt;="&amp;الارباح!$C$2,'مرتجع المبيعات '!$A$4:$A$5000,"&lt;="&amp;الارباح!$C$3)</f>
        <v>0</v>
      </c>
      <c r="F274" s="21">
        <f>SUMIFS('مرتجع المبيعات '!$J$4:$J$5000,'مرتجع المبيعات '!$D$4:$D$5000,الارباح!A274,'مرتجع المبيعات '!$A$4:$A$5000,"&gt;="&amp;الارباح!$C$2,'مرتجع المبيعات '!$A$4:$A$5000,"&lt;="&amp;الارباح!$C$3)</f>
        <v>0</v>
      </c>
      <c r="G274" s="21" t="str">
        <f>IFERROR(VLOOKUP(A274,الرصيد!$A$4:$J$5337,10,0),"")</f>
        <v/>
      </c>
      <c r="H274" s="21" t="str">
        <f t="shared" si="12"/>
        <v/>
      </c>
      <c r="I274" s="21" t="str">
        <f t="shared" si="13"/>
        <v/>
      </c>
      <c r="J274" s="21" t="str">
        <f t="shared" si="14"/>
        <v/>
      </c>
    </row>
    <row r="275" spans="1:10" ht="15.75">
      <c r="A275" s="21">
        <v>270</v>
      </c>
      <c r="B275" s="21">
        <f>IFERROR(VLOOKUP(A275,الاعدادات!$A$4:$B$5000,2,0),"")</f>
        <v>0</v>
      </c>
      <c r="C275" s="21">
        <f>SUMIFS(المبيعات!$F$4:$F$5000,المبيعات!$D$4:$D$5000,الارباح!A275,المبيعات!$A$4:$A$5000,"&gt;="&amp;الارباح!$C$2,المبيعات!$A$4:$A$5000,"&lt;="&amp;الارباح!$C$3)</f>
        <v>0</v>
      </c>
      <c r="D275" s="21">
        <f>SUMIFS(المبيعات!$J$4:$J$5000,المبيعات!$D$4:$D$5000,الارباح!A275,المبيعات!$A$4:$A$5000,"&gt;="&amp;الارباح!$C$2,المبيعات!$A$4:$A$5000,"&lt;="&amp;الارباح!$C$3)</f>
        <v>0</v>
      </c>
      <c r="E275" s="21">
        <f>SUMIFS('مرتجع المبيعات '!$F$4:$F$5000,'مرتجع المبيعات '!$D$4:$D$5000,الارباح!A275,'مرتجع المبيعات '!$A$4:$A$5000,"&gt;="&amp;الارباح!$C$2,'مرتجع المبيعات '!$A$4:$A$5000,"&lt;="&amp;الارباح!$C$3)</f>
        <v>0</v>
      </c>
      <c r="F275" s="21">
        <f>SUMIFS('مرتجع المبيعات '!$J$4:$J$5000,'مرتجع المبيعات '!$D$4:$D$5000,الارباح!A275,'مرتجع المبيعات '!$A$4:$A$5000,"&gt;="&amp;الارباح!$C$2,'مرتجع المبيعات '!$A$4:$A$5000,"&lt;="&amp;الارباح!$C$3)</f>
        <v>0</v>
      </c>
      <c r="G275" s="21" t="str">
        <f>IFERROR(VLOOKUP(A275,الرصيد!$A$4:$J$5337,10,0),"")</f>
        <v/>
      </c>
      <c r="H275" s="21" t="str">
        <f t="shared" si="12"/>
        <v/>
      </c>
      <c r="I275" s="21" t="str">
        <f t="shared" si="13"/>
        <v/>
      </c>
      <c r="J275" s="21" t="str">
        <f t="shared" si="14"/>
        <v/>
      </c>
    </row>
    <row r="276" spans="1:10" ht="15.75">
      <c r="A276" s="21">
        <v>271</v>
      </c>
      <c r="B276" s="21">
        <f>IFERROR(VLOOKUP(A276,الاعدادات!$A$4:$B$5000,2,0),"")</f>
        <v>0</v>
      </c>
      <c r="C276" s="21">
        <f>SUMIFS(المبيعات!$F$4:$F$5000,المبيعات!$D$4:$D$5000,الارباح!A276,المبيعات!$A$4:$A$5000,"&gt;="&amp;الارباح!$C$2,المبيعات!$A$4:$A$5000,"&lt;="&amp;الارباح!$C$3)</f>
        <v>0</v>
      </c>
      <c r="D276" s="21">
        <f>SUMIFS(المبيعات!$J$4:$J$5000,المبيعات!$D$4:$D$5000,الارباح!A276,المبيعات!$A$4:$A$5000,"&gt;="&amp;الارباح!$C$2,المبيعات!$A$4:$A$5000,"&lt;="&amp;الارباح!$C$3)</f>
        <v>0</v>
      </c>
      <c r="E276" s="21">
        <f>SUMIFS('مرتجع المبيعات '!$F$4:$F$5000,'مرتجع المبيعات '!$D$4:$D$5000,الارباح!A276,'مرتجع المبيعات '!$A$4:$A$5000,"&gt;="&amp;الارباح!$C$2,'مرتجع المبيعات '!$A$4:$A$5000,"&lt;="&amp;الارباح!$C$3)</f>
        <v>0</v>
      </c>
      <c r="F276" s="21">
        <f>SUMIFS('مرتجع المبيعات '!$J$4:$J$5000,'مرتجع المبيعات '!$D$4:$D$5000,الارباح!A276,'مرتجع المبيعات '!$A$4:$A$5000,"&gt;="&amp;الارباح!$C$2,'مرتجع المبيعات '!$A$4:$A$5000,"&lt;="&amp;الارباح!$C$3)</f>
        <v>0</v>
      </c>
      <c r="G276" s="21" t="str">
        <f>IFERROR(VLOOKUP(A276,الرصيد!$A$4:$J$5337,10,0),"")</f>
        <v/>
      </c>
      <c r="H276" s="21" t="str">
        <f t="shared" si="12"/>
        <v/>
      </c>
      <c r="I276" s="21" t="str">
        <f t="shared" si="13"/>
        <v/>
      </c>
      <c r="J276" s="21" t="str">
        <f t="shared" si="14"/>
        <v/>
      </c>
    </row>
    <row r="277" spans="1:10" ht="15.75">
      <c r="A277" s="21">
        <v>272</v>
      </c>
      <c r="B277" s="21">
        <f>IFERROR(VLOOKUP(A277,الاعدادات!$A$4:$B$5000,2,0),"")</f>
        <v>0</v>
      </c>
      <c r="C277" s="21">
        <f>SUMIFS(المبيعات!$F$4:$F$5000,المبيعات!$D$4:$D$5000,الارباح!A277,المبيعات!$A$4:$A$5000,"&gt;="&amp;الارباح!$C$2,المبيعات!$A$4:$A$5000,"&lt;="&amp;الارباح!$C$3)</f>
        <v>0</v>
      </c>
      <c r="D277" s="21">
        <f>SUMIFS(المبيعات!$J$4:$J$5000,المبيعات!$D$4:$D$5000,الارباح!A277,المبيعات!$A$4:$A$5000,"&gt;="&amp;الارباح!$C$2,المبيعات!$A$4:$A$5000,"&lt;="&amp;الارباح!$C$3)</f>
        <v>0</v>
      </c>
      <c r="E277" s="21">
        <f>SUMIFS('مرتجع المبيعات '!$F$4:$F$5000,'مرتجع المبيعات '!$D$4:$D$5000,الارباح!A277,'مرتجع المبيعات '!$A$4:$A$5000,"&gt;="&amp;الارباح!$C$2,'مرتجع المبيعات '!$A$4:$A$5000,"&lt;="&amp;الارباح!$C$3)</f>
        <v>0</v>
      </c>
      <c r="F277" s="21">
        <f>SUMIFS('مرتجع المبيعات '!$J$4:$J$5000,'مرتجع المبيعات '!$D$4:$D$5000,الارباح!A277,'مرتجع المبيعات '!$A$4:$A$5000,"&gt;="&amp;الارباح!$C$2,'مرتجع المبيعات '!$A$4:$A$5000,"&lt;="&amp;الارباح!$C$3)</f>
        <v>0</v>
      </c>
      <c r="G277" s="21" t="str">
        <f>IFERROR(VLOOKUP(A277,الرصيد!$A$4:$J$5337,10,0),"")</f>
        <v/>
      </c>
      <c r="H277" s="21" t="str">
        <f t="shared" si="12"/>
        <v/>
      </c>
      <c r="I277" s="21" t="str">
        <f t="shared" si="13"/>
        <v/>
      </c>
      <c r="J277" s="21" t="str">
        <f t="shared" si="14"/>
        <v/>
      </c>
    </row>
    <row r="278" spans="1:10" ht="15.75">
      <c r="A278" s="21">
        <v>273</v>
      </c>
      <c r="B278" s="21">
        <f>IFERROR(VLOOKUP(A278,الاعدادات!$A$4:$B$5000,2,0),"")</f>
        <v>0</v>
      </c>
      <c r="C278" s="21">
        <f>SUMIFS(المبيعات!$F$4:$F$5000,المبيعات!$D$4:$D$5000,الارباح!A278,المبيعات!$A$4:$A$5000,"&gt;="&amp;الارباح!$C$2,المبيعات!$A$4:$A$5000,"&lt;="&amp;الارباح!$C$3)</f>
        <v>0</v>
      </c>
      <c r="D278" s="21">
        <f>SUMIFS(المبيعات!$J$4:$J$5000,المبيعات!$D$4:$D$5000,الارباح!A278,المبيعات!$A$4:$A$5000,"&gt;="&amp;الارباح!$C$2,المبيعات!$A$4:$A$5000,"&lt;="&amp;الارباح!$C$3)</f>
        <v>0</v>
      </c>
      <c r="E278" s="21">
        <f>SUMIFS('مرتجع المبيعات '!$F$4:$F$5000,'مرتجع المبيعات '!$D$4:$D$5000,الارباح!A278,'مرتجع المبيعات '!$A$4:$A$5000,"&gt;="&amp;الارباح!$C$2,'مرتجع المبيعات '!$A$4:$A$5000,"&lt;="&amp;الارباح!$C$3)</f>
        <v>0</v>
      </c>
      <c r="F278" s="21">
        <f>SUMIFS('مرتجع المبيعات '!$J$4:$J$5000,'مرتجع المبيعات '!$D$4:$D$5000,الارباح!A278,'مرتجع المبيعات '!$A$4:$A$5000,"&gt;="&amp;الارباح!$C$2,'مرتجع المبيعات '!$A$4:$A$5000,"&lt;="&amp;الارباح!$C$3)</f>
        <v>0</v>
      </c>
      <c r="G278" s="21" t="str">
        <f>IFERROR(VLOOKUP(A278,الرصيد!$A$4:$J$5337,10,0),"")</f>
        <v/>
      </c>
      <c r="H278" s="21" t="str">
        <f t="shared" si="12"/>
        <v/>
      </c>
      <c r="I278" s="21" t="str">
        <f t="shared" si="13"/>
        <v/>
      </c>
      <c r="J278" s="21" t="str">
        <f t="shared" si="14"/>
        <v/>
      </c>
    </row>
    <row r="279" spans="1:10" ht="15.75">
      <c r="A279" s="21">
        <v>274</v>
      </c>
      <c r="B279" s="21">
        <f>IFERROR(VLOOKUP(A279,الاعدادات!$A$4:$B$5000,2,0),"")</f>
        <v>0</v>
      </c>
      <c r="C279" s="21">
        <f>SUMIFS(المبيعات!$F$4:$F$5000,المبيعات!$D$4:$D$5000,الارباح!A279,المبيعات!$A$4:$A$5000,"&gt;="&amp;الارباح!$C$2,المبيعات!$A$4:$A$5000,"&lt;="&amp;الارباح!$C$3)</f>
        <v>0</v>
      </c>
      <c r="D279" s="21">
        <f>SUMIFS(المبيعات!$J$4:$J$5000,المبيعات!$D$4:$D$5000,الارباح!A279,المبيعات!$A$4:$A$5000,"&gt;="&amp;الارباح!$C$2,المبيعات!$A$4:$A$5000,"&lt;="&amp;الارباح!$C$3)</f>
        <v>0</v>
      </c>
      <c r="E279" s="21">
        <f>SUMIFS('مرتجع المبيعات '!$F$4:$F$5000,'مرتجع المبيعات '!$D$4:$D$5000,الارباح!A279,'مرتجع المبيعات '!$A$4:$A$5000,"&gt;="&amp;الارباح!$C$2,'مرتجع المبيعات '!$A$4:$A$5000,"&lt;="&amp;الارباح!$C$3)</f>
        <v>0</v>
      </c>
      <c r="F279" s="21">
        <f>SUMIFS('مرتجع المبيعات '!$J$4:$J$5000,'مرتجع المبيعات '!$D$4:$D$5000,الارباح!A279,'مرتجع المبيعات '!$A$4:$A$5000,"&gt;="&amp;الارباح!$C$2,'مرتجع المبيعات '!$A$4:$A$5000,"&lt;="&amp;الارباح!$C$3)</f>
        <v>0</v>
      </c>
      <c r="G279" s="21" t="str">
        <f>IFERROR(VLOOKUP(A279,الرصيد!$A$4:$J$5337,10,0),"")</f>
        <v/>
      </c>
      <c r="H279" s="21" t="str">
        <f t="shared" si="12"/>
        <v/>
      </c>
      <c r="I279" s="21" t="str">
        <f t="shared" si="13"/>
        <v/>
      </c>
      <c r="J279" s="21" t="str">
        <f t="shared" si="14"/>
        <v/>
      </c>
    </row>
    <row r="280" spans="1:10" ht="15.75">
      <c r="A280" s="21">
        <v>275</v>
      </c>
      <c r="B280" s="21">
        <f>IFERROR(VLOOKUP(A280,الاعدادات!$A$4:$B$5000,2,0),"")</f>
        <v>0</v>
      </c>
      <c r="C280" s="21">
        <f>SUMIFS(المبيعات!$F$4:$F$5000,المبيعات!$D$4:$D$5000,الارباح!A280,المبيعات!$A$4:$A$5000,"&gt;="&amp;الارباح!$C$2,المبيعات!$A$4:$A$5000,"&lt;="&amp;الارباح!$C$3)</f>
        <v>0</v>
      </c>
      <c r="D280" s="21">
        <f>SUMIFS(المبيعات!$J$4:$J$5000,المبيعات!$D$4:$D$5000,الارباح!A280,المبيعات!$A$4:$A$5000,"&gt;="&amp;الارباح!$C$2,المبيعات!$A$4:$A$5000,"&lt;="&amp;الارباح!$C$3)</f>
        <v>0</v>
      </c>
      <c r="E280" s="21">
        <f>SUMIFS('مرتجع المبيعات '!$F$4:$F$5000,'مرتجع المبيعات '!$D$4:$D$5000,الارباح!A280,'مرتجع المبيعات '!$A$4:$A$5000,"&gt;="&amp;الارباح!$C$2,'مرتجع المبيعات '!$A$4:$A$5000,"&lt;="&amp;الارباح!$C$3)</f>
        <v>0</v>
      </c>
      <c r="F280" s="21">
        <f>SUMIFS('مرتجع المبيعات '!$J$4:$J$5000,'مرتجع المبيعات '!$D$4:$D$5000,الارباح!A280,'مرتجع المبيعات '!$A$4:$A$5000,"&gt;="&amp;الارباح!$C$2,'مرتجع المبيعات '!$A$4:$A$5000,"&lt;="&amp;الارباح!$C$3)</f>
        <v>0</v>
      </c>
      <c r="G280" s="21" t="str">
        <f>IFERROR(VLOOKUP(A280,الرصيد!$A$4:$J$5337,10,0),"")</f>
        <v/>
      </c>
      <c r="H280" s="21" t="str">
        <f t="shared" ref="H280:H343" si="15">IFERROR(SUMPRODUCT(G280*C280),"")</f>
        <v/>
      </c>
      <c r="I280" s="21" t="str">
        <f t="shared" ref="I280:I343" si="16">IFERROR(SUMPRODUCT(F280-G280*E280),"")</f>
        <v/>
      </c>
      <c r="J280" s="21" t="str">
        <f t="shared" ref="J280:J343" si="17">IFERROR(SUMPRODUCT(D280-H280-I280),"")</f>
        <v/>
      </c>
    </row>
    <row r="281" spans="1:10" ht="15.75">
      <c r="A281" s="21">
        <v>276</v>
      </c>
      <c r="B281" s="21">
        <f>IFERROR(VLOOKUP(A281,الاعدادات!$A$4:$B$5000,2,0),"")</f>
        <v>0</v>
      </c>
      <c r="C281" s="21">
        <f>SUMIFS(المبيعات!$F$4:$F$5000,المبيعات!$D$4:$D$5000,الارباح!A281,المبيعات!$A$4:$A$5000,"&gt;="&amp;الارباح!$C$2,المبيعات!$A$4:$A$5000,"&lt;="&amp;الارباح!$C$3)</f>
        <v>0</v>
      </c>
      <c r="D281" s="21">
        <f>SUMIFS(المبيعات!$J$4:$J$5000,المبيعات!$D$4:$D$5000,الارباح!A281,المبيعات!$A$4:$A$5000,"&gt;="&amp;الارباح!$C$2,المبيعات!$A$4:$A$5000,"&lt;="&amp;الارباح!$C$3)</f>
        <v>0</v>
      </c>
      <c r="E281" s="21">
        <f>SUMIFS('مرتجع المبيعات '!$F$4:$F$5000,'مرتجع المبيعات '!$D$4:$D$5000,الارباح!A281,'مرتجع المبيعات '!$A$4:$A$5000,"&gt;="&amp;الارباح!$C$2,'مرتجع المبيعات '!$A$4:$A$5000,"&lt;="&amp;الارباح!$C$3)</f>
        <v>0</v>
      </c>
      <c r="F281" s="21">
        <f>SUMIFS('مرتجع المبيعات '!$J$4:$J$5000,'مرتجع المبيعات '!$D$4:$D$5000,الارباح!A281,'مرتجع المبيعات '!$A$4:$A$5000,"&gt;="&amp;الارباح!$C$2,'مرتجع المبيعات '!$A$4:$A$5000,"&lt;="&amp;الارباح!$C$3)</f>
        <v>0</v>
      </c>
      <c r="G281" s="21" t="str">
        <f>IFERROR(VLOOKUP(A281,الرصيد!$A$4:$J$5337,10,0),"")</f>
        <v/>
      </c>
      <c r="H281" s="21" t="str">
        <f t="shared" si="15"/>
        <v/>
      </c>
      <c r="I281" s="21" t="str">
        <f t="shared" si="16"/>
        <v/>
      </c>
      <c r="J281" s="21" t="str">
        <f t="shared" si="17"/>
        <v/>
      </c>
    </row>
    <row r="282" spans="1:10" ht="15.75">
      <c r="A282" s="21">
        <v>277</v>
      </c>
      <c r="B282" s="21">
        <f>IFERROR(VLOOKUP(A282,الاعدادات!$A$4:$B$5000,2,0),"")</f>
        <v>0</v>
      </c>
      <c r="C282" s="21">
        <f>SUMIFS(المبيعات!$F$4:$F$5000,المبيعات!$D$4:$D$5000,الارباح!A282,المبيعات!$A$4:$A$5000,"&gt;="&amp;الارباح!$C$2,المبيعات!$A$4:$A$5000,"&lt;="&amp;الارباح!$C$3)</f>
        <v>0</v>
      </c>
      <c r="D282" s="21">
        <f>SUMIFS(المبيعات!$J$4:$J$5000,المبيعات!$D$4:$D$5000,الارباح!A282,المبيعات!$A$4:$A$5000,"&gt;="&amp;الارباح!$C$2,المبيعات!$A$4:$A$5000,"&lt;="&amp;الارباح!$C$3)</f>
        <v>0</v>
      </c>
      <c r="E282" s="21">
        <f>SUMIFS('مرتجع المبيعات '!$F$4:$F$5000,'مرتجع المبيعات '!$D$4:$D$5000,الارباح!A282,'مرتجع المبيعات '!$A$4:$A$5000,"&gt;="&amp;الارباح!$C$2,'مرتجع المبيعات '!$A$4:$A$5000,"&lt;="&amp;الارباح!$C$3)</f>
        <v>0</v>
      </c>
      <c r="F282" s="21">
        <f>SUMIFS('مرتجع المبيعات '!$J$4:$J$5000,'مرتجع المبيعات '!$D$4:$D$5000,الارباح!A282,'مرتجع المبيعات '!$A$4:$A$5000,"&gt;="&amp;الارباح!$C$2,'مرتجع المبيعات '!$A$4:$A$5000,"&lt;="&amp;الارباح!$C$3)</f>
        <v>0</v>
      </c>
      <c r="G282" s="21" t="str">
        <f>IFERROR(VLOOKUP(A282,الرصيد!$A$4:$J$5337,10,0),"")</f>
        <v/>
      </c>
      <c r="H282" s="21" t="str">
        <f t="shared" si="15"/>
        <v/>
      </c>
      <c r="I282" s="21" t="str">
        <f t="shared" si="16"/>
        <v/>
      </c>
      <c r="J282" s="21" t="str">
        <f t="shared" si="17"/>
        <v/>
      </c>
    </row>
    <row r="283" spans="1:10" ht="15.75">
      <c r="A283" s="21">
        <v>278</v>
      </c>
      <c r="B283" s="21">
        <f>IFERROR(VLOOKUP(A283,الاعدادات!$A$4:$B$5000,2,0),"")</f>
        <v>0</v>
      </c>
      <c r="C283" s="21">
        <f>SUMIFS(المبيعات!$F$4:$F$5000,المبيعات!$D$4:$D$5000,الارباح!A283,المبيعات!$A$4:$A$5000,"&gt;="&amp;الارباح!$C$2,المبيعات!$A$4:$A$5000,"&lt;="&amp;الارباح!$C$3)</f>
        <v>0</v>
      </c>
      <c r="D283" s="21">
        <f>SUMIFS(المبيعات!$J$4:$J$5000,المبيعات!$D$4:$D$5000,الارباح!A283,المبيعات!$A$4:$A$5000,"&gt;="&amp;الارباح!$C$2,المبيعات!$A$4:$A$5000,"&lt;="&amp;الارباح!$C$3)</f>
        <v>0</v>
      </c>
      <c r="E283" s="21">
        <f>SUMIFS('مرتجع المبيعات '!$F$4:$F$5000,'مرتجع المبيعات '!$D$4:$D$5000,الارباح!A283,'مرتجع المبيعات '!$A$4:$A$5000,"&gt;="&amp;الارباح!$C$2,'مرتجع المبيعات '!$A$4:$A$5000,"&lt;="&amp;الارباح!$C$3)</f>
        <v>0</v>
      </c>
      <c r="F283" s="21">
        <f>SUMIFS('مرتجع المبيعات '!$J$4:$J$5000,'مرتجع المبيعات '!$D$4:$D$5000,الارباح!A283,'مرتجع المبيعات '!$A$4:$A$5000,"&gt;="&amp;الارباح!$C$2,'مرتجع المبيعات '!$A$4:$A$5000,"&lt;="&amp;الارباح!$C$3)</f>
        <v>0</v>
      </c>
      <c r="G283" s="21" t="str">
        <f>IFERROR(VLOOKUP(A283,الرصيد!$A$4:$J$5337,10,0),"")</f>
        <v/>
      </c>
      <c r="H283" s="21" t="str">
        <f t="shared" si="15"/>
        <v/>
      </c>
      <c r="I283" s="21" t="str">
        <f t="shared" si="16"/>
        <v/>
      </c>
      <c r="J283" s="21" t="str">
        <f t="shared" si="17"/>
        <v/>
      </c>
    </row>
    <row r="284" spans="1:10" ht="15.75">
      <c r="A284" s="21">
        <v>279</v>
      </c>
      <c r="B284" s="21">
        <f>IFERROR(VLOOKUP(A284,الاعدادات!$A$4:$B$5000,2,0),"")</f>
        <v>0</v>
      </c>
      <c r="C284" s="21">
        <f>SUMIFS(المبيعات!$F$4:$F$5000,المبيعات!$D$4:$D$5000,الارباح!A284,المبيعات!$A$4:$A$5000,"&gt;="&amp;الارباح!$C$2,المبيعات!$A$4:$A$5000,"&lt;="&amp;الارباح!$C$3)</f>
        <v>0</v>
      </c>
      <c r="D284" s="21">
        <f>SUMIFS(المبيعات!$J$4:$J$5000,المبيعات!$D$4:$D$5000,الارباح!A284,المبيعات!$A$4:$A$5000,"&gt;="&amp;الارباح!$C$2,المبيعات!$A$4:$A$5000,"&lt;="&amp;الارباح!$C$3)</f>
        <v>0</v>
      </c>
      <c r="E284" s="21">
        <f>SUMIFS('مرتجع المبيعات '!$F$4:$F$5000,'مرتجع المبيعات '!$D$4:$D$5000,الارباح!A284,'مرتجع المبيعات '!$A$4:$A$5000,"&gt;="&amp;الارباح!$C$2,'مرتجع المبيعات '!$A$4:$A$5000,"&lt;="&amp;الارباح!$C$3)</f>
        <v>0</v>
      </c>
      <c r="F284" s="21">
        <f>SUMIFS('مرتجع المبيعات '!$J$4:$J$5000,'مرتجع المبيعات '!$D$4:$D$5000,الارباح!A284,'مرتجع المبيعات '!$A$4:$A$5000,"&gt;="&amp;الارباح!$C$2,'مرتجع المبيعات '!$A$4:$A$5000,"&lt;="&amp;الارباح!$C$3)</f>
        <v>0</v>
      </c>
      <c r="G284" s="21" t="str">
        <f>IFERROR(VLOOKUP(A284,الرصيد!$A$4:$J$5337,10,0),"")</f>
        <v/>
      </c>
      <c r="H284" s="21" t="str">
        <f t="shared" si="15"/>
        <v/>
      </c>
      <c r="I284" s="21" t="str">
        <f t="shared" si="16"/>
        <v/>
      </c>
      <c r="J284" s="21" t="str">
        <f t="shared" si="17"/>
        <v/>
      </c>
    </row>
    <row r="285" spans="1:10" ht="15.75">
      <c r="A285" s="21">
        <v>280</v>
      </c>
      <c r="B285" s="21">
        <f>IFERROR(VLOOKUP(A285,الاعدادات!$A$4:$B$5000,2,0),"")</f>
        <v>0</v>
      </c>
      <c r="C285" s="21">
        <f>SUMIFS(المبيعات!$F$4:$F$5000,المبيعات!$D$4:$D$5000,الارباح!A285,المبيعات!$A$4:$A$5000,"&gt;="&amp;الارباح!$C$2,المبيعات!$A$4:$A$5000,"&lt;="&amp;الارباح!$C$3)</f>
        <v>0</v>
      </c>
      <c r="D285" s="21">
        <f>SUMIFS(المبيعات!$J$4:$J$5000,المبيعات!$D$4:$D$5000,الارباح!A285,المبيعات!$A$4:$A$5000,"&gt;="&amp;الارباح!$C$2,المبيعات!$A$4:$A$5000,"&lt;="&amp;الارباح!$C$3)</f>
        <v>0</v>
      </c>
      <c r="E285" s="21">
        <f>SUMIFS('مرتجع المبيعات '!$F$4:$F$5000,'مرتجع المبيعات '!$D$4:$D$5000,الارباح!A285,'مرتجع المبيعات '!$A$4:$A$5000,"&gt;="&amp;الارباح!$C$2,'مرتجع المبيعات '!$A$4:$A$5000,"&lt;="&amp;الارباح!$C$3)</f>
        <v>0</v>
      </c>
      <c r="F285" s="21">
        <f>SUMIFS('مرتجع المبيعات '!$J$4:$J$5000,'مرتجع المبيعات '!$D$4:$D$5000,الارباح!A285,'مرتجع المبيعات '!$A$4:$A$5000,"&gt;="&amp;الارباح!$C$2,'مرتجع المبيعات '!$A$4:$A$5000,"&lt;="&amp;الارباح!$C$3)</f>
        <v>0</v>
      </c>
      <c r="G285" s="21" t="str">
        <f>IFERROR(VLOOKUP(A285,الرصيد!$A$4:$J$5337,10,0),"")</f>
        <v/>
      </c>
      <c r="H285" s="21" t="str">
        <f t="shared" si="15"/>
        <v/>
      </c>
      <c r="I285" s="21" t="str">
        <f t="shared" si="16"/>
        <v/>
      </c>
      <c r="J285" s="21" t="str">
        <f t="shared" si="17"/>
        <v/>
      </c>
    </row>
    <row r="286" spans="1:10" ht="15.75">
      <c r="A286" s="21">
        <v>281</v>
      </c>
      <c r="B286" s="21">
        <f>IFERROR(VLOOKUP(A286,الاعدادات!$A$4:$B$5000,2,0),"")</f>
        <v>0</v>
      </c>
      <c r="C286" s="21">
        <f>SUMIFS(المبيعات!$F$4:$F$5000,المبيعات!$D$4:$D$5000,الارباح!A286,المبيعات!$A$4:$A$5000,"&gt;="&amp;الارباح!$C$2,المبيعات!$A$4:$A$5000,"&lt;="&amp;الارباح!$C$3)</f>
        <v>0</v>
      </c>
      <c r="D286" s="21">
        <f>SUMIFS(المبيعات!$J$4:$J$5000,المبيعات!$D$4:$D$5000,الارباح!A286,المبيعات!$A$4:$A$5000,"&gt;="&amp;الارباح!$C$2,المبيعات!$A$4:$A$5000,"&lt;="&amp;الارباح!$C$3)</f>
        <v>0</v>
      </c>
      <c r="E286" s="21">
        <f>SUMIFS('مرتجع المبيعات '!$F$4:$F$5000,'مرتجع المبيعات '!$D$4:$D$5000,الارباح!A286,'مرتجع المبيعات '!$A$4:$A$5000,"&gt;="&amp;الارباح!$C$2,'مرتجع المبيعات '!$A$4:$A$5000,"&lt;="&amp;الارباح!$C$3)</f>
        <v>0</v>
      </c>
      <c r="F286" s="21">
        <f>SUMIFS('مرتجع المبيعات '!$J$4:$J$5000,'مرتجع المبيعات '!$D$4:$D$5000,الارباح!A286,'مرتجع المبيعات '!$A$4:$A$5000,"&gt;="&amp;الارباح!$C$2,'مرتجع المبيعات '!$A$4:$A$5000,"&lt;="&amp;الارباح!$C$3)</f>
        <v>0</v>
      </c>
      <c r="G286" s="21" t="str">
        <f>IFERROR(VLOOKUP(A286,الرصيد!$A$4:$J$5337,10,0),"")</f>
        <v/>
      </c>
      <c r="H286" s="21" t="str">
        <f t="shared" si="15"/>
        <v/>
      </c>
      <c r="I286" s="21" t="str">
        <f t="shared" si="16"/>
        <v/>
      </c>
      <c r="J286" s="21" t="str">
        <f t="shared" si="17"/>
        <v/>
      </c>
    </row>
    <row r="287" spans="1:10" ht="15.75">
      <c r="A287" s="21">
        <v>282</v>
      </c>
      <c r="B287" s="21">
        <f>IFERROR(VLOOKUP(A287,الاعدادات!$A$4:$B$5000,2,0),"")</f>
        <v>0</v>
      </c>
      <c r="C287" s="21">
        <f>SUMIFS(المبيعات!$F$4:$F$5000,المبيعات!$D$4:$D$5000,الارباح!A287,المبيعات!$A$4:$A$5000,"&gt;="&amp;الارباح!$C$2,المبيعات!$A$4:$A$5000,"&lt;="&amp;الارباح!$C$3)</f>
        <v>0</v>
      </c>
      <c r="D287" s="21">
        <f>SUMIFS(المبيعات!$J$4:$J$5000,المبيعات!$D$4:$D$5000,الارباح!A287,المبيعات!$A$4:$A$5000,"&gt;="&amp;الارباح!$C$2,المبيعات!$A$4:$A$5000,"&lt;="&amp;الارباح!$C$3)</f>
        <v>0</v>
      </c>
      <c r="E287" s="21">
        <f>SUMIFS('مرتجع المبيعات '!$F$4:$F$5000,'مرتجع المبيعات '!$D$4:$D$5000,الارباح!A287,'مرتجع المبيعات '!$A$4:$A$5000,"&gt;="&amp;الارباح!$C$2,'مرتجع المبيعات '!$A$4:$A$5000,"&lt;="&amp;الارباح!$C$3)</f>
        <v>0</v>
      </c>
      <c r="F287" s="21">
        <f>SUMIFS('مرتجع المبيعات '!$J$4:$J$5000,'مرتجع المبيعات '!$D$4:$D$5000,الارباح!A287,'مرتجع المبيعات '!$A$4:$A$5000,"&gt;="&amp;الارباح!$C$2,'مرتجع المبيعات '!$A$4:$A$5000,"&lt;="&amp;الارباح!$C$3)</f>
        <v>0</v>
      </c>
      <c r="G287" s="21" t="str">
        <f>IFERROR(VLOOKUP(A287,الرصيد!$A$4:$J$5337,10,0),"")</f>
        <v/>
      </c>
      <c r="H287" s="21" t="str">
        <f t="shared" si="15"/>
        <v/>
      </c>
      <c r="I287" s="21" t="str">
        <f t="shared" si="16"/>
        <v/>
      </c>
      <c r="J287" s="21" t="str">
        <f t="shared" si="17"/>
        <v/>
      </c>
    </row>
    <row r="288" spans="1:10" ht="15.75">
      <c r="A288" s="21">
        <v>283</v>
      </c>
      <c r="B288" s="21">
        <f>IFERROR(VLOOKUP(A288,الاعدادات!$A$4:$B$5000,2,0),"")</f>
        <v>0</v>
      </c>
      <c r="C288" s="21">
        <f>SUMIFS(المبيعات!$F$4:$F$5000,المبيعات!$D$4:$D$5000,الارباح!A288,المبيعات!$A$4:$A$5000,"&gt;="&amp;الارباح!$C$2,المبيعات!$A$4:$A$5000,"&lt;="&amp;الارباح!$C$3)</f>
        <v>0</v>
      </c>
      <c r="D288" s="21">
        <f>SUMIFS(المبيعات!$J$4:$J$5000,المبيعات!$D$4:$D$5000,الارباح!A288,المبيعات!$A$4:$A$5000,"&gt;="&amp;الارباح!$C$2,المبيعات!$A$4:$A$5000,"&lt;="&amp;الارباح!$C$3)</f>
        <v>0</v>
      </c>
      <c r="E288" s="21">
        <f>SUMIFS('مرتجع المبيعات '!$F$4:$F$5000,'مرتجع المبيعات '!$D$4:$D$5000,الارباح!A288,'مرتجع المبيعات '!$A$4:$A$5000,"&gt;="&amp;الارباح!$C$2,'مرتجع المبيعات '!$A$4:$A$5000,"&lt;="&amp;الارباح!$C$3)</f>
        <v>0</v>
      </c>
      <c r="F288" s="21">
        <f>SUMIFS('مرتجع المبيعات '!$J$4:$J$5000,'مرتجع المبيعات '!$D$4:$D$5000,الارباح!A288,'مرتجع المبيعات '!$A$4:$A$5000,"&gt;="&amp;الارباح!$C$2,'مرتجع المبيعات '!$A$4:$A$5000,"&lt;="&amp;الارباح!$C$3)</f>
        <v>0</v>
      </c>
      <c r="G288" s="21" t="str">
        <f>IFERROR(VLOOKUP(A288,الرصيد!$A$4:$J$5337,10,0),"")</f>
        <v/>
      </c>
      <c r="H288" s="21" t="str">
        <f t="shared" si="15"/>
        <v/>
      </c>
      <c r="I288" s="21" t="str">
        <f t="shared" si="16"/>
        <v/>
      </c>
      <c r="J288" s="21" t="str">
        <f t="shared" si="17"/>
        <v/>
      </c>
    </row>
    <row r="289" spans="1:10" ht="15.75">
      <c r="A289" s="21">
        <v>284</v>
      </c>
      <c r="B289" s="21">
        <f>IFERROR(VLOOKUP(A289,الاعدادات!$A$4:$B$5000,2,0),"")</f>
        <v>0</v>
      </c>
      <c r="C289" s="21">
        <f>SUMIFS(المبيعات!$F$4:$F$5000,المبيعات!$D$4:$D$5000,الارباح!A289,المبيعات!$A$4:$A$5000,"&gt;="&amp;الارباح!$C$2,المبيعات!$A$4:$A$5000,"&lt;="&amp;الارباح!$C$3)</f>
        <v>0</v>
      </c>
      <c r="D289" s="21">
        <f>SUMIFS(المبيعات!$J$4:$J$5000,المبيعات!$D$4:$D$5000,الارباح!A289,المبيعات!$A$4:$A$5000,"&gt;="&amp;الارباح!$C$2,المبيعات!$A$4:$A$5000,"&lt;="&amp;الارباح!$C$3)</f>
        <v>0</v>
      </c>
      <c r="E289" s="21">
        <f>SUMIFS('مرتجع المبيعات '!$F$4:$F$5000,'مرتجع المبيعات '!$D$4:$D$5000,الارباح!A289,'مرتجع المبيعات '!$A$4:$A$5000,"&gt;="&amp;الارباح!$C$2,'مرتجع المبيعات '!$A$4:$A$5000,"&lt;="&amp;الارباح!$C$3)</f>
        <v>0</v>
      </c>
      <c r="F289" s="21">
        <f>SUMIFS('مرتجع المبيعات '!$J$4:$J$5000,'مرتجع المبيعات '!$D$4:$D$5000,الارباح!A289,'مرتجع المبيعات '!$A$4:$A$5000,"&gt;="&amp;الارباح!$C$2,'مرتجع المبيعات '!$A$4:$A$5000,"&lt;="&amp;الارباح!$C$3)</f>
        <v>0</v>
      </c>
      <c r="G289" s="21" t="str">
        <f>IFERROR(VLOOKUP(A289,الرصيد!$A$4:$J$5337,10,0),"")</f>
        <v/>
      </c>
      <c r="H289" s="21" t="str">
        <f t="shared" si="15"/>
        <v/>
      </c>
      <c r="I289" s="21" t="str">
        <f t="shared" si="16"/>
        <v/>
      </c>
      <c r="J289" s="21" t="str">
        <f t="shared" si="17"/>
        <v/>
      </c>
    </row>
    <row r="290" spans="1:10" ht="15.75">
      <c r="A290" s="21">
        <v>285</v>
      </c>
      <c r="B290" s="21">
        <f>IFERROR(VLOOKUP(A290,الاعدادات!$A$4:$B$5000,2,0),"")</f>
        <v>0</v>
      </c>
      <c r="C290" s="21">
        <f>SUMIFS(المبيعات!$F$4:$F$5000,المبيعات!$D$4:$D$5000,الارباح!A290,المبيعات!$A$4:$A$5000,"&gt;="&amp;الارباح!$C$2,المبيعات!$A$4:$A$5000,"&lt;="&amp;الارباح!$C$3)</f>
        <v>0</v>
      </c>
      <c r="D290" s="21">
        <f>SUMIFS(المبيعات!$J$4:$J$5000,المبيعات!$D$4:$D$5000,الارباح!A290,المبيعات!$A$4:$A$5000,"&gt;="&amp;الارباح!$C$2,المبيعات!$A$4:$A$5000,"&lt;="&amp;الارباح!$C$3)</f>
        <v>0</v>
      </c>
      <c r="E290" s="21">
        <f>SUMIFS('مرتجع المبيعات '!$F$4:$F$5000,'مرتجع المبيعات '!$D$4:$D$5000,الارباح!A290,'مرتجع المبيعات '!$A$4:$A$5000,"&gt;="&amp;الارباح!$C$2,'مرتجع المبيعات '!$A$4:$A$5000,"&lt;="&amp;الارباح!$C$3)</f>
        <v>0</v>
      </c>
      <c r="F290" s="21">
        <f>SUMIFS('مرتجع المبيعات '!$J$4:$J$5000,'مرتجع المبيعات '!$D$4:$D$5000,الارباح!A290,'مرتجع المبيعات '!$A$4:$A$5000,"&gt;="&amp;الارباح!$C$2,'مرتجع المبيعات '!$A$4:$A$5000,"&lt;="&amp;الارباح!$C$3)</f>
        <v>0</v>
      </c>
      <c r="G290" s="21" t="str">
        <f>IFERROR(VLOOKUP(A290,الرصيد!$A$4:$J$5337,10,0),"")</f>
        <v/>
      </c>
      <c r="H290" s="21" t="str">
        <f t="shared" si="15"/>
        <v/>
      </c>
      <c r="I290" s="21" t="str">
        <f t="shared" si="16"/>
        <v/>
      </c>
      <c r="J290" s="21" t="str">
        <f t="shared" si="17"/>
        <v/>
      </c>
    </row>
    <row r="291" spans="1:10" ht="15.75">
      <c r="A291" s="21">
        <v>286</v>
      </c>
      <c r="B291" s="21">
        <f>IFERROR(VLOOKUP(A291,الاعدادات!$A$4:$B$5000,2,0),"")</f>
        <v>0</v>
      </c>
      <c r="C291" s="21">
        <f>SUMIFS(المبيعات!$F$4:$F$5000,المبيعات!$D$4:$D$5000,الارباح!A291,المبيعات!$A$4:$A$5000,"&gt;="&amp;الارباح!$C$2,المبيعات!$A$4:$A$5000,"&lt;="&amp;الارباح!$C$3)</f>
        <v>0</v>
      </c>
      <c r="D291" s="21">
        <f>SUMIFS(المبيعات!$J$4:$J$5000,المبيعات!$D$4:$D$5000,الارباح!A291,المبيعات!$A$4:$A$5000,"&gt;="&amp;الارباح!$C$2,المبيعات!$A$4:$A$5000,"&lt;="&amp;الارباح!$C$3)</f>
        <v>0</v>
      </c>
      <c r="E291" s="21">
        <f>SUMIFS('مرتجع المبيعات '!$F$4:$F$5000,'مرتجع المبيعات '!$D$4:$D$5000,الارباح!A291,'مرتجع المبيعات '!$A$4:$A$5000,"&gt;="&amp;الارباح!$C$2,'مرتجع المبيعات '!$A$4:$A$5000,"&lt;="&amp;الارباح!$C$3)</f>
        <v>0</v>
      </c>
      <c r="F291" s="21">
        <f>SUMIFS('مرتجع المبيعات '!$J$4:$J$5000,'مرتجع المبيعات '!$D$4:$D$5000,الارباح!A291,'مرتجع المبيعات '!$A$4:$A$5000,"&gt;="&amp;الارباح!$C$2,'مرتجع المبيعات '!$A$4:$A$5000,"&lt;="&amp;الارباح!$C$3)</f>
        <v>0</v>
      </c>
      <c r="G291" s="21" t="str">
        <f>IFERROR(VLOOKUP(A291,الرصيد!$A$4:$J$5337,10,0),"")</f>
        <v/>
      </c>
      <c r="H291" s="21" t="str">
        <f t="shared" si="15"/>
        <v/>
      </c>
      <c r="I291" s="21" t="str">
        <f t="shared" si="16"/>
        <v/>
      </c>
      <c r="J291" s="21" t="str">
        <f t="shared" si="17"/>
        <v/>
      </c>
    </row>
    <row r="292" spans="1:10" ht="15.75">
      <c r="A292" s="21">
        <v>287</v>
      </c>
      <c r="B292" s="21">
        <f>IFERROR(VLOOKUP(A292,الاعدادات!$A$4:$B$5000,2,0),"")</f>
        <v>0</v>
      </c>
      <c r="C292" s="21">
        <f>SUMIFS(المبيعات!$F$4:$F$5000,المبيعات!$D$4:$D$5000,الارباح!A292,المبيعات!$A$4:$A$5000,"&gt;="&amp;الارباح!$C$2,المبيعات!$A$4:$A$5000,"&lt;="&amp;الارباح!$C$3)</f>
        <v>0</v>
      </c>
      <c r="D292" s="21">
        <f>SUMIFS(المبيعات!$J$4:$J$5000,المبيعات!$D$4:$D$5000,الارباح!A292,المبيعات!$A$4:$A$5000,"&gt;="&amp;الارباح!$C$2,المبيعات!$A$4:$A$5000,"&lt;="&amp;الارباح!$C$3)</f>
        <v>0</v>
      </c>
      <c r="E292" s="21">
        <f>SUMIFS('مرتجع المبيعات '!$F$4:$F$5000,'مرتجع المبيعات '!$D$4:$D$5000,الارباح!A292,'مرتجع المبيعات '!$A$4:$A$5000,"&gt;="&amp;الارباح!$C$2,'مرتجع المبيعات '!$A$4:$A$5000,"&lt;="&amp;الارباح!$C$3)</f>
        <v>0</v>
      </c>
      <c r="F292" s="21">
        <f>SUMIFS('مرتجع المبيعات '!$J$4:$J$5000,'مرتجع المبيعات '!$D$4:$D$5000,الارباح!A292,'مرتجع المبيعات '!$A$4:$A$5000,"&gt;="&amp;الارباح!$C$2,'مرتجع المبيعات '!$A$4:$A$5000,"&lt;="&amp;الارباح!$C$3)</f>
        <v>0</v>
      </c>
      <c r="G292" s="21" t="str">
        <f>IFERROR(VLOOKUP(A292,الرصيد!$A$4:$J$5337,10,0),"")</f>
        <v/>
      </c>
      <c r="H292" s="21" t="str">
        <f t="shared" si="15"/>
        <v/>
      </c>
      <c r="I292" s="21" t="str">
        <f t="shared" si="16"/>
        <v/>
      </c>
      <c r="J292" s="21" t="str">
        <f t="shared" si="17"/>
        <v/>
      </c>
    </row>
    <row r="293" spans="1:10" ht="15.75">
      <c r="A293" s="21">
        <v>288</v>
      </c>
      <c r="B293" s="21">
        <f>IFERROR(VLOOKUP(A293,الاعدادات!$A$4:$B$5000,2,0),"")</f>
        <v>0</v>
      </c>
      <c r="C293" s="21">
        <f>SUMIFS(المبيعات!$F$4:$F$5000,المبيعات!$D$4:$D$5000,الارباح!A293,المبيعات!$A$4:$A$5000,"&gt;="&amp;الارباح!$C$2,المبيعات!$A$4:$A$5000,"&lt;="&amp;الارباح!$C$3)</f>
        <v>0</v>
      </c>
      <c r="D293" s="21">
        <f>SUMIFS(المبيعات!$J$4:$J$5000,المبيعات!$D$4:$D$5000,الارباح!A293,المبيعات!$A$4:$A$5000,"&gt;="&amp;الارباح!$C$2,المبيعات!$A$4:$A$5000,"&lt;="&amp;الارباح!$C$3)</f>
        <v>0</v>
      </c>
      <c r="E293" s="21">
        <f>SUMIFS('مرتجع المبيعات '!$F$4:$F$5000,'مرتجع المبيعات '!$D$4:$D$5000,الارباح!A293,'مرتجع المبيعات '!$A$4:$A$5000,"&gt;="&amp;الارباح!$C$2,'مرتجع المبيعات '!$A$4:$A$5000,"&lt;="&amp;الارباح!$C$3)</f>
        <v>0</v>
      </c>
      <c r="F293" s="21">
        <f>SUMIFS('مرتجع المبيعات '!$J$4:$J$5000,'مرتجع المبيعات '!$D$4:$D$5000,الارباح!A293,'مرتجع المبيعات '!$A$4:$A$5000,"&gt;="&amp;الارباح!$C$2,'مرتجع المبيعات '!$A$4:$A$5000,"&lt;="&amp;الارباح!$C$3)</f>
        <v>0</v>
      </c>
      <c r="G293" s="21" t="str">
        <f>IFERROR(VLOOKUP(A293,الرصيد!$A$4:$J$5337,10,0),"")</f>
        <v/>
      </c>
      <c r="H293" s="21" t="str">
        <f t="shared" si="15"/>
        <v/>
      </c>
      <c r="I293" s="21" t="str">
        <f t="shared" si="16"/>
        <v/>
      </c>
      <c r="J293" s="21" t="str">
        <f t="shared" si="17"/>
        <v/>
      </c>
    </row>
    <row r="294" spans="1:10" ht="15.75">
      <c r="A294" s="21">
        <v>289</v>
      </c>
      <c r="B294" s="21">
        <f>IFERROR(VLOOKUP(A294,الاعدادات!$A$4:$B$5000,2,0),"")</f>
        <v>0</v>
      </c>
      <c r="C294" s="21">
        <f>SUMIFS(المبيعات!$F$4:$F$5000,المبيعات!$D$4:$D$5000,الارباح!A294,المبيعات!$A$4:$A$5000,"&gt;="&amp;الارباح!$C$2,المبيعات!$A$4:$A$5000,"&lt;="&amp;الارباح!$C$3)</f>
        <v>0</v>
      </c>
      <c r="D294" s="21">
        <f>SUMIFS(المبيعات!$J$4:$J$5000,المبيعات!$D$4:$D$5000,الارباح!A294,المبيعات!$A$4:$A$5000,"&gt;="&amp;الارباح!$C$2,المبيعات!$A$4:$A$5000,"&lt;="&amp;الارباح!$C$3)</f>
        <v>0</v>
      </c>
      <c r="E294" s="21">
        <f>SUMIFS('مرتجع المبيعات '!$F$4:$F$5000,'مرتجع المبيعات '!$D$4:$D$5000,الارباح!A294,'مرتجع المبيعات '!$A$4:$A$5000,"&gt;="&amp;الارباح!$C$2,'مرتجع المبيعات '!$A$4:$A$5000,"&lt;="&amp;الارباح!$C$3)</f>
        <v>0</v>
      </c>
      <c r="F294" s="21">
        <f>SUMIFS('مرتجع المبيعات '!$J$4:$J$5000,'مرتجع المبيعات '!$D$4:$D$5000,الارباح!A294,'مرتجع المبيعات '!$A$4:$A$5000,"&gt;="&amp;الارباح!$C$2,'مرتجع المبيعات '!$A$4:$A$5000,"&lt;="&amp;الارباح!$C$3)</f>
        <v>0</v>
      </c>
      <c r="G294" s="21" t="str">
        <f>IFERROR(VLOOKUP(A294,الرصيد!$A$4:$J$5337,10,0),"")</f>
        <v/>
      </c>
      <c r="H294" s="21" t="str">
        <f t="shared" si="15"/>
        <v/>
      </c>
      <c r="I294" s="21" t="str">
        <f t="shared" si="16"/>
        <v/>
      </c>
      <c r="J294" s="21" t="str">
        <f t="shared" si="17"/>
        <v/>
      </c>
    </row>
    <row r="295" spans="1:10" ht="15.75">
      <c r="A295" s="21">
        <v>290</v>
      </c>
      <c r="B295" s="21">
        <f>IFERROR(VLOOKUP(A295,الاعدادات!$A$4:$B$5000,2,0),"")</f>
        <v>0</v>
      </c>
      <c r="C295" s="21">
        <f>SUMIFS(المبيعات!$F$4:$F$5000,المبيعات!$D$4:$D$5000,الارباح!A295,المبيعات!$A$4:$A$5000,"&gt;="&amp;الارباح!$C$2,المبيعات!$A$4:$A$5000,"&lt;="&amp;الارباح!$C$3)</f>
        <v>0</v>
      </c>
      <c r="D295" s="21">
        <f>SUMIFS(المبيعات!$J$4:$J$5000,المبيعات!$D$4:$D$5000,الارباح!A295,المبيعات!$A$4:$A$5000,"&gt;="&amp;الارباح!$C$2,المبيعات!$A$4:$A$5000,"&lt;="&amp;الارباح!$C$3)</f>
        <v>0</v>
      </c>
      <c r="E295" s="21">
        <f>SUMIFS('مرتجع المبيعات '!$F$4:$F$5000,'مرتجع المبيعات '!$D$4:$D$5000,الارباح!A295,'مرتجع المبيعات '!$A$4:$A$5000,"&gt;="&amp;الارباح!$C$2,'مرتجع المبيعات '!$A$4:$A$5000,"&lt;="&amp;الارباح!$C$3)</f>
        <v>0</v>
      </c>
      <c r="F295" s="21">
        <f>SUMIFS('مرتجع المبيعات '!$J$4:$J$5000,'مرتجع المبيعات '!$D$4:$D$5000,الارباح!A295,'مرتجع المبيعات '!$A$4:$A$5000,"&gt;="&amp;الارباح!$C$2,'مرتجع المبيعات '!$A$4:$A$5000,"&lt;="&amp;الارباح!$C$3)</f>
        <v>0</v>
      </c>
      <c r="G295" s="21" t="str">
        <f>IFERROR(VLOOKUP(A295,الرصيد!$A$4:$J$5337,10,0),"")</f>
        <v/>
      </c>
      <c r="H295" s="21" t="str">
        <f t="shared" si="15"/>
        <v/>
      </c>
      <c r="I295" s="21" t="str">
        <f t="shared" si="16"/>
        <v/>
      </c>
      <c r="J295" s="21" t="str">
        <f t="shared" si="17"/>
        <v/>
      </c>
    </row>
    <row r="296" spans="1:10" ht="15.75">
      <c r="A296" s="21">
        <v>291</v>
      </c>
      <c r="B296" s="21">
        <f>IFERROR(VLOOKUP(A296,الاعدادات!$A$4:$B$5000,2,0),"")</f>
        <v>0</v>
      </c>
      <c r="C296" s="21">
        <f>SUMIFS(المبيعات!$F$4:$F$5000,المبيعات!$D$4:$D$5000,الارباح!A296,المبيعات!$A$4:$A$5000,"&gt;="&amp;الارباح!$C$2,المبيعات!$A$4:$A$5000,"&lt;="&amp;الارباح!$C$3)</f>
        <v>0</v>
      </c>
      <c r="D296" s="21">
        <f>SUMIFS(المبيعات!$J$4:$J$5000,المبيعات!$D$4:$D$5000,الارباح!A296,المبيعات!$A$4:$A$5000,"&gt;="&amp;الارباح!$C$2,المبيعات!$A$4:$A$5000,"&lt;="&amp;الارباح!$C$3)</f>
        <v>0</v>
      </c>
      <c r="E296" s="21">
        <f>SUMIFS('مرتجع المبيعات '!$F$4:$F$5000,'مرتجع المبيعات '!$D$4:$D$5000,الارباح!A296,'مرتجع المبيعات '!$A$4:$A$5000,"&gt;="&amp;الارباح!$C$2,'مرتجع المبيعات '!$A$4:$A$5000,"&lt;="&amp;الارباح!$C$3)</f>
        <v>0</v>
      </c>
      <c r="F296" s="21">
        <f>SUMIFS('مرتجع المبيعات '!$J$4:$J$5000,'مرتجع المبيعات '!$D$4:$D$5000,الارباح!A296,'مرتجع المبيعات '!$A$4:$A$5000,"&gt;="&amp;الارباح!$C$2,'مرتجع المبيعات '!$A$4:$A$5000,"&lt;="&amp;الارباح!$C$3)</f>
        <v>0</v>
      </c>
      <c r="G296" s="21" t="str">
        <f>IFERROR(VLOOKUP(A296,الرصيد!$A$4:$J$5337,10,0),"")</f>
        <v/>
      </c>
      <c r="H296" s="21" t="str">
        <f t="shared" si="15"/>
        <v/>
      </c>
      <c r="I296" s="21" t="str">
        <f t="shared" si="16"/>
        <v/>
      </c>
      <c r="J296" s="21" t="str">
        <f t="shared" si="17"/>
        <v/>
      </c>
    </row>
    <row r="297" spans="1:10" ht="15.75">
      <c r="A297" s="21">
        <v>292</v>
      </c>
      <c r="B297" s="21">
        <f>IFERROR(VLOOKUP(A297,الاعدادات!$A$4:$B$5000,2,0),"")</f>
        <v>0</v>
      </c>
      <c r="C297" s="21">
        <f>SUMIFS(المبيعات!$F$4:$F$5000,المبيعات!$D$4:$D$5000,الارباح!A297,المبيعات!$A$4:$A$5000,"&gt;="&amp;الارباح!$C$2,المبيعات!$A$4:$A$5000,"&lt;="&amp;الارباح!$C$3)</f>
        <v>0</v>
      </c>
      <c r="D297" s="21">
        <f>SUMIFS(المبيعات!$J$4:$J$5000,المبيعات!$D$4:$D$5000,الارباح!A297,المبيعات!$A$4:$A$5000,"&gt;="&amp;الارباح!$C$2,المبيعات!$A$4:$A$5000,"&lt;="&amp;الارباح!$C$3)</f>
        <v>0</v>
      </c>
      <c r="E297" s="21">
        <f>SUMIFS('مرتجع المبيعات '!$F$4:$F$5000,'مرتجع المبيعات '!$D$4:$D$5000,الارباح!A297,'مرتجع المبيعات '!$A$4:$A$5000,"&gt;="&amp;الارباح!$C$2,'مرتجع المبيعات '!$A$4:$A$5000,"&lt;="&amp;الارباح!$C$3)</f>
        <v>0</v>
      </c>
      <c r="F297" s="21">
        <f>SUMIFS('مرتجع المبيعات '!$J$4:$J$5000,'مرتجع المبيعات '!$D$4:$D$5000,الارباح!A297,'مرتجع المبيعات '!$A$4:$A$5000,"&gt;="&amp;الارباح!$C$2,'مرتجع المبيعات '!$A$4:$A$5000,"&lt;="&amp;الارباح!$C$3)</f>
        <v>0</v>
      </c>
      <c r="G297" s="21" t="str">
        <f>IFERROR(VLOOKUP(A297,الرصيد!$A$4:$J$5337,10,0),"")</f>
        <v/>
      </c>
      <c r="H297" s="21" t="str">
        <f t="shared" si="15"/>
        <v/>
      </c>
      <c r="I297" s="21" t="str">
        <f t="shared" si="16"/>
        <v/>
      </c>
      <c r="J297" s="21" t="str">
        <f t="shared" si="17"/>
        <v/>
      </c>
    </row>
    <row r="298" spans="1:10" ht="15.75">
      <c r="A298" s="21">
        <v>293</v>
      </c>
      <c r="B298" s="21">
        <f>IFERROR(VLOOKUP(A298,الاعدادات!$A$4:$B$5000,2,0),"")</f>
        <v>0</v>
      </c>
      <c r="C298" s="21">
        <f>SUMIFS(المبيعات!$F$4:$F$5000,المبيعات!$D$4:$D$5000,الارباح!A298,المبيعات!$A$4:$A$5000,"&gt;="&amp;الارباح!$C$2,المبيعات!$A$4:$A$5000,"&lt;="&amp;الارباح!$C$3)</f>
        <v>0</v>
      </c>
      <c r="D298" s="21">
        <f>SUMIFS(المبيعات!$J$4:$J$5000,المبيعات!$D$4:$D$5000,الارباح!A298,المبيعات!$A$4:$A$5000,"&gt;="&amp;الارباح!$C$2,المبيعات!$A$4:$A$5000,"&lt;="&amp;الارباح!$C$3)</f>
        <v>0</v>
      </c>
      <c r="E298" s="21">
        <f>SUMIFS('مرتجع المبيعات '!$F$4:$F$5000,'مرتجع المبيعات '!$D$4:$D$5000,الارباح!A298,'مرتجع المبيعات '!$A$4:$A$5000,"&gt;="&amp;الارباح!$C$2,'مرتجع المبيعات '!$A$4:$A$5000,"&lt;="&amp;الارباح!$C$3)</f>
        <v>0</v>
      </c>
      <c r="F298" s="21">
        <f>SUMIFS('مرتجع المبيعات '!$J$4:$J$5000,'مرتجع المبيعات '!$D$4:$D$5000,الارباح!A298,'مرتجع المبيعات '!$A$4:$A$5000,"&gt;="&amp;الارباح!$C$2,'مرتجع المبيعات '!$A$4:$A$5000,"&lt;="&amp;الارباح!$C$3)</f>
        <v>0</v>
      </c>
      <c r="G298" s="21" t="str">
        <f>IFERROR(VLOOKUP(A298,الرصيد!$A$4:$J$5337,10,0),"")</f>
        <v/>
      </c>
      <c r="H298" s="21" t="str">
        <f t="shared" si="15"/>
        <v/>
      </c>
      <c r="I298" s="21" t="str">
        <f t="shared" si="16"/>
        <v/>
      </c>
      <c r="J298" s="21" t="str">
        <f t="shared" si="17"/>
        <v/>
      </c>
    </row>
    <row r="299" spans="1:10" ht="15.75">
      <c r="A299" s="21">
        <v>294</v>
      </c>
      <c r="B299" s="21">
        <f>IFERROR(VLOOKUP(A299,الاعدادات!$A$4:$B$5000,2,0),"")</f>
        <v>0</v>
      </c>
      <c r="C299" s="21">
        <f>SUMIFS(المبيعات!$F$4:$F$5000,المبيعات!$D$4:$D$5000,الارباح!A299,المبيعات!$A$4:$A$5000,"&gt;="&amp;الارباح!$C$2,المبيعات!$A$4:$A$5000,"&lt;="&amp;الارباح!$C$3)</f>
        <v>0</v>
      </c>
      <c r="D299" s="21">
        <f>SUMIFS(المبيعات!$J$4:$J$5000,المبيعات!$D$4:$D$5000,الارباح!A299,المبيعات!$A$4:$A$5000,"&gt;="&amp;الارباح!$C$2,المبيعات!$A$4:$A$5000,"&lt;="&amp;الارباح!$C$3)</f>
        <v>0</v>
      </c>
      <c r="E299" s="21">
        <f>SUMIFS('مرتجع المبيعات '!$F$4:$F$5000,'مرتجع المبيعات '!$D$4:$D$5000,الارباح!A299,'مرتجع المبيعات '!$A$4:$A$5000,"&gt;="&amp;الارباح!$C$2,'مرتجع المبيعات '!$A$4:$A$5000,"&lt;="&amp;الارباح!$C$3)</f>
        <v>0</v>
      </c>
      <c r="F299" s="21">
        <f>SUMIFS('مرتجع المبيعات '!$J$4:$J$5000,'مرتجع المبيعات '!$D$4:$D$5000,الارباح!A299,'مرتجع المبيعات '!$A$4:$A$5000,"&gt;="&amp;الارباح!$C$2,'مرتجع المبيعات '!$A$4:$A$5000,"&lt;="&amp;الارباح!$C$3)</f>
        <v>0</v>
      </c>
      <c r="G299" s="21" t="str">
        <f>IFERROR(VLOOKUP(A299,الرصيد!$A$4:$J$5337,10,0),"")</f>
        <v/>
      </c>
      <c r="H299" s="21" t="str">
        <f t="shared" si="15"/>
        <v/>
      </c>
      <c r="I299" s="21" t="str">
        <f t="shared" si="16"/>
        <v/>
      </c>
      <c r="J299" s="21" t="str">
        <f t="shared" si="17"/>
        <v/>
      </c>
    </row>
    <row r="300" spans="1:10" ht="15.75">
      <c r="A300" s="21">
        <v>295</v>
      </c>
      <c r="B300" s="21">
        <f>IFERROR(VLOOKUP(A300,الاعدادات!$A$4:$B$5000,2,0),"")</f>
        <v>0</v>
      </c>
      <c r="C300" s="21">
        <f>SUMIFS(المبيعات!$F$4:$F$5000,المبيعات!$D$4:$D$5000,الارباح!A300,المبيعات!$A$4:$A$5000,"&gt;="&amp;الارباح!$C$2,المبيعات!$A$4:$A$5000,"&lt;="&amp;الارباح!$C$3)</f>
        <v>0</v>
      </c>
      <c r="D300" s="21">
        <f>SUMIFS(المبيعات!$J$4:$J$5000,المبيعات!$D$4:$D$5000,الارباح!A300,المبيعات!$A$4:$A$5000,"&gt;="&amp;الارباح!$C$2,المبيعات!$A$4:$A$5000,"&lt;="&amp;الارباح!$C$3)</f>
        <v>0</v>
      </c>
      <c r="E300" s="21">
        <f>SUMIFS('مرتجع المبيعات '!$F$4:$F$5000,'مرتجع المبيعات '!$D$4:$D$5000,الارباح!A300,'مرتجع المبيعات '!$A$4:$A$5000,"&gt;="&amp;الارباح!$C$2,'مرتجع المبيعات '!$A$4:$A$5000,"&lt;="&amp;الارباح!$C$3)</f>
        <v>0</v>
      </c>
      <c r="F300" s="21">
        <f>SUMIFS('مرتجع المبيعات '!$J$4:$J$5000,'مرتجع المبيعات '!$D$4:$D$5000,الارباح!A300,'مرتجع المبيعات '!$A$4:$A$5000,"&gt;="&amp;الارباح!$C$2,'مرتجع المبيعات '!$A$4:$A$5000,"&lt;="&amp;الارباح!$C$3)</f>
        <v>0</v>
      </c>
      <c r="G300" s="21" t="str">
        <f>IFERROR(VLOOKUP(A300,الرصيد!$A$4:$J$5337,10,0),"")</f>
        <v/>
      </c>
      <c r="H300" s="21" t="str">
        <f t="shared" si="15"/>
        <v/>
      </c>
      <c r="I300" s="21" t="str">
        <f t="shared" si="16"/>
        <v/>
      </c>
      <c r="J300" s="21" t="str">
        <f t="shared" si="17"/>
        <v/>
      </c>
    </row>
    <row r="301" spans="1:10" ht="15.75">
      <c r="A301" s="21">
        <v>296</v>
      </c>
      <c r="B301" s="21">
        <f>IFERROR(VLOOKUP(A301,الاعدادات!$A$4:$B$5000,2,0),"")</f>
        <v>0</v>
      </c>
      <c r="C301" s="21">
        <f>SUMIFS(المبيعات!$F$4:$F$5000,المبيعات!$D$4:$D$5000,الارباح!A301,المبيعات!$A$4:$A$5000,"&gt;="&amp;الارباح!$C$2,المبيعات!$A$4:$A$5000,"&lt;="&amp;الارباح!$C$3)</f>
        <v>0</v>
      </c>
      <c r="D301" s="21">
        <f>SUMIFS(المبيعات!$J$4:$J$5000,المبيعات!$D$4:$D$5000,الارباح!A301,المبيعات!$A$4:$A$5000,"&gt;="&amp;الارباح!$C$2,المبيعات!$A$4:$A$5000,"&lt;="&amp;الارباح!$C$3)</f>
        <v>0</v>
      </c>
      <c r="E301" s="21">
        <f>SUMIFS('مرتجع المبيعات '!$F$4:$F$5000,'مرتجع المبيعات '!$D$4:$D$5000,الارباح!A301,'مرتجع المبيعات '!$A$4:$A$5000,"&gt;="&amp;الارباح!$C$2,'مرتجع المبيعات '!$A$4:$A$5000,"&lt;="&amp;الارباح!$C$3)</f>
        <v>0</v>
      </c>
      <c r="F301" s="21">
        <f>SUMIFS('مرتجع المبيعات '!$J$4:$J$5000,'مرتجع المبيعات '!$D$4:$D$5000,الارباح!A301,'مرتجع المبيعات '!$A$4:$A$5000,"&gt;="&amp;الارباح!$C$2,'مرتجع المبيعات '!$A$4:$A$5000,"&lt;="&amp;الارباح!$C$3)</f>
        <v>0</v>
      </c>
      <c r="G301" s="21" t="str">
        <f>IFERROR(VLOOKUP(A301,الرصيد!$A$4:$J$5337,10,0),"")</f>
        <v/>
      </c>
      <c r="H301" s="21" t="str">
        <f t="shared" si="15"/>
        <v/>
      </c>
      <c r="I301" s="21" t="str">
        <f t="shared" si="16"/>
        <v/>
      </c>
      <c r="J301" s="21" t="str">
        <f t="shared" si="17"/>
        <v/>
      </c>
    </row>
    <row r="302" spans="1:10" ht="15.75">
      <c r="A302" s="21">
        <v>297</v>
      </c>
      <c r="B302" s="21">
        <f>IFERROR(VLOOKUP(A302,الاعدادات!$A$4:$B$5000,2,0),"")</f>
        <v>0</v>
      </c>
      <c r="C302" s="21">
        <f>SUMIFS(المبيعات!$F$4:$F$5000,المبيعات!$D$4:$D$5000,الارباح!A302,المبيعات!$A$4:$A$5000,"&gt;="&amp;الارباح!$C$2,المبيعات!$A$4:$A$5000,"&lt;="&amp;الارباح!$C$3)</f>
        <v>0</v>
      </c>
      <c r="D302" s="21">
        <f>SUMIFS(المبيعات!$J$4:$J$5000,المبيعات!$D$4:$D$5000,الارباح!A302,المبيعات!$A$4:$A$5000,"&gt;="&amp;الارباح!$C$2,المبيعات!$A$4:$A$5000,"&lt;="&amp;الارباح!$C$3)</f>
        <v>0</v>
      </c>
      <c r="E302" s="21">
        <f>SUMIFS('مرتجع المبيعات '!$F$4:$F$5000,'مرتجع المبيعات '!$D$4:$D$5000,الارباح!A302,'مرتجع المبيعات '!$A$4:$A$5000,"&gt;="&amp;الارباح!$C$2,'مرتجع المبيعات '!$A$4:$A$5000,"&lt;="&amp;الارباح!$C$3)</f>
        <v>0</v>
      </c>
      <c r="F302" s="21">
        <f>SUMIFS('مرتجع المبيعات '!$J$4:$J$5000,'مرتجع المبيعات '!$D$4:$D$5000,الارباح!A302,'مرتجع المبيعات '!$A$4:$A$5000,"&gt;="&amp;الارباح!$C$2,'مرتجع المبيعات '!$A$4:$A$5000,"&lt;="&amp;الارباح!$C$3)</f>
        <v>0</v>
      </c>
      <c r="G302" s="21" t="str">
        <f>IFERROR(VLOOKUP(A302,الرصيد!$A$4:$J$5337,10,0),"")</f>
        <v/>
      </c>
      <c r="H302" s="21" t="str">
        <f t="shared" si="15"/>
        <v/>
      </c>
      <c r="I302" s="21" t="str">
        <f t="shared" si="16"/>
        <v/>
      </c>
      <c r="J302" s="21" t="str">
        <f t="shared" si="17"/>
        <v/>
      </c>
    </row>
    <row r="303" spans="1:10" ht="15.75">
      <c r="A303" s="21">
        <v>298</v>
      </c>
      <c r="B303" s="21">
        <f>IFERROR(VLOOKUP(A303,الاعدادات!$A$4:$B$5000,2,0),"")</f>
        <v>0</v>
      </c>
      <c r="C303" s="21">
        <f>SUMIFS(المبيعات!$F$4:$F$5000,المبيعات!$D$4:$D$5000,الارباح!A303,المبيعات!$A$4:$A$5000,"&gt;="&amp;الارباح!$C$2,المبيعات!$A$4:$A$5000,"&lt;="&amp;الارباح!$C$3)</f>
        <v>0</v>
      </c>
      <c r="D303" s="21">
        <f>SUMIFS(المبيعات!$J$4:$J$5000,المبيعات!$D$4:$D$5000,الارباح!A303,المبيعات!$A$4:$A$5000,"&gt;="&amp;الارباح!$C$2,المبيعات!$A$4:$A$5000,"&lt;="&amp;الارباح!$C$3)</f>
        <v>0</v>
      </c>
      <c r="E303" s="21">
        <f>SUMIFS('مرتجع المبيعات '!$F$4:$F$5000,'مرتجع المبيعات '!$D$4:$D$5000,الارباح!A303,'مرتجع المبيعات '!$A$4:$A$5000,"&gt;="&amp;الارباح!$C$2,'مرتجع المبيعات '!$A$4:$A$5000,"&lt;="&amp;الارباح!$C$3)</f>
        <v>0</v>
      </c>
      <c r="F303" s="21">
        <f>SUMIFS('مرتجع المبيعات '!$J$4:$J$5000,'مرتجع المبيعات '!$D$4:$D$5000,الارباح!A303,'مرتجع المبيعات '!$A$4:$A$5000,"&gt;="&amp;الارباح!$C$2,'مرتجع المبيعات '!$A$4:$A$5000,"&lt;="&amp;الارباح!$C$3)</f>
        <v>0</v>
      </c>
      <c r="G303" s="21" t="str">
        <f>IFERROR(VLOOKUP(A303,الرصيد!$A$4:$J$5337,10,0),"")</f>
        <v/>
      </c>
      <c r="H303" s="21" t="str">
        <f t="shared" si="15"/>
        <v/>
      </c>
      <c r="I303" s="21" t="str">
        <f t="shared" si="16"/>
        <v/>
      </c>
      <c r="J303" s="21" t="str">
        <f t="shared" si="17"/>
        <v/>
      </c>
    </row>
    <row r="304" spans="1:10" ht="15.75">
      <c r="A304" s="21">
        <v>299</v>
      </c>
      <c r="B304" s="21">
        <f>IFERROR(VLOOKUP(A304,الاعدادات!$A$4:$B$5000,2,0),"")</f>
        <v>0</v>
      </c>
      <c r="C304" s="21">
        <f>SUMIFS(المبيعات!$F$4:$F$5000,المبيعات!$D$4:$D$5000,الارباح!A304,المبيعات!$A$4:$A$5000,"&gt;="&amp;الارباح!$C$2,المبيعات!$A$4:$A$5000,"&lt;="&amp;الارباح!$C$3)</f>
        <v>0</v>
      </c>
      <c r="D304" s="21">
        <f>SUMIFS(المبيعات!$J$4:$J$5000,المبيعات!$D$4:$D$5000,الارباح!A304,المبيعات!$A$4:$A$5000,"&gt;="&amp;الارباح!$C$2,المبيعات!$A$4:$A$5000,"&lt;="&amp;الارباح!$C$3)</f>
        <v>0</v>
      </c>
      <c r="E304" s="21">
        <f>SUMIFS('مرتجع المبيعات '!$F$4:$F$5000,'مرتجع المبيعات '!$D$4:$D$5000,الارباح!A304,'مرتجع المبيعات '!$A$4:$A$5000,"&gt;="&amp;الارباح!$C$2,'مرتجع المبيعات '!$A$4:$A$5000,"&lt;="&amp;الارباح!$C$3)</f>
        <v>0</v>
      </c>
      <c r="F304" s="21">
        <f>SUMIFS('مرتجع المبيعات '!$J$4:$J$5000,'مرتجع المبيعات '!$D$4:$D$5000,الارباح!A304,'مرتجع المبيعات '!$A$4:$A$5000,"&gt;="&amp;الارباح!$C$2,'مرتجع المبيعات '!$A$4:$A$5000,"&lt;="&amp;الارباح!$C$3)</f>
        <v>0</v>
      </c>
      <c r="G304" s="21" t="str">
        <f>IFERROR(VLOOKUP(A304,الرصيد!$A$4:$J$5337,10,0),"")</f>
        <v/>
      </c>
      <c r="H304" s="21" t="str">
        <f t="shared" si="15"/>
        <v/>
      </c>
      <c r="I304" s="21" t="str">
        <f t="shared" si="16"/>
        <v/>
      </c>
      <c r="J304" s="21" t="str">
        <f t="shared" si="17"/>
        <v/>
      </c>
    </row>
    <row r="305" spans="1:10" ht="15.75">
      <c r="A305" s="21">
        <v>300</v>
      </c>
      <c r="B305" s="21">
        <f>IFERROR(VLOOKUP(A305,الاعدادات!$A$4:$B$5000,2,0),"")</f>
        <v>0</v>
      </c>
      <c r="C305" s="21">
        <f>SUMIFS(المبيعات!$F$4:$F$5000,المبيعات!$D$4:$D$5000,الارباح!A305,المبيعات!$A$4:$A$5000,"&gt;="&amp;الارباح!$C$2,المبيعات!$A$4:$A$5000,"&lt;="&amp;الارباح!$C$3)</f>
        <v>0</v>
      </c>
      <c r="D305" s="21">
        <f>SUMIFS(المبيعات!$J$4:$J$5000,المبيعات!$D$4:$D$5000,الارباح!A305,المبيعات!$A$4:$A$5000,"&gt;="&amp;الارباح!$C$2,المبيعات!$A$4:$A$5000,"&lt;="&amp;الارباح!$C$3)</f>
        <v>0</v>
      </c>
      <c r="E305" s="21">
        <f>SUMIFS('مرتجع المبيعات '!$F$4:$F$5000,'مرتجع المبيعات '!$D$4:$D$5000,الارباح!A305,'مرتجع المبيعات '!$A$4:$A$5000,"&gt;="&amp;الارباح!$C$2,'مرتجع المبيعات '!$A$4:$A$5000,"&lt;="&amp;الارباح!$C$3)</f>
        <v>0</v>
      </c>
      <c r="F305" s="21">
        <f>SUMIFS('مرتجع المبيعات '!$J$4:$J$5000,'مرتجع المبيعات '!$D$4:$D$5000,الارباح!A305,'مرتجع المبيعات '!$A$4:$A$5000,"&gt;="&amp;الارباح!$C$2,'مرتجع المبيعات '!$A$4:$A$5000,"&lt;="&amp;الارباح!$C$3)</f>
        <v>0</v>
      </c>
      <c r="G305" s="21" t="str">
        <f>IFERROR(VLOOKUP(A305,الرصيد!$A$4:$J$5337,10,0),"")</f>
        <v/>
      </c>
      <c r="H305" s="21" t="str">
        <f t="shared" si="15"/>
        <v/>
      </c>
      <c r="I305" s="21" t="str">
        <f t="shared" si="16"/>
        <v/>
      </c>
      <c r="J305" s="21" t="str">
        <f t="shared" si="17"/>
        <v/>
      </c>
    </row>
    <row r="306" spans="1:10" ht="15.75">
      <c r="A306" s="21">
        <v>301</v>
      </c>
      <c r="B306" s="21">
        <f>IFERROR(VLOOKUP(A306,الاعدادات!$A$4:$B$5000,2,0),"")</f>
        <v>0</v>
      </c>
      <c r="C306" s="21">
        <f>SUMIFS(المبيعات!$F$4:$F$5000,المبيعات!$D$4:$D$5000,الارباح!A306,المبيعات!$A$4:$A$5000,"&gt;="&amp;الارباح!$C$2,المبيعات!$A$4:$A$5000,"&lt;="&amp;الارباح!$C$3)</f>
        <v>0</v>
      </c>
      <c r="D306" s="21">
        <f>SUMIFS(المبيعات!$J$4:$J$5000,المبيعات!$D$4:$D$5000,الارباح!A306,المبيعات!$A$4:$A$5000,"&gt;="&amp;الارباح!$C$2,المبيعات!$A$4:$A$5000,"&lt;="&amp;الارباح!$C$3)</f>
        <v>0</v>
      </c>
      <c r="E306" s="21">
        <f>SUMIFS('مرتجع المبيعات '!$F$4:$F$5000,'مرتجع المبيعات '!$D$4:$D$5000,الارباح!A306,'مرتجع المبيعات '!$A$4:$A$5000,"&gt;="&amp;الارباح!$C$2,'مرتجع المبيعات '!$A$4:$A$5000,"&lt;="&amp;الارباح!$C$3)</f>
        <v>0</v>
      </c>
      <c r="F306" s="21">
        <f>SUMIFS('مرتجع المبيعات '!$J$4:$J$5000,'مرتجع المبيعات '!$D$4:$D$5000,الارباح!A306,'مرتجع المبيعات '!$A$4:$A$5000,"&gt;="&amp;الارباح!$C$2,'مرتجع المبيعات '!$A$4:$A$5000,"&lt;="&amp;الارباح!$C$3)</f>
        <v>0</v>
      </c>
      <c r="G306" s="21" t="str">
        <f>IFERROR(VLOOKUP(A306,الرصيد!$A$4:$J$5337,10,0),"")</f>
        <v/>
      </c>
      <c r="H306" s="21" t="str">
        <f t="shared" si="15"/>
        <v/>
      </c>
      <c r="I306" s="21" t="str">
        <f t="shared" si="16"/>
        <v/>
      </c>
      <c r="J306" s="21" t="str">
        <f t="shared" si="17"/>
        <v/>
      </c>
    </row>
    <row r="307" spans="1:10" ht="15.75">
      <c r="A307" s="21">
        <v>302</v>
      </c>
      <c r="B307" s="21">
        <f>IFERROR(VLOOKUP(A307,الاعدادات!$A$4:$B$5000,2,0),"")</f>
        <v>0</v>
      </c>
      <c r="C307" s="21">
        <f>SUMIFS(المبيعات!$F$4:$F$5000,المبيعات!$D$4:$D$5000,الارباح!A307,المبيعات!$A$4:$A$5000,"&gt;="&amp;الارباح!$C$2,المبيعات!$A$4:$A$5000,"&lt;="&amp;الارباح!$C$3)</f>
        <v>0</v>
      </c>
      <c r="D307" s="21">
        <f>SUMIFS(المبيعات!$J$4:$J$5000,المبيعات!$D$4:$D$5000,الارباح!A307,المبيعات!$A$4:$A$5000,"&gt;="&amp;الارباح!$C$2,المبيعات!$A$4:$A$5000,"&lt;="&amp;الارباح!$C$3)</f>
        <v>0</v>
      </c>
      <c r="E307" s="21">
        <f>SUMIFS('مرتجع المبيعات '!$F$4:$F$5000,'مرتجع المبيعات '!$D$4:$D$5000,الارباح!A307,'مرتجع المبيعات '!$A$4:$A$5000,"&gt;="&amp;الارباح!$C$2,'مرتجع المبيعات '!$A$4:$A$5000,"&lt;="&amp;الارباح!$C$3)</f>
        <v>0</v>
      </c>
      <c r="F307" s="21">
        <f>SUMIFS('مرتجع المبيعات '!$J$4:$J$5000,'مرتجع المبيعات '!$D$4:$D$5000,الارباح!A307,'مرتجع المبيعات '!$A$4:$A$5000,"&gt;="&amp;الارباح!$C$2,'مرتجع المبيعات '!$A$4:$A$5000,"&lt;="&amp;الارباح!$C$3)</f>
        <v>0</v>
      </c>
      <c r="G307" s="21" t="str">
        <f>IFERROR(VLOOKUP(A307,الرصيد!$A$4:$J$5337,10,0),"")</f>
        <v/>
      </c>
      <c r="H307" s="21" t="str">
        <f t="shared" si="15"/>
        <v/>
      </c>
      <c r="I307" s="21" t="str">
        <f t="shared" si="16"/>
        <v/>
      </c>
      <c r="J307" s="21" t="str">
        <f t="shared" si="17"/>
        <v/>
      </c>
    </row>
    <row r="308" spans="1:10" ht="15.75">
      <c r="A308" s="21">
        <v>303</v>
      </c>
      <c r="B308" s="21">
        <f>IFERROR(VLOOKUP(A308,الاعدادات!$A$4:$B$5000,2,0),"")</f>
        <v>0</v>
      </c>
      <c r="C308" s="21">
        <f>SUMIFS(المبيعات!$F$4:$F$5000,المبيعات!$D$4:$D$5000,الارباح!A308,المبيعات!$A$4:$A$5000,"&gt;="&amp;الارباح!$C$2,المبيعات!$A$4:$A$5000,"&lt;="&amp;الارباح!$C$3)</f>
        <v>0</v>
      </c>
      <c r="D308" s="21">
        <f>SUMIFS(المبيعات!$J$4:$J$5000,المبيعات!$D$4:$D$5000,الارباح!A308,المبيعات!$A$4:$A$5000,"&gt;="&amp;الارباح!$C$2,المبيعات!$A$4:$A$5000,"&lt;="&amp;الارباح!$C$3)</f>
        <v>0</v>
      </c>
      <c r="E308" s="21">
        <f>SUMIFS('مرتجع المبيعات '!$F$4:$F$5000,'مرتجع المبيعات '!$D$4:$D$5000,الارباح!A308,'مرتجع المبيعات '!$A$4:$A$5000,"&gt;="&amp;الارباح!$C$2,'مرتجع المبيعات '!$A$4:$A$5000,"&lt;="&amp;الارباح!$C$3)</f>
        <v>0</v>
      </c>
      <c r="F308" s="21">
        <f>SUMIFS('مرتجع المبيعات '!$J$4:$J$5000,'مرتجع المبيعات '!$D$4:$D$5000,الارباح!A308,'مرتجع المبيعات '!$A$4:$A$5000,"&gt;="&amp;الارباح!$C$2,'مرتجع المبيعات '!$A$4:$A$5000,"&lt;="&amp;الارباح!$C$3)</f>
        <v>0</v>
      </c>
      <c r="G308" s="21" t="str">
        <f>IFERROR(VLOOKUP(A308,الرصيد!$A$4:$J$5337,10,0),"")</f>
        <v/>
      </c>
      <c r="H308" s="21" t="str">
        <f t="shared" si="15"/>
        <v/>
      </c>
      <c r="I308" s="21" t="str">
        <f t="shared" si="16"/>
        <v/>
      </c>
      <c r="J308" s="21" t="str">
        <f t="shared" si="17"/>
        <v/>
      </c>
    </row>
    <row r="309" spans="1:10" ht="15.75">
      <c r="A309" s="21">
        <v>304</v>
      </c>
      <c r="B309" s="21">
        <f>IFERROR(VLOOKUP(A309,الاعدادات!$A$4:$B$5000,2,0),"")</f>
        <v>0</v>
      </c>
      <c r="C309" s="21">
        <f>SUMIFS(المبيعات!$F$4:$F$5000,المبيعات!$D$4:$D$5000,الارباح!A309,المبيعات!$A$4:$A$5000,"&gt;="&amp;الارباح!$C$2,المبيعات!$A$4:$A$5000,"&lt;="&amp;الارباح!$C$3)</f>
        <v>0</v>
      </c>
      <c r="D309" s="21">
        <f>SUMIFS(المبيعات!$J$4:$J$5000,المبيعات!$D$4:$D$5000,الارباح!A309,المبيعات!$A$4:$A$5000,"&gt;="&amp;الارباح!$C$2,المبيعات!$A$4:$A$5000,"&lt;="&amp;الارباح!$C$3)</f>
        <v>0</v>
      </c>
      <c r="E309" s="21">
        <f>SUMIFS('مرتجع المبيعات '!$F$4:$F$5000,'مرتجع المبيعات '!$D$4:$D$5000,الارباح!A309,'مرتجع المبيعات '!$A$4:$A$5000,"&gt;="&amp;الارباح!$C$2,'مرتجع المبيعات '!$A$4:$A$5000,"&lt;="&amp;الارباح!$C$3)</f>
        <v>0</v>
      </c>
      <c r="F309" s="21">
        <f>SUMIFS('مرتجع المبيعات '!$J$4:$J$5000,'مرتجع المبيعات '!$D$4:$D$5000,الارباح!A309,'مرتجع المبيعات '!$A$4:$A$5000,"&gt;="&amp;الارباح!$C$2,'مرتجع المبيعات '!$A$4:$A$5000,"&lt;="&amp;الارباح!$C$3)</f>
        <v>0</v>
      </c>
      <c r="G309" s="21" t="str">
        <f>IFERROR(VLOOKUP(A309,الرصيد!$A$4:$J$5337,10,0),"")</f>
        <v/>
      </c>
      <c r="H309" s="21" t="str">
        <f t="shared" si="15"/>
        <v/>
      </c>
      <c r="I309" s="21" t="str">
        <f t="shared" si="16"/>
        <v/>
      </c>
      <c r="J309" s="21" t="str">
        <f t="shared" si="17"/>
        <v/>
      </c>
    </row>
    <row r="310" spans="1:10" ht="15.75">
      <c r="A310" s="21">
        <v>305</v>
      </c>
      <c r="B310" s="21">
        <f>IFERROR(VLOOKUP(A310,الاعدادات!$A$4:$B$5000,2,0),"")</f>
        <v>0</v>
      </c>
      <c r="C310" s="21">
        <f>SUMIFS(المبيعات!$F$4:$F$5000,المبيعات!$D$4:$D$5000,الارباح!A310,المبيعات!$A$4:$A$5000,"&gt;="&amp;الارباح!$C$2,المبيعات!$A$4:$A$5000,"&lt;="&amp;الارباح!$C$3)</f>
        <v>0</v>
      </c>
      <c r="D310" s="21">
        <f>SUMIFS(المبيعات!$J$4:$J$5000,المبيعات!$D$4:$D$5000,الارباح!A310,المبيعات!$A$4:$A$5000,"&gt;="&amp;الارباح!$C$2,المبيعات!$A$4:$A$5000,"&lt;="&amp;الارباح!$C$3)</f>
        <v>0</v>
      </c>
      <c r="E310" s="21">
        <f>SUMIFS('مرتجع المبيعات '!$F$4:$F$5000,'مرتجع المبيعات '!$D$4:$D$5000,الارباح!A310,'مرتجع المبيعات '!$A$4:$A$5000,"&gt;="&amp;الارباح!$C$2,'مرتجع المبيعات '!$A$4:$A$5000,"&lt;="&amp;الارباح!$C$3)</f>
        <v>0</v>
      </c>
      <c r="F310" s="21">
        <f>SUMIFS('مرتجع المبيعات '!$J$4:$J$5000,'مرتجع المبيعات '!$D$4:$D$5000,الارباح!A310,'مرتجع المبيعات '!$A$4:$A$5000,"&gt;="&amp;الارباح!$C$2,'مرتجع المبيعات '!$A$4:$A$5000,"&lt;="&amp;الارباح!$C$3)</f>
        <v>0</v>
      </c>
      <c r="G310" s="21" t="str">
        <f>IFERROR(VLOOKUP(A310,الرصيد!$A$4:$J$5337,10,0),"")</f>
        <v/>
      </c>
      <c r="H310" s="21" t="str">
        <f t="shared" si="15"/>
        <v/>
      </c>
      <c r="I310" s="21" t="str">
        <f t="shared" si="16"/>
        <v/>
      </c>
      <c r="J310" s="21" t="str">
        <f t="shared" si="17"/>
        <v/>
      </c>
    </row>
    <row r="311" spans="1:10" ht="15.75">
      <c r="A311" s="21">
        <v>306</v>
      </c>
      <c r="B311" s="21">
        <f>IFERROR(VLOOKUP(A311,الاعدادات!$A$4:$B$5000,2,0),"")</f>
        <v>0</v>
      </c>
      <c r="C311" s="21">
        <f>SUMIFS(المبيعات!$F$4:$F$5000,المبيعات!$D$4:$D$5000,الارباح!A311,المبيعات!$A$4:$A$5000,"&gt;="&amp;الارباح!$C$2,المبيعات!$A$4:$A$5000,"&lt;="&amp;الارباح!$C$3)</f>
        <v>0</v>
      </c>
      <c r="D311" s="21">
        <f>SUMIFS(المبيعات!$J$4:$J$5000,المبيعات!$D$4:$D$5000,الارباح!A311,المبيعات!$A$4:$A$5000,"&gt;="&amp;الارباح!$C$2,المبيعات!$A$4:$A$5000,"&lt;="&amp;الارباح!$C$3)</f>
        <v>0</v>
      </c>
      <c r="E311" s="21">
        <f>SUMIFS('مرتجع المبيعات '!$F$4:$F$5000,'مرتجع المبيعات '!$D$4:$D$5000,الارباح!A311,'مرتجع المبيعات '!$A$4:$A$5000,"&gt;="&amp;الارباح!$C$2,'مرتجع المبيعات '!$A$4:$A$5000,"&lt;="&amp;الارباح!$C$3)</f>
        <v>0</v>
      </c>
      <c r="F311" s="21">
        <f>SUMIFS('مرتجع المبيعات '!$J$4:$J$5000,'مرتجع المبيعات '!$D$4:$D$5000,الارباح!A311,'مرتجع المبيعات '!$A$4:$A$5000,"&gt;="&amp;الارباح!$C$2,'مرتجع المبيعات '!$A$4:$A$5000,"&lt;="&amp;الارباح!$C$3)</f>
        <v>0</v>
      </c>
      <c r="G311" s="21" t="str">
        <f>IFERROR(VLOOKUP(A311,الرصيد!$A$4:$J$5337,10,0),"")</f>
        <v/>
      </c>
      <c r="H311" s="21" t="str">
        <f t="shared" si="15"/>
        <v/>
      </c>
      <c r="I311" s="21" t="str">
        <f t="shared" si="16"/>
        <v/>
      </c>
      <c r="J311" s="21" t="str">
        <f t="shared" si="17"/>
        <v/>
      </c>
    </row>
    <row r="312" spans="1:10" ht="15.75">
      <c r="A312" s="21">
        <v>307</v>
      </c>
      <c r="B312" s="21">
        <f>IFERROR(VLOOKUP(A312,الاعدادات!$A$4:$B$5000,2,0),"")</f>
        <v>0</v>
      </c>
      <c r="C312" s="21">
        <f>SUMIFS(المبيعات!$F$4:$F$5000,المبيعات!$D$4:$D$5000,الارباح!A312,المبيعات!$A$4:$A$5000,"&gt;="&amp;الارباح!$C$2,المبيعات!$A$4:$A$5000,"&lt;="&amp;الارباح!$C$3)</f>
        <v>0</v>
      </c>
      <c r="D312" s="21">
        <f>SUMIFS(المبيعات!$J$4:$J$5000,المبيعات!$D$4:$D$5000,الارباح!A312,المبيعات!$A$4:$A$5000,"&gt;="&amp;الارباح!$C$2,المبيعات!$A$4:$A$5000,"&lt;="&amp;الارباح!$C$3)</f>
        <v>0</v>
      </c>
      <c r="E312" s="21">
        <f>SUMIFS('مرتجع المبيعات '!$F$4:$F$5000,'مرتجع المبيعات '!$D$4:$D$5000,الارباح!A312,'مرتجع المبيعات '!$A$4:$A$5000,"&gt;="&amp;الارباح!$C$2,'مرتجع المبيعات '!$A$4:$A$5000,"&lt;="&amp;الارباح!$C$3)</f>
        <v>0</v>
      </c>
      <c r="F312" s="21">
        <f>SUMIFS('مرتجع المبيعات '!$J$4:$J$5000,'مرتجع المبيعات '!$D$4:$D$5000,الارباح!A312,'مرتجع المبيعات '!$A$4:$A$5000,"&gt;="&amp;الارباح!$C$2,'مرتجع المبيعات '!$A$4:$A$5000,"&lt;="&amp;الارباح!$C$3)</f>
        <v>0</v>
      </c>
      <c r="G312" s="21" t="str">
        <f>IFERROR(VLOOKUP(A312,الرصيد!$A$4:$J$5337,10,0),"")</f>
        <v/>
      </c>
      <c r="H312" s="21" t="str">
        <f t="shared" si="15"/>
        <v/>
      </c>
      <c r="I312" s="21" t="str">
        <f t="shared" si="16"/>
        <v/>
      </c>
      <c r="J312" s="21" t="str">
        <f t="shared" si="17"/>
        <v/>
      </c>
    </row>
    <row r="313" spans="1:10" ht="15.75">
      <c r="A313" s="21">
        <v>308</v>
      </c>
      <c r="B313" s="21">
        <f>IFERROR(VLOOKUP(A313,الاعدادات!$A$4:$B$5000,2,0),"")</f>
        <v>0</v>
      </c>
      <c r="C313" s="21">
        <f>SUMIFS(المبيعات!$F$4:$F$5000,المبيعات!$D$4:$D$5000,الارباح!A313,المبيعات!$A$4:$A$5000,"&gt;="&amp;الارباح!$C$2,المبيعات!$A$4:$A$5000,"&lt;="&amp;الارباح!$C$3)</f>
        <v>0</v>
      </c>
      <c r="D313" s="21">
        <f>SUMIFS(المبيعات!$J$4:$J$5000,المبيعات!$D$4:$D$5000,الارباح!A313,المبيعات!$A$4:$A$5000,"&gt;="&amp;الارباح!$C$2,المبيعات!$A$4:$A$5000,"&lt;="&amp;الارباح!$C$3)</f>
        <v>0</v>
      </c>
      <c r="E313" s="21">
        <f>SUMIFS('مرتجع المبيعات '!$F$4:$F$5000,'مرتجع المبيعات '!$D$4:$D$5000,الارباح!A313,'مرتجع المبيعات '!$A$4:$A$5000,"&gt;="&amp;الارباح!$C$2,'مرتجع المبيعات '!$A$4:$A$5000,"&lt;="&amp;الارباح!$C$3)</f>
        <v>0</v>
      </c>
      <c r="F313" s="21">
        <f>SUMIFS('مرتجع المبيعات '!$J$4:$J$5000,'مرتجع المبيعات '!$D$4:$D$5000,الارباح!A313,'مرتجع المبيعات '!$A$4:$A$5000,"&gt;="&amp;الارباح!$C$2,'مرتجع المبيعات '!$A$4:$A$5000,"&lt;="&amp;الارباح!$C$3)</f>
        <v>0</v>
      </c>
      <c r="G313" s="21" t="str">
        <f>IFERROR(VLOOKUP(A313,الرصيد!$A$4:$J$5337,10,0),"")</f>
        <v/>
      </c>
      <c r="H313" s="21" t="str">
        <f t="shared" si="15"/>
        <v/>
      </c>
      <c r="I313" s="21" t="str">
        <f t="shared" si="16"/>
        <v/>
      </c>
      <c r="J313" s="21" t="str">
        <f t="shared" si="17"/>
        <v/>
      </c>
    </row>
    <row r="314" spans="1:10" ht="15.75">
      <c r="A314" s="21">
        <v>309</v>
      </c>
      <c r="B314" s="21">
        <f>IFERROR(VLOOKUP(A314,الاعدادات!$A$4:$B$5000,2,0),"")</f>
        <v>0</v>
      </c>
      <c r="C314" s="21">
        <f>SUMIFS(المبيعات!$F$4:$F$5000,المبيعات!$D$4:$D$5000,الارباح!A314,المبيعات!$A$4:$A$5000,"&gt;="&amp;الارباح!$C$2,المبيعات!$A$4:$A$5000,"&lt;="&amp;الارباح!$C$3)</f>
        <v>0</v>
      </c>
      <c r="D314" s="21">
        <f>SUMIFS(المبيعات!$J$4:$J$5000,المبيعات!$D$4:$D$5000,الارباح!A314,المبيعات!$A$4:$A$5000,"&gt;="&amp;الارباح!$C$2,المبيعات!$A$4:$A$5000,"&lt;="&amp;الارباح!$C$3)</f>
        <v>0</v>
      </c>
      <c r="E314" s="21">
        <f>SUMIFS('مرتجع المبيعات '!$F$4:$F$5000,'مرتجع المبيعات '!$D$4:$D$5000,الارباح!A314,'مرتجع المبيعات '!$A$4:$A$5000,"&gt;="&amp;الارباح!$C$2,'مرتجع المبيعات '!$A$4:$A$5000,"&lt;="&amp;الارباح!$C$3)</f>
        <v>0</v>
      </c>
      <c r="F314" s="21">
        <f>SUMIFS('مرتجع المبيعات '!$J$4:$J$5000,'مرتجع المبيعات '!$D$4:$D$5000,الارباح!A314,'مرتجع المبيعات '!$A$4:$A$5000,"&gt;="&amp;الارباح!$C$2,'مرتجع المبيعات '!$A$4:$A$5000,"&lt;="&amp;الارباح!$C$3)</f>
        <v>0</v>
      </c>
      <c r="G314" s="21" t="str">
        <f>IFERROR(VLOOKUP(A314,الرصيد!$A$4:$J$5337,10,0),"")</f>
        <v/>
      </c>
      <c r="H314" s="21" t="str">
        <f t="shared" si="15"/>
        <v/>
      </c>
      <c r="I314" s="21" t="str">
        <f t="shared" si="16"/>
        <v/>
      </c>
      <c r="J314" s="21" t="str">
        <f t="shared" si="17"/>
        <v/>
      </c>
    </row>
    <row r="315" spans="1:10" ht="15.75">
      <c r="A315" s="21">
        <v>310</v>
      </c>
      <c r="B315" s="21">
        <f>IFERROR(VLOOKUP(A315,الاعدادات!$A$4:$B$5000,2,0),"")</f>
        <v>0</v>
      </c>
      <c r="C315" s="21">
        <f>SUMIFS(المبيعات!$F$4:$F$5000,المبيعات!$D$4:$D$5000,الارباح!A315,المبيعات!$A$4:$A$5000,"&gt;="&amp;الارباح!$C$2,المبيعات!$A$4:$A$5000,"&lt;="&amp;الارباح!$C$3)</f>
        <v>0</v>
      </c>
      <c r="D315" s="21">
        <f>SUMIFS(المبيعات!$J$4:$J$5000,المبيعات!$D$4:$D$5000,الارباح!A315,المبيعات!$A$4:$A$5000,"&gt;="&amp;الارباح!$C$2,المبيعات!$A$4:$A$5000,"&lt;="&amp;الارباح!$C$3)</f>
        <v>0</v>
      </c>
      <c r="E315" s="21">
        <f>SUMIFS('مرتجع المبيعات '!$F$4:$F$5000,'مرتجع المبيعات '!$D$4:$D$5000,الارباح!A315,'مرتجع المبيعات '!$A$4:$A$5000,"&gt;="&amp;الارباح!$C$2,'مرتجع المبيعات '!$A$4:$A$5000,"&lt;="&amp;الارباح!$C$3)</f>
        <v>0</v>
      </c>
      <c r="F315" s="21">
        <f>SUMIFS('مرتجع المبيعات '!$J$4:$J$5000,'مرتجع المبيعات '!$D$4:$D$5000,الارباح!A315,'مرتجع المبيعات '!$A$4:$A$5000,"&gt;="&amp;الارباح!$C$2,'مرتجع المبيعات '!$A$4:$A$5000,"&lt;="&amp;الارباح!$C$3)</f>
        <v>0</v>
      </c>
      <c r="G315" s="21" t="str">
        <f>IFERROR(VLOOKUP(A315,الرصيد!$A$4:$J$5337,10,0),"")</f>
        <v/>
      </c>
      <c r="H315" s="21" t="str">
        <f t="shared" si="15"/>
        <v/>
      </c>
      <c r="I315" s="21" t="str">
        <f t="shared" si="16"/>
        <v/>
      </c>
      <c r="J315" s="21" t="str">
        <f t="shared" si="17"/>
        <v/>
      </c>
    </row>
    <row r="316" spans="1:10" ht="15.75">
      <c r="A316" s="21">
        <v>311</v>
      </c>
      <c r="B316" s="21">
        <f>IFERROR(VLOOKUP(A316,الاعدادات!$A$4:$B$5000,2,0),"")</f>
        <v>0</v>
      </c>
      <c r="C316" s="21">
        <f>SUMIFS(المبيعات!$F$4:$F$5000,المبيعات!$D$4:$D$5000,الارباح!A316,المبيعات!$A$4:$A$5000,"&gt;="&amp;الارباح!$C$2,المبيعات!$A$4:$A$5000,"&lt;="&amp;الارباح!$C$3)</f>
        <v>0</v>
      </c>
      <c r="D316" s="21">
        <f>SUMIFS(المبيعات!$J$4:$J$5000,المبيعات!$D$4:$D$5000,الارباح!A316,المبيعات!$A$4:$A$5000,"&gt;="&amp;الارباح!$C$2,المبيعات!$A$4:$A$5000,"&lt;="&amp;الارباح!$C$3)</f>
        <v>0</v>
      </c>
      <c r="E316" s="21">
        <f>SUMIFS('مرتجع المبيعات '!$F$4:$F$5000,'مرتجع المبيعات '!$D$4:$D$5000,الارباح!A316,'مرتجع المبيعات '!$A$4:$A$5000,"&gt;="&amp;الارباح!$C$2,'مرتجع المبيعات '!$A$4:$A$5000,"&lt;="&amp;الارباح!$C$3)</f>
        <v>0</v>
      </c>
      <c r="F316" s="21">
        <f>SUMIFS('مرتجع المبيعات '!$J$4:$J$5000,'مرتجع المبيعات '!$D$4:$D$5000,الارباح!A316,'مرتجع المبيعات '!$A$4:$A$5000,"&gt;="&amp;الارباح!$C$2,'مرتجع المبيعات '!$A$4:$A$5000,"&lt;="&amp;الارباح!$C$3)</f>
        <v>0</v>
      </c>
      <c r="G316" s="21" t="str">
        <f>IFERROR(VLOOKUP(A316,الرصيد!$A$4:$J$5337,10,0),"")</f>
        <v/>
      </c>
      <c r="H316" s="21" t="str">
        <f t="shared" si="15"/>
        <v/>
      </c>
      <c r="I316" s="21" t="str">
        <f t="shared" si="16"/>
        <v/>
      </c>
      <c r="J316" s="21" t="str">
        <f t="shared" si="17"/>
        <v/>
      </c>
    </row>
    <row r="317" spans="1:10" ht="15.75">
      <c r="A317" s="21">
        <v>312</v>
      </c>
      <c r="B317" s="21">
        <f>IFERROR(VLOOKUP(A317,الاعدادات!$A$4:$B$5000,2,0),"")</f>
        <v>0</v>
      </c>
      <c r="C317" s="21">
        <f>SUMIFS(المبيعات!$F$4:$F$5000,المبيعات!$D$4:$D$5000,الارباح!A317,المبيعات!$A$4:$A$5000,"&gt;="&amp;الارباح!$C$2,المبيعات!$A$4:$A$5000,"&lt;="&amp;الارباح!$C$3)</f>
        <v>0</v>
      </c>
      <c r="D317" s="21">
        <f>SUMIFS(المبيعات!$J$4:$J$5000,المبيعات!$D$4:$D$5000,الارباح!A317,المبيعات!$A$4:$A$5000,"&gt;="&amp;الارباح!$C$2,المبيعات!$A$4:$A$5000,"&lt;="&amp;الارباح!$C$3)</f>
        <v>0</v>
      </c>
      <c r="E317" s="21">
        <f>SUMIFS('مرتجع المبيعات '!$F$4:$F$5000,'مرتجع المبيعات '!$D$4:$D$5000,الارباح!A317,'مرتجع المبيعات '!$A$4:$A$5000,"&gt;="&amp;الارباح!$C$2,'مرتجع المبيعات '!$A$4:$A$5000,"&lt;="&amp;الارباح!$C$3)</f>
        <v>0</v>
      </c>
      <c r="F317" s="21">
        <f>SUMIFS('مرتجع المبيعات '!$J$4:$J$5000,'مرتجع المبيعات '!$D$4:$D$5000,الارباح!A317,'مرتجع المبيعات '!$A$4:$A$5000,"&gt;="&amp;الارباح!$C$2,'مرتجع المبيعات '!$A$4:$A$5000,"&lt;="&amp;الارباح!$C$3)</f>
        <v>0</v>
      </c>
      <c r="G317" s="21" t="str">
        <f>IFERROR(VLOOKUP(A317,الرصيد!$A$4:$J$5337,10,0),"")</f>
        <v/>
      </c>
      <c r="H317" s="21" t="str">
        <f t="shared" si="15"/>
        <v/>
      </c>
      <c r="I317" s="21" t="str">
        <f t="shared" si="16"/>
        <v/>
      </c>
      <c r="J317" s="21" t="str">
        <f t="shared" si="17"/>
        <v/>
      </c>
    </row>
    <row r="318" spans="1:10" ht="15.75">
      <c r="A318" s="21">
        <v>313</v>
      </c>
      <c r="B318" s="21">
        <f>IFERROR(VLOOKUP(A318,الاعدادات!$A$4:$B$5000,2,0),"")</f>
        <v>0</v>
      </c>
      <c r="C318" s="21">
        <f>SUMIFS(المبيعات!$F$4:$F$5000,المبيعات!$D$4:$D$5000,الارباح!A318,المبيعات!$A$4:$A$5000,"&gt;="&amp;الارباح!$C$2,المبيعات!$A$4:$A$5000,"&lt;="&amp;الارباح!$C$3)</f>
        <v>0</v>
      </c>
      <c r="D318" s="21">
        <f>SUMIFS(المبيعات!$J$4:$J$5000,المبيعات!$D$4:$D$5000,الارباح!A318,المبيعات!$A$4:$A$5000,"&gt;="&amp;الارباح!$C$2,المبيعات!$A$4:$A$5000,"&lt;="&amp;الارباح!$C$3)</f>
        <v>0</v>
      </c>
      <c r="E318" s="21">
        <f>SUMIFS('مرتجع المبيعات '!$F$4:$F$5000,'مرتجع المبيعات '!$D$4:$D$5000,الارباح!A318,'مرتجع المبيعات '!$A$4:$A$5000,"&gt;="&amp;الارباح!$C$2,'مرتجع المبيعات '!$A$4:$A$5000,"&lt;="&amp;الارباح!$C$3)</f>
        <v>0</v>
      </c>
      <c r="F318" s="21">
        <f>SUMIFS('مرتجع المبيعات '!$J$4:$J$5000,'مرتجع المبيعات '!$D$4:$D$5000,الارباح!A318,'مرتجع المبيعات '!$A$4:$A$5000,"&gt;="&amp;الارباح!$C$2,'مرتجع المبيعات '!$A$4:$A$5000,"&lt;="&amp;الارباح!$C$3)</f>
        <v>0</v>
      </c>
      <c r="G318" s="21" t="str">
        <f>IFERROR(VLOOKUP(A318,الرصيد!$A$4:$J$5337,10,0),"")</f>
        <v/>
      </c>
      <c r="H318" s="21" t="str">
        <f t="shared" si="15"/>
        <v/>
      </c>
      <c r="I318" s="21" t="str">
        <f t="shared" si="16"/>
        <v/>
      </c>
      <c r="J318" s="21" t="str">
        <f t="shared" si="17"/>
        <v/>
      </c>
    </row>
    <row r="319" spans="1:10" ht="15.75">
      <c r="A319" s="21">
        <v>314</v>
      </c>
      <c r="B319" s="21">
        <f>IFERROR(VLOOKUP(A319,الاعدادات!$A$4:$B$5000,2,0),"")</f>
        <v>0</v>
      </c>
      <c r="C319" s="21">
        <f>SUMIFS(المبيعات!$F$4:$F$5000,المبيعات!$D$4:$D$5000,الارباح!A319,المبيعات!$A$4:$A$5000,"&gt;="&amp;الارباح!$C$2,المبيعات!$A$4:$A$5000,"&lt;="&amp;الارباح!$C$3)</f>
        <v>0</v>
      </c>
      <c r="D319" s="21">
        <f>SUMIFS(المبيعات!$J$4:$J$5000,المبيعات!$D$4:$D$5000,الارباح!A319,المبيعات!$A$4:$A$5000,"&gt;="&amp;الارباح!$C$2,المبيعات!$A$4:$A$5000,"&lt;="&amp;الارباح!$C$3)</f>
        <v>0</v>
      </c>
      <c r="E319" s="21">
        <f>SUMIFS('مرتجع المبيعات '!$F$4:$F$5000,'مرتجع المبيعات '!$D$4:$D$5000,الارباح!A319,'مرتجع المبيعات '!$A$4:$A$5000,"&gt;="&amp;الارباح!$C$2,'مرتجع المبيعات '!$A$4:$A$5000,"&lt;="&amp;الارباح!$C$3)</f>
        <v>0</v>
      </c>
      <c r="F319" s="21">
        <f>SUMIFS('مرتجع المبيعات '!$J$4:$J$5000,'مرتجع المبيعات '!$D$4:$D$5000,الارباح!A319,'مرتجع المبيعات '!$A$4:$A$5000,"&gt;="&amp;الارباح!$C$2,'مرتجع المبيعات '!$A$4:$A$5000,"&lt;="&amp;الارباح!$C$3)</f>
        <v>0</v>
      </c>
      <c r="G319" s="21" t="str">
        <f>IFERROR(VLOOKUP(A319,الرصيد!$A$4:$J$5337,10,0),"")</f>
        <v/>
      </c>
      <c r="H319" s="21" t="str">
        <f t="shared" si="15"/>
        <v/>
      </c>
      <c r="I319" s="21" t="str">
        <f t="shared" si="16"/>
        <v/>
      </c>
      <c r="J319" s="21" t="str">
        <f t="shared" si="17"/>
        <v/>
      </c>
    </row>
    <row r="320" spans="1:10" ht="15.75">
      <c r="A320" s="21">
        <v>315</v>
      </c>
      <c r="B320" s="21">
        <f>IFERROR(VLOOKUP(A320,الاعدادات!$A$4:$B$5000,2,0),"")</f>
        <v>0</v>
      </c>
      <c r="C320" s="21">
        <f>SUMIFS(المبيعات!$F$4:$F$5000,المبيعات!$D$4:$D$5000,الارباح!A320,المبيعات!$A$4:$A$5000,"&gt;="&amp;الارباح!$C$2,المبيعات!$A$4:$A$5000,"&lt;="&amp;الارباح!$C$3)</f>
        <v>0</v>
      </c>
      <c r="D320" s="21">
        <f>SUMIFS(المبيعات!$J$4:$J$5000,المبيعات!$D$4:$D$5000,الارباح!A320,المبيعات!$A$4:$A$5000,"&gt;="&amp;الارباح!$C$2,المبيعات!$A$4:$A$5000,"&lt;="&amp;الارباح!$C$3)</f>
        <v>0</v>
      </c>
      <c r="E320" s="21">
        <f>SUMIFS('مرتجع المبيعات '!$F$4:$F$5000,'مرتجع المبيعات '!$D$4:$D$5000,الارباح!A320,'مرتجع المبيعات '!$A$4:$A$5000,"&gt;="&amp;الارباح!$C$2,'مرتجع المبيعات '!$A$4:$A$5000,"&lt;="&amp;الارباح!$C$3)</f>
        <v>0</v>
      </c>
      <c r="F320" s="21">
        <f>SUMIFS('مرتجع المبيعات '!$J$4:$J$5000,'مرتجع المبيعات '!$D$4:$D$5000,الارباح!A320,'مرتجع المبيعات '!$A$4:$A$5000,"&gt;="&amp;الارباح!$C$2,'مرتجع المبيعات '!$A$4:$A$5000,"&lt;="&amp;الارباح!$C$3)</f>
        <v>0</v>
      </c>
      <c r="G320" s="21" t="str">
        <f>IFERROR(VLOOKUP(A320,الرصيد!$A$4:$J$5337,10,0),"")</f>
        <v/>
      </c>
      <c r="H320" s="21" t="str">
        <f t="shared" si="15"/>
        <v/>
      </c>
      <c r="I320" s="21" t="str">
        <f t="shared" si="16"/>
        <v/>
      </c>
      <c r="J320" s="21" t="str">
        <f t="shared" si="17"/>
        <v/>
      </c>
    </row>
    <row r="321" spans="1:10" ht="15.75">
      <c r="A321" s="21">
        <v>316</v>
      </c>
      <c r="B321" s="21">
        <f>IFERROR(VLOOKUP(A321,الاعدادات!$A$4:$B$5000,2,0),"")</f>
        <v>0</v>
      </c>
      <c r="C321" s="21">
        <f>SUMIFS(المبيعات!$F$4:$F$5000,المبيعات!$D$4:$D$5000,الارباح!A321,المبيعات!$A$4:$A$5000,"&gt;="&amp;الارباح!$C$2,المبيعات!$A$4:$A$5000,"&lt;="&amp;الارباح!$C$3)</f>
        <v>0</v>
      </c>
      <c r="D321" s="21">
        <f>SUMIFS(المبيعات!$J$4:$J$5000,المبيعات!$D$4:$D$5000,الارباح!A321,المبيعات!$A$4:$A$5000,"&gt;="&amp;الارباح!$C$2,المبيعات!$A$4:$A$5000,"&lt;="&amp;الارباح!$C$3)</f>
        <v>0</v>
      </c>
      <c r="E321" s="21">
        <f>SUMIFS('مرتجع المبيعات '!$F$4:$F$5000,'مرتجع المبيعات '!$D$4:$D$5000,الارباح!A321,'مرتجع المبيعات '!$A$4:$A$5000,"&gt;="&amp;الارباح!$C$2,'مرتجع المبيعات '!$A$4:$A$5000,"&lt;="&amp;الارباح!$C$3)</f>
        <v>0</v>
      </c>
      <c r="F321" s="21">
        <f>SUMIFS('مرتجع المبيعات '!$J$4:$J$5000,'مرتجع المبيعات '!$D$4:$D$5000,الارباح!A321,'مرتجع المبيعات '!$A$4:$A$5000,"&gt;="&amp;الارباح!$C$2,'مرتجع المبيعات '!$A$4:$A$5000,"&lt;="&amp;الارباح!$C$3)</f>
        <v>0</v>
      </c>
      <c r="G321" s="21" t="str">
        <f>IFERROR(VLOOKUP(A321,الرصيد!$A$4:$J$5337,10,0),"")</f>
        <v/>
      </c>
      <c r="H321" s="21" t="str">
        <f t="shared" si="15"/>
        <v/>
      </c>
      <c r="I321" s="21" t="str">
        <f t="shared" si="16"/>
        <v/>
      </c>
      <c r="J321" s="21" t="str">
        <f t="shared" si="17"/>
        <v/>
      </c>
    </row>
    <row r="322" spans="1:10" ht="15.75">
      <c r="A322" s="21">
        <v>317</v>
      </c>
      <c r="B322" s="21">
        <f>IFERROR(VLOOKUP(A322,الاعدادات!$A$4:$B$5000,2,0),"")</f>
        <v>0</v>
      </c>
      <c r="C322" s="21">
        <f>SUMIFS(المبيعات!$F$4:$F$5000,المبيعات!$D$4:$D$5000,الارباح!A322,المبيعات!$A$4:$A$5000,"&gt;="&amp;الارباح!$C$2,المبيعات!$A$4:$A$5000,"&lt;="&amp;الارباح!$C$3)</f>
        <v>0</v>
      </c>
      <c r="D322" s="21">
        <f>SUMIFS(المبيعات!$J$4:$J$5000,المبيعات!$D$4:$D$5000,الارباح!A322,المبيعات!$A$4:$A$5000,"&gt;="&amp;الارباح!$C$2,المبيعات!$A$4:$A$5000,"&lt;="&amp;الارباح!$C$3)</f>
        <v>0</v>
      </c>
      <c r="E322" s="21">
        <f>SUMIFS('مرتجع المبيعات '!$F$4:$F$5000,'مرتجع المبيعات '!$D$4:$D$5000,الارباح!A322,'مرتجع المبيعات '!$A$4:$A$5000,"&gt;="&amp;الارباح!$C$2,'مرتجع المبيعات '!$A$4:$A$5000,"&lt;="&amp;الارباح!$C$3)</f>
        <v>0</v>
      </c>
      <c r="F322" s="21">
        <f>SUMIFS('مرتجع المبيعات '!$J$4:$J$5000,'مرتجع المبيعات '!$D$4:$D$5000,الارباح!A322,'مرتجع المبيعات '!$A$4:$A$5000,"&gt;="&amp;الارباح!$C$2,'مرتجع المبيعات '!$A$4:$A$5000,"&lt;="&amp;الارباح!$C$3)</f>
        <v>0</v>
      </c>
      <c r="G322" s="21" t="str">
        <f>IFERROR(VLOOKUP(A322,الرصيد!$A$4:$J$5337,10,0),"")</f>
        <v/>
      </c>
      <c r="H322" s="21" t="str">
        <f t="shared" si="15"/>
        <v/>
      </c>
      <c r="I322" s="21" t="str">
        <f t="shared" si="16"/>
        <v/>
      </c>
      <c r="J322" s="21" t="str">
        <f t="shared" si="17"/>
        <v/>
      </c>
    </row>
    <row r="323" spans="1:10" ht="15.75">
      <c r="A323" s="21">
        <v>318</v>
      </c>
      <c r="B323" s="21">
        <f>IFERROR(VLOOKUP(A323,الاعدادات!$A$4:$B$5000,2,0),"")</f>
        <v>0</v>
      </c>
      <c r="C323" s="21">
        <f>SUMIFS(المبيعات!$F$4:$F$5000,المبيعات!$D$4:$D$5000,الارباح!A323,المبيعات!$A$4:$A$5000,"&gt;="&amp;الارباح!$C$2,المبيعات!$A$4:$A$5000,"&lt;="&amp;الارباح!$C$3)</f>
        <v>0</v>
      </c>
      <c r="D323" s="21">
        <f>SUMIFS(المبيعات!$J$4:$J$5000,المبيعات!$D$4:$D$5000,الارباح!A323,المبيعات!$A$4:$A$5000,"&gt;="&amp;الارباح!$C$2,المبيعات!$A$4:$A$5000,"&lt;="&amp;الارباح!$C$3)</f>
        <v>0</v>
      </c>
      <c r="E323" s="21">
        <f>SUMIFS('مرتجع المبيعات '!$F$4:$F$5000,'مرتجع المبيعات '!$D$4:$D$5000,الارباح!A323,'مرتجع المبيعات '!$A$4:$A$5000,"&gt;="&amp;الارباح!$C$2,'مرتجع المبيعات '!$A$4:$A$5000,"&lt;="&amp;الارباح!$C$3)</f>
        <v>0</v>
      </c>
      <c r="F323" s="21">
        <f>SUMIFS('مرتجع المبيعات '!$J$4:$J$5000,'مرتجع المبيعات '!$D$4:$D$5000,الارباح!A323,'مرتجع المبيعات '!$A$4:$A$5000,"&gt;="&amp;الارباح!$C$2,'مرتجع المبيعات '!$A$4:$A$5000,"&lt;="&amp;الارباح!$C$3)</f>
        <v>0</v>
      </c>
      <c r="G323" s="21" t="str">
        <f>IFERROR(VLOOKUP(A323,الرصيد!$A$4:$J$5337,10,0),"")</f>
        <v/>
      </c>
      <c r="H323" s="21" t="str">
        <f t="shared" si="15"/>
        <v/>
      </c>
      <c r="I323" s="21" t="str">
        <f t="shared" si="16"/>
        <v/>
      </c>
      <c r="J323" s="21" t="str">
        <f t="shared" si="17"/>
        <v/>
      </c>
    </row>
    <row r="324" spans="1:10" ht="15.75">
      <c r="A324" s="21">
        <v>319</v>
      </c>
      <c r="B324" s="21">
        <f>IFERROR(VLOOKUP(A324,الاعدادات!$A$4:$B$5000,2,0),"")</f>
        <v>0</v>
      </c>
      <c r="C324" s="21">
        <f>SUMIFS(المبيعات!$F$4:$F$5000,المبيعات!$D$4:$D$5000,الارباح!A324,المبيعات!$A$4:$A$5000,"&gt;="&amp;الارباح!$C$2,المبيعات!$A$4:$A$5000,"&lt;="&amp;الارباح!$C$3)</f>
        <v>0</v>
      </c>
      <c r="D324" s="21">
        <f>SUMIFS(المبيعات!$J$4:$J$5000,المبيعات!$D$4:$D$5000,الارباح!A324,المبيعات!$A$4:$A$5000,"&gt;="&amp;الارباح!$C$2,المبيعات!$A$4:$A$5000,"&lt;="&amp;الارباح!$C$3)</f>
        <v>0</v>
      </c>
      <c r="E324" s="21">
        <f>SUMIFS('مرتجع المبيعات '!$F$4:$F$5000,'مرتجع المبيعات '!$D$4:$D$5000,الارباح!A324,'مرتجع المبيعات '!$A$4:$A$5000,"&gt;="&amp;الارباح!$C$2,'مرتجع المبيعات '!$A$4:$A$5000,"&lt;="&amp;الارباح!$C$3)</f>
        <v>0</v>
      </c>
      <c r="F324" s="21">
        <f>SUMIFS('مرتجع المبيعات '!$J$4:$J$5000,'مرتجع المبيعات '!$D$4:$D$5000,الارباح!A324,'مرتجع المبيعات '!$A$4:$A$5000,"&gt;="&amp;الارباح!$C$2,'مرتجع المبيعات '!$A$4:$A$5000,"&lt;="&amp;الارباح!$C$3)</f>
        <v>0</v>
      </c>
      <c r="G324" s="21" t="str">
        <f>IFERROR(VLOOKUP(A324,الرصيد!$A$4:$J$5337,10,0),"")</f>
        <v/>
      </c>
      <c r="H324" s="21" t="str">
        <f t="shared" si="15"/>
        <v/>
      </c>
      <c r="I324" s="21" t="str">
        <f t="shared" si="16"/>
        <v/>
      </c>
      <c r="J324" s="21" t="str">
        <f t="shared" si="17"/>
        <v/>
      </c>
    </row>
    <row r="325" spans="1:10" ht="15.75">
      <c r="A325" s="21">
        <v>320</v>
      </c>
      <c r="B325" s="21">
        <f>IFERROR(VLOOKUP(A325,الاعدادات!$A$4:$B$5000,2,0),"")</f>
        <v>0</v>
      </c>
      <c r="C325" s="21">
        <f>SUMIFS(المبيعات!$F$4:$F$5000,المبيعات!$D$4:$D$5000,الارباح!A325,المبيعات!$A$4:$A$5000,"&gt;="&amp;الارباح!$C$2,المبيعات!$A$4:$A$5000,"&lt;="&amp;الارباح!$C$3)</f>
        <v>0</v>
      </c>
      <c r="D325" s="21">
        <f>SUMIFS(المبيعات!$J$4:$J$5000,المبيعات!$D$4:$D$5000,الارباح!A325,المبيعات!$A$4:$A$5000,"&gt;="&amp;الارباح!$C$2,المبيعات!$A$4:$A$5000,"&lt;="&amp;الارباح!$C$3)</f>
        <v>0</v>
      </c>
      <c r="E325" s="21">
        <f>SUMIFS('مرتجع المبيعات '!$F$4:$F$5000,'مرتجع المبيعات '!$D$4:$D$5000,الارباح!A325,'مرتجع المبيعات '!$A$4:$A$5000,"&gt;="&amp;الارباح!$C$2,'مرتجع المبيعات '!$A$4:$A$5000,"&lt;="&amp;الارباح!$C$3)</f>
        <v>0</v>
      </c>
      <c r="F325" s="21">
        <f>SUMIFS('مرتجع المبيعات '!$J$4:$J$5000,'مرتجع المبيعات '!$D$4:$D$5000,الارباح!A325,'مرتجع المبيعات '!$A$4:$A$5000,"&gt;="&amp;الارباح!$C$2,'مرتجع المبيعات '!$A$4:$A$5000,"&lt;="&amp;الارباح!$C$3)</f>
        <v>0</v>
      </c>
      <c r="G325" s="21" t="str">
        <f>IFERROR(VLOOKUP(A325,الرصيد!$A$4:$J$5337,10,0),"")</f>
        <v/>
      </c>
      <c r="H325" s="21" t="str">
        <f t="shared" si="15"/>
        <v/>
      </c>
      <c r="I325" s="21" t="str">
        <f t="shared" si="16"/>
        <v/>
      </c>
      <c r="J325" s="21" t="str">
        <f t="shared" si="17"/>
        <v/>
      </c>
    </row>
    <row r="326" spans="1:10" ht="15.75">
      <c r="A326" s="21">
        <v>321</v>
      </c>
      <c r="B326" s="21">
        <f>IFERROR(VLOOKUP(A326,الاعدادات!$A$4:$B$5000,2,0),"")</f>
        <v>0</v>
      </c>
      <c r="C326" s="21">
        <f>SUMIFS(المبيعات!$F$4:$F$5000,المبيعات!$D$4:$D$5000,الارباح!A326,المبيعات!$A$4:$A$5000,"&gt;="&amp;الارباح!$C$2,المبيعات!$A$4:$A$5000,"&lt;="&amp;الارباح!$C$3)</f>
        <v>0</v>
      </c>
      <c r="D326" s="21">
        <f>SUMIFS(المبيعات!$J$4:$J$5000,المبيعات!$D$4:$D$5000,الارباح!A326,المبيعات!$A$4:$A$5000,"&gt;="&amp;الارباح!$C$2,المبيعات!$A$4:$A$5000,"&lt;="&amp;الارباح!$C$3)</f>
        <v>0</v>
      </c>
      <c r="E326" s="21">
        <f>SUMIFS('مرتجع المبيعات '!$F$4:$F$5000,'مرتجع المبيعات '!$D$4:$D$5000,الارباح!A326,'مرتجع المبيعات '!$A$4:$A$5000,"&gt;="&amp;الارباح!$C$2,'مرتجع المبيعات '!$A$4:$A$5000,"&lt;="&amp;الارباح!$C$3)</f>
        <v>0</v>
      </c>
      <c r="F326" s="21">
        <f>SUMIFS('مرتجع المبيعات '!$J$4:$J$5000,'مرتجع المبيعات '!$D$4:$D$5000,الارباح!A326,'مرتجع المبيعات '!$A$4:$A$5000,"&gt;="&amp;الارباح!$C$2,'مرتجع المبيعات '!$A$4:$A$5000,"&lt;="&amp;الارباح!$C$3)</f>
        <v>0</v>
      </c>
      <c r="G326" s="21" t="str">
        <f>IFERROR(VLOOKUP(A326,الرصيد!$A$4:$J$5337,10,0),"")</f>
        <v/>
      </c>
      <c r="H326" s="21" t="str">
        <f t="shared" si="15"/>
        <v/>
      </c>
      <c r="I326" s="21" t="str">
        <f t="shared" si="16"/>
        <v/>
      </c>
      <c r="J326" s="21" t="str">
        <f t="shared" si="17"/>
        <v/>
      </c>
    </row>
    <row r="327" spans="1:10" ht="15.75">
      <c r="A327" s="21">
        <v>322</v>
      </c>
      <c r="B327" s="21">
        <f>IFERROR(VLOOKUP(A327,الاعدادات!$A$4:$B$5000,2,0),"")</f>
        <v>0</v>
      </c>
      <c r="C327" s="21">
        <f>SUMIFS(المبيعات!$F$4:$F$5000,المبيعات!$D$4:$D$5000,الارباح!A327,المبيعات!$A$4:$A$5000,"&gt;="&amp;الارباح!$C$2,المبيعات!$A$4:$A$5000,"&lt;="&amp;الارباح!$C$3)</f>
        <v>0</v>
      </c>
      <c r="D327" s="21">
        <f>SUMIFS(المبيعات!$J$4:$J$5000,المبيعات!$D$4:$D$5000,الارباح!A327,المبيعات!$A$4:$A$5000,"&gt;="&amp;الارباح!$C$2,المبيعات!$A$4:$A$5000,"&lt;="&amp;الارباح!$C$3)</f>
        <v>0</v>
      </c>
      <c r="E327" s="21">
        <f>SUMIFS('مرتجع المبيعات '!$F$4:$F$5000,'مرتجع المبيعات '!$D$4:$D$5000,الارباح!A327,'مرتجع المبيعات '!$A$4:$A$5000,"&gt;="&amp;الارباح!$C$2,'مرتجع المبيعات '!$A$4:$A$5000,"&lt;="&amp;الارباح!$C$3)</f>
        <v>0</v>
      </c>
      <c r="F327" s="21">
        <f>SUMIFS('مرتجع المبيعات '!$J$4:$J$5000,'مرتجع المبيعات '!$D$4:$D$5000,الارباح!A327,'مرتجع المبيعات '!$A$4:$A$5000,"&gt;="&amp;الارباح!$C$2,'مرتجع المبيعات '!$A$4:$A$5000,"&lt;="&amp;الارباح!$C$3)</f>
        <v>0</v>
      </c>
      <c r="G327" s="21" t="str">
        <f>IFERROR(VLOOKUP(A327,الرصيد!$A$4:$J$5337,10,0),"")</f>
        <v/>
      </c>
      <c r="H327" s="21" t="str">
        <f t="shared" si="15"/>
        <v/>
      </c>
      <c r="I327" s="21" t="str">
        <f t="shared" si="16"/>
        <v/>
      </c>
      <c r="J327" s="21" t="str">
        <f t="shared" si="17"/>
        <v/>
      </c>
    </row>
    <row r="328" spans="1:10" ht="15.75">
      <c r="A328" s="21">
        <v>323</v>
      </c>
      <c r="B328" s="21">
        <f>IFERROR(VLOOKUP(A328,الاعدادات!$A$4:$B$5000,2,0),"")</f>
        <v>0</v>
      </c>
      <c r="C328" s="21">
        <f>SUMIFS(المبيعات!$F$4:$F$5000,المبيعات!$D$4:$D$5000,الارباح!A328,المبيعات!$A$4:$A$5000,"&gt;="&amp;الارباح!$C$2,المبيعات!$A$4:$A$5000,"&lt;="&amp;الارباح!$C$3)</f>
        <v>0</v>
      </c>
      <c r="D328" s="21">
        <f>SUMIFS(المبيعات!$J$4:$J$5000,المبيعات!$D$4:$D$5000,الارباح!A328,المبيعات!$A$4:$A$5000,"&gt;="&amp;الارباح!$C$2,المبيعات!$A$4:$A$5000,"&lt;="&amp;الارباح!$C$3)</f>
        <v>0</v>
      </c>
      <c r="E328" s="21">
        <f>SUMIFS('مرتجع المبيعات '!$F$4:$F$5000,'مرتجع المبيعات '!$D$4:$D$5000,الارباح!A328,'مرتجع المبيعات '!$A$4:$A$5000,"&gt;="&amp;الارباح!$C$2,'مرتجع المبيعات '!$A$4:$A$5000,"&lt;="&amp;الارباح!$C$3)</f>
        <v>0</v>
      </c>
      <c r="F328" s="21">
        <f>SUMIFS('مرتجع المبيعات '!$J$4:$J$5000,'مرتجع المبيعات '!$D$4:$D$5000,الارباح!A328,'مرتجع المبيعات '!$A$4:$A$5000,"&gt;="&amp;الارباح!$C$2,'مرتجع المبيعات '!$A$4:$A$5000,"&lt;="&amp;الارباح!$C$3)</f>
        <v>0</v>
      </c>
      <c r="G328" s="21" t="str">
        <f>IFERROR(VLOOKUP(A328,الرصيد!$A$4:$J$5337,10,0),"")</f>
        <v/>
      </c>
      <c r="H328" s="21" t="str">
        <f t="shared" si="15"/>
        <v/>
      </c>
      <c r="I328" s="21" t="str">
        <f t="shared" si="16"/>
        <v/>
      </c>
      <c r="J328" s="21" t="str">
        <f t="shared" si="17"/>
        <v/>
      </c>
    </row>
    <row r="329" spans="1:10" ht="15.75">
      <c r="A329" s="21">
        <v>324</v>
      </c>
      <c r="B329" s="21">
        <f>IFERROR(VLOOKUP(A329,الاعدادات!$A$4:$B$5000,2,0),"")</f>
        <v>0</v>
      </c>
      <c r="C329" s="21">
        <f>SUMIFS(المبيعات!$F$4:$F$5000,المبيعات!$D$4:$D$5000,الارباح!A329,المبيعات!$A$4:$A$5000,"&gt;="&amp;الارباح!$C$2,المبيعات!$A$4:$A$5000,"&lt;="&amp;الارباح!$C$3)</f>
        <v>0</v>
      </c>
      <c r="D329" s="21">
        <f>SUMIFS(المبيعات!$J$4:$J$5000,المبيعات!$D$4:$D$5000,الارباح!A329,المبيعات!$A$4:$A$5000,"&gt;="&amp;الارباح!$C$2,المبيعات!$A$4:$A$5000,"&lt;="&amp;الارباح!$C$3)</f>
        <v>0</v>
      </c>
      <c r="E329" s="21">
        <f>SUMIFS('مرتجع المبيعات '!$F$4:$F$5000,'مرتجع المبيعات '!$D$4:$D$5000,الارباح!A329,'مرتجع المبيعات '!$A$4:$A$5000,"&gt;="&amp;الارباح!$C$2,'مرتجع المبيعات '!$A$4:$A$5000,"&lt;="&amp;الارباح!$C$3)</f>
        <v>0</v>
      </c>
      <c r="F329" s="21">
        <f>SUMIFS('مرتجع المبيعات '!$J$4:$J$5000,'مرتجع المبيعات '!$D$4:$D$5000,الارباح!A329,'مرتجع المبيعات '!$A$4:$A$5000,"&gt;="&amp;الارباح!$C$2,'مرتجع المبيعات '!$A$4:$A$5000,"&lt;="&amp;الارباح!$C$3)</f>
        <v>0</v>
      </c>
      <c r="G329" s="21" t="str">
        <f>IFERROR(VLOOKUP(A329,الرصيد!$A$4:$J$5337,10,0),"")</f>
        <v/>
      </c>
      <c r="H329" s="21" t="str">
        <f t="shared" si="15"/>
        <v/>
      </c>
      <c r="I329" s="21" t="str">
        <f t="shared" si="16"/>
        <v/>
      </c>
      <c r="J329" s="21" t="str">
        <f t="shared" si="17"/>
        <v/>
      </c>
    </row>
    <row r="330" spans="1:10" ht="15.75">
      <c r="A330" s="21">
        <v>325</v>
      </c>
      <c r="B330" s="21">
        <f>IFERROR(VLOOKUP(A330,الاعدادات!$A$4:$B$5000,2,0),"")</f>
        <v>0</v>
      </c>
      <c r="C330" s="21">
        <f>SUMIFS(المبيعات!$F$4:$F$5000,المبيعات!$D$4:$D$5000,الارباح!A330,المبيعات!$A$4:$A$5000,"&gt;="&amp;الارباح!$C$2,المبيعات!$A$4:$A$5000,"&lt;="&amp;الارباح!$C$3)</f>
        <v>0</v>
      </c>
      <c r="D330" s="21">
        <f>SUMIFS(المبيعات!$J$4:$J$5000,المبيعات!$D$4:$D$5000,الارباح!A330,المبيعات!$A$4:$A$5000,"&gt;="&amp;الارباح!$C$2,المبيعات!$A$4:$A$5000,"&lt;="&amp;الارباح!$C$3)</f>
        <v>0</v>
      </c>
      <c r="E330" s="21">
        <f>SUMIFS('مرتجع المبيعات '!$F$4:$F$5000,'مرتجع المبيعات '!$D$4:$D$5000,الارباح!A330,'مرتجع المبيعات '!$A$4:$A$5000,"&gt;="&amp;الارباح!$C$2,'مرتجع المبيعات '!$A$4:$A$5000,"&lt;="&amp;الارباح!$C$3)</f>
        <v>0</v>
      </c>
      <c r="F330" s="21">
        <f>SUMIFS('مرتجع المبيعات '!$J$4:$J$5000,'مرتجع المبيعات '!$D$4:$D$5000,الارباح!A330,'مرتجع المبيعات '!$A$4:$A$5000,"&gt;="&amp;الارباح!$C$2,'مرتجع المبيعات '!$A$4:$A$5000,"&lt;="&amp;الارباح!$C$3)</f>
        <v>0</v>
      </c>
      <c r="G330" s="21" t="str">
        <f>IFERROR(VLOOKUP(A330,الرصيد!$A$4:$J$5337,10,0),"")</f>
        <v/>
      </c>
      <c r="H330" s="21" t="str">
        <f t="shared" si="15"/>
        <v/>
      </c>
      <c r="I330" s="21" t="str">
        <f t="shared" si="16"/>
        <v/>
      </c>
      <c r="J330" s="21" t="str">
        <f t="shared" si="17"/>
        <v/>
      </c>
    </row>
    <row r="331" spans="1:10" ht="15.75">
      <c r="A331" s="21">
        <v>326</v>
      </c>
      <c r="B331" s="21">
        <f>IFERROR(VLOOKUP(A331,الاعدادات!$A$4:$B$5000,2,0),"")</f>
        <v>0</v>
      </c>
      <c r="C331" s="21">
        <f>SUMIFS(المبيعات!$F$4:$F$5000,المبيعات!$D$4:$D$5000,الارباح!A331,المبيعات!$A$4:$A$5000,"&gt;="&amp;الارباح!$C$2,المبيعات!$A$4:$A$5000,"&lt;="&amp;الارباح!$C$3)</f>
        <v>0</v>
      </c>
      <c r="D331" s="21">
        <f>SUMIFS(المبيعات!$J$4:$J$5000,المبيعات!$D$4:$D$5000,الارباح!A331,المبيعات!$A$4:$A$5000,"&gt;="&amp;الارباح!$C$2,المبيعات!$A$4:$A$5000,"&lt;="&amp;الارباح!$C$3)</f>
        <v>0</v>
      </c>
      <c r="E331" s="21">
        <f>SUMIFS('مرتجع المبيعات '!$F$4:$F$5000,'مرتجع المبيعات '!$D$4:$D$5000,الارباح!A331,'مرتجع المبيعات '!$A$4:$A$5000,"&gt;="&amp;الارباح!$C$2,'مرتجع المبيعات '!$A$4:$A$5000,"&lt;="&amp;الارباح!$C$3)</f>
        <v>0</v>
      </c>
      <c r="F331" s="21">
        <f>SUMIFS('مرتجع المبيعات '!$J$4:$J$5000,'مرتجع المبيعات '!$D$4:$D$5000,الارباح!A331,'مرتجع المبيعات '!$A$4:$A$5000,"&gt;="&amp;الارباح!$C$2,'مرتجع المبيعات '!$A$4:$A$5000,"&lt;="&amp;الارباح!$C$3)</f>
        <v>0</v>
      </c>
      <c r="G331" s="21" t="str">
        <f>IFERROR(VLOOKUP(A331,الرصيد!$A$4:$J$5337,10,0),"")</f>
        <v/>
      </c>
      <c r="H331" s="21" t="str">
        <f t="shared" si="15"/>
        <v/>
      </c>
      <c r="I331" s="21" t="str">
        <f t="shared" si="16"/>
        <v/>
      </c>
      <c r="J331" s="21" t="str">
        <f t="shared" si="17"/>
        <v/>
      </c>
    </row>
    <row r="332" spans="1:10" ht="15.75">
      <c r="A332" s="21">
        <v>327</v>
      </c>
      <c r="B332" s="21">
        <f>IFERROR(VLOOKUP(A332,الاعدادات!$A$4:$B$5000,2,0),"")</f>
        <v>0</v>
      </c>
      <c r="C332" s="21">
        <f>SUMIFS(المبيعات!$F$4:$F$5000,المبيعات!$D$4:$D$5000,الارباح!A332,المبيعات!$A$4:$A$5000,"&gt;="&amp;الارباح!$C$2,المبيعات!$A$4:$A$5000,"&lt;="&amp;الارباح!$C$3)</f>
        <v>0</v>
      </c>
      <c r="D332" s="21">
        <f>SUMIFS(المبيعات!$J$4:$J$5000,المبيعات!$D$4:$D$5000,الارباح!A332,المبيعات!$A$4:$A$5000,"&gt;="&amp;الارباح!$C$2,المبيعات!$A$4:$A$5000,"&lt;="&amp;الارباح!$C$3)</f>
        <v>0</v>
      </c>
      <c r="E332" s="21">
        <f>SUMIFS('مرتجع المبيعات '!$F$4:$F$5000,'مرتجع المبيعات '!$D$4:$D$5000,الارباح!A332,'مرتجع المبيعات '!$A$4:$A$5000,"&gt;="&amp;الارباح!$C$2,'مرتجع المبيعات '!$A$4:$A$5000,"&lt;="&amp;الارباح!$C$3)</f>
        <v>0</v>
      </c>
      <c r="F332" s="21">
        <f>SUMIFS('مرتجع المبيعات '!$J$4:$J$5000,'مرتجع المبيعات '!$D$4:$D$5000,الارباح!A332,'مرتجع المبيعات '!$A$4:$A$5000,"&gt;="&amp;الارباح!$C$2,'مرتجع المبيعات '!$A$4:$A$5000,"&lt;="&amp;الارباح!$C$3)</f>
        <v>0</v>
      </c>
      <c r="G332" s="21" t="str">
        <f>IFERROR(VLOOKUP(A332,الرصيد!$A$4:$J$5337,10,0),"")</f>
        <v/>
      </c>
      <c r="H332" s="21" t="str">
        <f t="shared" si="15"/>
        <v/>
      </c>
      <c r="I332" s="21" t="str">
        <f t="shared" si="16"/>
        <v/>
      </c>
      <c r="J332" s="21" t="str">
        <f t="shared" si="17"/>
        <v/>
      </c>
    </row>
    <row r="333" spans="1:10" ht="15.75">
      <c r="A333" s="21">
        <v>328</v>
      </c>
      <c r="B333" s="21">
        <f>IFERROR(VLOOKUP(A333,الاعدادات!$A$4:$B$5000,2,0),"")</f>
        <v>0</v>
      </c>
      <c r="C333" s="21">
        <f>SUMIFS(المبيعات!$F$4:$F$5000,المبيعات!$D$4:$D$5000,الارباح!A333,المبيعات!$A$4:$A$5000,"&gt;="&amp;الارباح!$C$2,المبيعات!$A$4:$A$5000,"&lt;="&amp;الارباح!$C$3)</f>
        <v>0</v>
      </c>
      <c r="D333" s="21">
        <f>SUMIFS(المبيعات!$J$4:$J$5000,المبيعات!$D$4:$D$5000,الارباح!A333,المبيعات!$A$4:$A$5000,"&gt;="&amp;الارباح!$C$2,المبيعات!$A$4:$A$5000,"&lt;="&amp;الارباح!$C$3)</f>
        <v>0</v>
      </c>
      <c r="E333" s="21">
        <f>SUMIFS('مرتجع المبيعات '!$F$4:$F$5000,'مرتجع المبيعات '!$D$4:$D$5000,الارباح!A333,'مرتجع المبيعات '!$A$4:$A$5000,"&gt;="&amp;الارباح!$C$2,'مرتجع المبيعات '!$A$4:$A$5000,"&lt;="&amp;الارباح!$C$3)</f>
        <v>0</v>
      </c>
      <c r="F333" s="21">
        <f>SUMIFS('مرتجع المبيعات '!$J$4:$J$5000,'مرتجع المبيعات '!$D$4:$D$5000,الارباح!A333,'مرتجع المبيعات '!$A$4:$A$5000,"&gt;="&amp;الارباح!$C$2,'مرتجع المبيعات '!$A$4:$A$5000,"&lt;="&amp;الارباح!$C$3)</f>
        <v>0</v>
      </c>
      <c r="G333" s="21" t="str">
        <f>IFERROR(VLOOKUP(A333,الرصيد!$A$4:$J$5337,10,0),"")</f>
        <v/>
      </c>
      <c r="H333" s="21" t="str">
        <f t="shared" si="15"/>
        <v/>
      </c>
      <c r="I333" s="21" t="str">
        <f t="shared" si="16"/>
        <v/>
      </c>
      <c r="J333" s="21" t="str">
        <f t="shared" si="17"/>
        <v/>
      </c>
    </row>
    <row r="334" spans="1:10" ht="15.75">
      <c r="A334" s="21">
        <v>329</v>
      </c>
      <c r="B334" s="21">
        <f>IFERROR(VLOOKUP(A334,الاعدادات!$A$4:$B$5000,2,0),"")</f>
        <v>0</v>
      </c>
      <c r="C334" s="21">
        <f>SUMIFS(المبيعات!$F$4:$F$5000,المبيعات!$D$4:$D$5000,الارباح!A334,المبيعات!$A$4:$A$5000,"&gt;="&amp;الارباح!$C$2,المبيعات!$A$4:$A$5000,"&lt;="&amp;الارباح!$C$3)</f>
        <v>0</v>
      </c>
      <c r="D334" s="21">
        <f>SUMIFS(المبيعات!$J$4:$J$5000,المبيعات!$D$4:$D$5000,الارباح!A334,المبيعات!$A$4:$A$5000,"&gt;="&amp;الارباح!$C$2,المبيعات!$A$4:$A$5000,"&lt;="&amp;الارباح!$C$3)</f>
        <v>0</v>
      </c>
      <c r="E334" s="21">
        <f>SUMIFS('مرتجع المبيعات '!$F$4:$F$5000,'مرتجع المبيعات '!$D$4:$D$5000,الارباح!A334,'مرتجع المبيعات '!$A$4:$A$5000,"&gt;="&amp;الارباح!$C$2,'مرتجع المبيعات '!$A$4:$A$5000,"&lt;="&amp;الارباح!$C$3)</f>
        <v>0</v>
      </c>
      <c r="F334" s="21">
        <f>SUMIFS('مرتجع المبيعات '!$J$4:$J$5000,'مرتجع المبيعات '!$D$4:$D$5000,الارباح!A334,'مرتجع المبيعات '!$A$4:$A$5000,"&gt;="&amp;الارباح!$C$2,'مرتجع المبيعات '!$A$4:$A$5000,"&lt;="&amp;الارباح!$C$3)</f>
        <v>0</v>
      </c>
      <c r="G334" s="21" t="str">
        <f>IFERROR(VLOOKUP(A334,الرصيد!$A$4:$J$5337,10,0),"")</f>
        <v/>
      </c>
      <c r="H334" s="21" t="str">
        <f t="shared" si="15"/>
        <v/>
      </c>
      <c r="I334" s="21" t="str">
        <f t="shared" si="16"/>
        <v/>
      </c>
      <c r="J334" s="21" t="str">
        <f t="shared" si="17"/>
        <v/>
      </c>
    </row>
    <row r="335" spans="1:10" ht="15.75">
      <c r="A335" s="21">
        <v>330</v>
      </c>
      <c r="B335" s="21">
        <f>IFERROR(VLOOKUP(A335,الاعدادات!$A$4:$B$5000,2,0),"")</f>
        <v>0</v>
      </c>
      <c r="C335" s="21">
        <f>SUMIFS(المبيعات!$F$4:$F$5000,المبيعات!$D$4:$D$5000,الارباح!A335,المبيعات!$A$4:$A$5000,"&gt;="&amp;الارباح!$C$2,المبيعات!$A$4:$A$5000,"&lt;="&amp;الارباح!$C$3)</f>
        <v>0</v>
      </c>
      <c r="D335" s="21">
        <f>SUMIFS(المبيعات!$J$4:$J$5000,المبيعات!$D$4:$D$5000,الارباح!A335,المبيعات!$A$4:$A$5000,"&gt;="&amp;الارباح!$C$2,المبيعات!$A$4:$A$5000,"&lt;="&amp;الارباح!$C$3)</f>
        <v>0</v>
      </c>
      <c r="E335" s="21">
        <f>SUMIFS('مرتجع المبيعات '!$F$4:$F$5000,'مرتجع المبيعات '!$D$4:$D$5000,الارباح!A335,'مرتجع المبيعات '!$A$4:$A$5000,"&gt;="&amp;الارباح!$C$2,'مرتجع المبيعات '!$A$4:$A$5000,"&lt;="&amp;الارباح!$C$3)</f>
        <v>0</v>
      </c>
      <c r="F335" s="21">
        <f>SUMIFS('مرتجع المبيعات '!$J$4:$J$5000,'مرتجع المبيعات '!$D$4:$D$5000,الارباح!A335,'مرتجع المبيعات '!$A$4:$A$5000,"&gt;="&amp;الارباح!$C$2,'مرتجع المبيعات '!$A$4:$A$5000,"&lt;="&amp;الارباح!$C$3)</f>
        <v>0</v>
      </c>
      <c r="G335" s="21" t="str">
        <f>IFERROR(VLOOKUP(A335,الرصيد!$A$4:$J$5337,10,0),"")</f>
        <v/>
      </c>
      <c r="H335" s="21" t="str">
        <f t="shared" si="15"/>
        <v/>
      </c>
      <c r="I335" s="21" t="str">
        <f t="shared" si="16"/>
        <v/>
      </c>
      <c r="J335" s="21" t="str">
        <f t="shared" si="17"/>
        <v/>
      </c>
    </row>
    <row r="336" spans="1:10" ht="15.75">
      <c r="A336" s="21">
        <v>331</v>
      </c>
      <c r="B336" s="21">
        <f>IFERROR(VLOOKUP(A336,الاعدادات!$A$4:$B$5000,2,0),"")</f>
        <v>0</v>
      </c>
      <c r="C336" s="21">
        <f>SUMIFS(المبيعات!$F$4:$F$5000,المبيعات!$D$4:$D$5000,الارباح!A336,المبيعات!$A$4:$A$5000,"&gt;="&amp;الارباح!$C$2,المبيعات!$A$4:$A$5000,"&lt;="&amp;الارباح!$C$3)</f>
        <v>0</v>
      </c>
      <c r="D336" s="21">
        <f>SUMIFS(المبيعات!$J$4:$J$5000,المبيعات!$D$4:$D$5000,الارباح!A336,المبيعات!$A$4:$A$5000,"&gt;="&amp;الارباح!$C$2,المبيعات!$A$4:$A$5000,"&lt;="&amp;الارباح!$C$3)</f>
        <v>0</v>
      </c>
      <c r="E336" s="21">
        <f>SUMIFS('مرتجع المبيعات '!$F$4:$F$5000,'مرتجع المبيعات '!$D$4:$D$5000,الارباح!A336,'مرتجع المبيعات '!$A$4:$A$5000,"&gt;="&amp;الارباح!$C$2,'مرتجع المبيعات '!$A$4:$A$5000,"&lt;="&amp;الارباح!$C$3)</f>
        <v>0</v>
      </c>
      <c r="F336" s="21">
        <f>SUMIFS('مرتجع المبيعات '!$J$4:$J$5000,'مرتجع المبيعات '!$D$4:$D$5000,الارباح!A336,'مرتجع المبيعات '!$A$4:$A$5000,"&gt;="&amp;الارباح!$C$2,'مرتجع المبيعات '!$A$4:$A$5000,"&lt;="&amp;الارباح!$C$3)</f>
        <v>0</v>
      </c>
      <c r="G336" s="21" t="str">
        <f>IFERROR(VLOOKUP(A336,الرصيد!$A$4:$J$5337,10,0),"")</f>
        <v/>
      </c>
      <c r="H336" s="21" t="str">
        <f t="shared" si="15"/>
        <v/>
      </c>
      <c r="I336" s="21" t="str">
        <f t="shared" si="16"/>
        <v/>
      </c>
      <c r="J336" s="21" t="str">
        <f t="shared" si="17"/>
        <v/>
      </c>
    </row>
    <row r="337" spans="1:10" ht="15.75">
      <c r="A337" s="21">
        <v>332</v>
      </c>
      <c r="B337" s="21">
        <f>IFERROR(VLOOKUP(A337,الاعدادات!$A$4:$B$5000,2,0),"")</f>
        <v>0</v>
      </c>
      <c r="C337" s="21">
        <f>SUMIFS(المبيعات!$F$4:$F$5000,المبيعات!$D$4:$D$5000,الارباح!A337,المبيعات!$A$4:$A$5000,"&gt;="&amp;الارباح!$C$2,المبيعات!$A$4:$A$5000,"&lt;="&amp;الارباح!$C$3)</f>
        <v>0</v>
      </c>
      <c r="D337" s="21">
        <f>SUMIFS(المبيعات!$J$4:$J$5000,المبيعات!$D$4:$D$5000,الارباح!A337,المبيعات!$A$4:$A$5000,"&gt;="&amp;الارباح!$C$2,المبيعات!$A$4:$A$5000,"&lt;="&amp;الارباح!$C$3)</f>
        <v>0</v>
      </c>
      <c r="E337" s="21">
        <f>SUMIFS('مرتجع المبيعات '!$F$4:$F$5000,'مرتجع المبيعات '!$D$4:$D$5000,الارباح!A337,'مرتجع المبيعات '!$A$4:$A$5000,"&gt;="&amp;الارباح!$C$2,'مرتجع المبيعات '!$A$4:$A$5000,"&lt;="&amp;الارباح!$C$3)</f>
        <v>0</v>
      </c>
      <c r="F337" s="21">
        <f>SUMIFS('مرتجع المبيعات '!$J$4:$J$5000,'مرتجع المبيعات '!$D$4:$D$5000,الارباح!A337,'مرتجع المبيعات '!$A$4:$A$5000,"&gt;="&amp;الارباح!$C$2,'مرتجع المبيعات '!$A$4:$A$5000,"&lt;="&amp;الارباح!$C$3)</f>
        <v>0</v>
      </c>
      <c r="G337" s="21" t="str">
        <f>IFERROR(VLOOKUP(A337,الرصيد!$A$4:$J$5337,10,0),"")</f>
        <v/>
      </c>
      <c r="H337" s="21" t="str">
        <f t="shared" si="15"/>
        <v/>
      </c>
      <c r="I337" s="21" t="str">
        <f t="shared" si="16"/>
        <v/>
      </c>
      <c r="J337" s="21" t="str">
        <f t="shared" si="17"/>
        <v/>
      </c>
    </row>
    <row r="338" spans="1:10" ht="15.75">
      <c r="A338" s="21">
        <v>333</v>
      </c>
      <c r="B338" s="21">
        <f>IFERROR(VLOOKUP(A338,الاعدادات!$A$4:$B$5000,2,0),"")</f>
        <v>0</v>
      </c>
      <c r="C338" s="21">
        <f>SUMIFS(المبيعات!$F$4:$F$5000,المبيعات!$D$4:$D$5000,الارباح!A338,المبيعات!$A$4:$A$5000,"&gt;="&amp;الارباح!$C$2,المبيعات!$A$4:$A$5000,"&lt;="&amp;الارباح!$C$3)</f>
        <v>0</v>
      </c>
      <c r="D338" s="21">
        <f>SUMIFS(المبيعات!$J$4:$J$5000,المبيعات!$D$4:$D$5000,الارباح!A338,المبيعات!$A$4:$A$5000,"&gt;="&amp;الارباح!$C$2,المبيعات!$A$4:$A$5000,"&lt;="&amp;الارباح!$C$3)</f>
        <v>0</v>
      </c>
      <c r="E338" s="21">
        <f>SUMIFS('مرتجع المبيعات '!$F$4:$F$5000,'مرتجع المبيعات '!$D$4:$D$5000,الارباح!A338,'مرتجع المبيعات '!$A$4:$A$5000,"&gt;="&amp;الارباح!$C$2,'مرتجع المبيعات '!$A$4:$A$5000,"&lt;="&amp;الارباح!$C$3)</f>
        <v>0</v>
      </c>
      <c r="F338" s="21">
        <f>SUMIFS('مرتجع المبيعات '!$J$4:$J$5000,'مرتجع المبيعات '!$D$4:$D$5000,الارباح!A338,'مرتجع المبيعات '!$A$4:$A$5000,"&gt;="&amp;الارباح!$C$2,'مرتجع المبيعات '!$A$4:$A$5000,"&lt;="&amp;الارباح!$C$3)</f>
        <v>0</v>
      </c>
      <c r="G338" s="21" t="str">
        <f>IFERROR(VLOOKUP(A338,الرصيد!$A$4:$J$5337,10,0),"")</f>
        <v/>
      </c>
      <c r="H338" s="21" t="str">
        <f t="shared" si="15"/>
        <v/>
      </c>
      <c r="I338" s="21" t="str">
        <f t="shared" si="16"/>
        <v/>
      </c>
      <c r="J338" s="21" t="str">
        <f t="shared" si="17"/>
        <v/>
      </c>
    </row>
    <row r="339" spans="1:10" ht="15.75">
      <c r="A339" s="21">
        <v>334</v>
      </c>
      <c r="B339" s="21">
        <f>IFERROR(VLOOKUP(A339,الاعدادات!$A$4:$B$5000,2,0),"")</f>
        <v>0</v>
      </c>
      <c r="C339" s="21">
        <f>SUMIFS(المبيعات!$F$4:$F$5000,المبيعات!$D$4:$D$5000,الارباح!A339,المبيعات!$A$4:$A$5000,"&gt;="&amp;الارباح!$C$2,المبيعات!$A$4:$A$5000,"&lt;="&amp;الارباح!$C$3)</f>
        <v>0</v>
      </c>
      <c r="D339" s="21">
        <f>SUMIFS(المبيعات!$J$4:$J$5000,المبيعات!$D$4:$D$5000,الارباح!A339,المبيعات!$A$4:$A$5000,"&gt;="&amp;الارباح!$C$2,المبيعات!$A$4:$A$5000,"&lt;="&amp;الارباح!$C$3)</f>
        <v>0</v>
      </c>
      <c r="E339" s="21">
        <f>SUMIFS('مرتجع المبيعات '!$F$4:$F$5000,'مرتجع المبيعات '!$D$4:$D$5000,الارباح!A339,'مرتجع المبيعات '!$A$4:$A$5000,"&gt;="&amp;الارباح!$C$2,'مرتجع المبيعات '!$A$4:$A$5000,"&lt;="&amp;الارباح!$C$3)</f>
        <v>0</v>
      </c>
      <c r="F339" s="21">
        <f>SUMIFS('مرتجع المبيعات '!$J$4:$J$5000,'مرتجع المبيعات '!$D$4:$D$5000,الارباح!A339,'مرتجع المبيعات '!$A$4:$A$5000,"&gt;="&amp;الارباح!$C$2,'مرتجع المبيعات '!$A$4:$A$5000,"&lt;="&amp;الارباح!$C$3)</f>
        <v>0</v>
      </c>
      <c r="G339" s="21" t="str">
        <f>IFERROR(VLOOKUP(A339,الرصيد!$A$4:$J$5337,10,0),"")</f>
        <v/>
      </c>
      <c r="H339" s="21" t="str">
        <f t="shared" si="15"/>
        <v/>
      </c>
      <c r="I339" s="21" t="str">
        <f t="shared" si="16"/>
        <v/>
      </c>
      <c r="J339" s="21" t="str">
        <f t="shared" si="17"/>
        <v/>
      </c>
    </row>
    <row r="340" spans="1:10" ht="15.75">
      <c r="A340" s="21">
        <v>335</v>
      </c>
      <c r="B340" s="21">
        <f>IFERROR(VLOOKUP(A340,الاعدادات!$A$4:$B$5000,2,0),"")</f>
        <v>0</v>
      </c>
      <c r="C340" s="21">
        <f>SUMIFS(المبيعات!$F$4:$F$5000,المبيعات!$D$4:$D$5000,الارباح!A340,المبيعات!$A$4:$A$5000,"&gt;="&amp;الارباح!$C$2,المبيعات!$A$4:$A$5000,"&lt;="&amp;الارباح!$C$3)</f>
        <v>0</v>
      </c>
      <c r="D340" s="21">
        <f>SUMIFS(المبيعات!$J$4:$J$5000,المبيعات!$D$4:$D$5000,الارباح!A340,المبيعات!$A$4:$A$5000,"&gt;="&amp;الارباح!$C$2,المبيعات!$A$4:$A$5000,"&lt;="&amp;الارباح!$C$3)</f>
        <v>0</v>
      </c>
      <c r="E340" s="21">
        <f>SUMIFS('مرتجع المبيعات '!$F$4:$F$5000,'مرتجع المبيعات '!$D$4:$D$5000,الارباح!A340,'مرتجع المبيعات '!$A$4:$A$5000,"&gt;="&amp;الارباح!$C$2,'مرتجع المبيعات '!$A$4:$A$5000,"&lt;="&amp;الارباح!$C$3)</f>
        <v>0</v>
      </c>
      <c r="F340" s="21">
        <f>SUMIFS('مرتجع المبيعات '!$J$4:$J$5000,'مرتجع المبيعات '!$D$4:$D$5000,الارباح!A340,'مرتجع المبيعات '!$A$4:$A$5000,"&gt;="&amp;الارباح!$C$2,'مرتجع المبيعات '!$A$4:$A$5000,"&lt;="&amp;الارباح!$C$3)</f>
        <v>0</v>
      </c>
      <c r="G340" s="21" t="str">
        <f>IFERROR(VLOOKUP(A340,الرصيد!$A$4:$J$5337,10,0),"")</f>
        <v/>
      </c>
      <c r="H340" s="21" t="str">
        <f t="shared" si="15"/>
        <v/>
      </c>
      <c r="I340" s="21" t="str">
        <f t="shared" si="16"/>
        <v/>
      </c>
      <c r="J340" s="21" t="str">
        <f t="shared" si="17"/>
        <v/>
      </c>
    </row>
    <row r="341" spans="1:10" ht="15.75">
      <c r="A341" s="21">
        <v>336</v>
      </c>
      <c r="B341" s="21">
        <f>IFERROR(VLOOKUP(A341,الاعدادات!$A$4:$B$5000,2,0),"")</f>
        <v>0</v>
      </c>
      <c r="C341" s="21">
        <f>SUMIFS(المبيعات!$F$4:$F$5000,المبيعات!$D$4:$D$5000,الارباح!A341,المبيعات!$A$4:$A$5000,"&gt;="&amp;الارباح!$C$2,المبيعات!$A$4:$A$5000,"&lt;="&amp;الارباح!$C$3)</f>
        <v>0</v>
      </c>
      <c r="D341" s="21">
        <f>SUMIFS(المبيعات!$J$4:$J$5000,المبيعات!$D$4:$D$5000,الارباح!A341,المبيعات!$A$4:$A$5000,"&gt;="&amp;الارباح!$C$2,المبيعات!$A$4:$A$5000,"&lt;="&amp;الارباح!$C$3)</f>
        <v>0</v>
      </c>
      <c r="E341" s="21">
        <f>SUMIFS('مرتجع المبيعات '!$F$4:$F$5000,'مرتجع المبيعات '!$D$4:$D$5000,الارباح!A341,'مرتجع المبيعات '!$A$4:$A$5000,"&gt;="&amp;الارباح!$C$2,'مرتجع المبيعات '!$A$4:$A$5000,"&lt;="&amp;الارباح!$C$3)</f>
        <v>0</v>
      </c>
      <c r="F341" s="21">
        <f>SUMIFS('مرتجع المبيعات '!$J$4:$J$5000,'مرتجع المبيعات '!$D$4:$D$5000,الارباح!A341,'مرتجع المبيعات '!$A$4:$A$5000,"&gt;="&amp;الارباح!$C$2,'مرتجع المبيعات '!$A$4:$A$5000,"&lt;="&amp;الارباح!$C$3)</f>
        <v>0</v>
      </c>
      <c r="G341" s="21" t="str">
        <f>IFERROR(VLOOKUP(A341,الرصيد!$A$4:$J$5337,10,0),"")</f>
        <v/>
      </c>
      <c r="H341" s="21" t="str">
        <f t="shared" si="15"/>
        <v/>
      </c>
      <c r="I341" s="21" t="str">
        <f t="shared" si="16"/>
        <v/>
      </c>
      <c r="J341" s="21" t="str">
        <f t="shared" si="17"/>
        <v/>
      </c>
    </row>
    <row r="342" spans="1:10" ht="15.75">
      <c r="A342" s="21">
        <v>337</v>
      </c>
      <c r="B342" s="21">
        <f>IFERROR(VLOOKUP(A342,الاعدادات!$A$4:$B$5000,2,0),"")</f>
        <v>0</v>
      </c>
      <c r="C342" s="21">
        <f>SUMIFS(المبيعات!$F$4:$F$5000,المبيعات!$D$4:$D$5000,الارباح!A342,المبيعات!$A$4:$A$5000,"&gt;="&amp;الارباح!$C$2,المبيعات!$A$4:$A$5000,"&lt;="&amp;الارباح!$C$3)</f>
        <v>0</v>
      </c>
      <c r="D342" s="21">
        <f>SUMIFS(المبيعات!$J$4:$J$5000,المبيعات!$D$4:$D$5000,الارباح!A342,المبيعات!$A$4:$A$5000,"&gt;="&amp;الارباح!$C$2,المبيعات!$A$4:$A$5000,"&lt;="&amp;الارباح!$C$3)</f>
        <v>0</v>
      </c>
      <c r="E342" s="21">
        <f>SUMIFS('مرتجع المبيعات '!$F$4:$F$5000,'مرتجع المبيعات '!$D$4:$D$5000,الارباح!A342,'مرتجع المبيعات '!$A$4:$A$5000,"&gt;="&amp;الارباح!$C$2,'مرتجع المبيعات '!$A$4:$A$5000,"&lt;="&amp;الارباح!$C$3)</f>
        <v>0</v>
      </c>
      <c r="F342" s="21">
        <f>SUMIFS('مرتجع المبيعات '!$J$4:$J$5000,'مرتجع المبيعات '!$D$4:$D$5000,الارباح!A342,'مرتجع المبيعات '!$A$4:$A$5000,"&gt;="&amp;الارباح!$C$2,'مرتجع المبيعات '!$A$4:$A$5000,"&lt;="&amp;الارباح!$C$3)</f>
        <v>0</v>
      </c>
      <c r="G342" s="21" t="str">
        <f>IFERROR(VLOOKUP(A342,الرصيد!$A$4:$J$5337,10,0),"")</f>
        <v/>
      </c>
      <c r="H342" s="21" t="str">
        <f t="shared" si="15"/>
        <v/>
      </c>
      <c r="I342" s="21" t="str">
        <f t="shared" si="16"/>
        <v/>
      </c>
      <c r="J342" s="21" t="str">
        <f t="shared" si="17"/>
        <v/>
      </c>
    </row>
    <row r="343" spans="1:10" ht="15.75">
      <c r="A343" s="21">
        <v>338</v>
      </c>
      <c r="B343" s="21">
        <f>IFERROR(VLOOKUP(A343,الاعدادات!$A$4:$B$5000,2,0),"")</f>
        <v>0</v>
      </c>
      <c r="C343" s="21">
        <f>SUMIFS(المبيعات!$F$4:$F$5000,المبيعات!$D$4:$D$5000,الارباح!A343,المبيعات!$A$4:$A$5000,"&gt;="&amp;الارباح!$C$2,المبيعات!$A$4:$A$5000,"&lt;="&amp;الارباح!$C$3)</f>
        <v>0</v>
      </c>
      <c r="D343" s="21">
        <f>SUMIFS(المبيعات!$J$4:$J$5000,المبيعات!$D$4:$D$5000,الارباح!A343,المبيعات!$A$4:$A$5000,"&gt;="&amp;الارباح!$C$2,المبيعات!$A$4:$A$5000,"&lt;="&amp;الارباح!$C$3)</f>
        <v>0</v>
      </c>
      <c r="E343" s="21">
        <f>SUMIFS('مرتجع المبيعات '!$F$4:$F$5000,'مرتجع المبيعات '!$D$4:$D$5000,الارباح!A343,'مرتجع المبيعات '!$A$4:$A$5000,"&gt;="&amp;الارباح!$C$2,'مرتجع المبيعات '!$A$4:$A$5000,"&lt;="&amp;الارباح!$C$3)</f>
        <v>0</v>
      </c>
      <c r="F343" s="21">
        <f>SUMIFS('مرتجع المبيعات '!$J$4:$J$5000,'مرتجع المبيعات '!$D$4:$D$5000,الارباح!A343,'مرتجع المبيعات '!$A$4:$A$5000,"&gt;="&amp;الارباح!$C$2,'مرتجع المبيعات '!$A$4:$A$5000,"&lt;="&amp;الارباح!$C$3)</f>
        <v>0</v>
      </c>
      <c r="G343" s="21" t="str">
        <f>IFERROR(VLOOKUP(A343,الرصيد!$A$4:$J$5337,10,0),"")</f>
        <v/>
      </c>
      <c r="H343" s="21" t="str">
        <f t="shared" si="15"/>
        <v/>
      </c>
      <c r="I343" s="21" t="str">
        <f t="shared" si="16"/>
        <v/>
      </c>
      <c r="J343" s="21" t="str">
        <f t="shared" si="17"/>
        <v/>
      </c>
    </row>
    <row r="344" spans="1:10" ht="15.75">
      <c r="A344" s="21">
        <v>339</v>
      </c>
      <c r="B344" s="21">
        <f>IFERROR(VLOOKUP(A344,الاعدادات!$A$4:$B$5000,2,0),"")</f>
        <v>0</v>
      </c>
      <c r="C344" s="21">
        <f>SUMIFS(المبيعات!$F$4:$F$5000,المبيعات!$D$4:$D$5000,الارباح!A344,المبيعات!$A$4:$A$5000,"&gt;="&amp;الارباح!$C$2,المبيعات!$A$4:$A$5000,"&lt;="&amp;الارباح!$C$3)</f>
        <v>0</v>
      </c>
      <c r="D344" s="21">
        <f>SUMIFS(المبيعات!$J$4:$J$5000,المبيعات!$D$4:$D$5000,الارباح!A344,المبيعات!$A$4:$A$5000,"&gt;="&amp;الارباح!$C$2,المبيعات!$A$4:$A$5000,"&lt;="&amp;الارباح!$C$3)</f>
        <v>0</v>
      </c>
      <c r="E344" s="21">
        <f>SUMIFS('مرتجع المبيعات '!$F$4:$F$5000,'مرتجع المبيعات '!$D$4:$D$5000,الارباح!A344,'مرتجع المبيعات '!$A$4:$A$5000,"&gt;="&amp;الارباح!$C$2,'مرتجع المبيعات '!$A$4:$A$5000,"&lt;="&amp;الارباح!$C$3)</f>
        <v>0</v>
      </c>
      <c r="F344" s="21">
        <f>SUMIFS('مرتجع المبيعات '!$J$4:$J$5000,'مرتجع المبيعات '!$D$4:$D$5000,الارباح!A344,'مرتجع المبيعات '!$A$4:$A$5000,"&gt;="&amp;الارباح!$C$2,'مرتجع المبيعات '!$A$4:$A$5000,"&lt;="&amp;الارباح!$C$3)</f>
        <v>0</v>
      </c>
      <c r="G344" s="21" t="str">
        <f>IFERROR(VLOOKUP(A344,الرصيد!$A$4:$J$5337,10,0),"")</f>
        <v/>
      </c>
      <c r="H344" s="21" t="str">
        <f t="shared" ref="H344:H407" si="18">IFERROR(SUMPRODUCT(G344*C344),"")</f>
        <v/>
      </c>
      <c r="I344" s="21" t="str">
        <f t="shared" ref="I344:I407" si="19">IFERROR(SUMPRODUCT(F344-G344*E344),"")</f>
        <v/>
      </c>
      <c r="J344" s="21" t="str">
        <f t="shared" ref="J344:J407" si="20">IFERROR(SUMPRODUCT(D344-H344-I344),"")</f>
        <v/>
      </c>
    </row>
    <row r="345" spans="1:10" ht="15.75">
      <c r="A345" s="21">
        <v>340</v>
      </c>
      <c r="B345" s="21">
        <f>IFERROR(VLOOKUP(A345,الاعدادات!$A$4:$B$5000,2,0),"")</f>
        <v>0</v>
      </c>
      <c r="C345" s="21">
        <f>SUMIFS(المبيعات!$F$4:$F$5000,المبيعات!$D$4:$D$5000,الارباح!A345,المبيعات!$A$4:$A$5000,"&gt;="&amp;الارباح!$C$2,المبيعات!$A$4:$A$5000,"&lt;="&amp;الارباح!$C$3)</f>
        <v>0</v>
      </c>
      <c r="D345" s="21">
        <f>SUMIFS(المبيعات!$J$4:$J$5000,المبيعات!$D$4:$D$5000,الارباح!A345,المبيعات!$A$4:$A$5000,"&gt;="&amp;الارباح!$C$2,المبيعات!$A$4:$A$5000,"&lt;="&amp;الارباح!$C$3)</f>
        <v>0</v>
      </c>
      <c r="E345" s="21">
        <f>SUMIFS('مرتجع المبيعات '!$F$4:$F$5000,'مرتجع المبيعات '!$D$4:$D$5000,الارباح!A345,'مرتجع المبيعات '!$A$4:$A$5000,"&gt;="&amp;الارباح!$C$2,'مرتجع المبيعات '!$A$4:$A$5000,"&lt;="&amp;الارباح!$C$3)</f>
        <v>0</v>
      </c>
      <c r="F345" s="21">
        <f>SUMIFS('مرتجع المبيعات '!$J$4:$J$5000,'مرتجع المبيعات '!$D$4:$D$5000,الارباح!A345,'مرتجع المبيعات '!$A$4:$A$5000,"&gt;="&amp;الارباح!$C$2,'مرتجع المبيعات '!$A$4:$A$5000,"&lt;="&amp;الارباح!$C$3)</f>
        <v>0</v>
      </c>
      <c r="G345" s="21" t="str">
        <f>IFERROR(VLOOKUP(A345,الرصيد!$A$4:$J$5337,10,0),"")</f>
        <v/>
      </c>
      <c r="H345" s="21" t="str">
        <f t="shared" si="18"/>
        <v/>
      </c>
      <c r="I345" s="21" t="str">
        <f t="shared" si="19"/>
        <v/>
      </c>
      <c r="J345" s="21" t="str">
        <f t="shared" si="20"/>
        <v/>
      </c>
    </row>
    <row r="346" spans="1:10" ht="15.75">
      <c r="A346" s="21">
        <v>341</v>
      </c>
      <c r="B346" s="21">
        <f>IFERROR(VLOOKUP(A346,الاعدادات!$A$4:$B$5000,2,0),"")</f>
        <v>0</v>
      </c>
      <c r="C346" s="21">
        <f>SUMIFS(المبيعات!$F$4:$F$5000,المبيعات!$D$4:$D$5000,الارباح!A346,المبيعات!$A$4:$A$5000,"&gt;="&amp;الارباح!$C$2,المبيعات!$A$4:$A$5000,"&lt;="&amp;الارباح!$C$3)</f>
        <v>0</v>
      </c>
      <c r="D346" s="21">
        <f>SUMIFS(المبيعات!$J$4:$J$5000,المبيعات!$D$4:$D$5000,الارباح!A346,المبيعات!$A$4:$A$5000,"&gt;="&amp;الارباح!$C$2,المبيعات!$A$4:$A$5000,"&lt;="&amp;الارباح!$C$3)</f>
        <v>0</v>
      </c>
      <c r="E346" s="21">
        <f>SUMIFS('مرتجع المبيعات '!$F$4:$F$5000,'مرتجع المبيعات '!$D$4:$D$5000,الارباح!A346,'مرتجع المبيعات '!$A$4:$A$5000,"&gt;="&amp;الارباح!$C$2,'مرتجع المبيعات '!$A$4:$A$5000,"&lt;="&amp;الارباح!$C$3)</f>
        <v>0</v>
      </c>
      <c r="F346" s="21">
        <f>SUMIFS('مرتجع المبيعات '!$J$4:$J$5000,'مرتجع المبيعات '!$D$4:$D$5000,الارباح!A346,'مرتجع المبيعات '!$A$4:$A$5000,"&gt;="&amp;الارباح!$C$2,'مرتجع المبيعات '!$A$4:$A$5000,"&lt;="&amp;الارباح!$C$3)</f>
        <v>0</v>
      </c>
      <c r="G346" s="21" t="str">
        <f>IFERROR(VLOOKUP(A346,الرصيد!$A$4:$J$5337,10,0),"")</f>
        <v/>
      </c>
      <c r="H346" s="21" t="str">
        <f t="shared" si="18"/>
        <v/>
      </c>
      <c r="I346" s="21" t="str">
        <f t="shared" si="19"/>
        <v/>
      </c>
      <c r="J346" s="21" t="str">
        <f t="shared" si="20"/>
        <v/>
      </c>
    </row>
    <row r="347" spans="1:10" ht="15.75">
      <c r="A347" s="21">
        <v>342</v>
      </c>
      <c r="B347" s="21">
        <f>IFERROR(VLOOKUP(A347,الاعدادات!$A$4:$B$5000,2,0),"")</f>
        <v>0</v>
      </c>
      <c r="C347" s="21">
        <f>SUMIFS(المبيعات!$F$4:$F$5000,المبيعات!$D$4:$D$5000,الارباح!A347,المبيعات!$A$4:$A$5000,"&gt;="&amp;الارباح!$C$2,المبيعات!$A$4:$A$5000,"&lt;="&amp;الارباح!$C$3)</f>
        <v>0</v>
      </c>
      <c r="D347" s="21">
        <f>SUMIFS(المبيعات!$J$4:$J$5000,المبيعات!$D$4:$D$5000,الارباح!A347,المبيعات!$A$4:$A$5000,"&gt;="&amp;الارباح!$C$2,المبيعات!$A$4:$A$5000,"&lt;="&amp;الارباح!$C$3)</f>
        <v>0</v>
      </c>
      <c r="E347" s="21">
        <f>SUMIFS('مرتجع المبيعات '!$F$4:$F$5000,'مرتجع المبيعات '!$D$4:$D$5000,الارباح!A347,'مرتجع المبيعات '!$A$4:$A$5000,"&gt;="&amp;الارباح!$C$2,'مرتجع المبيعات '!$A$4:$A$5000,"&lt;="&amp;الارباح!$C$3)</f>
        <v>0</v>
      </c>
      <c r="F347" s="21">
        <f>SUMIFS('مرتجع المبيعات '!$J$4:$J$5000,'مرتجع المبيعات '!$D$4:$D$5000,الارباح!A347,'مرتجع المبيعات '!$A$4:$A$5000,"&gt;="&amp;الارباح!$C$2,'مرتجع المبيعات '!$A$4:$A$5000,"&lt;="&amp;الارباح!$C$3)</f>
        <v>0</v>
      </c>
      <c r="G347" s="21" t="str">
        <f>IFERROR(VLOOKUP(A347,الرصيد!$A$4:$J$5337,10,0),"")</f>
        <v/>
      </c>
      <c r="H347" s="21" t="str">
        <f t="shared" si="18"/>
        <v/>
      </c>
      <c r="I347" s="21" t="str">
        <f t="shared" si="19"/>
        <v/>
      </c>
      <c r="J347" s="21" t="str">
        <f t="shared" si="20"/>
        <v/>
      </c>
    </row>
    <row r="348" spans="1:10" ht="15.75">
      <c r="A348" s="21">
        <v>343</v>
      </c>
      <c r="B348" s="21">
        <f>IFERROR(VLOOKUP(A348,الاعدادات!$A$4:$B$5000,2,0),"")</f>
        <v>0</v>
      </c>
      <c r="C348" s="21">
        <f>SUMIFS(المبيعات!$F$4:$F$5000,المبيعات!$D$4:$D$5000,الارباح!A348,المبيعات!$A$4:$A$5000,"&gt;="&amp;الارباح!$C$2,المبيعات!$A$4:$A$5000,"&lt;="&amp;الارباح!$C$3)</f>
        <v>0</v>
      </c>
      <c r="D348" s="21">
        <f>SUMIFS(المبيعات!$J$4:$J$5000,المبيعات!$D$4:$D$5000,الارباح!A348,المبيعات!$A$4:$A$5000,"&gt;="&amp;الارباح!$C$2,المبيعات!$A$4:$A$5000,"&lt;="&amp;الارباح!$C$3)</f>
        <v>0</v>
      </c>
      <c r="E348" s="21">
        <f>SUMIFS('مرتجع المبيعات '!$F$4:$F$5000,'مرتجع المبيعات '!$D$4:$D$5000,الارباح!A348,'مرتجع المبيعات '!$A$4:$A$5000,"&gt;="&amp;الارباح!$C$2,'مرتجع المبيعات '!$A$4:$A$5000,"&lt;="&amp;الارباح!$C$3)</f>
        <v>0</v>
      </c>
      <c r="F348" s="21">
        <f>SUMIFS('مرتجع المبيعات '!$J$4:$J$5000,'مرتجع المبيعات '!$D$4:$D$5000,الارباح!A348,'مرتجع المبيعات '!$A$4:$A$5000,"&gt;="&amp;الارباح!$C$2,'مرتجع المبيعات '!$A$4:$A$5000,"&lt;="&amp;الارباح!$C$3)</f>
        <v>0</v>
      </c>
      <c r="G348" s="21" t="str">
        <f>IFERROR(VLOOKUP(A348,الرصيد!$A$4:$J$5337,10,0),"")</f>
        <v/>
      </c>
      <c r="H348" s="21" t="str">
        <f t="shared" si="18"/>
        <v/>
      </c>
      <c r="I348" s="21" t="str">
        <f t="shared" si="19"/>
        <v/>
      </c>
      <c r="J348" s="21" t="str">
        <f t="shared" si="20"/>
        <v/>
      </c>
    </row>
    <row r="349" spans="1:10" ht="15.75">
      <c r="A349" s="21">
        <v>344</v>
      </c>
      <c r="B349" s="21">
        <f>IFERROR(VLOOKUP(A349,الاعدادات!$A$4:$B$5000,2,0),"")</f>
        <v>0</v>
      </c>
      <c r="C349" s="21">
        <f>SUMIFS(المبيعات!$F$4:$F$5000,المبيعات!$D$4:$D$5000,الارباح!A349,المبيعات!$A$4:$A$5000,"&gt;="&amp;الارباح!$C$2,المبيعات!$A$4:$A$5000,"&lt;="&amp;الارباح!$C$3)</f>
        <v>0</v>
      </c>
      <c r="D349" s="21">
        <f>SUMIFS(المبيعات!$J$4:$J$5000,المبيعات!$D$4:$D$5000,الارباح!A349,المبيعات!$A$4:$A$5000,"&gt;="&amp;الارباح!$C$2,المبيعات!$A$4:$A$5000,"&lt;="&amp;الارباح!$C$3)</f>
        <v>0</v>
      </c>
      <c r="E349" s="21">
        <f>SUMIFS('مرتجع المبيعات '!$F$4:$F$5000,'مرتجع المبيعات '!$D$4:$D$5000,الارباح!A349,'مرتجع المبيعات '!$A$4:$A$5000,"&gt;="&amp;الارباح!$C$2,'مرتجع المبيعات '!$A$4:$A$5000,"&lt;="&amp;الارباح!$C$3)</f>
        <v>0</v>
      </c>
      <c r="F349" s="21">
        <f>SUMIFS('مرتجع المبيعات '!$J$4:$J$5000,'مرتجع المبيعات '!$D$4:$D$5000,الارباح!A349,'مرتجع المبيعات '!$A$4:$A$5000,"&gt;="&amp;الارباح!$C$2,'مرتجع المبيعات '!$A$4:$A$5000,"&lt;="&amp;الارباح!$C$3)</f>
        <v>0</v>
      </c>
      <c r="G349" s="21" t="str">
        <f>IFERROR(VLOOKUP(A349,الرصيد!$A$4:$J$5337,10,0),"")</f>
        <v/>
      </c>
      <c r="H349" s="21" t="str">
        <f t="shared" si="18"/>
        <v/>
      </c>
      <c r="I349" s="21" t="str">
        <f t="shared" si="19"/>
        <v/>
      </c>
      <c r="J349" s="21" t="str">
        <f t="shared" si="20"/>
        <v/>
      </c>
    </row>
    <row r="350" spans="1:10" ht="15.75">
      <c r="A350" s="21">
        <v>345</v>
      </c>
      <c r="B350" s="21">
        <f>IFERROR(VLOOKUP(A350,الاعدادات!$A$4:$B$5000,2,0),"")</f>
        <v>0</v>
      </c>
      <c r="C350" s="21">
        <f>SUMIFS(المبيعات!$F$4:$F$5000,المبيعات!$D$4:$D$5000,الارباح!A350,المبيعات!$A$4:$A$5000,"&gt;="&amp;الارباح!$C$2,المبيعات!$A$4:$A$5000,"&lt;="&amp;الارباح!$C$3)</f>
        <v>0</v>
      </c>
      <c r="D350" s="21">
        <f>SUMIFS(المبيعات!$J$4:$J$5000,المبيعات!$D$4:$D$5000,الارباح!A350,المبيعات!$A$4:$A$5000,"&gt;="&amp;الارباح!$C$2,المبيعات!$A$4:$A$5000,"&lt;="&amp;الارباح!$C$3)</f>
        <v>0</v>
      </c>
      <c r="E350" s="21">
        <f>SUMIFS('مرتجع المبيعات '!$F$4:$F$5000,'مرتجع المبيعات '!$D$4:$D$5000,الارباح!A350,'مرتجع المبيعات '!$A$4:$A$5000,"&gt;="&amp;الارباح!$C$2,'مرتجع المبيعات '!$A$4:$A$5000,"&lt;="&amp;الارباح!$C$3)</f>
        <v>0</v>
      </c>
      <c r="F350" s="21">
        <f>SUMIFS('مرتجع المبيعات '!$J$4:$J$5000,'مرتجع المبيعات '!$D$4:$D$5000,الارباح!A350,'مرتجع المبيعات '!$A$4:$A$5000,"&gt;="&amp;الارباح!$C$2,'مرتجع المبيعات '!$A$4:$A$5000,"&lt;="&amp;الارباح!$C$3)</f>
        <v>0</v>
      </c>
      <c r="G350" s="21" t="str">
        <f>IFERROR(VLOOKUP(A350,الرصيد!$A$4:$J$5337,10,0),"")</f>
        <v/>
      </c>
      <c r="H350" s="21" t="str">
        <f t="shared" si="18"/>
        <v/>
      </c>
      <c r="I350" s="21" t="str">
        <f t="shared" si="19"/>
        <v/>
      </c>
      <c r="J350" s="21" t="str">
        <f t="shared" si="20"/>
        <v/>
      </c>
    </row>
    <row r="351" spans="1:10" ht="15.75">
      <c r="A351" s="21">
        <v>346</v>
      </c>
      <c r="B351" s="21">
        <f>IFERROR(VLOOKUP(A351,الاعدادات!$A$4:$B$5000,2,0),"")</f>
        <v>0</v>
      </c>
      <c r="C351" s="21">
        <f>SUMIFS(المبيعات!$F$4:$F$5000,المبيعات!$D$4:$D$5000,الارباح!A351,المبيعات!$A$4:$A$5000,"&gt;="&amp;الارباح!$C$2,المبيعات!$A$4:$A$5000,"&lt;="&amp;الارباح!$C$3)</f>
        <v>0</v>
      </c>
      <c r="D351" s="21">
        <f>SUMIFS(المبيعات!$J$4:$J$5000,المبيعات!$D$4:$D$5000,الارباح!A351,المبيعات!$A$4:$A$5000,"&gt;="&amp;الارباح!$C$2,المبيعات!$A$4:$A$5000,"&lt;="&amp;الارباح!$C$3)</f>
        <v>0</v>
      </c>
      <c r="E351" s="21">
        <f>SUMIFS('مرتجع المبيعات '!$F$4:$F$5000,'مرتجع المبيعات '!$D$4:$D$5000,الارباح!A351,'مرتجع المبيعات '!$A$4:$A$5000,"&gt;="&amp;الارباح!$C$2,'مرتجع المبيعات '!$A$4:$A$5000,"&lt;="&amp;الارباح!$C$3)</f>
        <v>0</v>
      </c>
      <c r="F351" s="21">
        <f>SUMIFS('مرتجع المبيعات '!$J$4:$J$5000,'مرتجع المبيعات '!$D$4:$D$5000,الارباح!A351,'مرتجع المبيعات '!$A$4:$A$5000,"&gt;="&amp;الارباح!$C$2,'مرتجع المبيعات '!$A$4:$A$5000,"&lt;="&amp;الارباح!$C$3)</f>
        <v>0</v>
      </c>
      <c r="G351" s="21" t="str">
        <f>IFERROR(VLOOKUP(A351,الرصيد!$A$4:$J$5337,10,0),"")</f>
        <v/>
      </c>
      <c r="H351" s="21" t="str">
        <f t="shared" si="18"/>
        <v/>
      </c>
      <c r="I351" s="21" t="str">
        <f t="shared" si="19"/>
        <v/>
      </c>
      <c r="J351" s="21" t="str">
        <f t="shared" si="20"/>
        <v/>
      </c>
    </row>
    <row r="352" spans="1:10" ht="15.75">
      <c r="A352" s="21">
        <v>347</v>
      </c>
      <c r="B352" s="21">
        <f>IFERROR(VLOOKUP(A352,الاعدادات!$A$4:$B$5000,2,0),"")</f>
        <v>0</v>
      </c>
      <c r="C352" s="21">
        <f>SUMIFS(المبيعات!$F$4:$F$5000,المبيعات!$D$4:$D$5000,الارباح!A352,المبيعات!$A$4:$A$5000,"&gt;="&amp;الارباح!$C$2,المبيعات!$A$4:$A$5000,"&lt;="&amp;الارباح!$C$3)</f>
        <v>0</v>
      </c>
      <c r="D352" s="21">
        <f>SUMIFS(المبيعات!$J$4:$J$5000,المبيعات!$D$4:$D$5000,الارباح!A352,المبيعات!$A$4:$A$5000,"&gt;="&amp;الارباح!$C$2,المبيعات!$A$4:$A$5000,"&lt;="&amp;الارباح!$C$3)</f>
        <v>0</v>
      </c>
      <c r="E352" s="21">
        <f>SUMIFS('مرتجع المبيعات '!$F$4:$F$5000,'مرتجع المبيعات '!$D$4:$D$5000,الارباح!A352,'مرتجع المبيعات '!$A$4:$A$5000,"&gt;="&amp;الارباح!$C$2,'مرتجع المبيعات '!$A$4:$A$5000,"&lt;="&amp;الارباح!$C$3)</f>
        <v>0</v>
      </c>
      <c r="F352" s="21">
        <f>SUMIFS('مرتجع المبيعات '!$J$4:$J$5000,'مرتجع المبيعات '!$D$4:$D$5000,الارباح!A352,'مرتجع المبيعات '!$A$4:$A$5000,"&gt;="&amp;الارباح!$C$2,'مرتجع المبيعات '!$A$4:$A$5000,"&lt;="&amp;الارباح!$C$3)</f>
        <v>0</v>
      </c>
      <c r="G352" s="21" t="str">
        <f>IFERROR(VLOOKUP(A352,الرصيد!$A$4:$J$5337,10,0),"")</f>
        <v/>
      </c>
      <c r="H352" s="21" t="str">
        <f t="shared" si="18"/>
        <v/>
      </c>
      <c r="I352" s="21" t="str">
        <f t="shared" si="19"/>
        <v/>
      </c>
      <c r="J352" s="21" t="str">
        <f t="shared" si="20"/>
        <v/>
      </c>
    </row>
    <row r="353" spans="1:10" ht="15.75">
      <c r="A353" s="21">
        <v>348</v>
      </c>
      <c r="B353" s="21">
        <f>IFERROR(VLOOKUP(A353,الاعدادات!$A$4:$B$5000,2,0),"")</f>
        <v>0</v>
      </c>
      <c r="C353" s="21">
        <f>SUMIFS(المبيعات!$F$4:$F$5000,المبيعات!$D$4:$D$5000,الارباح!A353,المبيعات!$A$4:$A$5000,"&gt;="&amp;الارباح!$C$2,المبيعات!$A$4:$A$5000,"&lt;="&amp;الارباح!$C$3)</f>
        <v>0</v>
      </c>
      <c r="D353" s="21">
        <f>SUMIFS(المبيعات!$J$4:$J$5000,المبيعات!$D$4:$D$5000,الارباح!A353,المبيعات!$A$4:$A$5000,"&gt;="&amp;الارباح!$C$2,المبيعات!$A$4:$A$5000,"&lt;="&amp;الارباح!$C$3)</f>
        <v>0</v>
      </c>
      <c r="E353" s="21">
        <f>SUMIFS('مرتجع المبيعات '!$F$4:$F$5000,'مرتجع المبيعات '!$D$4:$D$5000,الارباح!A353,'مرتجع المبيعات '!$A$4:$A$5000,"&gt;="&amp;الارباح!$C$2,'مرتجع المبيعات '!$A$4:$A$5000,"&lt;="&amp;الارباح!$C$3)</f>
        <v>0</v>
      </c>
      <c r="F353" s="21">
        <f>SUMIFS('مرتجع المبيعات '!$J$4:$J$5000,'مرتجع المبيعات '!$D$4:$D$5000,الارباح!A353,'مرتجع المبيعات '!$A$4:$A$5000,"&gt;="&amp;الارباح!$C$2,'مرتجع المبيعات '!$A$4:$A$5000,"&lt;="&amp;الارباح!$C$3)</f>
        <v>0</v>
      </c>
      <c r="G353" s="21" t="str">
        <f>IFERROR(VLOOKUP(A353,الرصيد!$A$4:$J$5337,10,0),"")</f>
        <v/>
      </c>
      <c r="H353" s="21" t="str">
        <f t="shared" si="18"/>
        <v/>
      </c>
      <c r="I353" s="21" t="str">
        <f t="shared" si="19"/>
        <v/>
      </c>
      <c r="J353" s="21" t="str">
        <f t="shared" si="20"/>
        <v/>
      </c>
    </row>
    <row r="354" spans="1:10" ht="15.75">
      <c r="A354" s="21">
        <v>349</v>
      </c>
      <c r="B354" s="21">
        <f>IFERROR(VLOOKUP(A354,الاعدادات!$A$4:$B$5000,2,0),"")</f>
        <v>0</v>
      </c>
      <c r="C354" s="21">
        <f>SUMIFS(المبيعات!$F$4:$F$5000,المبيعات!$D$4:$D$5000,الارباح!A354,المبيعات!$A$4:$A$5000,"&gt;="&amp;الارباح!$C$2,المبيعات!$A$4:$A$5000,"&lt;="&amp;الارباح!$C$3)</f>
        <v>0</v>
      </c>
      <c r="D354" s="21">
        <f>SUMIFS(المبيعات!$J$4:$J$5000,المبيعات!$D$4:$D$5000,الارباح!A354,المبيعات!$A$4:$A$5000,"&gt;="&amp;الارباح!$C$2,المبيعات!$A$4:$A$5000,"&lt;="&amp;الارباح!$C$3)</f>
        <v>0</v>
      </c>
      <c r="E354" s="21">
        <f>SUMIFS('مرتجع المبيعات '!$F$4:$F$5000,'مرتجع المبيعات '!$D$4:$D$5000,الارباح!A354,'مرتجع المبيعات '!$A$4:$A$5000,"&gt;="&amp;الارباح!$C$2,'مرتجع المبيعات '!$A$4:$A$5000,"&lt;="&amp;الارباح!$C$3)</f>
        <v>0</v>
      </c>
      <c r="F354" s="21">
        <f>SUMIFS('مرتجع المبيعات '!$J$4:$J$5000,'مرتجع المبيعات '!$D$4:$D$5000,الارباح!A354,'مرتجع المبيعات '!$A$4:$A$5000,"&gt;="&amp;الارباح!$C$2,'مرتجع المبيعات '!$A$4:$A$5000,"&lt;="&amp;الارباح!$C$3)</f>
        <v>0</v>
      </c>
      <c r="G354" s="21" t="str">
        <f>IFERROR(VLOOKUP(A354,الرصيد!$A$4:$J$5337,10,0),"")</f>
        <v/>
      </c>
      <c r="H354" s="21" t="str">
        <f t="shared" si="18"/>
        <v/>
      </c>
      <c r="I354" s="21" t="str">
        <f t="shared" si="19"/>
        <v/>
      </c>
      <c r="J354" s="21" t="str">
        <f t="shared" si="20"/>
        <v/>
      </c>
    </row>
    <row r="355" spans="1:10" ht="15.75">
      <c r="A355" s="21">
        <v>350</v>
      </c>
      <c r="B355" s="21">
        <f>IFERROR(VLOOKUP(A355,الاعدادات!$A$4:$B$5000,2,0),"")</f>
        <v>0</v>
      </c>
      <c r="C355" s="21">
        <f>SUMIFS(المبيعات!$F$4:$F$5000,المبيعات!$D$4:$D$5000,الارباح!A355,المبيعات!$A$4:$A$5000,"&gt;="&amp;الارباح!$C$2,المبيعات!$A$4:$A$5000,"&lt;="&amp;الارباح!$C$3)</f>
        <v>0</v>
      </c>
      <c r="D355" s="21">
        <f>SUMIFS(المبيعات!$J$4:$J$5000,المبيعات!$D$4:$D$5000,الارباح!A355,المبيعات!$A$4:$A$5000,"&gt;="&amp;الارباح!$C$2,المبيعات!$A$4:$A$5000,"&lt;="&amp;الارباح!$C$3)</f>
        <v>0</v>
      </c>
      <c r="E355" s="21">
        <f>SUMIFS('مرتجع المبيعات '!$F$4:$F$5000,'مرتجع المبيعات '!$D$4:$D$5000,الارباح!A355,'مرتجع المبيعات '!$A$4:$A$5000,"&gt;="&amp;الارباح!$C$2,'مرتجع المبيعات '!$A$4:$A$5000,"&lt;="&amp;الارباح!$C$3)</f>
        <v>0</v>
      </c>
      <c r="F355" s="21">
        <f>SUMIFS('مرتجع المبيعات '!$J$4:$J$5000,'مرتجع المبيعات '!$D$4:$D$5000,الارباح!A355,'مرتجع المبيعات '!$A$4:$A$5000,"&gt;="&amp;الارباح!$C$2,'مرتجع المبيعات '!$A$4:$A$5000,"&lt;="&amp;الارباح!$C$3)</f>
        <v>0</v>
      </c>
      <c r="G355" s="21" t="str">
        <f>IFERROR(VLOOKUP(A355,الرصيد!$A$4:$J$5337,10,0),"")</f>
        <v/>
      </c>
      <c r="H355" s="21" t="str">
        <f t="shared" si="18"/>
        <v/>
      </c>
      <c r="I355" s="21" t="str">
        <f t="shared" si="19"/>
        <v/>
      </c>
      <c r="J355" s="21" t="str">
        <f t="shared" si="20"/>
        <v/>
      </c>
    </row>
    <row r="356" spans="1:10" ht="15.75">
      <c r="A356" s="21">
        <v>351</v>
      </c>
      <c r="B356" s="21">
        <f>IFERROR(VLOOKUP(A356,الاعدادات!$A$4:$B$5000,2,0),"")</f>
        <v>0</v>
      </c>
      <c r="C356" s="21">
        <f>SUMIFS(المبيعات!$F$4:$F$5000,المبيعات!$D$4:$D$5000,الارباح!A356,المبيعات!$A$4:$A$5000,"&gt;="&amp;الارباح!$C$2,المبيعات!$A$4:$A$5000,"&lt;="&amp;الارباح!$C$3)</f>
        <v>0</v>
      </c>
      <c r="D356" s="21">
        <f>SUMIFS(المبيعات!$J$4:$J$5000,المبيعات!$D$4:$D$5000,الارباح!A356,المبيعات!$A$4:$A$5000,"&gt;="&amp;الارباح!$C$2,المبيعات!$A$4:$A$5000,"&lt;="&amp;الارباح!$C$3)</f>
        <v>0</v>
      </c>
      <c r="E356" s="21">
        <f>SUMIFS('مرتجع المبيعات '!$F$4:$F$5000,'مرتجع المبيعات '!$D$4:$D$5000,الارباح!A356,'مرتجع المبيعات '!$A$4:$A$5000,"&gt;="&amp;الارباح!$C$2,'مرتجع المبيعات '!$A$4:$A$5000,"&lt;="&amp;الارباح!$C$3)</f>
        <v>0</v>
      </c>
      <c r="F356" s="21">
        <f>SUMIFS('مرتجع المبيعات '!$J$4:$J$5000,'مرتجع المبيعات '!$D$4:$D$5000,الارباح!A356,'مرتجع المبيعات '!$A$4:$A$5000,"&gt;="&amp;الارباح!$C$2,'مرتجع المبيعات '!$A$4:$A$5000,"&lt;="&amp;الارباح!$C$3)</f>
        <v>0</v>
      </c>
      <c r="G356" s="21" t="str">
        <f>IFERROR(VLOOKUP(A356,الرصيد!$A$4:$J$5337,10,0),"")</f>
        <v/>
      </c>
      <c r="H356" s="21" t="str">
        <f t="shared" si="18"/>
        <v/>
      </c>
      <c r="I356" s="21" t="str">
        <f t="shared" si="19"/>
        <v/>
      </c>
      <c r="J356" s="21" t="str">
        <f t="shared" si="20"/>
        <v/>
      </c>
    </row>
    <row r="357" spans="1:10" ht="15.75">
      <c r="A357" s="21">
        <v>352</v>
      </c>
      <c r="B357" s="21">
        <f>IFERROR(VLOOKUP(A357,الاعدادات!$A$4:$B$5000,2,0),"")</f>
        <v>0</v>
      </c>
      <c r="C357" s="21">
        <f>SUMIFS(المبيعات!$F$4:$F$5000,المبيعات!$D$4:$D$5000,الارباح!A357,المبيعات!$A$4:$A$5000,"&gt;="&amp;الارباح!$C$2,المبيعات!$A$4:$A$5000,"&lt;="&amp;الارباح!$C$3)</f>
        <v>0</v>
      </c>
      <c r="D357" s="21">
        <f>SUMIFS(المبيعات!$J$4:$J$5000,المبيعات!$D$4:$D$5000,الارباح!A357,المبيعات!$A$4:$A$5000,"&gt;="&amp;الارباح!$C$2,المبيعات!$A$4:$A$5000,"&lt;="&amp;الارباح!$C$3)</f>
        <v>0</v>
      </c>
      <c r="E357" s="21">
        <f>SUMIFS('مرتجع المبيعات '!$F$4:$F$5000,'مرتجع المبيعات '!$D$4:$D$5000,الارباح!A357,'مرتجع المبيعات '!$A$4:$A$5000,"&gt;="&amp;الارباح!$C$2,'مرتجع المبيعات '!$A$4:$A$5000,"&lt;="&amp;الارباح!$C$3)</f>
        <v>0</v>
      </c>
      <c r="F357" s="21">
        <f>SUMIFS('مرتجع المبيعات '!$J$4:$J$5000,'مرتجع المبيعات '!$D$4:$D$5000,الارباح!A357,'مرتجع المبيعات '!$A$4:$A$5000,"&gt;="&amp;الارباح!$C$2,'مرتجع المبيعات '!$A$4:$A$5000,"&lt;="&amp;الارباح!$C$3)</f>
        <v>0</v>
      </c>
      <c r="G357" s="21" t="str">
        <f>IFERROR(VLOOKUP(A357,الرصيد!$A$4:$J$5337,10,0),"")</f>
        <v/>
      </c>
      <c r="H357" s="21" t="str">
        <f t="shared" si="18"/>
        <v/>
      </c>
      <c r="I357" s="21" t="str">
        <f t="shared" si="19"/>
        <v/>
      </c>
      <c r="J357" s="21" t="str">
        <f t="shared" si="20"/>
        <v/>
      </c>
    </row>
    <row r="358" spans="1:10" ht="15.75">
      <c r="A358" s="21">
        <v>353</v>
      </c>
      <c r="B358" s="21">
        <f>IFERROR(VLOOKUP(A358,الاعدادات!$A$4:$B$5000,2,0),"")</f>
        <v>0</v>
      </c>
      <c r="C358" s="21">
        <f>SUMIFS(المبيعات!$F$4:$F$5000,المبيعات!$D$4:$D$5000,الارباح!A358,المبيعات!$A$4:$A$5000,"&gt;="&amp;الارباح!$C$2,المبيعات!$A$4:$A$5000,"&lt;="&amp;الارباح!$C$3)</f>
        <v>0</v>
      </c>
      <c r="D358" s="21">
        <f>SUMIFS(المبيعات!$J$4:$J$5000,المبيعات!$D$4:$D$5000,الارباح!A358,المبيعات!$A$4:$A$5000,"&gt;="&amp;الارباح!$C$2,المبيعات!$A$4:$A$5000,"&lt;="&amp;الارباح!$C$3)</f>
        <v>0</v>
      </c>
      <c r="E358" s="21">
        <f>SUMIFS('مرتجع المبيعات '!$F$4:$F$5000,'مرتجع المبيعات '!$D$4:$D$5000,الارباح!A358,'مرتجع المبيعات '!$A$4:$A$5000,"&gt;="&amp;الارباح!$C$2,'مرتجع المبيعات '!$A$4:$A$5000,"&lt;="&amp;الارباح!$C$3)</f>
        <v>0</v>
      </c>
      <c r="F358" s="21">
        <f>SUMIFS('مرتجع المبيعات '!$J$4:$J$5000,'مرتجع المبيعات '!$D$4:$D$5000,الارباح!A358,'مرتجع المبيعات '!$A$4:$A$5000,"&gt;="&amp;الارباح!$C$2,'مرتجع المبيعات '!$A$4:$A$5000,"&lt;="&amp;الارباح!$C$3)</f>
        <v>0</v>
      </c>
      <c r="G358" s="21" t="str">
        <f>IFERROR(VLOOKUP(A358,الرصيد!$A$4:$J$5337,10,0),"")</f>
        <v/>
      </c>
      <c r="H358" s="21" t="str">
        <f t="shared" si="18"/>
        <v/>
      </c>
      <c r="I358" s="21" t="str">
        <f t="shared" si="19"/>
        <v/>
      </c>
      <c r="J358" s="21" t="str">
        <f t="shared" si="20"/>
        <v/>
      </c>
    </row>
    <row r="359" spans="1:10" ht="15.75">
      <c r="A359" s="21">
        <v>354</v>
      </c>
      <c r="B359" s="21">
        <f>IFERROR(VLOOKUP(A359,الاعدادات!$A$4:$B$5000,2,0),"")</f>
        <v>0</v>
      </c>
      <c r="C359" s="21">
        <f>SUMIFS(المبيعات!$F$4:$F$5000,المبيعات!$D$4:$D$5000,الارباح!A359,المبيعات!$A$4:$A$5000,"&gt;="&amp;الارباح!$C$2,المبيعات!$A$4:$A$5000,"&lt;="&amp;الارباح!$C$3)</f>
        <v>0</v>
      </c>
      <c r="D359" s="21">
        <f>SUMIFS(المبيعات!$J$4:$J$5000,المبيعات!$D$4:$D$5000,الارباح!A359,المبيعات!$A$4:$A$5000,"&gt;="&amp;الارباح!$C$2,المبيعات!$A$4:$A$5000,"&lt;="&amp;الارباح!$C$3)</f>
        <v>0</v>
      </c>
      <c r="E359" s="21">
        <f>SUMIFS('مرتجع المبيعات '!$F$4:$F$5000,'مرتجع المبيعات '!$D$4:$D$5000,الارباح!A359,'مرتجع المبيعات '!$A$4:$A$5000,"&gt;="&amp;الارباح!$C$2,'مرتجع المبيعات '!$A$4:$A$5000,"&lt;="&amp;الارباح!$C$3)</f>
        <v>0</v>
      </c>
      <c r="F359" s="21">
        <f>SUMIFS('مرتجع المبيعات '!$J$4:$J$5000,'مرتجع المبيعات '!$D$4:$D$5000,الارباح!A359,'مرتجع المبيعات '!$A$4:$A$5000,"&gt;="&amp;الارباح!$C$2,'مرتجع المبيعات '!$A$4:$A$5000,"&lt;="&amp;الارباح!$C$3)</f>
        <v>0</v>
      </c>
      <c r="G359" s="21" t="str">
        <f>IFERROR(VLOOKUP(A359,الرصيد!$A$4:$J$5337,10,0),"")</f>
        <v/>
      </c>
      <c r="H359" s="21" t="str">
        <f t="shared" si="18"/>
        <v/>
      </c>
      <c r="I359" s="21" t="str">
        <f t="shared" si="19"/>
        <v/>
      </c>
      <c r="J359" s="21" t="str">
        <f t="shared" si="20"/>
        <v/>
      </c>
    </row>
    <row r="360" spans="1:10" ht="15.75">
      <c r="A360" s="21">
        <v>355</v>
      </c>
      <c r="B360" s="21">
        <f>IFERROR(VLOOKUP(A360,الاعدادات!$A$4:$B$5000,2,0),"")</f>
        <v>0</v>
      </c>
      <c r="C360" s="21">
        <f>SUMIFS(المبيعات!$F$4:$F$5000,المبيعات!$D$4:$D$5000,الارباح!A360,المبيعات!$A$4:$A$5000,"&gt;="&amp;الارباح!$C$2,المبيعات!$A$4:$A$5000,"&lt;="&amp;الارباح!$C$3)</f>
        <v>0</v>
      </c>
      <c r="D360" s="21">
        <f>SUMIFS(المبيعات!$J$4:$J$5000,المبيعات!$D$4:$D$5000,الارباح!A360,المبيعات!$A$4:$A$5000,"&gt;="&amp;الارباح!$C$2,المبيعات!$A$4:$A$5000,"&lt;="&amp;الارباح!$C$3)</f>
        <v>0</v>
      </c>
      <c r="E360" s="21">
        <f>SUMIFS('مرتجع المبيعات '!$F$4:$F$5000,'مرتجع المبيعات '!$D$4:$D$5000,الارباح!A360,'مرتجع المبيعات '!$A$4:$A$5000,"&gt;="&amp;الارباح!$C$2,'مرتجع المبيعات '!$A$4:$A$5000,"&lt;="&amp;الارباح!$C$3)</f>
        <v>0</v>
      </c>
      <c r="F360" s="21">
        <f>SUMIFS('مرتجع المبيعات '!$J$4:$J$5000,'مرتجع المبيعات '!$D$4:$D$5000,الارباح!A360,'مرتجع المبيعات '!$A$4:$A$5000,"&gt;="&amp;الارباح!$C$2,'مرتجع المبيعات '!$A$4:$A$5000,"&lt;="&amp;الارباح!$C$3)</f>
        <v>0</v>
      </c>
      <c r="G360" s="21" t="str">
        <f>IFERROR(VLOOKUP(A360,الرصيد!$A$4:$J$5337,10,0),"")</f>
        <v/>
      </c>
      <c r="H360" s="21" t="str">
        <f t="shared" si="18"/>
        <v/>
      </c>
      <c r="I360" s="21" t="str">
        <f t="shared" si="19"/>
        <v/>
      </c>
      <c r="J360" s="21" t="str">
        <f t="shared" si="20"/>
        <v/>
      </c>
    </row>
    <row r="361" spans="1:10" ht="15.75">
      <c r="A361" s="21">
        <v>356</v>
      </c>
      <c r="B361" s="21">
        <f>IFERROR(VLOOKUP(A361,الاعدادات!$A$4:$B$5000,2,0),"")</f>
        <v>0</v>
      </c>
      <c r="C361" s="21">
        <f>SUMIFS(المبيعات!$F$4:$F$5000,المبيعات!$D$4:$D$5000,الارباح!A361,المبيعات!$A$4:$A$5000,"&gt;="&amp;الارباح!$C$2,المبيعات!$A$4:$A$5000,"&lt;="&amp;الارباح!$C$3)</f>
        <v>0</v>
      </c>
      <c r="D361" s="21">
        <f>SUMIFS(المبيعات!$J$4:$J$5000,المبيعات!$D$4:$D$5000,الارباح!A361,المبيعات!$A$4:$A$5000,"&gt;="&amp;الارباح!$C$2,المبيعات!$A$4:$A$5000,"&lt;="&amp;الارباح!$C$3)</f>
        <v>0</v>
      </c>
      <c r="E361" s="21">
        <f>SUMIFS('مرتجع المبيعات '!$F$4:$F$5000,'مرتجع المبيعات '!$D$4:$D$5000,الارباح!A361,'مرتجع المبيعات '!$A$4:$A$5000,"&gt;="&amp;الارباح!$C$2,'مرتجع المبيعات '!$A$4:$A$5000,"&lt;="&amp;الارباح!$C$3)</f>
        <v>0</v>
      </c>
      <c r="F361" s="21">
        <f>SUMIFS('مرتجع المبيعات '!$J$4:$J$5000,'مرتجع المبيعات '!$D$4:$D$5000,الارباح!A361,'مرتجع المبيعات '!$A$4:$A$5000,"&gt;="&amp;الارباح!$C$2,'مرتجع المبيعات '!$A$4:$A$5000,"&lt;="&amp;الارباح!$C$3)</f>
        <v>0</v>
      </c>
      <c r="G361" s="21" t="str">
        <f>IFERROR(VLOOKUP(A361,الرصيد!$A$4:$J$5337,10,0),"")</f>
        <v/>
      </c>
      <c r="H361" s="21" t="str">
        <f t="shared" si="18"/>
        <v/>
      </c>
      <c r="I361" s="21" t="str">
        <f t="shared" si="19"/>
        <v/>
      </c>
      <c r="J361" s="21" t="str">
        <f t="shared" si="20"/>
        <v/>
      </c>
    </row>
    <row r="362" spans="1:10" ht="15.75">
      <c r="A362" s="21">
        <v>357</v>
      </c>
      <c r="B362" s="21">
        <f>IFERROR(VLOOKUP(A362,الاعدادات!$A$4:$B$5000,2,0),"")</f>
        <v>0</v>
      </c>
      <c r="C362" s="21">
        <f>SUMIFS(المبيعات!$F$4:$F$5000,المبيعات!$D$4:$D$5000,الارباح!A362,المبيعات!$A$4:$A$5000,"&gt;="&amp;الارباح!$C$2,المبيعات!$A$4:$A$5000,"&lt;="&amp;الارباح!$C$3)</f>
        <v>0</v>
      </c>
      <c r="D362" s="21">
        <f>SUMIFS(المبيعات!$J$4:$J$5000,المبيعات!$D$4:$D$5000,الارباح!A362,المبيعات!$A$4:$A$5000,"&gt;="&amp;الارباح!$C$2,المبيعات!$A$4:$A$5000,"&lt;="&amp;الارباح!$C$3)</f>
        <v>0</v>
      </c>
      <c r="E362" s="21">
        <f>SUMIFS('مرتجع المبيعات '!$F$4:$F$5000,'مرتجع المبيعات '!$D$4:$D$5000,الارباح!A362,'مرتجع المبيعات '!$A$4:$A$5000,"&gt;="&amp;الارباح!$C$2,'مرتجع المبيعات '!$A$4:$A$5000,"&lt;="&amp;الارباح!$C$3)</f>
        <v>0</v>
      </c>
      <c r="F362" s="21">
        <f>SUMIFS('مرتجع المبيعات '!$J$4:$J$5000,'مرتجع المبيعات '!$D$4:$D$5000,الارباح!A362,'مرتجع المبيعات '!$A$4:$A$5000,"&gt;="&amp;الارباح!$C$2,'مرتجع المبيعات '!$A$4:$A$5000,"&lt;="&amp;الارباح!$C$3)</f>
        <v>0</v>
      </c>
      <c r="G362" s="21" t="str">
        <f>IFERROR(VLOOKUP(A362,الرصيد!$A$4:$J$5337,10,0),"")</f>
        <v/>
      </c>
      <c r="H362" s="21" t="str">
        <f t="shared" si="18"/>
        <v/>
      </c>
      <c r="I362" s="21" t="str">
        <f t="shared" si="19"/>
        <v/>
      </c>
      <c r="J362" s="21" t="str">
        <f t="shared" si="20"/>
        <v/>
      </c>
    </row>
    <row r="363" spans="1:10" ht="15.75">
      <c r="A363" s="21">
        <v>358</v>
      </c>
      <c r="B363" s="21">
        <f>IFERROR(VLOOKUP(A363,الاعدادات!$A$4:$B$5000,2,0),"")</f>
        <v>0</v>
      </c>
      <c r="C363" s="21">
        <f>SUMIFS(المبيعات!$F$4:$F$5000,المبيعات!$D$4:$D$5000,الارباح!A363,المبيعات!$A$4:$A$5000,"&gt;="&amp;الارباح!$C$2,المبيعات!$A$4:$A$5000,"&lt;="&amp;الارباح!$C$3)</f>
        <v>0</v>
      </c>
      <c r="D363" s="21">
        <f>SUMIFS(المبيعات!$J$4:$J$5000,المبيعات!$D$4:$D$5000,الارباح!A363,المبيعات!$A$4:$A$5000,"&gt;="&amp;الارباح!$C$2,المبيعات!$A$4:$A$5000,"&lt;="&amp;الارباح!$C$3)</f>
        <v>0</v>
      </c>
      <c r="E363" s="21">
        <f>SUMIFS('مرتجع المبيعات '!$F$4:$F$5000,'مرتجع المبيعات '!$D$4:$D$5000,الارباح!A363,'مرتجع المبيعات '!$A$4:$A$5000,"&gt;="&amp;الارباح!$C$2,'مرتجع المبيعات '!$A$4:$A$5000,"&lt;="&amp;الارباح!$C$3)</f>
        <v>0</v>
      </c>
      <c r="F363" s="21">
        <f>SUMIFS('مرتجع المبيعات '!$J$4:$J$5000,'مرتجع المبيعات '!$D$4:$D$5000,الارباح!A363,'مرتجع المبيعات '!$A$4:$A$5000,"&gt;="&amp;الارباح!$C$2,'مرتجع المبيعات '!$A$4:$A$5000,"&lt;="&amp;الارباح!$C$3)</f>
        <v>0</v>
      </c>
      <c r="G363" s="21" t="str">
        <f>IFERROR(VLOOKUP(A363,الرصيد!$A$4:$J$5337,10,0),"")</f>
        <v/>
      </c>
      <c r="H363" s="21" t="str">
        <f t="shared" si="18"/>
        <v/>
      </c>
      <c r="I363" s="21" t="str">
        <f t="shared" si="19"/>
        <v/>
      </c>
      <c r="J363" s="21" t="str">
        <f t="shared" si="20"/>
        <v/>
      </c>
    </row>
    <row r="364" spans="1:10" ht="15.75">
      <c r="A364" s="21">
        <v>359</v>
      </c>
      <c r="B364" s="21">
        <f>IFERROR(VLOOKUP(A364,الاعدادات!$A$4:$B$5000,2,0),"")</f>
        <v>0</v>
      </c>
      <c r="C364" s="21">
        <f>SUMIFS(المبيعات!$F$4:$F$5000,المبيعات!$D$4:$D$5000,الارباح!A364,المبيعات!$A$4:$A$5000,"&gt;="&amp;الارباح!$C$2,المبيعات!$A$4:$A$5000,"&lt;="&amp;الارباح!$C$3)</f>
        <v>0</v>
      </c>
      <c r="D364" s="21">
        <f>SUMIFS(المبيعات!$J$4:$J$5000,المبيعات!$D$4:$D$5000,الارباح!A364,المبيعات!$A$4:$A$5000,"&gt;="&amp;الارباح!$C$2,المبيعات!$A$4:$A$5000,"&lt;="&amp;الارباح!$C$3)</f>
        <v>0</v>
      </c>
      <c r="E364" s="21">
        <f>SUMIFS('مرتجع المبيعات '!$F$4:$F$5000,'مرتجع المبيعات '!$D$4:$D$5000,الارباح!A364,'مرتجع المبيعات '!$A$4:$A$5000,"&gt;="&amp;الارباح!$C$2,'مرتجع المبيعات '!$A$4:$A$5000,"&lt;="&amp;الارباح!$C$3)</f>
        <v>0</v>
      </c>
      <c r="F364" s="21">
        <f>SUMIFS('مرتجع المبيعات '!$J$4:$J$5000,'مرتجع المبيعات '!$D$4:$D$5000,الارباح!A364,'مرتجع المبيعات '!$A$4:$A$5000,"&gt;="&amp;الارباح!$C$2,'مرتجع المبيعات '!$A$4:$A$5000,"&lt;="&amp;الارباح!$C$3)</f>
        <v>0</v>
      </c>
      <c r="G364" s="21" t="str">
        <f>IFERROR(VLOOKUP(A364,الرصيد!$A$4:$J$5337,10,0),"")</f>
        <v/>
      </c>
      <c r="H364" s="21" t="str">
        <f t="shared" si="18"/>
        <v/>
      </c>
      <c r="I364" s="21" t="str">
        <f t="shared" si="19"/>
        <v/>
      </c>
      <c r="J364" s="21" t="str">
        <f t="shared" si="20"/>
        <v/>
      </c>
    </row>
    <row r="365" spans="1:10" ht="15.75">
      <c r="A365" s="21">
        <v>360</v>
      </c>
      <c r="B365" s="21">
        <f>IFERROR(VLOOKUP(A365,الاعدادات!$A$4:$B$5000,2,0),"")</f>
        <v>0</v>
      </c>
      <c r="C365" s="21">
        <f>SUMIFS(المبيعات!$F$4:$F$5000,المبيعات!$D$4:$D$5000,الارباح!A365,المبيعات!$A$4:$A$5000,"&gt;="&amp;الارباح!$C$2,المبيعات!$A$4:$A$5000,"&lt;="&amp;الارباح!$C$3)</f>
        <v>0</v>
      </c>
      <c r="D365" s="21">
        <f>SUMIFS(المبيعات!$J$4:$J$5000,المبيعات!$D$4:$D$5000,الارباح!A365,المبيعات!$A$4:$A$5000,"&gt;="&amp;الارباح!$C$2,المبيعات!$A$4:$A$5000,"&lt;="&amp;الارباح!$C$3)</f>
        <v>0</v>
      </c>
      <c r="E365" s="21">
        <f>SUMIFS('مرتجع المبيعات '!$F$4:$F$5000,'مرتجع المبيعات '!$D$4:$D$5000,الارباح!A365,'مرتجع المبيعات '!$A$4:$A$5000,"&gt;="&amp;الارباح!$C$2,'مرتجع المبيعات '!$A$4:$A$5000,"&lt;="&amp;الارباح!$C$3)</f>
        <v>0</v>
      </c>
      <c r="F365" s="21">
        <f>SUMIFS('مرتجع المبيعات '!$J$4:$J$5000,'مرتجع المبيعات '!$D$4:$D$5000,الارباح!A365,'مرتجع المبيعات '!$A$4:$A$5000,"&gt;="&amp;الارباح!$C$2,'مرتجع المبيعات '!$A$4:$A$5000,"&lt;="&amp;الارباح!$C$3)</f>
        <v>0</v>
      </c>
      <c r="G365" s="21" t="str">
        <f>IFERROR(VLOOKUP(A365,الرصيد!$A$4:$J$5337,10,0),"")</f>
        <v/>
      </c>
      <c r="H365" s="21" t="str">
        <f t="shared" si="18"/>
        <v/>
      </c>
      <c r="I365" s="21" t="str">
        <f t="shared" si="19"/>
        <v/>
      </c>
      <c r="J365" s="21" t="str">
        <f t="shared" si="20"/>
        <v/>
      </c>
    </row>
    <row r="366" spans="1:10" ht="15.75">
      <c r="A366" s="21">
        <v>361</v>
      </c>
      <c r="B366" s="21">
        <f>IFERROR(VLOOKUP(A366,الاعدادات!$A$4:$B$5000,2,0),"")</f>
        <v>0</v>
      </c>
      <c r="C366" s="21">
        <f>SUMIFS(المبيعات!$F$4:$F$5000,المبيعات!$D$4:$D$5000,الارباح!A366,المبيعات!$A$4:$A$5000,"&gt;="&amp;الارباح!$C$2,المبيعات!$A$4:$A$5000,"&lt;="&amp;الارباح!$C$3)</f>
        <v>0</v>
      </c>
      <c r="D366" s="21">
        <f>SUMIFS(المبيعات!$J$4:$J$5000,المبيعات!$D$4:$D$5000,الارباح!A366,المبيعات!$A$4:$A$5000,"&gt;="&amp;الارباح!$C$2,المبيعات!$A$4:$A$5000,"&lt;="&amp;الارباح!$C$3)</f>
        <v>0</v>
      </c>
      <c r="E366" s="21">
        <f>SUMIFS('مرتجع المبيعات '!$F$4:$F$5000,'مرتجع المبيعات '!$D$4:$D$5000,الارباح!A366,'مرتجع المبيعات '!$A$4:$A$5000,"&gt;="&amp;الارباح!$C$2,'مرتجع المبيعات '!$A$4:$A$5000,"&lt;="&amp;الارباح!$C$3)</f>
        <v>0</v>
      </c>
      <c r="F366" s="21">
        <f>SUMIFS('مرتجع المبيعات '!$J$4:$J$5000,'مرتجع المبيعات '!$D$4:$D$5000,الارباح!A366,'مرتجع المبيعات '!$A$4:$A$5000,"&gt;="&amp;الارباح!$C$2,'مرتجع المبيعات '!$A$4:$A$5000,"&lt;="&amp;الارباح!$C$3)</f>
        <v>0</v>
      </c>
      <c r="G366" s="21" t="str">
        <f>IFERROR(VLOOKUP(A366,الرصيد!$A$4:$J$5337,10,0),"")</f>
        <v/>
      </c>
      <c r="H366" s="21" t="str">
        <f t="shared" si="18"/>
        <v/>
      </c>
      <c r="I366" s="21" t="str">
        <f t="shared" si="19"/>
        <v/>
      </c>
      <c r="J366" s="21" t="str">
        <f t="shared" si="20"/>
        <v/>
      </c>
    </row>
    <row r="367" spans="1:10" ht="15.75">
      <c r="A367" s="21">
        <v>362</v>
      </c>
      <c r="B367" s="21">
        <f>IFERROR(VLOOKUP(A367,الاعدادات!$A$4:$B$5000,2,0),"")</f>
        <v>0</v>
      </c>
      <c r="C367" s="21">
        <f>SUMIFS(المبيعات!$F$4:$F$5000,المبيعات!$D$4:$D$5000,الارباح!A367,المبيعات!$A$4:$A$5000,"&gt;="&amp;الارباح!$C$2,المبيعات!$A$4:$A$5000,"&lt;="&amp;الارباح!$C$3)</f>
        <v>0</v>
      </c>
      <c r="D367" s="21">
        <f>SUMIFS(المبيعات!$J$4:$J$5000,المبيعات!$D$4:$D$5000,الارباح!A367,المبيعات!$A$4:$A$5000,"&gt;="&amp;الارباح!$C$2,المبيعات!$A$4:$A$5000,"&lt;="&amp;الارباح!$C$3)</f>
        <v>0</v>
      </c>
      <c r="E367" s="21">
        <f>SUMIFS('مرتجع المبيعات '!$F$4:$F$5000,'مرتجع المبيعات '!$D$4:$D$5000,الارباح!A367,'مرتجع المبيعات '!$A$4:$A$5000,"&gt;="&amp;الارباح!$C$2,'مرتجع المبيعات '!$A$4:$A$5000,"&lt;="&amp;الارباح!$C$3)</f>
        <v>0</v>
      </c>
      <c r="F367" s="21">
        <f>SUMIFS('مرتجع المبيعات '!$J$4:$J$5000,'مرتجع المبيعات '!$D$4:$D$5000,الارباح!A367,'مرتجع المبيعات '!$A$4:$A$5000,"&gt;="&amp;الارباح!$C$2,'مرتجع المبيعات '!$A$4:$A$5000,"&lt;="&amp;الارباح!$C$3)</f>
        <v>0</v>
      </c>
      <c r="G367" s="21" t="str">
        <f>IFERROR(VLOOKUP(A367,الرصيد!$A$4:$J$5337,10,0),"")</f>
        <v/>
      </c>
      <c r="H367" s="21" t="str">
        <f t="shared" si="18"/>
        <v/>
      </c>
      <c r="I367" s="21" t="str">
        <f t="shared" si="19"/>
        <v/>
      </c>
      <c r="J367" s="21" t="str">
        <f t="shared" si="20"/>
        <v/>
      </c>
    </row>
    <row r="368" spans="1:10" ht="15.75">
      <c r="A368" s="21">
        <v>363</v>
      </c>
      <c r="B368" s="21">
        <f>IFERROR(VLOOKUP(A368,الاعدادات!$A$4:$B$5000,2,0),"")</f>
        <v>0</v>
      </c>
      <c r="C368" s="21">
        <f>SUMIFS(المبيعات!$F$4:$F$5000,المبيعات!$D$4:$D$5000,الارباح!A368,المبيعات!$A$4:$A$5000,"&gt;="&amp;الارباح!$C$2,المبيعات!$A$4:$A$5000,"&lt;="&amp;الارباح!$C$3)</f>
        <v>0</v>
      </c>
      <c r="D368" s="21">
        <f>SUMIFS(المبيعات!$J$4:$J$5000,المبيعات!$D$4:$D$5000,الارباح!A368,المبيعات!$A$4:$A$5000,"&gt;="&amp;الارباح!$C$2,المبيعات!$A$4:$A$5000,"&lt;="&amp;الارباح!$C$3)</f>
        <v>0</v>
      </c>
      <c r="E368" s="21">
        <f>SUMIFS('مرتجع المبيعات '!$F$4:$F$5000,'مرتجع المبيعات '!$D$4:$D$5000,الارباح!A368,'مرتجع المبيعات '!$A$4:$A$5000,"&gt;="&amp;الارباح!$C$2,'مرتجع المبيعات '!$A$4:$A$5000,"&lt;="&amp;الارباح!$C$3)</f>
        <v>0</v>
      </c>
      <c r="F368" s="21">
        <f>SUMIFS('مرتجع المبيعات '!$J$4:$J$5000,'مرتجع المبيعات '!$D$4:$D$5000,الارباح!A368,'مرتجع المبيعات '!$A$4:$A$5000,"&gt;="&amp;الارباح!$C$2,'مرتجع المبيعات '!$A$4:$A$5000,"&lt;="&amp;الارباح!$C$3)</f>
        <v>0</v>
      </c>
      <c r="G368" s="21" t="str">
        <f>IFERROR(VLOOKUP(A368,الرصيد!$A$4:$J$5337,10,0),"")</f>
        <v/>
      </c>
      <c r="H368" s="21" t="str">
        <f t="shared" si="18"/>
        <v/>
      </c>
      <c r="I368" s="21" t="str">
        <f t="shared" si="19"/>
        <v/>
      </c>
      <c r="J368" s="21" t="str">
        <f t="shared" si="20"/>
        <v/>
      </c>
    </row>
    <row r="369" spans="1:10" ht="15.75">
      <c r="A369" s="21">
        <v>364</v>
      </c>
      <c r="B369" s="21">
        <f>IFERROR(VLOOKUP(A369,الاعدادات!$A$4:$B$5000,2,0),"")</f>
        <v>0</v>
      </c>
      <c r="C369" s="21">
        <f>SUMIFS(المبيعات!$F$4:$F$5000,المبيعات!$D$4:$D$5000,الارباح!A369,المبيعات!$A$4:$A$5000,"&gt;="&amp;الارباح!$C$2,المبيعات!$A$4:$A$5000,"&lt;="&amp;الارباح!$C$3)</f>
        <v>0</v>
      </c>
      <c r="D369" s="21">
        <f>SUMIFS(المبيعات!$J$4:$J$5000,المبيعات!$D$4:$D$5000,الارباح!A369,المبيعات!$A$4:$A$5000,"&gt;="&amp;الارباح!$C$2,المبيعات!$A$4:$A$5000,"&lt;="&amp;الارباح!$C$3)</f>
        <v>0</v>
      </c>
      <c r="E369" s="21">
        <f>SUMIFS('مرتجع المبيعات '!$F$4:$F$5000,'مرتجع المبيعات '!$D$4:$D$5000,الارباح!A369,'مرتجع المبيعات '!$A$4:$A$5000,"&gt;="&amp;الارباح!$C$2,'مرتجع المبيعات '!$A$4:$A$5000,"&lt;="&amp;الارباح!$C$3)</f>
        <v>0</v>
      </c>
      <c r="F369" s="21">
        <f>SUMIFS('مرتجع المبيعات '!$J$4:$J$5000,'مرتجع المبيعات '!$D$4:$D$5000,الارباح!A369,'مرتجع المبيعات '!$A$4:$A$5000,"&gt;="&amp;الارباح!$C$2,'مرتجع المبيعات '!$A$4:$A$5000,"&lt;="&amp;الارباح!$C$3)</f>
        <v>0</v>
      </c>
      <c r="G369" s="21" t="str">
        <f>IFERROR(VLOOKUP(A369,الرصيد!$A$4:$J$5337,10,0),"")</f>
        <v/>
      </c>
      <c r="H369" s="21" t="str">
        <f t="shared" si="18"/>
        <v/>
      </c>
      <c r="I369" s="21" t="str">
        <f t="shared" si="19"/>
        <v/>
      </c>
      <c r="J369" s="21" t="str">
        <f t="shared" si="20"/>
        <v/>
      </c>
    </row>
    <row r="370" spans="1:10" ht="15.75">
      <c r="A370" s="21">
        <v>365</v>
      </c>
      <c r="B370" s="21">
        <f>IFERROR(VLOOKUP(A370,الاعدادات!$A$4:$B$5000,2,0),"")</f>
        <v>0</v>
      </c>
      <c r="C370" s="21">
        <f>SUMIFS(المبيعات!$F$4:$F$5000,المبيعات!$D$4:$D$5000,الارباح!A370,المبيعات!$A$4:$A$5000,"&gt;="&amp;الارباح!$C$2,المبيعات!$A$4:$A$5000,"&lt;="&amp;الارباح!$C$3)</f>
        <v>0</v>
      </c>
      <c r="D370" s="21">
        <f>SUMIFS(المبيعات!$J$4:$J$5000,المبيعات!$D$4:$D$5000,الارباح!A370,المبيعات!$A$4:$A$5000,"&gt;="&amp;الارباح!$C$2,المبيعات!$A$4:$A$5000,"&lt;="&amp;الارباح!$C$3)</f>
        <v>0</v>
      </c>
      <c r="E370" s="21">
        <f>SUMIFS('مرتجع المبيعات '!$F$4:$F$5000,'مرتجع المبيعات '!$D$4:$D$5000,الارباح!A370,'مرتجع المبيعات '!$A$4:$A$5000,"&gt;="&amp;الارباح!$C$2,'مرتجع المبيعات '!$A$4:$A$5000,"&lt;="&amp;الارباح!$C$3)</f>
        <v>0</v>
      </c>
      <c r="F370" s="21">
        <f>SUMIFS('مرتجع المبيعات '!$J$4:$J$5000,'مرتجع المبيعات '!$D$4:$D$5000,الارباح!A370,'مرتجع المبيعات '!$A$4:$A$5000,"&gt;="&amp;الارباح!$C$2,'مرتجع المبيعات '!$A$4:$A$5000,"&lt;="&amp;الارباح!$C$3)</f>
        <v>0</v>
      </c>
      <c r="G370" s="21" t="str">
        <f>IFERROR(VLOOKUP(A370,الرصيد!$A$4:$J$5337,10,0),"")</f>
        <v/>
      </c>
      <c r="H370" s="21" t="str">
        <f t="shared" si="18"/>
        <v/>
      </c>
      <c r="I370" s="21" t="str">
        <f t="shared" si="19"/>
        <v/>
      </c>
      <c r="J370" s="21" t="str">
        <f t="shared" si="20"/>
        <v/>
      </c>
    </row>
    <row r="371" spans="1:10" ht="15.75">
      <c r="A371" s="21">
        <v>366</v>
      </c>
      <c r="B371" s="21">
        <f>IFERROR(VLOOKUP(A371,الاعدادات!$A$4:$B$5000,2,0),"")</f>
        <v>0</v>
      </c>
      <c r="C371" s="21">
        <f>SUMIFS(المبيعات!$F$4:$F$5000,المبيعات!$D$4:$D$5000,الارباح!A371,المبيعات!$A$4:$A$5000,"&gt;="&amp;الارباح!$C$2,المبيعات!$A$4:$A$5000,"&lt;="&amp;الارباح!$C$3)</f>
        <v>0</v>
      </c>
      <c r="D371" s="21">
        <f>SUMIFS(المبيعات!$J$4:$J$5000,المبيعات!$D$4:$D$5000,الارباح!A371,المبيعات!$A$4:$A$5000,"&gt;="&amp;الارباح!$C$2,المبيعات!$A$4:$A$5000,"&lt;="&amp;الارباح!$C$3)</f>
        <v>0</v>
      </c>
      <c r="E371" s="21">
        <f>SUMIFS('مرتجع المبيعات '!$F$4:$F$5000,'مرتجع المبيعات '!$D$4:$D$5000,الارباح!A371,'مرتجع المبيعات '!$A$4:$A$5000,"&gt;="&amp;الارباح!$C$2,'مرتجع المبيعات '!$A$4:$A$5000,"&lt;="&amp;الارباح!$C$3)</f>
        <v>0</v>
      </c>
      <c r="F371" s="21">
        <f>SUMIFS('مرتجع المبيعات '!$J$4:$J$5000,'مرتجع المبيعات '!$D$4:$D$5000,الارباح!A371,'مرتجع المبيعات '!$A$4:$A$5000,"&gt;="&amp;الارباح!$C$2,'مرتجع المبيعات '!$A$4:$A$5000,"&lt;="&amp;الارباح!$C$3)</f>
        <v>0</v>
      </c>
      <c r="G371" s="21" t="str">
        <f>IFERROR(VLOOKUP(A371,الرصيد!$A$4:$J$5337,10,0),"")</f>
        <v/>
      </c>
      <c r="H371" s="21" t="str">
        <f t="shared" si="18"/>
        <v/>
      </c>
      <c r="I371" s="21" t="str">
        <f t="shared" si="19"/>
        <v/>
      </c>
      <c r="J371" s="21" t="str">
        <f t="shared" si="20"/>
        <v/>
      </c>
    </row>
    <row r="372" spans="1:10" ht="15.75">
      <c r="A372" s="21">
        <v>367</v>
      </c>
      <c r="B372" s="21">
        <f>IFERROR(VLOOKUP(A372,الاعدادات!$A$4:$B$5000,2,0),"")</f>
        <v>0</v>
      </c>
      <c r="C372" s="21">
        <f>SUMIFS(المبيعات!$F$4:$F$5000,المبيعات!$D$4:$D$5000,الارباح!A372,المبيعات!$A$4:$A$5000,"&gt;="&amp;الارباح!$C$2,المبيعات!$A$4:$A$5000,"&lt;="&amp;الارباح!$C$3)</f>
        <v>0</v>
      </c>
      <c r="D372" s="21">
        <f>SUMIFS(المبيعات!$J$4:$J$5000,المبيعات!$D$4:$D$5000,الارباح!A372,المبيعات!$A$4:$A$5000,"&gt;="&amp;الارباح!$C$2,المبيعات!$A$4:$A$5000,"&lt;="&amp;الارباح!$C$3)</f>
        <v>0</v>
      </c>
      <c r="E372" s="21">
        <f>SUMIFS('مرتجع المبيعات '!$F$4:$F$5000,'مرتجع المبيعات '!$D$4:$D$5000,الارباح!A372,'مرتجع المبيعات '!$A$4:$A$5000,"&gt;="&amp;الارباح!$C$2,'مرتجع المبيعات '!$A$4:$A$5000,"&lt;="&amp;الارباح!$C$3)</f>
        <v>0</v>
      </c>
      <c r="F372" s="21">
        <f>SUMIFS('مرتجع المبيعات '!$J$4:$J$5000,'مرتجع المبيعات '!$D$4:$D$5000,الارباح!A372,'مرتجع المبيعات '!$A$4:$A$5000,"&gt;="&amp;الارباح!$C$2,'مرتجع المبيعات '!$A$4:$A$5000,"&lt;="&amp;الارباح!$C$3)</f>
        <v>0</v>
      </c>
      <c r="G372" s="21" t="str">
        <f>IFERROR(VLOOKUP(A372,الرصيد!$A$4:$J$5337,10,0),"")</f>
        <v/>
      </c>
      <c r="H372" s="21" t="str">
        <f t="shared" si="18"/>
        <v/>
      </c>
      <c r="I372" s="21" t="str">
        <f t="shared" si="19"/>
        <v/>
      </c>
      <c r="J372" s="21" t="str">
        <f t="shared" si="20"/>
        <v/>
      </c>
    </row>
    <row r="373" spans="1:10" ht="15.75">
      <c r="A373" s="21">
        <v>368</v>
      </c>
      <c r="B373" s="21">
        <f>IFERROR(VLOOKUP(A373,الاعدادات!$A$4:$B$5000,2,0),"")</f>
        <v>0</v>
      </c>
      <c r="C373" s="21">
        <f>SUMIFS(المبيعات!$F$4:$F$5000,المبيعات!$D$4:$D$5000,الارباح!A373,المبيعات!$A$4:$A$5000,"&gt;="&amp;الارباح!$C$2,المبيعات!$A$4:$A$5000,"&lt;="&amp;الارباح!$C$3)</f>
        <v>0</v>
      </c>
      <c r="D373" s="21">
        <f>SUMIFS(المبيعات!$J$4:$J$5000,المبيعات!$D$4:$D$5000,الارباح!A373,المبيعات!$A$4:$A$5000,"&gt;="&amp;الارباح!$C$2,المبيعات!$A$4:$A$5000,"&lt;="&amp;الارباح!$C$3)</f>
        <v>0</v>
      </c>
      <c r="E373" s="21">
        <f>SUMIFS('مرتجع المبيعات '!$F$4:$F$5000,'مرتجع المبيعات '!$D$4:$D$5000,الارباح!A373,'مرتجع المبيعات '!$A$4:$A$5000,"&gt;="&amp;الارباح!$C$2,'مرتجع المبيعات '!$A$4:$A$5000,"&lt;="&amp;الارباح!$C$3)</f>
        <v>0</v>
      </c>
      <c r="F373" s="21">
        <f>SUMIFS('مرتجع المبيعات '!$J$4:$J$5000,'مرتجع المبيعات '!$D$4:$D$5000,الارباح!A373,'مرتجع المبيعات '!$A$4:$A$5000,"&gt;="&amp;الارباح!$C$2,'مرتجع المبيعات '!$A$4:$A$5000,"&lt;="&amp;الارباح!$C$3)</f>
        <v>0</v>
      </c>
      <c r="G373" s="21" t="str">
        <f>IFERROR(VLOOKUP(A373,الرصيد!$A$4:$J$5337,10,0),"")</f>
        <v/>
      </c>
      <c r="H373" s="21" t="str">
        <f t="shared" si="18"/>
        <v/>
      </c>
      <c r="I373" s="21" t="str">
        <f t="shared" si="19"/>
        <v/>
      </c>
      <c r="J373" s="21" t="str">
        <f t="shared" si="20"/>
        <v/>
      </c>
    </row>
    <row r="374" spans="1:10" ht="15.75">
      <c r="A374" s="21">
        <v>369</v>
      </c>
      <c r="B374" s="21">
        <f>IFERROR(VLOOKUP(A374,الاعدادات!$A$4:$B$5000,2,0),"")</f>
        <v>0</v>
      </c>
      <c r="C374" s="21">
        <f>SUMIFS(المبيعات!$F$4:$F$5000,المبيعات!$D$4:$D$5000,الارباح!A374,المبيعات!$A$4:$A$5000,"&gt;="&amp;الارباح!$C$2,المبيعات!$A$4:$A$5000,"&lt;="&amp;الارباح!$C$3)</f>
        <v>0</v>
      </c>
      <c r="D374" s="21">
        <f>SUMIFS(المبيعات!$J$4:$J$5000,المبيعات!$D$4:$D$5000,الارباح!A374,المبيعات!$A$4:$A$5000,"&gt;="&amp;الارباح!$C$2,المبيعات!$A$4:$A$5000,"&lt;="&amp;الارباح!$C$3)</f>
        <v>0</v>
      </c>
      <c r="E374" s="21">
        <f>SUMIFS('مرتجع المبيعات '!$F$4:$F$5000,'مرتجع المبيعات '!$D$4:$D$5000,الارباح!A374,'مرتجع المبيعات '!$A$4:$A$5000,"&gt;="&amp;الارباح!$C$2,'مرتجع المبيعات '!$A$4:$A$5000,"&lt;="&amp;الارباح!$C$3)</f>
        <v>0</v>
      </c>
      <c r="F374" s="21">
        <f>SUMIFS('مرتجع المبيعات '!$J$4:$J$5000,'مرتجع المبيعات '!$D$4:$D$5000,الارباح!A374,'مرتجع المبيعات '!$A$4:$A$5000,"&gt;="&amp;الارباح!$C$2,'مرتجع المبيعات '!$A$4:$A$5000,"&lt;="&amp;الارباح!$C$3)</f>
        <v>0</v>
      </c>
      <c r="G374" s="21" t="str">
        <f>IFERROR(VLOOKUP(A374,الرصيد!$A$4:$J$5337,10,0),"")</f>
        <v/>
      </c>
      <c r="H374" s="21" t="str">
        <f t="shared" si="18"/>
        <v/>
      </c>
      <c r="I374" s="21" t="str">
        <f t="shared" si="19"/>
        <v/>
      </c>
      <c r="J374" s="21" t="str">
        <f t="shared" si="20"/>
        <v/>
      </c>
    </row>
    <row r="375" spans="1:10" ht="15.75">
      <c r="A375" s="21">
        <v>370</v>
      </c>
      <c r="B375" s="21">
        <f>IFERROR(VLOOKUP(A375,الاعدادات!$A$4:$B$5000,2,0),"")</f>
        <v>0</v>
      </c>
      <c r="C375" s="21">
        <f>SUMIFS(المبيعات!$F$4:$F$5000,المبيعات!$D$4:$D$5000,الارباح!A375,المبيعات!$A$4:$A$5000,"&gt;="&amp;الارباح!$C$2,المبيعات!$A$4:$A$5000,"&lt;="&amp;الارباح!$C$3)</f>
        <v>0</v>
      </c>
      <c r="D375" s="21">
        <f>SUMIFS(المبيعات!$J$4:$J$5000,المبيعات!$D$4:$D$5000,الارباح!A375,المبيعات!$A$4:$A$5000,"&gt;="&amp;الارباح!$C$2,المبيعات!$A$4:$A$5000,"&lt;="&amp;الارباح!$C$3)</f>
        <v>0</v>
      </c>
      <c r="E375" s="21">
        <f>SUMIFS('مرتجع المبيعات '!$F$4:$F$5000,'مرتجع المبيعات '!$D$4:$D$5000,الارباح!A375,'مرتجع المبيعات '!$A$4:$A$5000,"&gt;="&amp;الارباح!$C$2,'مرتجع المبيعات '!$A$4:$A$5000,"&lt;="&amp;الارباح!$C$3)</f>
        <v>0</v>
      </c>
      <c r="F375" s="21">
        <f>SUMIFS('مرتجع المبيعات '!$J$4:$J$5000,'مرتجع المبيعات '!$D$4:$D$5000,الارباح!A375,'مرتجع المبيعات '!$A$4:$A$5000,"&gt;="&amp;الارباح!$C$2,'مرتجع المبيعات '!$A$4:$A$5000,"&lt;="&amp;الارباح!$C$3)</f>
        <v>0</v>
      </c>
      <c r="G375" s="21" t="str">
        <f>IFERROR(VLOOKUP(A375,الرصيد!$A$4:$J$5337,10,0),"")</f>
        <v/>
      </c>
      <c r="H375" s="21" t="str">
        <f t="shared" si="18"/>
        <v/>
      </c>
      <c r="I375" s="21" t="str">
        <f t="shared" si="19"/>
        <v/>
      </c>
      <c r="J375" s="21" t="str">
        <f t="shared" si="20"/>
        <v/>
      </c>
    </row>
    <row r="376" spans="1:10" ht="15.75">
      <c r="A376" s="21">
        <v>371</v>
      </c>
      <c r="B376" s="21">
        <f>IFERROR(VLOOKUP(A376,الاعدادات!$A$4:$B$5000,2,0),"")</f>
        <v>0</v>
      </c>
      <c r="C376" s="21">
        <f>SUMIFS(المبيعات!$F$4:$F$5000,المبيعات!$D$4:$D$5000,الارباح!A376,المبيعات!$A$4:$A$5000,"&gt;="&amp;الارباح!$C$2,المبيعات!$A$4:$A$5000,"&lt;="&amp;الارباح!$C$3)</f>
        <v>0</v>
      </c>
      <c r="D376" s="21">
        <f>SUMIFS(المبيعات!$J$4:$J$5000,المبيعات!$D$4:$D$5000,الارباح!A376,المبيعات!$A$4:$A$5000,"&gt;="&amp;الارباح!$C$2,المبيعات!$A$4:$A$5000,"&lt;="&amp;الارباح!$C$3)</f>
        <v>0</v>
      </c>
      <c r="E376" s="21">
        <f>SUMIFS('مرتجع المبيعات '!$F$4:$F$5000,'مرتجع المبيعات '!$D$4:$D$5000,الارباح!A376,'مرتجع المبيعات '!$A$4:$A$5000,"&gt;="&amp;الارباح!$C$2,'مرتجع المبيعات '!$A$4:$A$5000,"&lt;="&amp;الارباح!$C$3)</f>
        <v>0</v>
      </c>
      <c r="F376" s="21">
        <f>SUMIFS('مرتجع المبيعات '!$J$4:$J$5000,'مرتجع المبيعات '!$D$4:$D$5000,الارباح!A376,'مرتجع المبيعات '!$A$4:$A$5000,"&gt;="&amp;الارباح!$C$2,'مرتجع المبيعات '!$A$4:$A$5000,"&lt;="&amp;الارباح!$C$3)</f>
        <v>0</v>
      </c>
      <c r="G376" s="21" t="str">
        <f>IFERROR(VLOOKUP(A376,الرصيد!$A$4:$J$5337,10,0),"")</f>
        <v/>
      </c>
      <c r="H376" s="21" t="str">
        <f t="shared" si="18"/>
        <v/>
      </c>
      <c r="I376" s="21" t="str">
        <f t="shared" si="19"/>
        <v/>
      </c>
      <c r="J376" s="21" t="str">
        <f t="shared" si="20"/>
        <v/>
      </c>
    </row>
    <row r="377" spans="1:10" ht="15.75">
      <c r="A377" s="21">
        <v>372</v>
      </c>
      <c r="B377" s="21">
        <f>IFERROR(VLOOKUP(A377,الاعدادات!$A$4:$B$5000,2,0),"")</f>
        <v>0</v>
      </c>
      <c r="C377" s="21">
        <f>SUMIFS(المبيعات!$F$4:$F$5000,المبيعات!$D$4:$D$5000,الارباح!A377,المبيعات!$A$4:$A$5000,"&gt;="&amp;الارباح!$C$2,المبيعات!$A$4:$A$5000,"&lt;="&amp;الارباح!$C$3)</f>
        <v>0</v>
      </c>
      <c r="D377" s="21">
        <f>SUMIFS(المبيعات!$J$4:$J$5000,المبيعات!$D$4:$D$5000,الارباح!A377,المبيعات!$A$4:$A$5000,"&gt;="&amp;الارباح!$C$2,المبيعات!$A$4:$A$5000,"&lt;="&amp;الارباح!$C$3)</f>
        <v>0</v>
      </c>
      <c r="E377" s="21">
        <f>SUMIFS('مرتجع المبيعات '!$F$4:$F$5000,'مرتجع المبيعات '!$D$4:$D$5000,الارباح!A377,'مرتجع المبيعات '!$A$4:$A$5000,"&gt;="&amp;الارباح!$C$2,'مرتجع المبيعات '!$A$4:$A$5000,"&lt;="&amp;الارباح!$C$3)</f>
        <v>0</v>
      </c>
      <c r="F377" s="21">
        <f>SUMIFS('مرتجع المبيعات '!$J$4:$J$5000,'مرتجع المبيعات '!$D$4:$D$5000,الارباح!A377,'مرتجع المبيعات '!$A$4:$A$5000,"&gt;="&amp;الارباح!$C$2,'مرتجع المبيعات '!$A$4:$A$5000,"&lt;="&amp;الارباح!$C$3)</f>
        <v>0</v>
      </c>
      <c r="G377" s="21" t="str">
        <f>IFERROR(VLOOKUP(A377,الرصيد!$A$4:$J$5337,10,0),"")</f>
        <v/>
      </c>
      <c r="H377" s="21" t="str">
        <f t="shared" si="18"/>
        <v/>
      </c>
      <c r="I377" s="21" t="str">
        <f t="shared" si="19"/>
        <v/>
      </c>
      <c r="J377" s="21" t="str">
        <f t="shared" si="20"/>
        <v/>
      </c>
    </row>
    <row r="378" spans="1:10" ht="15.75">
      <c r="A378" s="21">
        <v>373</v>
      </c>
      <c r="B378" s="21">
        <f>IFERROR(VLOOKUP(A378,الاعدادات!$A$4:$B$5000,2,0),"")</f>
        <v>0</v>
      </c>
      <c r="C378" s="21">
        <f>SUMIFS(المبيعات!$F$4:$F$5000,المبيعات!$D$4:$D$5000,الارباح!A378,المبيعات!$A$4:$A$5000,"&gt;="&amp;الارباح!$C$2,المبيعات!$A$4:$A$5000,"&lt;="&amp;الارباح!$C$3)</f>
        <v>0</v>
      </c>
      <c r="D378" s="21">
        <f>SUMIFS(المبيعات!$J$4:$J$5000,المبيعات!$D$4:$D$5000,الارباح!A378,المبيعات!$A$4:$A$5000,"&gt;="&amp;الارباح!$C$2,المبيعات!$A$4:$A$5000,"&lt;="&amp;الارباح!$C$3)</f>
        <v>0</v>
      </c>
      <c r="E378" s="21">
        <f>SUMIFS('مرتجع المبيعات '!$F$4:$F$5000,'مرتجع المبيعات '!$D$4:$D$5000,الارباح!A378,'مرتجع المبيعات '!$A$4:$A$5000,"&gt;="&amp;الارباح!$C$2,'مرتجع المبيعات '!$A$4:$A$5000,"&lt;="&amp;الارباح!$C$3)</f>
        <v>0</v>
      </c>
      <c r="F378" s="21">
        <f>SUMIFS('مرتجع المبيعات '!$J$4:$J$5000,'مرتجع المبيعات '!$D$4:$D$5000,الارباح!A378,'مرتجع المبيعات '!$A$4:$A$5000,"&gt;="&amp;الارباح!$C$2,'مرتجع المبيعات '!$A$4:$A$5000,"&lt;="&amp;الارباح!$C$3)</f>
        <v>0</v>
      </c>
      <c r="G378" s="21" t="str">
        <f>IFERROR(VLOOKUP(A378,الرصيد!$A$4:$J$5337,10,0),"")</f>
        <v/>
      </c>
      <c r="H378" s="21" t="str">
        <f t="shared" si="18"/>
        <v/>
      </c>
      <c r="I378" s="21" t="str">
        <f t="shared" si="19"/>
        <v/>
      </c>
      <c r="J378" s="21" t="str">
        <f t="shared" si="20"/>
        <v/>
      </c>
    </row>
    <row r="379" spans="1:10" ht="15.75">
      <c r="A379" s="21">
        <v>374</v>
      </c>
      <c r="B379" s="21">
        <f>IFERROR(VLOOKUP(A379,الاعدادات!$A$4:$B$5000,2,0),"")</f>
        <v>0</v>
      </c>
      <c r="C379" s="21">
        <f>SUMIFS(المبيعات!$F$4:$F$5000,المبيعات!$D$4:$D$5000,الارباح!A379,المبيعات!$A$4:$A$5000,"&gt;="&amp;الارباح!$C$2,المبيعات!$A$4:$A$5000,"&lt;="&amp;الارباح!$C$3)</f>
        <v>0</v>
      </c>
      <c r="D379" s="21">
        <f>SUMIFS(المبيعات!$J$4:$J$5000,المبيعات!$D$4:$D$5000,الارباح!A379,المبيعات!$A$4:$A$5000,"&gt;="&amp;الارباح!$C$2,المبيعات!$A$4:$A$5000,"&lt;="&amp;الارباح!$C$3)</f>
        <v>0</v>
      </c>
      <c r="E379" s="21">
        <f>SUMIFS('مرتجع المبيعات '!$F$4:$F$5000,'مرتجع المبيعات '!$D$4:$D$5000,الارباح!A379,'مرتجع المبيعات '!$A$4:$A$5000,"&gt;="&amp;الارباح!$C$2,'مرتجع المبيعات '!$A$4:$A$5000,"&lt;="&amp;الارباح!$C$3)</f>
        <v>0</v>
      </c>
      <c r="F379" s="21">
        <f>SUMIFS('مرتجع المبيعات '!$J$4:$J$5000,'مرتجع المبيعات '!$D$4:$D$5000,الارباح!A379,'مرتجع المبيعات '!$A$4:$A$5000,"&gt;="&amp;الارباح!$C$2,'مرتجع المبيعات '!$A$4:$A$5000,"&lt;="&amp;الارباح!$C$3)</f>
        <v>0</v>
      </c>
      <c r="G379" s="21" t="str">
        <f>IFERROR(VLOOKUP(A379,الرصيد!$A$4:$J$5337,10,0),"")</f>
        <v/>
      </c>
      <c r="H379" s="21" t="str">
        <f t="shared" si="18"/>
        <v/>
      </c>
      <c r="I379" s="21" t="str">
        <f t="shared" si="19"/>
        <v/>
      </c>
      <c r="J379" s="21" t="str">
        <f t="shared" si="20"/>
        <v/>
      </c>
    </row>
    <row r="380" spans="1:10" ht="15.75">
      <c r="A380" s="21">
        <v>375</v>
      </c>
      <c r="B380" s="21">
        <f>IFERROR(VLOOKUP(A380,الاعدادات!$A$4:$B$5000,2,0),"")</f>
        <v>0</v>
      </c>
      <c r="C380" s="21">
        <f>SUMIFS(المبيعات!$F$4:$F$5000,المبيعات!$D$4:$D$5000,الارباح!A380,المبيعات!$A$4:$A$5000,"&gt;="&amp;الارباح!$C$2,المبيعات!$A$4:$A$5000,"&lt;="&amp;الارباح!$C$3)</f>
        <v>0</v>
      </c>
      <c r="D380" s="21">
        <f>SUMIFS(المبيعات!$J$4:$J$5000,المبيعات!$D$4:$D$5000,الارباح!A380,المبيعات!$A$4:$A$5000,"&gt;="&amp;الارباح!$C$2,المبيعات!$A$4:$A$5000,"&lt;="&amp;الارباح!$C$3)</f>
        <v>0</v>
      </c>
      <c r="E380" s="21">
        <f>SUMIFS('مرتجع المبيعات '!$F$4:$F$5000,'مرتجع المبيعات '!$D$4:$D$5000,الارباح!A380,'مرتجع المبيعات '!$A$4:$A$5000,"&gt;="&amp;الارباح!$C$2,'مرتجع المبيعات '!$A$4:$A$5000,"&lt;="&amp;الارباح!$C$3)</f>
        <v>0</v>
      </c>
      <c r="F380" s="21">
        <f>SUMIFS('مرتجع المبيعات '!$J$4:$J$5000,'مرتجع المبيعات '!$D$4:$D$5000,الارباح!A380,'مرتجع المبيعات '!$A$4:$A$5000,"&gt;="&amp;الارباح!$C$2,'مرتجع المبيعات '!$A$4:$A$5000,"&lt;="&amp;الارباح!$C$3)</f>
        <v>0</v>
      </c>
      <c r="G380" s="21" t="str">
        <f>IFERROR(VLOOKUP(A380,الرصيد!$A$4:$J$5337,10,0),"")</f>
        <v/>
      </c>
      <c r="H380" s="21" t="str">
        <f t="shared" si="18"/>
        <v/>
      </c>
      <c r="I380" s="21" t="str">
        <f t="shared" si="19"/>
        <v/>
      </c>
      <c r="J380" s="21" t="str">
        <f t="shared" si="20"/>
        <v/>
      </c>
    </row>
    <row r="381" spans="1:10" ht="15.75">
      <c r="A381" s="21">
        <v>376</v>
      </c>
      <c r="B381" s="21">
        <f>IFERROR(VLOOKUP(A381,الاعدادات!$A$4:$B$5000,2,0),"")</f>
        <v>0</v>
      </c>
      <c r="C381" s="21">
        <f>SUMIFS(المبيعات!$F$4:$F$5000,المبيعات!$D$4:$D$5000,الارباح!A381,المبيعات!$A$4:$A$5000,"&gt;="&amp;الارباح!$C$2,المبيعات!$A$4:$A$5000,"&lt;="&amp;الارباح!$C$3)</f>
        <v>0</v>
      </c>
      <c r="D381" s="21">
        <f>SUMIFS(المبيعات!$J$4:$J$5000,المبيعات!$D$4:$D$5000,الارباح!A381,المبيعات!$A$4:$A$5000,"&gt;="&amp;الارباح!$C$2,المبيعات!$A$4:$A$5000,"&lt;="&amp;الارباح!$C$3)</f>
        <v>0</v>
      </c>
      <c r="E381" s="21">
        <f>SUMIFS('مرتجع المبيعات '!$F$4:$F$5000,'مرتجع المبيعات '!$D$4:$D$5000,الارباح!A381,'مرتجع المبيعات '!$A$4:$A$5000,"&gt;="&amp;الارباح!$C$2,'مرتجع المبيعات '!$A$4:$A$5000,"&lt;="&amp;الارباح!$C$3)</f>
        <v>0</v>
      </c>
      <c r="F381" s="21">
        <f>SUMIFS('مرتجع المبيعات '!$J$4:$J$5000,'مرتجع المبيعات '!$D$4:$D$5000,الارباح!A381,'مرتجع المبيعات '!$A$4:$A$5000,"&gt;="&amp;الارباح!$C$2,'مرتجع المبيعات '!$A$4:$A$5000,"&lt;="&amp;الارباح!$C$3)</f>
        <v>0</v>
      </c>
      <c r="G381" s="21" t="str">
        <f>IFERROR(VLOOKUP(A381,الرصيد!$A$4:$J$5337,10,0),"")</f>
        <v/>
      </c>
      <c r="H381" s="21" t="str">
        <f t="shared" si="18"/>
        <v/>
      </c>
      <c r="I381" s="21" t="str">
        <f t="shared" si="19"/>
        <v/>
      </c>
      <c r="J381" s="21" t="str">
        <f t="shared" si="20"/>
        <v/>
      </c>
    </row>
    <row r="382" spans="1:10" ht="15.75">
      <c r="A382" s="21">
        <v>377</v>
      </c>
      <c r="B382" s="21">
        <f>IFERROR(VLOOKUP(A382,الاعدادات!$A$4:$B$5000,2,0),"")</f>
        <v>0</v>
      </c>
      <c r="C382" s="21">
        <f>SUMIFS(المبيعات!$F$4:$F$5000,المبيعات!$D$4:$D$5000,الارباح!A382,المبيعات!$A$4:$A$5000,"&gt;="&amp;الارباح!$C$2,المبيعات!$A$4:$A$5000,"&lt;="&amp;الارباح!$C$3)</f>
        <v>0</v>
      </c>
      <c r="D382" s="21">
        <f>SUMIFS(المبيعات!$J$4:$J$5000,المبيعات!$D$4:$D$5000,الارباح!A382,المبيعات!$A$4:$A$5000,"&gt;="&amp;الارباح!$C$2,المبيعات!$A$4:$A$5000,"&lt;="&amp;الارباح!$C$3)</f>
        <v>0</v>
      </c>
      <c r="E382" s="21">
        <f>SUMIFS('مرتجع المبيعات '!$F$4:$F$5000,'مرتجع المبيعات '!$D$4:$D$5000,الارباح!A382,'مرتجع المبيعات '!$A$4:$A$5000,"&gt;="&amp;الارباح!$C$2,'مرتجع المبيعات '!$A$4:$A$5000,"&lt;="&amp;الارباح!$C$3)</f>
        <v>0</v>
      </c>
      <c r="F382" s="21">
        <f>SUMIFS('مرتجع المبيعات '!$J$4:$J$5000,'مرتجع المبيعات '!$D$4:$D$5000,الارباح!A382,'مرتجع المبيعات '!$A$4:$A$5000,"&gt;="&amp;الارباح!$C$2,'مرتجع المبيعات '!$A$4:$A$5000,"&lt;="&amp;الارباح!$C$3)</f>
        <v>0</v>
      </c>
      <c r="G382" s="21" t="str">
        <f>IFERROR(VLOOKUP(A382,الرصيد!$A$4:$J$5337,10,0),"")</f>
        <v/>
      </c>
      <c r="H382" s="21" t="str">
        <f t="shared" si="18"/>
        <v/>
      </c>
      <c r="I382" s="21" t="str">
        <f t="shared" si="19"/>
        <v/>
      </c>
      <c r="J382" s="21" t="str">
        <f t="shared" si="20"/>
        <v/>
      </c>
    </row>
    <row r="383" spans="1:10" ht="15.75">
      <c r="A383" s="21">
        <v>378</v>
      </c>
      <c r="B383" s="21">
        <f>IFERROR(VLOOKUP(A383,الاعدادات!$A$4:$B$5000,2,0),"")</f>
        <v>0</v>
      </c>
      <c r="C383" s="21">
        <f>SUMIFS(المبيعات!$F$4:$F$5000,المبيعات!$D$4:$D$5000,الارباح!A383,المبيعات!$A$4:$A$5000,"&gt;="&amp;الارباح!$C$2,المبيعات!$A$4:$A$5000,"&lt;="&amp;الارباح!$C$3)</f>
        <v>0</v>
      </c>
      <c r="D383" s="21">
        <f>SUMIFS(المبيعات!$J$4:$J$5000,المبيعات!$D$4:$D$5000,الارباح!A383,المبيعات!$A$4:$A$5000,"&gt;="&amp;الارباح!$C$2,المبيعات!$A$4:$A$5000,"&lt;="&amp;الارباح!$C$3)</f>
        <v>0</v>
      </c>
      <c r="E383" s="21">
        <f>SUMIFS('مرتجع المبيعات '!$F$4:$F$5000,'مرتجع المبيعات '!$D$4:$D$5000,الارباح!A383,'مرتجع المبيعات '!$A$4:$A$5000,"&gt;="&amp;الارباح!$C$2,'مرتجع المبيعات '!$A$4:$A$5000,"&lt;="&amp;الارباح!$C$3)</f>
        <v>0</v>
      </c>
      <c r="F383" s="21">
        <f>SUMIFS('مرتجع المبيعات '!$J$4:$J$5000,'مرتجع المبيعات '!$D$4:$D$5000,الارباح!A383,'مرتجع المبيعات '!$A$4:$A$5000,"&gt;="&amp;الارباح!$C$2,'مرتجع المبيعات '!$A$4:$A$5000,"&lt;="&amp;الارباح!$C$3)</f>
        <v>0</v>
      </c>
      <c r="G383" s="21" t="str">
        <f>IFERROR(VLOOKUP(A383,الرصيد!$A$4:$J$5337,10,0),"")</f>
        <v/>
      </c>
      <c r="H383" s="21" t="str">
        <f t="shared" si="18"/>
        <v/>
      </c>
      <c r="I383" s="21" t="str">
        <f t="shared" si="19"/>
        <v/>
      </c>
      <c r="J383" s="21" t="str">
        <f t="shared" si="20"/>
        <v/>
      </c>
    </row>
    <row r="384" spans="1:10" ht="15.75">
      <c r="A384" s="21">
        <v>379</v>
      </c>
      <c r="B384" s="21">
        <f>IFERROR(VLOOKUP(A384,الاعدادات!$A$4:$B$5000,2,0),"")</f>
        <v>0</v>
      </c>
      <c r="C384" s="21">
        <f>SUMIFS(المبيعات!$F$4:$F$5000,المبيعات!$D$4:$D$5000,الارباح!A384,المبيعات!$A$4:$A$5000,"&gt;="&amp;الارباح!$C$2,المبيعات!$A$4:$A$5000,"&lt;="&amp;الارباح!$C$3)</f>
        <v>0</v>
      </c>
      <c r="D384" s="21">
        <f>SUMIFS(المبيعات!$J$4:$J$5000,المبيعات!$D$4:$D$5000,الارباح!A384,المبيعات!$A$4:$A$5000,"&gt;="&amp;الارباح!$C$2,المبيعات!$A$4:$A$5000,"&lt;="&amp;الارباح!$C$3)</f>
        <v>0</v>
      </c>
      <c r="E384" s="21">
        <f>SUMIFS('مرتجع المبيعات '!$F$4:$F$5000,'مرتجع المبيعات '!$D$4:$D$5000,الارباح!A384,'مرتجع المبيعات '!$A$4:$A$5000,"&gt;="&amp;الارباح!$C$2,'مرتجع المبيعات '!$A$4:$A$5000,"&lt;="&amp;الارباح!$C$3)</f>
        <v>0</v>
      </c>
      <c r="F384" s="21">
        <f>SUMIFS('مرتجع المبيعات '!$J$4:$J$5000,'مرتجع المبيعات '!$D$4:$D$5000,الارباح!A384,'مرتجع المبيعات '!$A$4:$A$5000,"&gt;="&amp;الارباح!$C$2,'مرتجع المبيعات '!$A$4:$A$5000,"&lt;="&amp;الارباح!$C$3)</f>
        <v>0</v>
      </c>
      <c r="G384" s="21" t="str">
        <f>IFERROR(VLOOKUP(A384,الرصيد!$A$4:$J$5337,10,0),"")</f>
        <v/>
      </c>
      <c r="H384" s="21" t="str">
        <f t="shared" si="18"/>
        <v/>
      </c>
      <c r="I384" s="21" t="str">
        <f t="shared" si="19"/>
        <v/>
      </c>
      <c r="J384" s="21" t="str">
        <f t="shared" si="20"/>
        <v/>
      </c>
    </row>
    <row r="385" spans="1:10" ht="15.75">
      <c r="A385" s="21">
        <v>380</v>
      </c>
      <c r="B385" s="21">
        <f>IFERROR(VLOOKUP(A385,الاعدادات!$A$4:$B$5000,2,0),"")</f>
        <v>0</v>
      </c>
      <c r="C385" s="21">
        <f>SUMIFS(المبيعات!$F$4:$F$5000,المبيعات!$D$4:$D$5000,الارباح!A385,المبيعات!$A$4:$A$5000,"&gt;="&amp;الارباح!$C$2,المبيعات!$A$4:$A$5000,"&lt;="&amp;الارباح!$C$3)</f>
        <v>0</v>
      </c>
      <c r="D385" s="21">
        <f>SUMIFS(المبيعات!$J$4:$J$5000,المبيعات!$D$4:$D$5000,الارباح!A385,المبيعات!$A$4:$A$5000,"&gt;="&amp;الارباح!$C$2,المبيعات!$A$4:$A$5000,"&lt;="&amp;الارباح!$C$3)</f>
        <v>0</v>
      </c>
      <c r="E385" s="21">
        <f>SUMIFS('مرتجع المبيعات '!$F$4:$F$5000,'مرتجع المبيعات '!$D$4:$D$5000,الارباح!A385,'مرتجع المبيعات '!$A$4:$A$5000,"&gt;="&amp;الارباح!$C$2,'مرتجع المبيعات '!$A$4:$A$5000,"&lt;="&amp;الارباح!$C$3)</f>
        <v>0</v>
      </c>
      <c r="F385" s="21">
        <f>SUMIFS('مرتجع المبيعات '!$J$4:$J$5000,'مرتجع المبيعات '!$D$4:$D$5000,الارباح!A385,'مرتجع المبيعات '!$A$4:$A$5000,"&gt;="&amp;الارباح!$C$2,'مرتجع المبيعات '!$A$4:$A$5000,"&lt;="&amp;الارباح!$C$3)</f>
        <v>0</v>
      </c>
      <c r="G385" s="21" t="str">
        <f>IFERROR(VLOOKUP(A385,الرصيد!$A$4:$J$5337,10,0),"")</f>
        <v/>
      </c>
      <c r="H385" s="21" t="str">
        <f t="shared" si="18"/>
        <v/>
      </c>
      <c r="I385" s="21" t="str">
        <f t="shared" si="19"/>
        <v/>
      </c>
      <c r="J385" s="21" t="str">
        <f t="shared" si="20"/>
        <v/>
      </c>
    </row>
    <row r="386" spans="1:10" ht="15.75">
      <c r="A386" s="21">
        <v>381</v>
      </c>
      <c r="B386" s="21">
        <f>IFERROR(VLOOKUP(A386,الاعدادات!$A$4:$B$5000,2,0),"")</f>
        <v>0</v>
      </c>
      <c r="C386" s="21">
        <f>SUMIFS(المبيعات!$F$4:$F$5000,المبيعات!$D$4:$D$5000,الارباح!A386,المبيعات!$A$4:$A$5000,"&gt;="&amp;الارباح!$C$2,المبيعات!$A$4:$A$5000,"&lt;="&amp;الارباح!$C$3)</f>
        <v>0</v>
      </c>
      <c r="D386" s="21">
        <f>SUMIFS(المبيعات!$J$4:$J$5000,المبيعات!$D$4:$D$5000,الارباح!A386,المبيعات!$A$4:$A$5000,"&gt;="&amp;الارباح!$C$2,المبيعات!$A$4:$A$5000,"&lt;="&amp;الارباح!$C$3)</f>
        <v>0</v>
      </c>
      <c r="E386" s="21">
        <f>SUMIFS('مرتجع المبيعات '!$F$4:$F$5000,'مرتجع المبيعات '!$D$4:$D$5000,الارباح!A386,'مرتجع المبيعات '!$A$4:$A$5000,"&gt;="&amp;الارباح!$C$2,'مرتجع المبيعات '!$A$4:$A$5000,"&lt;="&amp;الارباح!$C$3)</f>
        <v>0</v>
      </c>
      <c r="F386" s="21">
        <f>SUMIFS('مرتجع المبيعات '!$J$4:$J$5000,'مرتجع المبيعات '!$D$4:$D$5000,الارباح!A386,'مرتجع المبيعات '!$A$4:$A$5000,"&gt;="&amp;الارباح!$C$2,'مرتجع المبيعات '!$A$4:$A$5000,"&lt;="&amp;الارباح!$C$3)</f>
        <v>0</v>
      </c>
      <c r="G386" s="21" t="str">
        <f>IFERROR(VLOOKUP(A386,الرصيد!$A$4:$J$5337,10,0),"")</f>
        <v/>
      </c>
      <c r="H386" s="21" t="str">
        <f t="shared" si="18"/>
        <v/>
      </c>
      <c r="I386" s="21" t="str">
        <f t="shared" si="19"/>
        <v/>
      </c>
      <c r="J386" s="21" t="str">
        <f t="shared" si="20"/>
        <v/>
      </c>
    </row>
    <row r="387" spans="1:10" ht="15.75">
      <c r="A387" s="21">
        <v>382</v>
      </c>
      <c r="B387" s="21">
        <f>IFERROR(VLOOKUP(A387,الاعدادات!$A$4:$B$5000,2,0),"")</f>
        <v>0</v>
      </c>
      <c r="C387" s="21">
        <f>SUMIFS(المبيعات!$F$4:$F$5000,المبيعات!$D$4:$D$5000,الارباح!A387,المبيعات!$A$4:$A$5000,"&gt;="&amp;الارباح!$C$2,المبيعات!$A$4:$A$5000,"&lt;="&amp;الارباح!$C$3)</f>
        <v>0</v>
      </c>
      <c r="D387" s="21">
        <f>SUMIFS(المبيعات!$J$4:$J$5000,المبيعات!$D$4:$D$5000,الارباح!A387,المبيعات!$A$4:$A$5000,"&gt;="&amp;الارباح!$C$2,المبيعات!$A$4:$A$5000,"&lt;="&amp;الارباح!$C$3)</f>
        <v>0</v>
      </c>
      <c r="E387" s="21">
        <f>SUMIFS('مرتجع المبيعات '!$F$4:$F$5000,'مرتجع المبيعات '!$D$4:$D$5000,الارباح!A387,'مرتجع المبيعات '!$A$4:$A$5000,"&gt;="&amp;الارباح!$C$2,'مرتجع المبيعات '!$A$4:$A$5000,"&lt;="&amp;الارباح!$C$3)</f>
        <v>0</v>
      </c>
      <c r="F387" s="21">
        <f>SUMIFS('مرتجع المبيعات '!$J$4:$J$5000,'مرتجع المبيعات '!$D$4:$D$5000,الارباح!A387,'مرتجع المبيعات '!$A$4:$A$5000,"&gt;="&amp;الارباح!$C$2,'مرتجع المبيعات '!$A$4:$A$5000,"&lt;="&amp;الارباح!$C$3)</f>
        <v>0</v>
      </c>
      <c r="G387" s="21" t="str">
        <f>IFERROR(VLOOKUP(A387,الرصيد!$A$4:$J$5337,10,0),"")</f>
        <v/>
      </c>
      <c r="H387" s="21" t="str">
        <f t="shared" si="18"/>
        <v/>
      </c>
      <c r="I387" s="21" t="str">
        <f t="shared" si="19"/>
        <v/>
      </c>
      <c r="J387" s="21" t="str">
        <f t="shared" si="20"/>
        <v/>
      </c>
    </row>
    <row r="388" spans="1:10" ht="15.75">
      <c r="A388" s="21">
        <v>383</v>
      </c>
      <c r="B388" s="21">
        <f>IFERROR(VLOOKUP(A388,الاعدادات!$A$4:$B$5000,2,0),"")</f>
        <v>0</v>
      </c>
      <c r="C388" s="21">
        <f>SUMIFS(المبيعات!$F$4:$F$5000,المبيعات!$D$4:$D$5000,الارباح!A388,المبيعات!$A$4:$A$5000,"&gt;="&amp;الارباح!$C$2,المبيعات!$A$4:$A$5000,"&lt;="&amp;الارباح!$C$3)</f>
        <v>0</v>
      </c>
      <c r="D388" s="21">
        <f>SUMIFS(المبيعات!$J$4:$J$5000,المبيعات!$D$4:$D$5000,الارباح!A388,المبيعات!$A$4:$A$5000,"&gt;="&amp;الارباح!$C$2,المبيعات!$A$4:$A$5000,"&lt;="&amp;الارباح!$C$3)</f>
        <v>0</v>
      </c>
      <c r="E388" s="21">
        <f>SUMIFS('مرتجع المبيعات '!$F$4:$F$5000,'مرتجع المبيعات '!$D$4:$D$5000,الارباح!A388,'مرتجع المبيعات '!$A$4:$A$5000,"&gt;="&amp;الارباح!$C$2,'مرتجع المبيعات '!$A$4:$A$5000,"&lt;="&amp;الارباح!$C$3)</f>
        <v>0</v>
      </c>
      <c r="F388" s="21">
        <f>SUMIFS('مرتجع المبيعات '!$J$4:$J$5000,'مرتجع المبيعات '!$D$4:$D$5000,الارباح!A388,'مرتجع المبيعات '!$A$4:$A$5000,"&gt;="&amp;الارباح!$C$2,'مرتجع المبيعات '!$A$4:$A$5000,"&lt;="&amp;الارباح!$C$3)</f>
        <v>0</v>
      </c>
      <c r="G388" s="21" t="str">
        <f>IFERROR(VLOOKUP(A388,الرصيد!$A$4:$J$5337,10,0),"")</f>
        <v/>
      </c>
      <c r="H388" s="21" t="str">
        <f t="shared" si="18"/>
        <v/>
      </c>
      <c r="I388" s="21" t="str">
        <f t="shared" si="19"/>
        <v/>
      </c>
      <c r="J388" s="21" t="str">
        <f t="shared" si="20"/>
        <v/>
      </c>
    </row>
    <row r="389" spans="1:10" ht="15.75">
      <c r="A389" s="21">
        <v>384</v>
      </c>
      <c r="B389" s="21">
        <f>IFERROR(VLOOKUP(A389,الاعدادات!$A$4:$B$5000,2,0),"")</f>
        <v>0</v>
      </c>
      <c r="C389" s="21">
        <f>SUMIFS(المبيعات!$F$4:$F$5000,المبيعات!$D$4:$D$5000,الارباح!A389,المبيعات!$A$4:$A$5000,"&gt;="&amp;الارباح!$C$2,المبيعات!$A$4:$A$5000,"&lt;="&amp;الارباح!$C$3)</f>
        <v>0</v>
      </c>
      <c r="D389" s="21">
        <f>SUMIFS(المبيعات!$J$4:$J$5000,المبيعات!$D$4:$D$5000,الارباح!A389,المبيعات!$A$4:$A$5000,"&gt;="&amp;الارباح!$C$2,المبيعات!$A$4:$A$5000,"&lt;="&amp;الارباح!$C$3)</f>
        <v>0</v>
      </c>
      <c r="E389" s="21">
        <f>SUMIFS('مرتجع المبيعات '!$F$4:$F$5000,'مرتجع المبيعات '!$D$4:$D$5000,الارباح!A389,'مرتجع المبيعات '!$A$4:$A$5000,"&gt;="&amp;الارباح!$C$2,'مرتجع المبيعات '!$A$4:$A$5000,"&lt;="&amp;الارباح!$C$3)</f>
        <v>0</v>
      </c>
      <c r="F389" s="21">
        <f>SUMIFS('مرتجع المبيعات '!$J$4:$J$5000,'مرتجع المبيعات '!$D$4:$D$5000,الارباح!A389,'مرتجع المبيعات '!$A$4:$A$5000,"&gt;="&amp;الارباح!$C$2,'مرتجع المبيعات '!$A$4:$A$5000,"&lt;="&amp;الارباح!$C$3)</f>
        <v>0</v>
      </c>
      <c r="G389" s="21" t="str">
        <f>IFERROR(VLOOKUP(A389,الرصيد!$A$4:$J$5337,10,0),"")</f>
        <v/>
      </c>
      <c r="H389" s="21" t="str">
        <f t="shared" si="18"/>
        <v/>
      </c>
      <c r="I389" s="21" t="str">
        <f t="shared" si="19"/>
        <v/>
      </c>
      <c r="J389" s="21" t="str">
        <f t="shared" si="20"/>
        <v/>
      </c>
    </row>
    <row r="390" spans="1:10" ht="15.75">
      <c r="A390" s="21">
        <v>385</v>
      </c>
      <c r="B390" s="21">
        <f>IFERROR(VLOOKUP(A390,الاعدادات!$A$4:$B$5000,2,0),"")</f>
        <v>0</v>
      </c>
      <c r="C390" s="21">
        <f>SUMIFS(المبيعات!$F$4:$F$5000,المبيعات!$D$4:$D$5000,الارباح!A390,المبيعات!$A$4:$A$5000,"&gt;="&amp;الارباح!$C$2,المبيعات!$A$4:$A$5000,"&lt;="&amp;الارباح!$C$3)</f>
        <v>0</v>
      </c>
      <c r="D390" s="21">
        <f>SUMIFS(المبيعات!$J$4:$J$5000,المبيعات!$D$4:$D$5000,الارباح!A390,المبيعات!$A$4:$A$5000,"&gt;="&amp;الارباح!$C$2,المبيعات!$A$4:$A$5000,"&lt;="&amp;الارباح!$C$3)</f>
        <v>0</v>
      </c>
      <c r="E390" s="21">
        <f>SUMIFS('مرتجع المبيعات '!$F$4:$F$5000,'مرتجع المبيعات '!$D$4:$D$5000,الارباح!A390,'مرتجع المبيعات '!$A$4:$A$5000,"&gt;="&amp;الارباح!$C$2,'مرتجع المبيعات '!$A$4:$A$5000,"&lt;="&amp;الارباح!$C$3)</f>
        <v>0</v>
      </c>
      <c r="F390" s="21">
        <f>SUMIFS('مرتجع المبيعات '!$J$4:$J$5000,'مرتجع المبيعات '!$D$4:$D$5000,الارباح!A390,'مرتجع المبيعات '!$A$4:$A$5000,"&gt;="&amp;الارباح!$C$2,'مرتجع المبيعات '!$A$4:$A$5000,"&lt;="&amp;الارباح!$C$3)</f>
        <v>0</v>
      </c>
      <c r="G390" s="21" t="str">
        <f>IFERROR(VLOOKUP(A390,الرصيد!$A$4:$J$5337,10,0),"")</f>
        <v/>
      </c>
      <c r="H390" s="21" t="str">
        <f t="shared" si="18"/>
        <v/>
      </c>
      <c r="I390" s="21" t="str">
        <f t="shared" si="19"/>
        <v/>
      </c>
      <c r="J390" s="21" t="str">
        <f t="shared" si="20"/>
        <v/>
      </c>
    </row>
    <row r="391" spans="1:10" ht="15.75">
      <c r="A391" s="21">
        <v>386</v>
      </c>
      <c r="B391" s="21">
        <f>IFERROR(VLOOKUP(A391,الاعدادات!$A$4:$B$5000,2,0),"")</f>
        <v>0</v>
      </c>
      <c r="C391" s="21">
        <f>SUMIFS(المبيعات!$F$4:$F$5000,المبيعات!$D$4:$D$5000,الارباح!A391,المبيعات!$A$4:$A$5000,"&gt;="&amp;الارباح!$C$2,المبيعات!$A$4:$A$5000,"&lt;="&amp;الارباح!$C$3)</f>
        <v>0</v>
      </c>
      <c r="D391" s="21">
        <f>SUMIFS(المبيعات!$J$4:$J$5000,المبيعات!$D$4:$D$5000,الارباح!A391,المبيعات!$A$4:$A$5000,"&gt;="&amp;الارباح!$C$2,المبيعات!$A$4:$A$5000,"&lt;="&amp;الارباح!$C$3)</f>
        <v>0</v>
      </c>
      <c r="E391" s="21">
        <f>SUMIFS('مرتجع المبيعات '!$F$4:$F$5000,'مرتجع المبيعات '!$D$4:$D$5000,الارباح!A391,'مرتجع المبيعات '!$A$4:$A$5000,"&gt;="&amp;الارباح!$C$2,'مرتجع المبيعات '!$A$4:$A$5000,"&lt;="&amp;الارباح!$C$3)</f>
        <v>0</v>
      </c>
      <c r="F391" s="21">
        <f>SUMIFS('مرتجع المبيعات '!$J$4:$J$5000,'مرتجع المبيعات '!$D$4:$D$5000,الارباح!A391,'مرتجع المبيعات '!$A$4:$A$5000,"&gt;="&amp;الارباح!$C$2,'مرتجع المبيعات '!$A$4:$A$5000,"&lt;="&amp;الارباح!$C$3)</f>
        <v>0</v>
      </c>
      <c r="G391" s="21" t="str">
        <f>IFERROR(VLOOKUP(A391,الرصيد!$A$4:$J$5337,10,0),"")</f>
        <v/>
      </c>
      <c r="H391" s="21" t="str">
        <f t="shared" si="18"/>
        <v/>
      </c>
      <c r="I391" s="21" t="str">
        <f t="shared" si="19"/>
        <v/>
      </c>
      <c r="J391" s="21" t="str">
        <f t="shared" si="20"/>
        <v/>
      </c>
    </row>
    <row r="392" spans="1:10" ht="15.75">
      <c r="A392" s="21">
        <v>387</v>
      </c>
      <c r="B392" s="21">
        <f>IFERROR(VLOOKUP(A392,الاعدادات!$A$4:$B$5000,2,0),"")</f>
        <v>0</v>
      </c>
      <c r="C392" s="21">
        <f>SUMIFS(المبيعات!$F$4:$F$5000,المبيعات!$D$4:$D$5000,الارباح!A392,المبيعات!$A$4:$A$5000,"&gt;="&amp;الارباح!$C$2,المبيعات!$A$4:$A$5000,"&lt;="&amp;الارباح!$C$3)</f>
        <v>0</v>
      </c>
      <c r="D392" s="21">
        <f>SUMIFS(المبيعات!$J$4:$J$5000,المبيعات!$D$4:$D$5000,الارباح!A392,المبيعات!$A$4:$A$5000,"&gt;="&amp;الارباح!$C$2,المبيعات!$A$4:$A$5000,"&lt;="&amp;الارباح!$C$3)</f>
        <v>0</v>
      </c>
      <c r="E392" s="21">
        <f>SUMIFS('مرتجع المبيعات '!$F$4:$F$5000,'مرتجع المبيعات '!$D$4:$D$5000,الارباح!A392,'مرتجع المبيعات '!$A$4:$A$5000,"&gt;="&amp;الارباح!$C$2,'مرتجع المبيعات '!$A$4:$A$5000,"&lt;="&amp;الارباح!$C$3)</f>
        <v>0</v>
      </c>
      <c r="F392" s="21">
        <f>SUMIFS('مرتجع المبيعات '!$J$4:$J$5000,'مرتجع المبيعات '!$D$4:$D$5000,الارباح!A392,'مرتجع المبيعات '!$A$4:$A$5000,"&gt;="&amp;الارباح!$C$2,'مرتجع المبيعات '!$A$4:$A$5000,"&lt;="&amp;الارباح!$C$3)</f>
        <v>0</v>
      </c>
      <c r="G392" s="21" t="str">
        <f>IFERROR(VLOOKUP(A392,الرصيد!$A$4:$J$5337,10,0),"")</f>
        <v/>
      </c>
      <c r="H392" s="21" t="str">
        <f t="shared" si="18"/>
        <v/>
      </c>
      <c r="I392" s="21" t="str">
        <f t="shared" si="19"/>
        <v/>
      </c>
      <c r="J392" s="21" t="str">
        <f t="shared" si="20"/>
        <v/>
      </c>
    </row>
    <row r="393" spans="1:10" ht="15.75">
      <c r="A393" s="21">
        <v>388</v>
      </c>
      <c r="B393" s="21">
        <f>IFERROR(VLOOKUP(A393,الاعدادات!$A$4:$B$5000,2,0),"")</f>
        <v>0</v>
      </c>
      <c r="C393" s="21">
        <f>SUMIFS(المبيعات!$F$4:$F$5000,المبيعات!$D$4:$D$5000,الارباح!A393,المبيعات!$A$4:$A$5000,"&gt;="&amp;الارباح!$C$2,المبيعات!$A$4:$A$5000,"&lt;="&amp;الارباح!$C$3)</f>
        <v>0</v>
      </c>
      <c r="D393" s="21">
        <f>SUMIFS(المبيعات!$J$4:$J$5000,المبيعات!$D$4:$D$5000,الارباح!A393,المبيعات!$A$4:$A$5000,"&gt;="&amp;الارباح!$C$2,المبيعات!$A$4:$A$5000,"&lt;="&amp;الارباح!$C$3)</f>
        <v>0</v>
      </c>
      <c r="E393" s="21">
        <f>SUMIFS('مرتجع المبيعات '!$F$4:$F$5000,'مرتجع المبيعات '!$D$4:$D$5000,الارباح!A393,'مرتجع المبيعات '!$A$4:$A$5000,"&gt;="&amp;الارباح!$C$2,'مرتجع المبيعات '!$A$4:$A$5000,"&lt;="&amp;الارباح!$C$3)</f>
        <v>0</v>
      </c>
      <c r="F393" s="21">
        <f>SUMIFS('مرتجع المبيعات '!$J$4:$J$5000,'مرتجع المبيعات '!$D$4:$D$5000,الارباح!A393,'مرتجع المبيعات '!$A$4:$A$5000,"&gt;="&amp;الارباح!$C$2,'مرتجع المبيعات '!$A$4:$A$5000,"&lt;="&amp;الارباح!$C$3)</f>
        <v>0</v>
      </c>
      <c r="G393" s="21" t="str">
        <f>IFERROR(VLOOKUP(A393,الرصيد!$A$4:$J$5337,10,0),"")</f>
        <v/>
      </c>
      <c r="H393" s="21" t="str">
        <f t="shared" si="18"/>
        <v/>
      </c>
      <c r="I393" s="21" t="str">
        <f t="shared" si="19"/>
        <v/>
      </c>
      <c r="J393" s="21" t="str">
        <f t="shared" si="20"/>
        <v/>
      </c>
    </row>
    <row r="394" spans="1:10" ht="15.75">
      <c r="A394" s="21">
        <v>389</v>
      </c>
      <c r="B394" s="21">
        <f>IFERROR(VLOOKUP(A394,الاعدادات!$A$4:$B$5000,2,0),"")</f>
        <v>0</v>
      </c>
      <c r="C394" s="21">
        <f>SUMIFS(المبيعات!$F$4:$F$5000,المبيعات!$D$4:$D$5000,الارباح!A394,المبيعات!$A$4:$A$5000,"&gt;="&amp;الارباح!$C$2,المبيعات!$A$4:$A$5000,"&lt;="&amp;الارباح!$C$3)</f>
        <v>0</v>
      </c>
      <c r="D394" s="21">
        <f>SUMIFS(المبيعات!$J$4:$J$5000,المبيعات!$D$4:$D$5000,الارباح!A394,المبيعات!$A$4:$A$5000,"&gt;="&amp;الارباح!$C$2,المبيعات!$A$4:$A$5000,"&lt;="&amp;الارباح!$C$3)</f>
        <v>0</v>
      </c>
      <c r="E394" s="21">
        <f>SUMIFS('مرتجع المبيعات '!$F$4:$F$5000,'مرتجع المبيعات '!$D$4:$D$5000,الارباح!A394,'مرتجع المبيعات '!$A$4:$A$5000,"&gt;="&amp;الارباح!$C$2,'مرتجع المبيعات '!$A$4:$A$5000,"&lt;="&amp;الارباح!$C$3)</f>
        <v>0</v>
      </c>
      <c r="F394" s="21">
        <f>SUMIFS('مرتجع المبيعات '!$J$4:$J$5000,'مرتجع المبيعات '!$D$4:$D$5000,الارباح!A394,'مرتجع المبيعات '!$A$4:$A$5000,"&gt;="&amp;الارباح!$C$2,'مرتجع المبيعات '!$A$4:$A$5000,"&lt;="&amp;الارباح!$C$3)</f>
        <v>0</v>
      </c>
      <c r="G394" s="21" t="str">
        <f>IFERROR(VLOOKUP(A394,الرصيد!$A$4:$J$5337,10,0),"")</f>
        <v/>
      </c>
      <c r="H394" s="21" t="str">
        <f t="shared" si="18"/>
        <v/>
      </c>
      <c r="I394" s="21" t="str">
        <f t="shared" si="19"/>
        <v/>
      </c>
      <c r="J394" s="21" t="str">
        <f t="shared" si="20"/>
        <v/>
      </c>
    </row>
    <row r="395" spans="1:10" ht="15.75">
      <c r="A395" s="21">
        <v>390</v>
      </c>
      <c r="B395" s="21">
        <f>IFERROR(VLOOKUP(A395,الاعدادات!$A$4:$B$5000,2,0),"")</f>
        <v>0</v>
      </c>
      <c r="C395" s="21">
        <f>SUMIFS(المبيعات!$F$4:$F$5000,المبيعات!$D$4:$D$5000,الارباح!A395,المبيعات!$A$4:$A$5000,"&gt;="&amp;الارباح!$C$2,المبيعات!$A$4:$A$5000,"&lt;="&amp;الارباح!$C$3)</f>
        <v>0</v>
      </c>
      <c r="D395" s="21">
        <f>SUMIFS(المبيعات!$J$4:$J$5000,المبيعات!$D$4:$D$5000,الارباح!A395,المبيعات!$A$4:$A$5000,"&gt;="&amp;الارباح!$C$2,المبيعات!$A$4:$A$5000,"&lt;="&amp;الارباح!$C$3)</f>
        <v>0</v>
      </c>
      <c r="E395" s="21">
        <f>SUMIFS('مرتجع المبيعات '!$F$4:$F$5000,'مرتجع المبيعات '!$D$4:$D$5000,الارباح!A395,'مرتجع المبيعات '!$A$4:$A$5000,"&gt;="&amp;الارباح!$C$2,'مرتجع المبيعات '!$A$4:$A$5000,"&lt;="&amp;الارباح!$C$3)</f>
        <v>0</v>
      </c>
      <c r="F395" s="21">
        <f>SUMIFS('مرتجع المبيعات '!$J$4:$J$5000,'مرتجع المبيعات '!$D$4:$D$5000,الارباح!A395,'مرتجع المبيعات '!$A$4:$A$5000,"&gt;="&amp;الارباح!$C$2,'مرتجع المبيعات '!$A$4:$A$5000,"&lt;="&amp;الارباح!$C$3)</f>
        <v>0</v>
      </c>
      <c r="G395" s="21" t="str">
        <f>IFERROR(VLOOKUP(A395,الرصيد!$A$4:$J$5337,10,0),"")</f>
        <v/>
      </c>
      <c r="H395" s="21" t="str">
        <f t="shared" si="18"/>
        <v/>
      </c>
      <c r="I395" s="21" t="str">
        <f t="shared" si="19"/>
        <v/>
      </c>
      <c r="J395" s="21" t="str">
        <f t="shared" si="20"/>
        <v/>
      </c>
    </row>
    <row r="396" spans="1:10" ht="15.75">
      <c r="A396" s="21">
        <v>391</v>
      </c>
      <c r="B396" s="21">
        <f>IFERROR(VLOOKUP(A396,الاعدادات!$A$4:$B$5000,2,0),"")</f>
        <v>0</v>
      </c>
      <c r="C396" s="21">
        <f>SUMIFS(المبيعات!$F$4:$F$5000,المبيعات!$D$4:$D$5000,الارباح!A396,المبيعات!$A$4:$A$5000,"&gt;="&amp;الارباح!$C$2,المبيعات!$A$4:$A$5000,"&lt;="&amp;الارباح!$C$3)</f>
        <v>0</v>
      </c>
      <c r="D396" s="21">
        <f>SUMIFS(المبيعات!$J$4:$J$5000,المبيعات!$D$4:$D$5000,الارباح!A396,المبيعات!$A$4:$A$5000,"&gt;="&amp;الارباح!$C$2,المبيعات!$A$4:$A$5000,"&lt;="&amp;الارباح!$C$3)</f>
        <v>0</v>
      </c>
      <c r="E396" s="21">
        <f>SUMIFS('مرتجع المبيعات '!$F$4:$F$5000,'مرتجع المبيعات '!$D$4:$D$5000,الارباح!A396,'مرتجع المبيعات '!$A$4:$A$5000,"&gt;="&amp;الارباح!$C$2,'مرتجع المبيعات '!$A$4:$A$5000,"&lt;="&amp;الارباح!$C$3)</f>
        <v>0</v>
      </c>
      <c r="F396" s="21">
        <f>SUMIFS('مرتجع المبيعات '!$J$4:$J$5000,'مرتجع المبيعات '!$D$4:$D$5000,الارباح!A396,'مرتجع المبيعات '!$A$4:$A$5000,"&gt;="&amp;الارباح!$C$2,'مرتجع المبيعات '!$A$4:$A$5000,"&lt;="&amp;الارباح!$C$3)</f>
        <v>0</v>
      </c>
      <c r="G396" s="21" t="str">
        <f>IFERROR(VLOOKUP(A396,الرصيد!$A$4:$J$5337,10,0),"")</f>
        <v/>
      </c>
      <c r="H396" s="21" t="str">
        <f t="shared" si="18"/>
        <v/>
      </c>
      <c r="I396" s="21" t="str">
        <f t="shared" si="19"/>
        <v/>
      </c>
      <c r="J396" s="21" t="str">
        <f t="shared" si="20"/>
        <v/>
      </c>
    </row>
    <row r="397" spans="1:10" ht="15.75">
      <c r="A397" s="21">
        <v>392</v>
      </c>
      <c r="B397" s="21">
        <f>IFERROR(VLOOKUP(A397,الاعدادات!$A$4:$B$5000,2,0),"")</f>
        <v>0</v>
      </c>
      <c r="C397" s="21">
        <f>SUMIFS(المبيعات!$F$4:$F$5000,المبيعات!$D$4:$D$5000,الارباح!A397,المبيعات!$A$4:$A$5000,"&gt;="&amp;الارباح!$C$2,المبيعات!$A$4:$A$5000,"&lt;="&amp;الارباح!$C$3)</f>
        <v>0</v>
      </c>
      <c r="D397" s="21">
        <f>SUMIFS(المبيعات!$J$4:$J$5000,المبيعات!$D$4:$D$5000,الارباح!A397,المبيعات!$A$4:$A$5000,"&gt;="&amp;الارباح!$C$2,المبيعات!$A$4:$A$5000,"&lt;="&amp;الارباح!$C$3)</f>
        <v>0</v>
      </c>
      <c r="E397" s="21">
        <f>SUMIFS('مرتجع المبيعات '!$F$4:$F$5000,'مرتجع المبيعات '!$D$4:$D$5000,الارباح!A397,'مرتجع المبيعات '!$A$4:$A$5000,"&gt;="&amp;الارباح!$C$2,'مرتجع المبيعات '!$A$4:$A$5000,"&lt;="&amp;الارباح!$C$3)</f>
        <v>0</v>
      </c>
      <c r="F397" s="21">
        <f>SUMIFS('مرتجع المبيعات '!$J$4:$J$5000,'مرتجع المبيعات '!$D$4:$D$5000,الارباح!A397,'مرتجع المبيعات '!$A$4:$A$5000,"&gt;="&amp;الارباح!$C$2,'مرتجع المبيعات '!$A$4:$A$5000,"&lt;="&amp;الارباح!$C$3)</f>
        <v>0</v>
      </c>
      <c r="G397" s="21" t="str">
        <f>IFERROR(VLOOKUP(A397,الرصيد!$A$4:$J$5337,10,0),"")</f>
        <v/>
      </c>
      <c r="H397" s="21" t="str">
        <f t="shared" si="18"/>
        <v/>
      </c>
      <c r="I397" s="21" t="str">
        <f t="shared" si="19"/>
        <v/>
      </c>
      <c r="J397" s="21" t="str">
        <f t="shared" si="20"/>
        <v/>
      </c>
    </row>
    <row r="398" spans="1:10" ht="15.75">
      <c r="A398" s="21">
        <v>393</v>
      </c>
      <c r="B398" s="21">
        <f>IFERROR(VLOOKUP(A398,الاعدادات!$A$4:$B$5000,2,0),"")</f>
        <v>0</v>
      </c>
      <c r="C398" s="21">
        <f>SUMIFS(المبيعات!$F$4:$F$5000,المبيعات!$D$4:$D$5000,الارباح!A398,المبيعات!$A$4:$A$5000,"&gt;="&amp;الارباح!$C$2,المبيعات!$A$4:$A$5000,"&lt;="&amp;الارباح!$C$3)</f>
        <v>0</v>
      </c>
      <c r="D398" s="21">
        <f>SUMIFS(المبيعات!$J$4:$J$5000,المبيعات!$D$4:$D$5000,الارباح!A398,المبيعات!$A$4:$A$5000,"&gt;="&amp;الارباح!$C$2,المبيعات!$A$4:$A$5000,"&lt;="&amp;الارباح!$C$3)</f>
        <v>0</v>
      </c>
      <c r="E398" s="21">
        <f>SUMIFS('مرتجع المبيعات '!$F$4:$F$5000,'مرتجع المبيعات '!$D$4:$D$5000,الارباح!A398,'مرتجع المبيعات '!$A$4:$A$5000,"&gt;="&amp;الارباح!$C$2,'مرتجع المبيعات '!$A$4:$A$5000,"&lt;="&amp;الارباح!$C$3)</f>
        <v>0</v>
      </c>
      <c r="F398" s="21">
        <f>SUMIFS('مرتجع المبيعات '!$J$4:$J$5000,'مرتجع المبيعات '!$D$4:$D$5000,الارباح!A398,'مرتجع المبيعات '!$A$4:$A$5000,"&gt;="&amp;الارباح!$C$2,'مرتجع المبيعات '!$A$4:$A$5000,"&lt;="&amp;الارباح!$C$3)</f>
        <v>0</v>
      </c>
      <c r="G398" s="21" t="str">
        <f>IFERROR(VLOOKUP(A398,الرصيد!$A$4:$J$5337,10,0),"")</f>
        <v/>
      </c>
      <c r="H398" s="21" t="str">
        <f t="shared" si="18"/>
        <v/>
      </c>
      <c r="I398" s="21" t="str">
        <f t="shared" si="19"/>
        <v/>
      </c>
      <c r="J398" s="21" t="str">
        <f t="shared" si="20"/>
        <v/>
      </c>
    </row>
    <row r="399" spans="1:10" ht="15.75">
      <c r="A399" s="21">
        <v>394</v>
      </c>
      <c r="B399" s="21">
        <f>IFERROR(VLOOKUP(A399,الاعدادات!$A$4:$B$5000,2,0),"")</f>
        <v>0</v>
      </c>
      <c r="C399" s="21">
        <f>SUMIFS(المبيعات!$F$4:$F$5000,المبيعات!$D$4:$D$5000,الارباح!A399,المبيعات!$A$4:$A$5000,"&gt;="&amp;الارباح!$C$2,المبيعات!$A$4:$A$5000,"&lt;="&amp;الارباح!$C$3)</f>
        <v>0</v>
      </c>
      <c r="D399" s="21">
        <f>SUMIFS(المبيعات!$J$4:$J$5000,المبيعات!$D$4:$D$5000,الارباح!A399,المبيعات!$A$4:$A$5000,"&gt;="&amp;الارباح!$C$2,المبيعات!$A$4:$A$5000,"&lt;="&amp;الارباح!$C$3)</f>
        <v>0</v>
      </c>
      <c r="E399" s="21">
        <f>SUMIFS('مرتجع المبيعات '!$F$4:$F$5000,'مرتجع المبيعات '!$D$4:$D$5000,الارباح!A399,'مرتجع المبيعات '!$A$4:$A$5000,"&gt;="&amp;الارباح!$C$2,'مرتجع المبيعات '!$A$4:$A$5000,"&lt;="&amp;الارباح!$C$3)</f>
        <v>0</v>
      </c>
      <c r="F399" s="21">
        <f>SUMIFS('مرتجع المبيعات '!$J$4:$J$5000,'مرتجع المبيعات '!$D$4:$D$5000,الارباح!A399,'مرتجع المبيعات '!$A$4:$A$5000,"&gt;="&amp;الارباح!$C$2,'مرتجع المبيعات '!$A$4:$A$5000,"&lt;="&amp;الارباح!$C$3)</f>
        <v>0</v>
      </c>
      <c r="G399" s="21" t="str">
        <f>IFERROR(VLOOKUP(A399,الرصيد!$A$4:$J$5337,10,0),"")</f>
        <v/>
      </c>
      <c r="H399" s="21" t="str">
        <f t="shared" si="18"/>
        <v/>
      </c>
      <c r="I399" s="21" t="str">
        <f t="shared" si="19"/>
        <v/>
      </c>
      <c r="J399" s="21" t="str">
        <f t="shared" si="20"/>
        <v/>
      </c>
    </row>
    <row r="400" spans="1:10" ht="15.75">
      <c r="A400" s="21">
        <v>395</v>
      </c>
      <c r="B400" s="21">
        <f>IFERROR(VLOOKUP(A400,الاعدادات!$A$4:$B$5000,2,0),"")</f>
        <v>0</v>
      </c>
      <c r="C400" s="21">
        <f>SUMIFS(المبيعات!$F$4:$F$5000,المبيعات!$D$4:$D$5000,الارباح!A400,المبيعات!$A$4:$A$5000,"&gt;="&amp;الارباح!$C$2,المبيعات!$A$4:$A$5000,"&lt;="&amp;الارباح!$C$3)</f>
        <v>0</v>
      </c>
      <c r="D400" s="21">
        <f>SUMIFS(المبيعات!$J$4:$J$5000,المبيعات!$D$4:$D$5000,الارباح!A400,المبيعات!$A$4:$A$5000,"&gt;="&amp;الارباح!$C$2,المبيعات!$A$4:$A$5000,"&lt;="&amp;الارباح!$C$3)</f>
        <v>0</v>
      </c>
      <c r="E400" s="21">
        <f>SUMIFS('مرتجع المبيعات '!$F$4:$F$5000,'مرتجع المبيعات '!$D$4:$D$5000,الارباح!A400,'مرتجع المبيعات '!$A$4:$A$5000,"&gt;="&amp;الارباح!$C$2,'مرتجع المبيعات '!$A$4:$A$5000,"&lt;="&amp;الارباح!$C$3)</f>
        <v>0</v>
      </c>
      <c r="F400" s="21">
        <f>SUMIFS('مرتجع المبيعات '!$J$4:$J$5000,'مرتجع المبيعات '!$D$4:$D$5000,الارباح!A400,'مرتجع المبيعات '!$A$4:$A$5000,"&gt;="&amp;الارباح!$C$2,'مرتجع المبيعات '!$A$4:$A$5000,"&lt;="&amp;الارباح!$C$3)</f>
        <v>0</v>
      </c>
      <c r="G400" s="21" t="str">
        <f>IFERROR(VLOOKUP(A400,الرصيد!$A$4:$J$5337,10,0),"")</f>
        <v/>
      </c>
      <c r="H400" s="21" t="str">
        <f t="shared" si="18"/>
        <v/>
      </c>
      <c r="I400" s="21" t="str">
        <f t="shared" si="19"/>
        <v/>
      </c>
      <c r="J400" s="21" t="str">
        <f t="shared" si="20"/>
        <v/>
      </c>
    </row>
    <row r="401" spans="1:10" ht="15.75">
      <c r="A401" s="21">
        <v>396</v>
      </c>
      <c r="B401" s="21">
        <f>IFERROR(VLOOKUP(A401,الاعدادات!$A$4:$B$5000,2,0),"")</f>
        <v>0</v>
      </c>
      <c r="C401" s="21">
        <f>SUMIFS(المبيعات!$F$4:$F$5000,المبيعات!$D$4:$D$5000,الارباح!A401,المبيعات!$A$4:$A$5000,"&gt;="&amp;الارباح!$C$2,المبيعات!$A$4:$A$5000,"&lt;="&amp;الارباح!$C$3)</f>
        <v>0</v>
      </c>
      <c r="D401" s="21">
        <f>SUMIFS(المبيعات!$J$4:$J$5000,المبيعات!$D$4:$D$5000,الارباح!A401,المبيعات!$A$4:$A$5000,"&gt;="&amp;الارباح!$C$2,المبيعات!$A$4:$A$5000,"&lt;="&amp;الارباح!$C$3)</f>
        <v>0</v>
      </c>
      <c r="E401" s="21">
        <f>SUMIFS('مرتجع المبيعات '!$F$4:$F$5000,'مرتجع المبيعات '!$D$4:$D$5000,الارباح!A401,'مرتجع المبيعات '!$A$4:$A$5000,"&gt;="&amp;الارباح!$C$2,'مرتجع المبيعات '!$A$4:$A$5000,"&lt;="&amp;الارباح!$C$3)</f>
        <v>0</v>
      </c>
      <c r="F401" s="21">
        <f>SUMIFS('مرتجع المبيعات '!$J$4:$J$5000,'مرتجع المبيعات '!$D$4:$D$5000,الارباح!A401,'مرتجع المبيعات '!$A$4:$A$5000,"&gt;="&amp;الارباح!$C$2,'مرتجع المبيعات '!$A$4:$A$5000,"&lt;="&amp;الارباح!$C$3)</f>
        <v>0</v>
      </c>
      <c r="G401" s="21" t="str">
        <f>IFERROR(VLOOKUP(A401,الرصيد!$A$4:$J$5337,10,0),"")</f>
        <v/>
      </c>
      <c r="H401" s="21" t="str">
        <f t="shared" si="18"/>
        <v/>
      </c>
      <c r="I401" s="21" t="str">
        <f t="shared" si="19"/>
        <v/>
      </c>
      <c r="J401" s="21" t="str">
        <f t="shared" si="20"/>
        <v/>
      </c>
    </row>
    <row r="402" spans="1:10" ht="15.75">
      <c r="A402" s="21">
        <v>397</v>
      </c>
      <c r="B402" s="21">
        <f>IFERROR(VLOOKUP(A402,الاعدادات!$A$4:$B$5000,2,0),"")</f>
        <v>0</v>
      </c>
      <c r="C402" s="21">
        <f>SUMIFS(المبيعات!$F$4:$F$5000,المبيعات!$D$4:$D$5000,الارباح!A402,المبيعات!$A$4:$A$5000,"&gt;="&amp;الارباح!$C$2,المبيعات!$A$4:$A$5000,"&lt;="&amp;الارباح!$C$3)</f>
        <v>0</v>
      </c>
      <c r="D402" s="21">
        <f>SUMIFS(المبيعات!$J$4:$J$5000,المبيعات!$D$4:$D$5000,الارباح!A402,المبيعات!$A$4:$A$5000,"&gt;="&amp;الارباح!$C$2,المبيعات!$A$4:$A$5000,"&lt;="&amp;الارباح!$C$3)</f>
        <v>0</v>
      </c>
      <c r="E402" s="21">
        <f>SUMIFS('مرتجع المبيعات '!$F$4:$F$5000,'مرتجع المبيعات '!$D$4:$D$5000,الارباح!A402,'مرتجع المبيعات '!$A$4:$A$5000,"&gt;="&amp;الارباح!$C$2,'مرتجع المبيعات '!$A$4:$A$5000,"&lt;="&amp;الارباح!$C$3)</f>
        <v>0</v>
      </c>
      <c r="F402" s="21">
        <f>SUMIFS('مرتجع المبيعات '!$J$4:$J$5000,'مرتجع المبيعات '!$D$4:$D$5000,الارباح!A402,'مرتجع المبيعات '!$A$4:$A$5000,"&gt;="&amp;الارباح!$C$2,'مرتجع المبيعات '!$A$4:$A$5000,"&lt;="&amp;الارباح!$C$3)</f>
        <v>0</v>
      </c>
      <c r="G402" s="21" t="str">
        <f>IFERROR(VLOOKUP(A402,الرصيد!$A$4:$J$5337,10,0),"")</f>
        <v/>
      </c>
      <c r="H402" s="21" t="str">
        <f t="shared" si="18"/>
        <v/>
      </c>
      <c r="I402" s="21" t="str">
        <f t="shared" si="19"/>
        <v/>
      </c>
      <c r="J402" s="21" t="str">
        <f t="shared" si="20"/>
        <v/>
      </c>
    </row>
    <row r="403" spans="1:10" ht="15.75">
      <c r="A403" s="21">
        <v>398</v>
      </c>
      <c r="B403" s="21" t="str">
        <f>IFERROR(VLOOKUP(A403,الاعدادات!$A$4:$B$5000,2,0),"")</f>
        <v/>
      </c>
      <c r="C403" s="21">
        <f>SUMIFS(المبيعات!$F$4:$F$5000,المبيعات!$D$4:$D$5000,الارباح!A403,المبيعات!$A$4:$A$5000,"&gt;="&amp;الارباح!$C$2,المبيعات!$A$4:$A$5000,"&lt;="&amp;الارباح!$C$3)</f>
        <v>0</v>
      </c>
      <c r="D403" s="21">
        <f>SUMIFS(المبيعات!$J$4:$J$5000,المبيعات!$D$4:$D$5000,الارباح!A403,المبيعات!$A$4:$A$5000,"&gt;="&amp;الارباح!$C$2,المبيعات!$A$4:$A$5000,"&lt;="&amp;الارباح!$C$3)</f>
        <v>0</v>
      </c>
      <c r="E403" s="21">
        <f>SUMIFS('مرتجع المبيعات '!$F$4:$F$5000,'مرتجع المبيعات '!$D$4:$D$5000,الارباح!A403,'مرتجع المبيعات '!$A$4:$A$5000,"&gt;="&amp;الارباح!$C$2,'مرتجع المبيعات '!$A$4:$A$5000,"&lt;="&amp;الارباح!$C$3)</f>
        <v>0</v>
      </c>
      <c r="F403" s="21">
        <f>SUMIFS('مرتجع المبيعات '!$J$4:$J$5000,'مرتجع المبيعات '!$D$4:$D$5000,الارباح!A403,'مرتجع المبيعات '!$A$4:$A$5000,"&gt;="&amp;الارباح!$C$2,'مرتجع المبيعات '!$A$4:$A$5000,"&lt;="&amp;الارباح!$C$3)</f>
        <v>0</v>
      </c>
      <c r="G403" s="21" t="str">
        <f>IFERROR(VLOOKUP(A403,الرصيد!$A$4:$J$5337,10,0),"")</f>
        <v/>
      </c>
      <c r="H403" s="21" t="str">
        <f t="shared" si="18"/>
        <v/>
      </c>
      <c r="I403" s="21" t="str">
        <f t="shared" si="19"/>
        <v/>
      </c>
      <c r="J403" s="21" t="str">
        <f t="shared" si="20"/>
        <v/>
      </c>
    </row>
    <row r="404" spans="1:10" ht="15.75">
      <c r="A404" s="21">
        <v>399</v>
      </c>
      <c r="B404" s="21" t="str">
        <f>IFERROR(VLOOKUP(A404,الاعدادات!$A$4:$B$5000,2,0),"")</f>
        <v/>
      </c>
      <c r="C404" s="21">
        <f>SUMIFS(المبيعات!$F$4:$F$5000,المبيعات!$D$4:$D$5000,الارباح!A404,المبيعات!$A$4:$A$5000,"&gt;="&amp;الارباح!$C$2,المبيعات!$A$4:$A$5000,"&lt;="&amp;الارباح!$C$3)</f>
        <v>0</v>
      </c>
      <c r="D404" s="21">
        <f>SUMIFS(المبيعات!$J$4:$J$5000,المبيعات!$D$4:$D$5000,الارباح!A404,المبيعات!$A$4:$A$5000,"&gt;="&amp;الارباح!$C$2,المبيعات!$A$4:$A$5000,"&lt;="&amp;الارباح!$C$3)</f>
        <v>0</v>
      </c>
      <c r="E404" s="21">
        <f>SUMIFS('مرتجع المبيعات '!$F$4:$F$5000,'مرتجع المبيعات '!$D$4:$D$5000,الارباح!A404,'مرتجع المبيعات '!$A$4:$A$5000,"&gt;="&amp;الارباح!$C$2,'مرتجع المبيعات '!$A$4:$A$5000,"&lt;="&amp;الارباح!$C$3)</f>
        <v>0</v>
      </c>
      <c r="F404" s="21">
        <f>SUMIFS('مرتجع المبيعات '!$J$4:$J$5000,'مرتجع المبيعات '!$D$4:$D$5000,الارباح!A404,'مرتجع المبيعات '!$A$4:$A$5000,"&gt;="&amp;الارباح!$C$2,'مرتجع المبيعات '!$A$4:$A$5000,"&lt;="&amp;الارباح!$C$3)</f>
        <v>0</v>
      </c>
      <c r="G404" s="21" t="str">
        <f>IFERROR(VLOOKUP(A404,الرصيد!$A$4:$J$5337,10,0),"")</f>
        <v/>
      </c>
      <c r="H404" s="21" t="str">
        <f t="shared" si="18"/>
        <v/>
      </c>
      <c r="I404" s="21" t="str">
        <f t="shared" si="19"/>
        <v/>
      </c>
      <c r="J404" s="21" t="str">
        <f t="shared" si="20"/>
        <v/>
      </c>
    </row>
    <row r="405" spans="1:10" ht="15.75">
      <c r="A405" s="21">
        <v>400</v>
      </c>
      <c r="B405" s="21" t="str">
        <f>IFERROR(VLOOKUP(A405,الاعدادات!$A$4:$B$5000,2,0),"")</f>
        <v/>
      </c>
      <c r="C405" s="21">
        <f>SUMIFS(المبيعات!$F$4:$F$5000,المبيعات!$D$4:$D$5000,الارباح!A405,المبيعات!$A$4:$A$5000,"&gt;="&amp;الارباح!$C$2,المبيعات!$A$4:$A$5000,"&lt;="&amp;الارباح!$C$3)</f>
        <v>0</v>
      </c>
      <c r="D405" s="21">
        <f>SUMIFS(المبيعات!$J$4:$J$5000,المبيعات!$D$4:$D$5000,الارباح!A405,المبيعات!$A$4:$A$5000,"&gt;="&amp;الارباح!$C$2,المبيعات!$A$4:$A$5000,"&lt;="&amp;الارباح!$C$3)</f>
        <v>0</v>
      </c>
      <c r="E405" s="21">
        <f>SUMIFS('مرتجع المبيعات '!$F$4:$F$5000,'مرتجع المبيعات '!$D$4:$D$5000,الارباح!A405,'مرتجع المبيعات '!$A$4:$A$5000,"&gt;="&amp;الارباح!$C$2,'مرتجع المبيعات '!$A$4:$A$5000,"&lt;="&amp;الارباح!$C$3)</f>
        <v>0</v>
      </c>
      <c r="F405" s="21">
        <f>SUMIFS('مرتجع المبيعات '!$J$4:$J$5000,'مرتجع المبيعات '!$D$4:$D$5000,الارباح!A405,'مرتجع المبيعات '!$A$4:$A$5000,"&gt;="&amp;الارباح!$C$2,'مرتجع المبيعات '!$A$4:$A$5000,"&lt;="&amp;الارباح!$C$3)</f>
        <v>0</v>
      </c>
      <c r="G405" s="21" t="str">
        <f>IFERROR(VLOOKUP(A405,الرصيد!$A$4:$J$5337,10,0),"")</f>
        <v/>
      </c>
      <c r="H405" s="21" t="str">
        <f t="shared" si="18"/>
        <v/>
      </c>
      <c r="I405" s="21" t="str">
        <f t="shared" si="19"/>
        <v/>
      </c>
      <c r="J405" s="21" t="str">
        <f t="shared" si="20"/>
        <v/>
      </c>
    </row>
    <row r="406" spans="1:10" ht="15.75">
      <c r="A406" s="21">
        <v>401</v>
      </c>
      <c r="B406" s="21" t="str">
        <f>IFERROR(VLOOKUP(A406,الاعدادات!$A$4:$B$5000,2,0),"")</f>
        <v/>
      </c>
      <c r="C406" s="21">
        <f>SUMIFS(المبيعات!$F$4:$F$5000,المبيعات!$D$4:$D$5000,الارباح!A406,المبيعات!$A$4:$A$5000,"&gt;="&amp;الارباح!$C$2,المبيعات!$A$4:$A$5000,"&lt;="&amp;الارباح!$C$3)</f>
        <v>0</v>
      </c>
      <c r="D406" s="21">
        <f>SUMIFS(المبيعات!$J$4:$J$5000,المبيعات!$D$4:$D$5000,الارباح!A406,المبيعات!$A$4:$A$5000,"&gt;="&amp;الارباح!$C$2,المبيعات!$A$4:$A$5000,"&lt;="&amp;الارباح!$C$3)</f>
        <v>0</v>
      </c>
      <c r="E406" s="21">
        <f>SUMIFS('مرتجع المبيعات '!$F$4:$F$5000,'مرتجع المبيعات '!$D$4:$D$5000,الارباح!A406,'مرتجع المبيعات '!$A$4:$A$5000,"&gt;="&amp;الارباح!$C$2,'مرتجع المبيعات '!$A$4:$A$5000,"&lt;="&amp;الارباح!$C$3)</f>
        <v>0</v>
      </c>
      <c r="F406" s="21">
        <f>SUMIFS('مرتجع المبيعات '!$J$4:$J$5000,'مرتجع المبيعات '!$D$4:$D$5000,الارباح!A406,'مرتجع المبيعات '!$A$4:$A$5000,"&gt;="&amp;الارباح!$C$2,'مرتجع المبيعات '!$A$4:$A$5000,"&lt;="&amp;الارباح!$C$3)</f>
        <v>0</v>
      </c>
      <c r="G406" s="21" t="str">
        <f>IFERROR(VLOOKUP(A406,الرصيد!$A$4:$J$5337,10,0),"")</f>
        <v/>
      </c>
      <c r="H406" s="21" t="str">
        <f t="shared" si="18"/>
        <v/>
      </c>
      <c r="I406" s="21" t="str">
        <f t="shared" si="19"/>
        <v/>
      </c>
      <c r="J406" s="21" t="str">
        <f t="shared" si="20"/>
        <v/>
      </c>
    </row>
    <row r="407" spans="1:10" ht="15.75">
      <c r="A407" s="21">
        <v>402</v>
      </c>
      <c r="B407" s="21" t="str">
        <f>IFERROR(VLOOKUP(A407,الاعدادات!$A$4:$B$5000,2,0),"")</f>
        <v/>
      </c>
      <c r="C407" s="21">
        <f>SUMIFS(المبيعات!$F$4:$F$5000,المبيعات!$D$4:$D$5000,الارباح!A407,المبيعات!$A$4:$A$5000,"&gt;="&amp;الارباح!$C$2,المبيعات!$A$4:$A$5000,"&lt;="&amp;الارباح!$C$3)</f>
        <v>0</v>
      </c>
      <c r="D407" s="21">
        <f>SUMIFS(المبيعات!$J$4:$J$5000,المبيعات!$D$4:$D$5000,الارباح!A407,المبيعات!$A$4:$A$5000,"&gt;="&amp;الارباح!$C$2,المبيعات!$A$4:$A$5000,"&lt;="&amp;الارباح!$C$3)</f>
        <v>0</v>
      </c>
      <c r="E407" s="21">
        <f>SUMIFS('مرتجع المبيعات '!$F$4:$F$5000,'مرتجع المبيعات '!$D$4:$D$5000,الارباح!A407,'مرتجع المبيعات '!$A$4:$A$5000,"&gt;="&amp;الارباح!$C$2,'مرتجع المبيعات '!$A$4:$A$5000,"&lt;="&amp;الارباح!$C$3)</f>
        <v>0</v>
      </c>
      <c r="F407" s="21">
        <f>SUMIFS('مرتجع المبيعات '!$J$4:$J$5000,'مرتجع المبيعات '!$D$4:$D$5000,الارباح!A407,'مرتجع المبيعات '!$A$4:$A$5000,"&gt;="&amp;الارباح!$C$2,'مرتجع المبيعات '!$A$4:$A$5000,"&lt;="&amp;الارباح!$C$3)</f>
        <v>0</v>
      </c>
      <c r="G407" s="21" t="str">
        <f>IFERROR(VLOOKUP(A407,الرصيد!$A$4:$J$5337,10,0),"")</f>
        <v/>
      </c>
      <c r="H407" s="21" t="str">
        <f t="shared" si="18"/>
        <v/>
      </c>
      <c r="I407" s="21" t="str">
        <f t="shared" si="19"/>
        <v/>
      </c>
      <c r="J407" s="21" t="str">
        <f t="shared" si="20"/>
        <v/>
      </c>
    </row>
    <row r="408" spans="1:10" ht="15.75">
      <c r="A408" s="21">
        <v>403</v>
      </c>
      <c r="B408" s="21" t="str">
        <f>IFERROR(VLOOKUP(A408,الاعدادات!$A$4:$B$5000,2,0),"")</f>
        <v/>
      </c>
      <c r="C408" s="21">
        <f>SUMIFS(المبيعات!$F$4:$F$5000,المبيعات!$D$4:$D$5000,الارباح!A408,المبيعات!$A$4:$A$5000,"&gt;="&amp;الارباح!$C$2,المبيعات!$A$4:$A$5000,"&lt;="&amp;الارباح!$C$3)</f>
        <v>0</v>
      </c>
      <c r="D408" s="21">
        <f>SUMIFS(المبيعات!$J$4:$J$5000,المبيعات!$D$4:$D$5000,الارباح!A408,المبيعات!$A$4:$A$5000,"&gt;="&amp;الارباح!$C$2,المبيعات!$A$4:$A$5000,"&lt;="&amp;الارباح!$C$3)</f>
        <v>0</v>
      </c>
      <c r="E408" s="21">
        <f>SUMIFS('مرتجع المبيعات '!$F$4:$F$5000,'مرتجع المبيعات '!$D$4:$D$5000,الارباح!A408,'مرتجع المبيعات '!$A$4:$A$5000,"&gt;="&amp;الارباح!$C$2,'مرتجع المبيعات '!$A$4:$A$5000,"&lt;="&amp;الارباح!$C$3)</f>
        <v>0</v>
      </c>
      <c r="F408" s="21">
        <f>SUMIFS('مرتجع المبيعات '!$J$4:$J$5000,'مرتجع المبيعات '!$D$4:$D$5000,الارباح!A408,'مرتجع المبيعات '!$A$4:$A$5000,"&gt;="&amp;الارباح!$C$2,'مرتجع المبيعات '!$A$4:$A$5000,"&lt;="&amp;الارباح!$C$3)</f>
        <v>0</v>
      </c>
      <c r="G408" s="21" t="str">
        <f>IFERROR(VLOOKUP(A408,الرصيد!$A$4:$J$5337,10,0),"")</f>
        <v/>
      </c>
      <c r="H408" s="21" t="str">
        <f t="shared" ref="H408:H471" si="21">IFERROR(SUMPRODUCT(G408*C408),"")</f>
        <v/>
      </c>
      <c r="I408" s="21" t="str">
        <f t="shared" ref="I408:I471" si="22">IFERROR(SUMPRODUCT(F408-G408*E408),"")</f>
        <v/>
      </c>
      <c r="J408" s="21" t="str">
        <f t="shared" ref="J408:J471" si="23">IFERROR(SUMPRODUCT(D408-H408-I408),"")</f>
        <v/>
      </c>
    </row>
    <row r="409" spans="1:10" ht="15.75">
      <c r="A409" s="21">
        <v>404</v>
      </c>
      <c r="B409" s="21" t="str">
        <f>IFERROR(VLOOKUP(A409,الاعدادات!$A$4:$B$5000,2,0),"")</f>
        <v/>
      </c>
      <c r="C409" s="21">
        <f>SUMIFS(المبيعات!$F$4:$F$5000,المبيعات!$D$4:$D$5000,الارباح!A409,المبيعات!$A$4:$A$5000,"&gt;="&amp;الارباح!$C$2,المبيعات!$A$4:$A$5000,"&lt;="&amp;الارباح!$C$3)</f>
        <v>0</v>
      </c>
      <c r="D409" s="21">
        <f>SUMIFS(المبيعات!$J$4:$J$5000,المبيعات!$D$4:$D$5000,الارباح!A409,المبيعات!$A$4:$A$5000,"&gt;="&amp;الارباح!$C$2,المبيعات!$A$4:$A$5000,"&lt;="&amp;الارباح!$C$3)</f>
        <v>0</v>
      </c>
      <c r="E409" s="21">
        <f>SUMIFS('مرتجع المبيعات '!$F$4:$F$5000,'مرتجع المبيعات '!$D$4:$D$5000,الارباح!A409,'مرتجع المبيعات '!$A$4:$A$5000,"&gt;="&amp;الارباح!$C$2,'مرتجع المبيعات '!$A$4:$A$5000,"&lt;="&amp;الارباح!$C$3)</f>
        <v>0</v>
      </c>
      <c r="F409" s="21">
        <f>SUMIFS('مرتجع المبيعات '!$J$4:$J$5000,'مرتجع المبيعات '!$D$4:$D$5000,الارباح!A409,'مرتجع المبيعات '!$A$4:$A$5000,"&gt;="&amp;الارباح!$C$2,'مرتجع المبيعات '!$A$4:$A$5000,"&lt;="&amp;الارباح!$C$3)</f>
        <v>0</v>
      </c>
      <c r="G409" s="21" t="str">
        <f>IFERROR(VLOOKUP(A409,الرصيد!$A$4:$J$5337,10,0),"")</f>
        <v/>
      </c>
      <c r="H409" s="21" t="str">
        <f t="shared" si="21"/>
        <v/>
      </c>
      <c r="I409" s="21" t="str">
        <f t="shared" si="22"/>
        <v/>
      </c>
      <c r="J409" s="21" t="str">
        <f t="shared" si="23"/>
        <v/>
      </c>
    </row>
    <row r="410" spans="1:10" ht="15.75">
      <c r="A410" s="21">
        <v>405</v>
      </c>
      <c r="B410" s="21" t="str">
        <f>IFERROR(VLOOKUP(A410,الاعدادات!$A$4:$B$5000,2,0),"")</f>
        <v/>
      </c>
      <c r="C410" s="21">
        <f>SUMIFS(المبيعات!$F$4:$F$5000,المبيعات!$D$4:$D$5000,الارباح!A410,المبيعات!$A$4:$A$5000,"&gt;="&amp;الارباح!$C$2,المبيعات!$A$4:$A$5000,"&lt;="&amp;الارباح!$C$3)</f>
        <v>0</v>
      </c>
      <c r="D410" s="21">
        <f>SUMIFS(المبيعات!$J$4:$J$5000,المبيعات!$D$4:$D$5000,الارباح!A410,المبيعات!$A$4:$A$5000,"&gt;="&amp;الارباح!$C$2,المبيعات!$A$4:$A$5000,"&lt;="&amp;الارباح!$C$3)</f>
        <v>0</v>
      </c>
      <c r="E410" s="21">
        <f>SUMIFS('مرتجع المبيعات '!$F$4:$F$5000,'مرتجع المبيعات '!$D$4:$D$5000,الارباح!A410,'مرتجع المبيعات '!$A$4:$A$5000,"&gt;="&amp;الارباح!$C$2,'مرتجع المبيعات '!$A$4:$A$5000,"&lt;="&amp;الارباح!$C$3)</f>
        <v>0</v>
      </c>
      <c r="F410" s="21">
        <f>SUMIFS('مرتجع المبيعات '!$J$4:$J$5000,'مرتجع المبيعات '!$D$4:$D$5000,الارباح!A410,'مرتجع المبيعات '!$A$4:$A$5000,"&gt;="&amp;الارباح!$C$2,'مرتجع المبيعات '!$A$4:$A$5000,"&lt;="&amp;الارباح!$C$3)</f>
        <v>0</v>
      </c>
      <c r="G410" s="21" t="str">
        <f>IFERROR(VLOOKUP(A410,الرصيد!$A$4:$J$5337,10,0),"")</f>
        <v/>
      </c>
      <c r="H410" s="21" t="str">
        <f t="shared" si="21"/>
        <v/>
      </c>
      <c r="I410" s="21" t="str">
        <f t="shared" si="22"/>
        <v/>
      </c>
      <c r="J410" s="21" t="str">
        <f t="shared" si="23"/>
        <v/>
      </c>
    </row>
    <row r="411" spans="1:10" ht="15.75">
      <c r="A411" s="21">
        <v>406</v>
      </c>
      <c r="B411" s="21" t="str">
        <f>IFERROR(VLOOKUP(A411,الاعدادات!$A$4:$B$5000,2,0),"")</f>
        <v/>
      </c>
      <c r="C411" s="21">
        <f>SUMIFS(المبيعات!$F$4:$F$5000,المبيعات!$D$4:$D$5000,الارباح!A411,المبيعات!$A$4:$A$5000,"&gt;="&amp;الارباح!$C$2,المبيعات!$A$4:$A$5000,"&lt;="&amp;الارباح!$C$3)</f>
        <v>0</v>
      </c>
      <c r="D411" s="21">
        <f>SUMIFS(المبيعات!$J$4:$J$5000,المبيعات!$D$4:$D$5000,الارباح!A411,المبيعات!$A$4:$A$5000,"&gt;="&amp;الارباح!$C$2,المبيعات!$A$4:$A$5000,"&lt;="&amp;الارباح!$C$3)</f>
        <v>0</v>
      </c>
      <c r="E411" s="21">
        <f>SUMIFS('مرتجع المبيعات '!$F$4:$F$5000,'مرتجع المبيعات '!$D$4:$D$5000,الارباح!A411,'مرتجع المبيعات '!$A$4:$A$5000,"&gt;="&amp;الارباح!$C$2,'مرتجع المبيعات '!$A$4:$A$5000,"&lt;="&amp;الارباح!$C$3)</f>
        <v>0</v>
      </c>
      <c r="F411" s="21">
        <f>SUMIFS('مرتجع المبيعات '!$J$4:$J$5000,'مرتجع المبيعات '!$D$4:$D$5000,الارباح!A411,'مرتجع المبيعات '!$A$4:$A$5000,"&gt;="&amp;الارباح!$C$2,'مرتجع المبيعات '!$A$4:$A$5000,"&lt;="&amp;الارباح!$C$3)</f>
        <v>0</v>
      </c>
      <c r="G411" s="21" t="str">
        <f>IFERROR(VLOOKUP(A411,الرصيد!$A$4:$J$5337,10,0),"")</f>
        <v/>
      </c>
      <c r="H411" s="21" t="str">
        <f t="shared" si="21"/>
        <v/>
      </c>
      <c r="I411" s="21" t="str">
        <f t="shared" si="22"/>
        <v/>
      </c>
      <c r="J411" s="21" t="str">
        <f t="shared" si="23"/>
        <v/>
      </c>
    </row>
    <row r="412" spans="1:10" ht="15.75">
      <c r="A412" s="21">
        <v>407</v>
      </c>
      <c r="B412" s="21" t="str">
        <f>IFERROR(VLOOKUP(A412,الاعدادات!$A$4:$B$5000,2,0),"")</f>
        <v/>
      </c>
      <c r="C412" s="21">
        <f>SUMIFS(المبيعات!$F$4:$F$5000,المبيعات!$D$4:$D$5000,الارباح!A412,المبيعات!$A$4:$A$5000,"&gt;="&amp;الارباح!$C$2,المبيعات!$A$4:$A$5000,"&lt;="&amp;الارباح!$C$3)</f>
        <v>0</v>
      </c>
      <c r="D412" s="21">
        <f>SUMIFS(المبيعات!$J$4:$J$5000,المبيعات!$D$4:$D$5000,الارباح!A412,المبيعات!$A$4:$A$5000,"&gt;="&amp;الارباح!$C$2,المبيعات!$A$4:$A$5000,"&lt;="&amp;الارباح!$C$3)</f>
        <v>0</v>
      </c>
      <c r="E412" s="21">
        <f>SUMIFS('مرتجع المبيعات '!$F$4:$F$5000,'مرتجع المبيعات '!$D$4:$D$5000,الارباح!A412,'مرتجع المبيعات '!$A$4:$A$5000,"&gt;="&amp;الارباح!$C$2,'مرتجع المبيعات '!$A$4:$A$5000,"&lt;="&amp;الارباح!$C$3)</f>
        <v>0</v>
      </c>
      <c r="F412" s="21">
        <f>SUMIFS('مرتجع المبيعات '!$J$4:$J$5000,'مرتجع المبيعات '!$D$4:$D$5000,الارباح!A412,'مرتجع المبيعات '!$A$4:$A$5000,"&gt;="&amp;الارباح!$C$2,'مرتجع المبيعات '!$A$4:$A$5000,"&lt;="&amp;الارباح!$C$3)</f>
        <v>0</v>
      </c>
      <c r="G412" s="21" t="str">
        <f>IFERROR(VLOOKUP(A412,الرصيد!$A$4:$J$5337,10,0),"")</f>
        <v/>
      </c>
      <c r="H412" s="21" t="str">
        <f t="shared" si="21"/>
        <v/>
      </c>
      <c r="I412" s="21" t="str">
        <f t="shared" si="22"/>
        <v/>
      </c>
      <c r="J412" s="21" t="str">
        <f t="shared" si="23"/>
        <v/>
      </c>
    </row>
    <row r="413" spans="1:10" ht="15.75">
      <c r="A413" s="21">
        <v>408</v>
      </c>
      <c r="B413" s="21" t="str">
        <f>IFERROR(VLOOKUP(A413,الاعدادات!$A$4:$B$5000,2,0),"")</f>
        <v/>
      </c>
      <c r="C413" s="21">
        <f>SUMIFS(المبيعات!$F$4:$F$5000,المبيعات!$D$4:$D$5000,الارباح!A413,المبيعات!$A$4:$A$5000,"&gt;="&amp;الارباح!$C$2,المبيعات!$A$4:$A$5000,"&lt;="&amp;الارباح!$C$3)</f>
        <v>0</v>
      </c>
      <c r="D413" s="21">
        <f>SUMIFS(المبيعات!$J$4:$J$5000,المبيعات!$D$4:$D$5000,الارباح!A413,المبيعات!$A$4:$A$5000,"&gt;="&amp;الارباح!$C$2,المبيعات!$A$4:$A$5000,"&lt;="&amp;الارباح!$C$3)</f>
        <v>0</v>
      </c>
      <c r="E413" s="21">
        <f>SUMIFS('مرتجع المبيعات '!$F$4:$F$5000,'مرتجع المبيعات '!$D$4:$D$5000,الارباح!A413,'مرتجع المبيعات '!$A$4:$A$5000,"&gt;="&amp;الارباح!$C$2,'مرتجع المبيعات '!$A$4:$A$5000,"&lt;="&amp;الارباح!$C$3)</f>
        <v>0</v>
      </c>
      <c r="F413" s="21">
        <f>SUMIFS('مرتجع المبيعات '!$J$4:$J$5000,'مرتجع المبيعات '!$D$4:$D$5000,الارباح!A413,'مرتجع المبيعات '!$A$4:$A$5000,"&gt;="&amp;الارباح!$C$2,'مرتجع المبيعات '!$A$4:$A$5000,"&lt;="&amp;الارباح!$C$3)</f>
        <v>0</v>
      </c>
      <c r="G413" s="21" t="str">
        <f>IFERROR(VLOOKUP(A413,الرصيد!$A$4:$J$5337,10,0),"")</f>
        <v/>
      </c>
      <c r="H413" s="21" t="str">
        <f t="shared" si="21"/>
        <v/>
      </c>
      <c r="I413" s="21" t="str">
        <f t="shared" si="22"/>
        <v/>
      </c>
      <c r="J413" s="21" t="str">
        <f t="shared" si="23"/>
        <v/>
      </c>
    </row>
    <row r="414" spans="1:10" ht="15.75">
      <c r="A414" s="21">
        <v>409</v>
      </c>
      <c r="B414" s="21" t="str">
        <f>IFERROR(VLOOKUP(A414,الاعدادات!$A$4:$B$5000,2,0),"")</f>
        <v/>
      </c>
      <c r="C414" s="21">
        <f>SUMIFS(المبيعات!$F$4:$F$5000,المبيعات!$D$4:$D$5000,الارباح!A414,المبيعات!$A$4:$A$5000,"&gt;="&amp;الارباح!$C$2,المبيعات!$A$4:$A$5000,"&lt;="&amp;الارباح!$C$3)</f>
        <v>0</v>
      </c>
      <c r="D414" s="21">
        <f>SUMIFS(المبيعات!$J$4:$J$5000,المبيعات!$D$4:$D$5000,الارباح!A414,المبيعات!$A$4:$A$5000,"&gt;="&amp;الارباح!$C$2,المبيعات!$A$4:$A$5000,"&lt;="&amp;الارباح!$C$3)</f>
        <v>0</v>
      </c>
      <c r="E414" s="21">
        <f>SUMIFS('مرتجع المبيعات '!$F$4:$F$5000,'مرتجع المبيعات '!$D$4:$D$5000,الارباح!A414,'مرتجع المبيعات '!$A$4:$A$5000,"&gt;="&amp;الارباح!$C$2,'مرتجع المبيعات '!$A$4:$A$5000,"&lt;="&amp;الارباح!$C$3)</f>
        <v>0</v>
      </c>
      <c r="F414" s="21">
        <f>SUMIFS('مرتجع المبيعات '!$J$4:$J$5000,'مرتجع المبيعات '!$D$4:$D$5000,الارباح!A414,'مرتجع المبيعات '!$A$4:$A$5000,"&gt;="&amp;الارباح!$C$2,'مرتجع المبيعات '!$A$4:$A$5000,"&lt;="&amp;الارباح!$C$3)</f>
        <v>0</v>
      </c>
      <c r="G414" s="21" t="str">
        <f>IFERROR(VLOOKUP(A414,الرصيد!$A$4:$J$5337,10,0),"")</f>
        <v/>
      </c>
      <c r="H414" s="21" t="str">
        <f t="shared" si="21"/>
        <v/>
      </c>
      <c r="I414" s="21" t="str">
        <f t="shared" si="22"/>
        <v/>
      </c>
      <c r="J414" s="21" t="str">
        <f t="shared" si="23"/>
        <v/>
      </c>
    </row>
    <row r="415" spans="1:10" ht="15.75">
      <c r="A415" s="21">
        <v>410</v>
      </c>
      <c r="B415" s="21" t="str">
        <f>IFERROR(VLOOKUP(A415,الاعدادات!$A$4:$B$5000,2,0),"")</f>
        <v/>
      </c>
      <c r="C415" s="21">
        <f>SUMIFS(المبيعات!$F$4:$F$5000,المبيعات!$D$4:$D$5000,الارباح!A415,المبيعات!$A$4:$A$5000,"&gt;="&amp;الارباح!$C$2,المبيعات!$A$4:$A$5000,"&lt;="&amp;الارباح!$C$3)</f>
        <v>0</v>
      </c>
      <c r="D415" s="21">
        <f>SUMIFS(المبيعات!$J$4:$J$5000,المبيعات!$D$4:$D$5000,الارباح!A415,المبيعات!$A$4:$A$5000,"&gt;="&amp;الارباح!$C$2,المبيعات!$A$4:$A$5000,"&lt;="&amp;الارباح!$C$3)</f>
        <v>0</v>
      </c>
      <c r="E415" s="21">
        <f>SUMIFS('مرتجع المبيعات '!$F$4:$F$5000,'مرتجع المبيعات '!$D$4:$D$5000,الارباح!A415,'مرتجع المبيعات '!$A$4:$A$5000,"&gt;="&amp;الارباح!$C$2,'مرتجع المبيعات '!$A$4:$A$5000,"&lt;="&amp;الارباح!$C$3)</f>
        <v>0</v>
      </c>
      <c r="F415" s="21">
        <f>SUMIFS('مرتجع المبيعات '!$J$4:$J$5000,'مرتجع المبيعات '!$D$4:$D$5000,الارباح!A415,'مرتجع المبيعات '!$A$4:$A$5000,"&gt;="&amp;الارباح!$C$2,'مرتجع المبيعات '!$A$4:$A$5000,"&lt;="&amp;الارباح!$C$3)</f>
        <v>0</v>
      </c>
      <c r="G415" s="21" t="str">
        <f>IFERROR(VLOOKUP(A415,الرصيد!$A$4:$J$5337,10,0),"")</f>
        <v/>
      </c>
      <c r="H415" s="21" t="str">
        <f t="shared" si="21"/>
        <v/>
      </c>
      <c r="I415" s="21" t="str">
        <f t="shared" si="22"/>
        <v/>
      </c>
      <c r="J415" s="21" t="str">
        <f t="shared" si="23"/>
        <v/>
      </c>
    </row>
    <row r="416" spans="1:10" ht="15.75">
      <c r="A416" s="21">
        <v>411</v>
      </c>
      <c r="B416" s="21" t="str">
        <f>IFERROR(VLOOKUP(A416,الاعدادات!$A$4:$B$5000,2,0),"")</f>
        <v/>
      </c>
      <c r="C416" s="21">
        <f>SUMIFS(المبيعات!$F$4:$F$5000,المبيعات!$D$4:$D$5000,الارباح!A416,المبيعات!$A$4:$A$5000,"&gt;="&amp;الارباح!$C$2,المبيعات!$A$4:$A$5000,"&lt;="&amp;الارباح!$C$3)</f>
        <v>0</v>
      </c>
      <c r="D416" s="21">
        <f>SUMIFS(المبيعات!$J$4:$J$5000,المبيعات!$D$4:$D$5000,الارباح!A416,المبيعات!$A$4:$A$5000,"&gt;="&amp;الارباح!$C$2,المبيعات!$A$4:$A$5000,"&lt;="&amp;الارباح!$C$3)</f>
        <v>0</v>
      </c>
      <c r="E416" s="21">
        <f>SUMIFS('مرتجع المبيعات '!$F$4:$F$5000,'مرتجع المبيعات '!$D$4:$D$5000,الارباح!A416,'مرتجع المبيعات '!$A$4:$A$5000,"&gt;="&amp;الارباح!$C$2,'مرتجع المبيعات '!$A$4:$A$5000,"&lt;="&amp;الارباح!$C$3)</f>
        <v>0</v>
      </c>
      <c r="F416" s="21">
        <f>SUMIFS('مرتجع المبيعات '!$J$4:$J$5000,'مرتجع المبيعات '!$D$4:$D$5000,الارباح!A416,'مرتجع المبيعات '!$A$4:$A$5000,"&gt;="&amp;الارباح!$C$2,'مرتجع المبيعات '!$A$4:$A$5000,"&lt;="&amp;الارباح!$C$3)</f>
        <v>0</v>
      </c>
      <c r="G416" s="21" t="str">
        <f>IFERROR(VLOOKUP(A416,الرصيد!$A$4:$J$5337,10,0),"")</f>
        <v/>
      </c>
      <c r="H416" s="21" t="str">
        <f t="shared" si="21"/>
        <v/>
      </c>
      <c r="I416" s="21" t="str">
        <f t="shared" si="22"/>
        <v/>
      </c>
      <c r="J416" s="21" t="str">
        <f t="shared" si="23"/>
        <v/>
      </c>
    </row>
    <row r="417" spans="1:10" ht="15.75">
      <c r="A417" s="21">
        <v>412</v>
      </c>
      <c r="B417" s="21" t="str">
        <f>IFERROR(VLOOKUP(A417,الاعدادات!$A$4:$B$5000,2,0),"")</f>
        <v/>
      </c>
      <c r="C417" s="21">
        <f>SUMIFS(المبيعات!$F$4:$F$5000,المبيعات!$D$4:$D$5000,الارباح!A417,المبيعات!$A$4:$A$5000,"&gt;="&amp;الارباح!$C$2,المبيعات!$A$4:$A$5000,"&lt;="&amp;الارباح!$C$3)</f>
        <v>0</v>
      </c>
      <c r="D417" s="21">
        <f>SUMIFS(المبيعات!$J$4:$J$5000,المبيعات!$D$4:$D$5000,الارباح!A417,المبيعات!$A$4:$A$5000,"&gt;="&amp;الارباح!$C$2,المبيعات!$A$4:$A$5000,"&lt;="&amp;الارباح!$C$3)</f>
        <v>0</v>
      </c>
      <c r="E417" s="21">
        <f>SUMIFS('مرتجع المبيعات '!$F$4:$F$5000,'مرتجع المبيعات '!$D$4:$D$5000,الارباح!A417,'مرتجع المبيعات '!$A$4:$A$5000,"&gt;="&amp;الارباح!$C$2,'مرتجع المبيعات '!$A$4:$A$5000,"&lt;="&amp;الارباح!$C$3)</f>
        <v>0</v>
      </c>
      <c r="F417" s="21">
        <f>SUMIFS('مرتجع المبيعات '!$J$4:$J$5000,'مرتجع المبيعات '!$D$4:$D$5000,الارباح!A417,'مرتجع المبيعات '!$A$4:$A$5000,"&gt;="&amp;الارباح!$C$2,'مرتجع المبيعات '!$A$4:$A$5000,"&lt;="&amp;الارباح!$C$3)</f>
        <v>0</v>
      </c>
      <c r="G417" s="21" t="str">
        <f>IFERROR(VLOOKUP(A417,الرصيد!$A$4:$J$5337,10,0),"")</f>
        <v/>
      </c>
      <c r="H417" s="21" t="str">
        <f t="shared" si="21"/>
        <v/>
      </c>
      <c r="I417" s="21" t="str">
        <f t="shared" si="22"/>
        <v/>
      </c>
      <c r="J417" s="21" t="str">
        <f t="shared" si="23"/>
        <v/>
      </c>
    </row>
    <row r="418" spans="1:10" ht="15.75">
      <c r="A418" s="21">
        <v>413</v>
      </c>
      <c r="B418" s="21" t="str">
        <f>IFERROR(VLOOKUP(A418,الاعدادات!$A$4:$B$5000,2,0),"")</f>
        <v/>
      </c>
      <c r="C418" s="21">
        <f>SUMIFS(المبيعات!$F$4:$F$5000,المبيعات!$D$4:$D$5000,الارباح!A418,المبيعات!$A$4:$A$5000,"&gt;="&amp;الارباح!$C$2,المبيعات!$A$4:$A$5000,"&lt;="&amp;الارباح!$C$3)</f>
        <v>0</v>
      </c>
      <c r="D418" s="21">
        <f>SUMIFS(المبيعات!$J$4:$J$5000,المبيعات!$D$4:$D$5000,الارباح!A418,المبيعات!$A$4:$A$5000,"&gt;="&amp;الارباح!$C$2,المبيعات!$A$4:$A$5000,"&lt;="&amp;الارباح!$C$3)</f>
        <v>0</v>
      </c>
      <c r="E418" s="21">
        <f>SUMIFS('مرتجع المبيعات '!$F$4:$F$5000,'مرتجع المبيعات '!$D$4:$D$5000,الارباح!A418,'مرتجع المبيعات '!$A$4:$A$5000,"&gt;="&amp;الارباح!$C$2,'مرتجع المبيعات '!$A$4:$A$5000,"&lt;="&amp;الارباح!$C$3)</f>
        <v>0</v>
      </c>
      <c r="F418" s="21">
        <f>SUMIFS('مرتجع المبيعات '!$J$4:$J$5000,'مرتجع المبيعات '!$D$4:$D$5000,الارباح!A418,'مرتجع المبيعات '!$A$4:$A$5000,"&gt;="&amp;الارباح!$C$2,'مرتجع المبيعات '!$A$4:$A$5000,"&lt;="&amp;الارباح!$C$3)</f>
        <v>0</v>
      </c>
      <c r="G418" s="21" t="str">
        <f>IFERROR(VLOOKUP(A418,الرصيد!$A$4:$J$5337,10,0),"")</f>
        <v/>
      </c>
      <c r="H418" s="21" t="str">
        <f t="shared" si="21"/>
        <v/>
      </c>
      <c r="I418" s="21" t="str">
        <f t="shared" si="22"/>
        <v/>
      </c>
      <c r="J418" s="21" t="str">
        <f t="shared" si="23"/>
        <v/>
      </c>
    </row>
    <row r="419" spans="1:10" ht="15.75">
      <c r="A419" s="21">
        <v>414</v>
      </c>
      <c r="B419" s="21" t="str">
        <f>IFERROR(VLOOKUP(A419,الاعدادات!$A$4:$B$5000,2,0),"")</f>
        <v/>
      </c>
      <c r="C419" s="21">
        <f>SUMIFS(المبيعات!$F$4:$F$5000,المبيعات!$D$4:$D$5000,الارباح!A419,المبيعات!$A$4:$A$5000,"&gt;="&amp;الارباح!$C$2,المبيعات!$A$4:$A$5000,"&lt;="&amp;الارباح!$C$3)</f>
        <v>0</v>
      </c>
      <c r="D419" s="21">
        <f>SUMIFS(المبيعات!$J$4:$J$5000,المبيعات!$D$4:$D$5000,الارباح!A419,المبيعات!$A$4:$A$5000,"&gt;="&amp;الارباح!$C$2,المبيعات!$A$4:$A$5000,"&lt;="&amp;الارباح!$C$3)</f>
        <v>0</v>
      </c>
      <c r="E419" s="21">
        <f>SUMIFS('مرتجع المبيعات '!$F$4:$F$5000,'مرتجع المبيعات '!$D$4:$D$5000,الارباح!A419,'مرتجع المبيعات '!$A$4:$A$5000,"&gt;="&amp;الارباح!$C$2,'مرتجع المبيعات '!$A$4:$A$5000,"&lt;="&amp;الارباح!$C$3)</f>
        <v>0</v>
      </c>
      <c r="F419" s="21">
        <f>SUMIFS('مرتجع المبيعات '!$J$4:$J$5000,'مرتجع المبيعات '!$D$4:$D$5000,الارباح!A419,'مرتجع المبيعات '!$A$4:$A$5000,"&gt;="&amp;الارباح!$C$2,'مرتجع المبيعات '!$A$4:$A$5000,"&lt;="&amp;الارباح!$C$3)</f>
        <v>0</v>
      </c>
      <c r="G419" s="21" t="str">
        <f>IFERROR(VLOOKUP(A419,الرصيد!$A$4:$J$5337,10,0),"")</f>
        <v/>
      </c>
      <c r="H419" s="21" t="str">
        <f t="shared" si="21"/>
        <v/>
      </c>
      <c r="I419" s="21" t="str">
        <f t="shared" si="22"/>
        <v/>
      </c>
      <c r="J419" s="21" t="str">
        <f t="shared" si="23"/>
        <v/>
      </c>
    </row>
    <row r="420" spans="1:10" ht="15.75">
      <c r="A420" s="21">
        <v>415</v>
      </c>
      <c r="B420" s="21" t="str">
        <f>IFERROR(VLOOKUP(A420,الاعدادات!$A$4:$B$5000,2,0),"")</f>
        <v/>
      </c>
      <c r="C420" s="21">
        <f>SUMIFS(المبيعات!$F$4:$F$5000,المبيعات!$D$4:$D$5000,الارباح!A420,المبيعات!$A$4:$A$5000,"&gt;="&amp;الارباح!$C$2,المبيعات!$A$4:$A$5000,"&lt;="&amp;الارباح!$C$3)</f>
        <v>0</v>
      </c>
      <c r="D420" s="21">
        <f>SUMIFS(المبيعات!$J$4:$J$5000,المبيعات!$D$4:$D$5000,الارباح!A420,المبيعات!$A$4:$A$5000,"&gt;="&amp;الارباح!$C$2,المبيعات!$A$4:$A$5000,"&lt;="&amp;الارباح!$C$3)</f>
        <v>0</v>
      </c>
      <c r="E420" s="21">
        <f>SUMIFS('مرتجع المبيعات '!$F$4:$F$5000,'مرتجع المبيعات '!$D$4:$D$5000,الارباح!A420,'مرتجع المبيعات '!$A$4:$A$5000,"&gt;="&amp;الارباح!$C$2,'مرتجع المبيعات '!$A$4:$A$5000,"&lt;="&amp;الارباح!$C$3)</f>
        <v>0</v>
      </c>
      <c r="F420" s="21">
        <f>SUMIFS('مرتجع المبيعات '!$J$4:$J$5000,'مرتجع المبيعات '!$D$4:$D$5000,الارباح!A420,'مرتجع المبيعات '!$A$4:$A$5000,"&gt;="&amp;الارباح!$C$2,'مرتجع المبيعات '!$A$4:$A$5000,"&lt;="&amp;الارباح!$C$3)</f>
        <v>0</v>
      </c>
      <c r="G420" s="21" t="str">
        <f>IFERROR(VLOOKUP(A420,الرصيد!$A$4:$J$5337,10,0),"")</f>
        <v/>
      </c>
      <c r="H420" s="21" t="str">
        <f t="shared" si="21"/>
        <v/>
      </c>
      <c r="I420" s="21" t="str">
        <f t="shared" si="22"/>
        <v/>
      </c>
      <c r="J420" s="21" t="str">
        <f t="shared" si="23"/>
        <v/>
      </c>
    </row>
    <row r="421" spans="1:10" ht="15.75">
      <c r="A421" s="21">
        <v>416</v>
      </c>
      <c r="B421" s="21" t="str">
        <f>IFERROR(VLOOKUP(A421,الاعدادات!$A$4:$B$5000,2,0),"")</f>
        <v/>
      </c>
      <c r="C421" s="21">
        <f>SUMIFS(المبيعات!$F$4:$F$5000,المبيعات!$D$4:$D$5000,الارباح!A421,المبيعات!$A$4:$A$5000,"&gt;="&amp;الارباح!$C$2,المبيعات!$A$4:$A$5000,"&lt;="&amp;الارباح!$C$3)</f>
        <v>0</v>
      </c>
      <c r="D421" s="21">
        <f>SUMIFS(المبيعات!$J$4:$J$5000,المبيعات!$D$4:$D$5000,الارباح!A421,المبيعات!$A$4:$A$5000,"&gt;="&amp;الارباح!$C$2,المبيعات!$A$4:$A$5000,"&lt;="&amp;الارباح!$C$3)</f>
        <v>0</v>
      </c>
      <c r="E421" s="21">
        <f>SUMIFS('مرتجع المبيعات '!$F$4:$F$5000,'مرتجع المبيعات '!$D$4:$D$5000,الارباح!A421,'مرتجع المبيعات '!$A$4:$A$5000,"&gt;="&amp;الارباح!$C$2,'مرتجع المبيعات '!$A$4:$A$5000,"&lt;="&amp;الارباح!$C$3)</f>
        <v>0</v>
      </c>
      <c r="F421" s="21">
        <f>SUMIFS('مرتجع المبيعات '!$J$4:$J$5000,'مرتجع المبيعات '!$D$4:$D$5000,الارباح!A421,'مرتجع المبيعات '!$A$4:$A$5000,"&gt;="&amp;الارباح!$C$2,'مرتجع المبيعات '!$A$4:$A$5000,"&lt;="&amp;الارباح!$C$3)</f>
        <v>0</v>
      </c>
      <c r="G421" s="21" t="str">
        <f>IFERROR(VLOOKUP(A421,الرصيد!$A$4:$J$5337,10,0),"")</f>
        <v/>
      </c>
      <c r="H421" s="21" t="str">
        <f t="shared" si="21"/>
        <v/>
      </c>
      <c r="I421" s="21" t="str">
        <f t="shared" si="22"/>
        <v/>
      </c>
      <c r="J421" s="21" t="str">
        <f t="shared" si="23"/>
        <v/>
      </c>
    </row>
    <row r="422" spans="1:10" ht="15.75">
      <c r="A422" s="21">
        <v>417</v>
      </c>
      <c r="B422" s="21" t="str">
        <f>IFERROR(VLOOKUP(A422,الاعدادات!$A$4:$B$5000,2,0),"")</f>
        <v/>
      </c>
      <c r="C422" s="21">
        <f>SUMIFS(المبيعات!$F$4:$F$5000,المبيعات!$D$4:$D$5000,الارباح!A422,المبيعات!$A$4:$A$5000,"&gt;="&amp;الارباح!$C$2,المبيعات!$A$4:$A$5000,"&lt;="&amp;الارباح!$C$3)</f>
        <v>0</v>
      </c>
      <c r="D422" s="21">
        <f>SUMIFS(المبيعات!$J$4:$J$5000,المبيعات!$D$4:$D$5000,الارباح!A422,المبيعات!$A$4:$A$5000,"&gt;="&amp;الارباح!$C$2,المبيعات!$A$4:$A$5000,"&lt;="&amp;الارباح!$C$3)</f>
        <v>0</v>
      </c>
      <c r="E422" s="21">
        <f>SUMIFS('مرتجع المبيعات '!$F$4:$F$5000,'مرتجع المبيعات '!$D$4:$D$5000,الارباح!A422,'مرتجع المبيعات '!$A$4:$A$5000,"&gt;="&amp;الارباح!$C$2,'مرتجع المبيعات '!$A$4:$A$5000,"&lt;="&amp;الارباح!$C$3)</f>
        <v>0</v>
      </c>
      <c r="F422" s="21">
        <f>SUMIFS('مرتجع المبيعات '!$J$4:$J$5000,'مرتجع المبيعات '!$D$4:$D$5000,الارباح!A422,'مرتجع المبيعات '!$A$4:$A$5000,"&gt;="&amp;الارباح!$C$2,'مرتجع المبيعات '!$A$4:$A$5000,"&lt;="&amp;الارباح!$C$3)</f>
        <v>0</v>
      </c>
      <c r="G422" s="21" t="str">
        <f>IFERROR(VLOOKUP(A422,الرصيد!$A$4:$J$5337,10,0),"")</f>
        <v/>
      </c>
      <c r="H422" s="21" t="str">
        <f t="shared" si="21"/>
        <v/>
      </c>
      <c r="I422" s="21" t="str">
        <f t="shared" si="22"/>
        <v/>
      </c>
      <c r="J422" s="21" t="str">
        <f t="shared" si="23"/>
        <v/>
      </c>
    </row>
    <row r="423" spans="1:10" ht="15.75">
      <c r="A423" s="21">
        <v>418</v>
      </c>
      <c r="B423" s="21" t="str">
        <f>IFERROR(VLOOKUP(A423,الاعدادات!$A$4:$B$5000,2,0),"")</f>
        <v/>
      </c>
      <c r="C423" s="21">
        <f>SUMIFS(المبيعات!$F$4:$F$5000,المبيعات!$D$4:$D$5000,الارباح!A423,المبيعات!$A$4:$A$5000,"&gt;="&amp;الارباح!$C$2,المبيعات!$A$4:$A$5000,"&lt;="&amp;الارباح!$C$3)</f>
        <v>0</v>
      </c>
      <c r="D423" s="21">
        <f>SUMIFS(المبيعات!$J$4:$J$5000,المبيعات!$D$4:$D$5000,الارباح!A423,المبيعات!$A$4:$A$5000,"&gt;="&amp;الارباح!$C$2,المبيعات!$A$4:$A$5000,"&lt;="&amp;الارباح!$C$3)</f>
        <v>0</v>
      </c>
      <c r="E423" s="21">
        <f>SUMIFS('مرتجع المبيعات '!$F$4:$F$5000,'مرتجع المبيعات '!$D$4:$D$5000,الارباح!A423,'مرتجع المبيعات '!$A$4:$A$5000,"&gt;="&amp;الارباح!$C$2,'مرتجع المبيعات '!$A$4:$A$5000,"&lt;="&amp;الارباح!$C$3)</f>
        <v>0</v>
      </c>
      <c r="F423" s="21">
        <f>SUMIFS('مرتجع المبيعات '!$J$4:$J$5000,'مرتجع المبيعات '!$D$4:$D$5000,الارباح!A423,'مرتجع المبيعات '!$A$4:$A$5000,"&gt;="&amp;الارباح!$C$2,'مرتجع المبيعات '!$A$4:$A$5000,"&lt;="&amp;الارباح!$C$3)</f>
        <v>0</v>
      </c>
      <c r="G423" s="21" t="str">
        <f>IFERROR(VLOOKUP(A423,الرصيد!$A$4:$J$5337,10,0),"")</f>
        <v/>
      </c>
      <c r="H423" s="21" t="str">
        <f t="shared" si="21"/>
        <v/>
      </c>
      <c r="I423" s="21" t="str">
        <f t="shared" si="22"/>
        <v/>
      </c>
      <c r="J423" s="21" t="str">
        <f t="shared" si="23"/>
        <v/>
      </c>
    </row>
    <row r="424" spans="1:10" ht="15.75">
      <c r="A424" s="21">
        <v>419</v>
      </c>
      <c r="B424" s="21" t="str">
        <f>IFERROR(VLOOKUP(A424,الاعدادات!$A$4:$B$5000,2,0),"")</f>
        <v/>
      </c>
      <c r="C424" s="21">
        <f>SUMIFS(المبيعات!$F$4:$F$5000,المبيعات!$D$4:$D$5000,الارباح!A424,المبيعات!$A$4:$A$5000,"&gt;="&amp;الارباح!$C$2,المبيعات!$A$4:$A$5000,"&lt;="&amp;الارباح!$C$3)</f>
        <v>0</v>
      </c>
      <c r="D424" s="21">
        <f>SUMIFS(المبيعات!$J$4:$J$5000,المبيعات!$D$4:$D$5000,الارباح!A424,المبيعات!$A$4:$A$5000,"&gt;="&amp;الارباح!$C$2,المبيعات!$A$4:$A$5000,"&lt;="&amp;الارباح!$C$3)</f>
        <v>0</v>
      </c>
      <c r="E424" s="21">
        <f>SUMIFS('مرتجع المبيعات '!$F$4:$F$5000,'مرتجع المبيعات '!$D$4:$D$5000,الارباح!A424,'مرتجع المبيعات '!$A$4:$A$5000,"&gt;="&amp;الارباح!$C$2,'مرتجع المبيعات '!$A$4:$A$5000,"&lt;="&amp;الارباح!$C$3)</f>
        <v>0</v>
      </c>
      <c r="F424" s="21">
        <f>SUMIFS('مرتجع المبيعات '!$J$4:$J$5000,'مرتجع المبيعات '!$D$4:$D$5000,الارباح!A424,'مرتجع المبيعات '!$A$4:$A$5000,"&gt;="&amp;الارباح!$C$2,'مرتجع المبيعات '!$A$4:$A$5000,"&lt;="&amp;الارباح!$C$3)</f>
        <v>0</v>
      </c>
      <c r="G424" s="21" t="str">
        <f>IFERROR(VLOOKUP(A424,الرصيد!$A$4:$J$5337,10,0),"")</f>
        <v/>
      </c>
      <c r="H424" s="21" t="str">
        <f t="shared" si="21"/>
        <v/>
      </c>
      <c r="I424" s="21" t="str">
        <f t="shared" si="22"/>
        <v/>
      </c>
      <c r="J424" s="21" t="str">
        <f t="shared" si="23"/>
        <v/>
      </c>
    </row>
    <row r="425" spans="1:10" ht="15.75">
      <c r="A425" s="21">
        <v>420</v>
      </c>
      <c r="B425" s="21" t="str">
        <f>IFERROR(VLOOKUP(A425,الاعدادات!$A$4:$B$5000,2,0),"")</f>
        <v/>
      </c>
      <c r="C425" s="21">
        <f>SUMIFS(المبيعات!$F$4:$F$5000,المبيعات!$D$4:$D$5000,الارباح!A425,المبيعات!$A$4:$A$5000,"&gt;="&amp;الارباح!$C$2,المبيعات!$A$4:$A$5000,"&lt;="&amp;الارباح!$C$3)</f>
        <v>0</v>
      </c>
      <c r="D425" s="21">
        <f>SUMIFS(المبيعات!$J$4:$J$5000,المبيعات!$D$4:$D$5000,الارباح!A425,المبيعات!$A$4:$A$5000,"&gt;="&amp;الارباح!$C$2,المبيعات!$A$4:$A$5000,"&lt;="&amp;الارباح!$C$3)</f>
        <v>0</v>
      </c>
      <c r="E425" s="21">
        <f>SUMIFS('مرتجع المبيعات '!$F$4:$F$5000,'مرتجع المبيعات '!$D$4:$D$5000,الارباح!A425,'مرتجع المبيعات '!$A$4:$A$5000,"&gt;="&amp;الارباح!$C$2,'مرتجع المبيعات '!$A$4:$A$5000,"&lt;="&amp;الارباح!$C$3)</f>
        <v>0</v>
      </c>
      <c r="F425" s="21">
        <f>SUMIFS('مرتجع المبيعات '!$J$4:$J$5000,'مرتجع المبيعات '!$D$4:$D$5000,الارباح!A425,'مرتجع المبيعات '!$A$4:$A$5000,"&gt;="&amp;الارباح!$C$2,'مرتجع المبيعات '!$A$4:$A$5000,"&lt;="&amp;الارباح!$C$3)</f>
        <v>0</v>
      </c>
      <c r="G425" s="21" t="str">
        <f>IFERROR(VLOOKUP(A425,الرصيد!$A$4:$J$5337,10,0),"")</f>
        <v/>
      </c>
      <c r="H425" s="21" t="str">
        <f t="shared" si="21"/>
        <v/>
      </c>
      <c r="I425" s="21" t="str">
        <f t="shared" si="22"/>
        <v/>
      </c>
      <c r="J425" s="21" t="str">
        <f t="shared" si="23"/>
        <v/>
      </c>
    </row>
    <row r="426" spans="1:10" ht="15.75">
      <c r="A426" s="21">
        <v>421</v>
      </c>
      <c r="B426" s="21" t="str">
        <f>IFERROR(VLOOKUP(A426,الاعدادات!$A$4:$B$5000,2,0),"")</f>
        <v/>
      </c>
      <c r="C426" s="21">
        <f>SUMIFS(المبيعات!$F$4:$F$5000,المبيعات!$D$4:$D$5000,الارباح!A426,المبيعات!$A$4:$A$5000,"&gt;="&amp;الارباح!$C$2,المبيعات!$A$4:$A$5000,"&lt;="&amp;الارباح!$C$3)</f>
        <v>0</v>
      </c>
      <c r="D426" s="21">
        <f>SUMIFS(المبيعات!$J$4:$J$5000,المبيعات!$D$4:$D$5000,الارباح!A426,المبيعات!$A$4:$A$5000,"&gt;="&amp;الارباح!$C$2,المبيعات!$A$4:$A$5000,"&lt;="&amp;الارباح!$C$3)</f>
        <v>0</v>
      </c>
      <c r="E426" s="21">
        <f>SUMIFS('مرتجع المبيعات '!$F$4:$F$5000,'مرتجع المبيعات '!$D$4:$D$5000,الارباح!A426,'مرتجع المبيعات '!$A$4:$A$5000,"&gt;="&amp;الارباح!$C$2,'مرتجع المبيعات '!$A$4:$A$5000,"&lt;="&amp;الارباح!$C$3)</f>
        <v>0</v>
      </c>
      <c r="F426" s="21">
        <f>SUMIFS('مرتجع المبيعات '!$J$4:$J$5000,'مرتجع المبيعات '!$D$4:$D$5000,الارباح!A426,'مرتجع المبيعات '!$A$4:$A$5000,"&gt;="&amp;الارباح!$C$2,'مرتجع المبيعات '!$A$4:$A$5000,"&lt;="&amp;الارباح!$C$3)</f>
        <v>0</v>
      </c>
      <c r="G426" s="21" t="str">
        <f>IFERROR(VLOOKUP(A426,الرصيد!$A$4:$J$5337,10,0),"")</f>
        <v/>
      </c>
      <c r="H426" s="21" t="str">
        <f t="shared" si="21"/>
        <v/>
      </c>
      <c r="I426" s="21" t="str">
        <f t="shared" si="22"/>
        <v/>
      </c>
      <c r="J426" s="21" t="str">
        <f t="shared" si="23"/>
        <v/>
      </c>
    </row>
    <row r="427" spans="1:10" ht="15.75">
      <c r="A427" s="21">
        <v>422</v>
      </c>
      <c r="B427" s="21" t="str">
        <f>IFERROR(VLOOKUP(A427,الاعدادات!$A$4:$B$5000,2,0),"")</f>
        <v/>
      </c>
      <c r="C427" s="21">
        <f>SUMIFS(المبيعات!$F$4:$F$5000,المبيعات!$D$4:$D$5000,الارباح!A427,المبيعات!$A$4:$A$5000,"&gt;="&amp;الارباح!$C$2,المبيعات!$A$4:$A$5000,"&lt;="&amp;الارباح!$C$3)</f>
        <v>0</v>
      </c>
      <c r="D427" s="21">
        <f>SUMIFS(المبيعات!$J$4:$J$5000,المبيعات!$D$4:$D$5000,الارباح!A427,المبيعات!$A$4:$A$5000,"&gt;="&amp;الارباح!$C$2,المبيعات!$A$4:$A$5000,"&lt;="&amp;الارباح!$C$3)</f>
        <v>0</v>
      </c>
      <c r="E427" s="21">
        <f>SUMIFS('مرتجع المبيعات '!$F$4:$F$5000,'مرتجع المبيعات '!$D$4:$D$5000,الارباح!A427,'مرتجع المبيعات '!$A$4:$A$5000,"&gt;="&amp;الارباح!$C$2,'مرتجع المبيعات '!$A$4:$A$5000,"&lt;="&amp;الارباح!$C$3)</f>
        <v>0</v>
      </c>
      <c r="F427" s="21">
        <f>SUMIFS('مرتجع المبيعات '!$J$4:$J$5000,'مرتجع المبيعات '!$D$4:$D$5000,الارباح!A427,'مرتجع المبيعات '!$A$4:$A$5000,"&gt;="&amp;الارباح!$C$2,'مرتجع المبيعات '!$A$4:$A$5000,"&lt;="&amp;الارباح!$C$3)</f>
        <v>0</v>
      </c>
      <c r="G427" s="21" t="str">
        <f>IFERROR(VLOOKUP(A427,الرصيد!$A$4:$J$5337,10,0),"")</f>
        <v/>
      </c>
      <c r="H427" s="21" t="str">
        <f t="shared" si="21"/>
        <v/>
      </c>
      <c r="I427" s="21" t="str">
        <f t="shared" si="22"/>
        <v/>
      </c>
      <c r="J427" s="21" t="str">
        <f t="shared" si="23"/>
        <v/>
      </c>
    </row>
    <row r="428" spans="1:10" ht="15.75">
      <c r="A428" s="21">
        <v>423</v>
      </c>
      <c r="B428" s="21" t="str">
        <f>IFERROR(VLOOKUP(A428,الاعدادات!$A$4:$B$5000,2,0),"")</f>
        <v/>
      </c>
      <c r="C428" s="21">
        <f>SUMIFS(المبيعات!$F$4:$F$5000,المبيعات!$D$4:$D$5000,الارباح!A428,المبيعات!$A$4:$A$5000,"&gt;="&amp;الارباح!$C$2,المبيعات!$A$4:$A$5000,"&lt;="&amp;الارباح!$C$3)</f>
        <v>0</v>
      </c>
      <c r="D428" s="21">
        <f>SUMIFS(المبيعات!$J$4:$J$5000,المبيعات!$D$4:$D$5000,الارباح!A428,المبيعات!$A$4:$A$5000,"&gt;="&amp;الارباح!$C$2,المبيعات!$A$4:$A$5000,"&lt;="&amp;الارباح!$C$3)</f>
        <v>0</v>
      </c>
      <c r="E428" s="21">
        <f>SUMIFS('مرتجع المبيعات '!$F$4:$F$5000,'مرتجع المبيعات '!$D$4:$D$5000,الارباح!A428,'مرتجع المبيعات '!$A$4:$A$5000,"&gt;="&amp;الارباح!$C$2,'مرتجع المبيعات '!$A$4:$A$5000,"&lt;="&amp;الارباح!$C$3)</f>
        <v>0</v>
      </c>
      <c r="F428" s="21">
        <f>SUMIFS('مرتجع المبيعات '!$J$4:$J$5000,'مرتجع المبيعات '!$D$4:$D$5000,الارباح!A428,'مرتجع المبيعات '!$A$4:$A$5000,"&gt;="&amp;الارباح!$C$2,'مرتجع المبيعات '!$A$4:$A$5000,"&lt;="&amp;الارباح!$C$3)</f>
        <v>0</v>
      </c>
      <c r="G428" s="21" t="str">
        <f>IFERROR(VLOOKUP(A428,الرصيد!$A$4:$J$5337,10,0),"")</f>
        <v/>
      </c>
      <c r="H428" s="21" t="str">
        <f t="shared" si="21"/>
        <v/>
      </c>
      <c r="I428" s="21" t="str">
        <f t="shared" si="22"/>
        <v/>
      </c>
      <c r="J428" s="21" t="str">
        <f t="shared" si="23"/>
        <v/>
      </c>
    </row>
    <row r="429" spans="1:10" ht="15.75">
      <c r="A429" s="21">
        <v>424</v>
      </c>
      <c r="B429" s="21" t="str">
        <f>IFERROR(VLOOKUP(A429,الاعدادات!$A$4:$B$5000,2,0),"")</f>
        <v/>
      </c>
      <c r="C429" s="21">
        <f>SUMIFS(المبيعات!$F$4:$F$5000,المبيعات!$D$4:$D$5000,الارباح!A429,المبيعات!$A$4:$A$5000,"&gt;="&amp;الارباح!$C$2,المبيعات!$A$4:$A$5000,"&lt;="&amp;الارباح!$C$3)</f>
        <v>0</v>
      </c>
      <c r="D429" s="21">
        <f>SUMIFS(المبيعات!$J$4:$J$5000,المبيعات!$D$4:$D$5000,الارباح!A429,المبيعات!$A$4:$A$5000,"&gt;="&amp;الارباح!$C$2,المبيعات!$A$4:$A$5000,"&lt;="&amp;الارباح!$C$3)</f>
        <v>0</v>
      </c>
      <c r="E429" s="21">
        <f>SUMIFS('مرتجع المبيعات '!$F$4:$F$5000,'مرتجع المبيعات '!$D$4:$D$5000,الارباح!A429,'مرتجع المبيعات '!$A$4:$A$5000,"&gt;="&amp;الارباح!$C$2,'مرتجع المبيعات '!$A$4:$A$5000,"&lt;="&amp;الارباح!$C$3)</f>
        <v>0</v>
      </c>
      <c r="F429" s="21">
        <f>SUMIFS('مرتجع المبيعات '!$J$4:$J$5000,'مرتجع المبيعات '!$D$4:$D$5000,الارباح!A429,'مرتجع المبيعات '!$A$4:$A$5000,"&gt;="&amp;الارباح!$C$2,'مرتجع المبيعات '!$A$4:$A$5000,"&lt;="&amp;الارباح!$C$3)</f>
        <v>0</v>
      </c>
      <c r="G429" s="21" t="str">
        <f>IFERROR(VLOOKUP(A429,الرصيد!$A$4:$J$5337,10,0),"")</f>
        <v/>
      </c>
      <c r="H429" s="21" t="str">
        <f t="shared" si="21"/>
        <v/>
      </c>
      <c r="I429" s="21" t="str">
        <f t="shared" si="22"/>
        <v/>
      </c>
      <c r="J429" s="21" t="str">
        <f t="shared" si="23"/>
        <v/>
      </c>
    </row>
    <row r="430" spans="1:10" ht="15.75">
      <c r="A430" s="21">
        <v>425</v>
      </c>
      <c r="B430" s="21" t="str">
        <f>IFERROR(VLOOKUP(A430,الاعدادات!$A$4:$B$5000,2,0),"")</f>
        <v/>
      </c>
      <c r="C430" s="21">
        <f>SUMIFS(المبيعات!$F$4:$F$5000,المبيعات!$D$4:$D$5000,الارباح!A430,المبيعات!$A$4:$A$5000,"&gt;="&amp;الارباح!$C$2,المبيعات!$A$4:$A$5000,"&lt;="&amp;الارباح!$C$3)</f>
        <v>0</v>
      </c>
      <c r="D430" s="21">
        <f>SUMIFS(المبيعات!$J$4:$J$5000,المبيعات!$D$4:$D$5000,الارباح!A430,المبيعات!$A$4:$A$5000,"&gt;="&amp;الارباح!$C$2,المبيعات!$A$4:$A$5000,"&lt;="&amp;الارباح!$C$3)</f>
        <v>0</v>
      </c>
      <c r="E430" s="21">
        <f>SUMIFS('مرتجع المبيعات '!$F$4:$F$5000,'مرتجع المبيعات '!$D$4:$D$5000,الارباح!A430,'مرتجع المبيعات '!$A$4:$A$5000,"&gt;="&amp;الارباح!$C$2,'مرتجع المبيعات '!$A$4:$A$5000,"&lt;="&amp;الارباح!$C$3)</f>
        <v>0</v>
      </c>
      <c r="F430" s="21">
        <f>SUMIFS('مرتجع المبيعات '!$J$4:$J$5000,'مرتجع المبيعات '!$D$4:$D$5000,الارباح!A430,'مرتجع المبيعات '!$A$4:$A$5000,"&gt;="&amp;الارباح!$C$2,'مرتجع المبيعات '!$A$4:$A$5000,"&lt;="&amp;الارباح!$C$3)</f>
        <v>0</v>
      </c>
      <c r="G430" s="21" t="str">
        <f>IFERROR(VLOOKUP(A430,الرصيد!$A$4:$J$5337,10,0),"")</f>
        <v/>
      </c>
      <c r="H430" s="21" t="str">
        <f t="shared" si="21"/>
        <v/>
      </c>
      <c r="I430" s="21" t="str">
        <f t="shared" si="22"/>
        <v/>
      </c>
      <c r="J430" s="21" t="str">
        <f t="shared" si="23"/>
        <v/>
      </c>
    </row>
    <row r="431" spans="1:10" ht="15.75">
      <c r="A431" s="21">
        <v>426</v>
      </c>
      <c r="B431" s="21" t="str">
        <f>IFERROR(VLOOKUP(A431,الاعدادات!$A$4:$B$5000,2,0),"")</f>
        <v/>
      </c>
      <c r="C431" s="21">
        <f>SUMIFS(المبيعات!$F$4:$F$5000,المبيعات!$D$4:$D$5000,الارباح!A431,المبيعات!$A$4:$A$5000,"&gt;="&amp;الارباح!$C$2,المبيعات!$A$4:$A$5000,"&lt;="&amp;الارباح!$C$3)</f>
        <v>0</v>
      </c>
      <c r="D431" s="21">
        <f>SUMIFS(المبيعات!$J$4:$J$5000,المبيعات!$D$4:$D$5000,الارباح!A431,المبيعات!$A$4:$A$5000,"&gt;="&amp;الارباح!$C$2,المبيعات!$A$4:$A$5000,"&lt;="&amp;الارباح!$C$3)</f>
        <v>0</v>
      </c>
      <c r="E431" s="21">
        <f>SUMIFS('مرتجع المبيعات '!$F$4:$F$5000,'مرتجع المبيعات '!$D$4:$D$5000,الارباح!A431,'مرتجع المبيعات '!$A$4:$A$5000,"&gt;="&amp;الارباح!$C$2,'مرتجع المبيعات '!$A$4:$A$5000,"&lt;="&amp;الارباح!$C$3)</f>
        <v>0</v>
      </c>
      <c r="F431" s="21">
        <f>SUMIFS('مرتجع المبيعات '!$J$4:$J$5000,'مرتجع المبيعات '!$D$4:$D$5000,الارباح!A431,'مرتجع المبيعات '!$A$4:$A$5000,"&gt;="&amp;الارباح!$C$2,'مرتجع المبيعات '!$A$4:$A$5000,"&lt;="&amp;الارباح!$C$3)</f>
        <v>0</v>
      </c>
      <c r="G431" s="21" t="str">
        <f>IFERROR(VLOOKUP(A431,الرصيد!$A$4:$J$5337,10,0),"")</f>
        <v/>
      </c>
      <c r="H431" s="21" t="str">
        <f t="shared" si="21"/>
        <v/>
      </c>
      <c r="I431" s="21" t="str">
        <f t="shared" si="22"/>
        <v/>
      </c>
      <c r="J431" s="21" t="str">
        <f t="shared" si="23"/>
        <v/>
      </c>
    </row>
    <row r="432" spans="1:10" ht="15.75">
      <c r="A432" s="21">
        <v>427</v>
      </c>
      <c r="B432" s="21" t="str">
        <f>IFERROR(VLOOKUP(A432,الاعدادات!$A$4:$B$5000,2,0),"")</f>
        <v/>
      </c>
      <c r="C432" s="21">
        <f>SUMIFS(المبيعات!$F$4:$F$5000,المبيعات!$D$4:$D$5000,الارباح!A432,المبيعات!$A$4:$A$5000,"&gt;="&amp;الارباح!$C$2,المبيعات!$A$4:$A$5000,"&lt;="&amp;الارباح!$C$3)</f>
        <v>0</v>
      </c>
      <c r="D432" s="21">
        <f>SUMIFS(المبيعات!$J$4:$J$5000,المبيعات!$D$4:$D$5000,الارباح!A432,المبيعات!$A$4:$A$5000,"&gt;="&amp;الارباح!$C$2,المبيعات!$A$4:$A$5000,"&lt;="&amp;الارباح!$C$3)</f>
        <v>0</v>
      </c>
      <c r="E432" s="21">
        <f>SUMIFS('مرتجع المبيعات '!$F$4:$F$5000,'مرتجع المبيعات '!$D$4:$D$5000,الارباح!A432,'مرتجع المبيعات '!$A$4:$A$5000,"&gt;="&amp;الارباح!$C$2,'مرتجع المبيعات '!$A$4:$A$5000,"&lt;="&amp;الارباح!$C$3)</f>
        <v>0</v>
      </c>
      <c r="F432" s="21">
        <f>SUMIFS('مرتجع المبيعات '!$J$4:$J$5000,'مرتجع المبيعات '!$D$4:$D$5000,الارباح!A432,'مرتجع المبيعات '!$A$4:$A$5000,"&gt;="&amp;الارباح!$C$2,'مرتجع المبيعات '!$A$4:$A$5000,"&lt;="&amp;الارباح!$C$3)</f>
        <v>0</v>
      </c>
      <c r="G432" s="21" t="str">
        <f>IFERROR(VLOOKUP(A432,الرصيد!$A$4:$J$5337,10,0),"")</f>
        <v/>
      </c>
      <c r="H432" s="21" t="str">
        <f t="shared" si="21"/>
        <v/>
      </c>
      <c r="I432" s="21" t="str">
        <f t="shared" si="22"/>
        <v/>
      </c>
      <c r="J432" s="21" t="str">
        <f t="shared" si="23"/>
        <v/>
      </c>
    </row>
    <row r="433" spans="1:10" ht="15.75">
      <c r="A433" s="21">
        <v>428</v>
      </c>
      <c r="B433" s="21" t="str">
        <f>IFERROR(VLOOKUP(A433,الاعدادات!$A$4:$B$5000,2,0),"")</f>
        <v/>
      </c>
      <c r="C433" s="21">
        <f>SUMIFS(المبيعات!$F$4:$F$5000,المبيعات!$D$4:$D$5000,الارباح!A433,المبيعات!$A$4:$A$5000,"&gt;="&amp;الارباح!$C$2,المبيعات!$A$4:$A$5000,"&lt;="&amp;الارباح!$C$3)</f>
        <v>0</v>
      </c>
      <c r="D433" s="21">
        <f>SUMIFS(المبيعات!$J$4:$J$5000,المبيعات!$D$4:$D$5000,الارباح!A433,المبيعات!$A$4:$A$5000,"&gt;="&amp;الارباح!$C$2,المبيعات!$A$4:$A$5000,"&lt;="&amp;الارباح!$C$3)</f>
        <v>0</v>
      </c>
      <c r="E433" s="21">
        <f>SUMIFS('مرتجع المبيعات '!$F$4:$F$5000,'مرتجع المبيعات '!$D$4:$D$5000,الارباح!A433,'مرتجع المبيعات '!$A$4:$A$5000,"&gt;="&amp;الارباح!$C$2,'مرتجع المبيعات '!$A$4:$A$5000,"&lt;="&amp;الارباح!$C$3)</f>
        <v>0</v>
      </c>
      <c r="F433" s="21">
        <f>SUMIFS('مرتجع المبيعات '!$J$4:$J$5000,'مرتجع المبيعات '!$D$4:$D$5000,الارباح!A433,'مرتجع المبيعات '!$A$4:$A$5000,"&gt;="&amp;الارباح!$C$2,'مرتجع المبيعات '!$A$4:$A$5000,"&lt;="&amp;الارباح!$C$3)</f>
        <v>0</v>
      </c>
      <c r="G433" s="21" t="str">
        <f>IFERROR(VLOOKUP(A433,الرصيد!$A$4:$J$5337,10,0),"")</f>
        <v/>
      </c>
      <c r="H433" s="21" t="str">
        <f t="shared" si="21"/>
        <v/>
      </c>
      <c r="I433" s="21" t="str">
        <f t="shared" si="22"/>
        <v/>
      </c>
      <c r="J433" s="21" t="str">
        <f t="shared" si="23"/>
        <v/>
      </c>
    </row>
    <row r="434" spans="1:10" ht="15.75">
      <c r="A434" s="21">
        <v>429</v>
      </c>
      <c r="B434" s="21" t="str">
        <f>IFERROR(VLOOKUP(A434,الاعدادات!$A$4:$B$5000,2,0),"")</f>
        <v/>
      </c>
      <c r="C434" s="21">
        <f>SUMIFS(المبيعات!$F$4:$F$5000,المبيعات!$D$4:$D$5000,الارباح!A434,المبيعات!$A$4:$A$5000,"&gt;="&amp;الارباح!$C$2,المبيعات!$A$4:$A$5000,"&lt;="&amp;الارباح!$C$3)</f>
        <v>0</v>
      </c>
      <c r="D434" s="21">
        <f>SUMIFS(المبيعات!$J$4:$J$5000,المبيعات!$D$4:$D$5000,الارباح!A434,المبيعات!$A$4:$A$5000,"&gt;="&amp;الارباح!$C$2,المبيعات!$A$4:$A$5000,"&lt;="&amp;الارباح!$C$3)</f>
        <v>0</v>
      </c>
      <c r="E434" s="21">
        <f>SUMIFS('مرتجع المبيعات '!$F$4:$F$5000,'مرتجع المبيعات '!$D$4:$D$5000,الارباح!A434,'مرتجع المبيعات '!$A$4:$A$5000,"&gt;="&amp;الارباح!$C$2,'مرتجع المبيعات '!$A$4:$A$5000,"&lt;="&amp;الارباح!$C$3)</f>
        <v>0</v>
      </c>
      <c r="F434" s="21">
        <f>SUMIFS('مرتجع المبيعات '!$J$4:$J$5000,'مرتجع المبيعات '!$D$4:$D$5000,الارباح!A434,'مرتجع المبيعات '!$A$4:$A$5000,"&gt;="&amp;الارباح!$C$2,'مرتجع المبيعات '!$A$4:$A$5000,"&lt;="&amp;الارباح!$C$3)</f>
        <v>0</v>
      </c>
      <c r="G434" s="21" t="str">
        <f>IFERROR(VLOOKUP(A434,الرصيد!$A$4:$J$5337,10,0),"")</f>
        <v/>
      </c>
      <c r="H434" s="21" t="str">
        <f t="shared" si="21"/>
        <v/>
      </c>
      <c r="I434" s="21" t="str">
        <f t="shared" si="22"/>
        <v/>
      </c>
      <c r="J434" s="21" t="str">
        <f t="shared" si="23"/>
        <v/>
      </c>
    </row>
    <row r="435" spans="1:10" ht="15.75">
      <c r="A435" s="21">
        <v>430</v>
      </c>
      <c r="B435" s="21" t="str">
        <f>IFERROR(VLOOKUP(A435,الاعدادات!$A$4:$B$5000,2,0),"")</f>
        <v/>
      </c>
      <c r="C435" s="21">
        <f>SUMIFS(المبيعات!$F$4:$F$5000,المبيعات!$D$4:$D$5000,الارباح!A435,المبيعات!$A$4:$A$5000,"&gt;="&amp;الارباح!$C$2,المبيعات!$A$4:$A$5000,"&lt;="&amp;الارباح!$C$3)</f>
        <v>0</v>
      </c>
      <c r="D435" s="21">
        <f>SUMIFS(المبيعات!$J$4:$J$5000,المبيعات!$D$4:$D$5000,الارباح!A435,المبيعات!$A$4:$A$5000,"&gt;="&amp;الارباح!$C$2,المبيعات!$A$4:$A$5000,"&lt;="&amp;الارباح!$C$3)</f>
        <v>0</v>
      </c>
      <c r="E435" s="21">
        <f>SUMIFS('مرتجع المبيعات '!$F$4:$F$5000,'مرتجع المبيعات '!$D$4:$D$5000,الارباح!A435,'مرتجع المبيعات '!$A$4:$A$5000,"&gt;="&amp;الارباح!$C$2,'مرتجع المبيعات '!$A$4:$A$5000,"&lt;="&amp;الارباح!$C$3)</f>
        <v>0</v>
      </c>
      <c r="F435" s="21">
        <f>SUMIFS('مرتجع المبيعات '!$J$4:$J$5000,'مرتجع المبيعات '!$D$4:$D$5000,الارباح!A435,'مرتجع المبيعات '!$A$4:$A$5000,"&gt;="&amp;الارباح!$C$2,'مرتجع المبيعات '!$A$4:$A$5000,"&lt;="&amp;الارباح!$C$3)</f>
        <v>0</v>
      </c>
      <c r="G435" s="21" t="str">
        <f>IFERROR(VLOOKUP(A435,الرصيد!$A$4:$J$5337,10,0),"")</f>
        <v/>
      </c>
      <c r="H435" s="21" t="str">
        <f t="shared" si="21"/>
        <v/>
      </c>
      <c r="I435" s="21" t="str">
        <f t="shared" si="22"/>
        <v/>
      </c>
      <c r="J435" s="21" t="str">
        <f t="shared" si="23"/>
        <v/>
      </c>
    </row>
    <row r="436" spans="1:10" ht="15.75">
      <c r="A436" s="21">
        <v>431</v>
      </c>
      <c r="B436" s="21" t="str">
        <f>IFERROR(VLOOKUP(A436,الاعدادات!$A$4:$B$5000,2,0),"")</f>
        <v/>
      </c>
      <c r="C436" s="21">
        <f>SUMIFS(المبيعات!$F$4:$F$5000,المبيعات!$D$4:$D$5000,الارباح!A436,المبيعات!$A$4:$A$5000,"&gt;="&amp;الارباح!$C$2,المبيعات!$A$4:$A$5000,"&lt;="&amp;الارباح!$C$3)</f>
        <v>0</v>
      </c>
      <c r="D436" s="21">
        <f>SUMIFS(المبيعات!$J$4:$J$5000,المبيعات!$D$4:$D$5000,الارباح!A436,المبيعات!$A$4:$A$5000,"&gt;="&amp;الارباح!$C$2,المبيعات!$A$4:$A$5000,"&lt;="&amp;الارباح!$C$3)</f>
        <v>0</v>
      </c>
      <c r="E436" s="21">
        <f>SUMIFS('مرتجع المبيعات '!$F$4:$F$5000,'مرتجع المبيعات '!$D$4:$D$5000,الارباح!A436,'مرتجع المبيعات '!$A$4:$A$5000,"&gt;="&amp;الارباح!$C$2,'مرتجع المبيعات '!$A$4:$A$5000,"&lt;="&amp;الارباح!$C$3)</f>
        <v>0</v>
      </c>
      <c r="F436" s="21">
        <f>SUMIFS('مرتجع المبيعات '!$J$4:$J$5000,'مرتجع المبيعات '!$D$4:$D$5000,الارباح!A436,'مرتجع المبيعات '!$A$4:$A$5000,"&gt;="&amp;الارباح!$C$2,'مرتجع المبيعات '!$A$4:$A$5000,"&lt;="&amp;الارباح!$C$3)</f>
        <v>0</v>
      </c>
      <c r="G436" s="21" t="str">
        <f>IFERROR(VLOOKUP(A436,الرصيد!$A$4:$J$5337,10,0),"")</f>
        <v/>
      </c>
      <c r="H436" s="21" t="str">
        <f t="shared" si="21"/>
        <v/>
      </c>
      <c r="I436" s="21" t="str">
        <f t="shared" si="22"/>
        <v/>
      </c>
      <c r="J436" s="21" t="str">
        <f t="shared" si="23"/>
        <v/>
      </c>
    </row>
    <row r="437" spans="1:10" ht="15.75">
      <c r="A437" s="21">
        <v>432</v>
      </c>
      <c r="B437" s="21" t="str">
        <f>IFERROR(VLOOKUP(A437,الاعدادات!$A$4:$B$5000,2,0),"")</f>
        <v/>
      </c>
      <c r="C437" s="21">
        <f>SUMIFS(المبيعات!$F$4:$F$5000,المبيعات!$D$4:$D$5000,الارباح!A437,المبيعات!$A$4:$A$5000,"&gt;="&amp;الارباح!$C$2,المبيعات!$A$4:$A$5000,"&lt;="&amp;الارباح!$C$3)</f>
        <v>0</v>
      </c>
      <c r="D437" s="21">
        <f>SUMIFS(المبيعات!$J$4:$J$5000,المبيعات!$D$4:$D$5000,الارباح!A437,المبيعات!$A$4:$A$5000,"&gt;="&amp;الارباح!$C$2,المبيعات!$A$4:$A$5000,"&lt;="&amp;الارباح!$C$3)</f>
        <v>0</v>
      </c>
      <c r="E437" s="21">
        <f>SUMIFS('مرتجع المبيعات '!$F$4:$F$5000,'مرتجع المبيعات '!$D$4:$D$5000,الارباح!A437,'مرتجع المبيعات '!$A$4:$A$5000,"&gt;="&amp;الارباح!$C$2,'مرتجع المبيعات '!$A$4:$A$5000,"&lt;="&amp;الارباح!$C$3)</f>
        <v>0</v>
      </c>
      <c r="F437" s="21">
        <f>SUMIFS('مرتجع المبيعات '!$J$4:$J$5000,'مرتجع المبيعات '!$D$4:$D$5000,الارباح!A437,'مرتجع المبيعات '!$A$4:$A$5000,"&gt;="&amp;الارباح!$C$2,'مرتجع المبيعات '!$A$4:$A$5000,"&lt;="&amp;الارباح!$C$3)</f>
        <v>0</v>
      </c>
      <c r="G437" s="21" t="str">
        <f>IFERROR(VLOOKUP(A437,الرصيد!$A$4:$J$5337,10,0),"")</f>
        <v/>
      </c>
      <c r="H437" s="21" t="str">
        <f t="shared" si="21"/>
        <v/>
      </c>
      <c r="I437" s="21" t="str">
        <f t="shared" si="22"/>
        <v/>
      </c>
      <c r="J437" s="21" t="str">
        <f t="shared" si="23"/>
        <v/>
      </c>
    </row>
    <row r="438" spans="1:10" ht="15.75">
      <c r="A438" s="21">
        <v>433</v>
      </c>
      <c r="B438" s="21" t="str">
        <f>IFERROR(VLOOKUP(A438,الاعدادات!$A$4:$B$5000,2,0),"")</f>
        <v/>
      </c>
      <c r="C438" s="21">
        <f>SUMIFS(المبيعات!$F$4:$F$5000,المبيعات!$D$4:$D$5000,الارباح!A438,المبيعات!$A$4:$A$5000,"&gt;="&amp;الارباح!$C$2,المبيعات!$A$4:$A$5000,"&lt;="&amp;الارباح!$C$3)</f>
        <v>0</v>
      </c>
      <c r="D438" s="21">
        <f>SUMIFS(المبيعات!$J$4:$J$5000,المبيعات!$D$4:$D$5000,الارباح!A438,المبيعات!$A$4:$A$5000,"&gt;="&amp;الارباح!$C$2,المبيعات!$A$4:$A$5000,"&lt;="&amp;الارباح!$C$3)</f>
        <v>0</v>
      </c>
      <c r="E438" s="21">
        <f>SUMIFS('مرتجع المبيعات '!$F$4:$F$5000,'مرتجع المبيعات '!$D$4:$D$5000,الارباح!A438,'مرتجع المبيعات '!$A$4:$A$5000,"&gt;="&amp;الارباح!$C$2,'مرتجع المبيعات '!$A$4:$A$5000,"&lt;="&amp;الارباح!$C$3)</f>
        <v>0</v>
      </c>
      <c r="F438" s="21">
        <f>SUMIFS('مرتجع المبيعات '!$J$4:$J$5000,'مرتجع المبيعات '!$D$4:$D$5000,الارباح!A438,'مرتجع المبيعات '!$A$4:$A$5000,"&gt;="&amp;الارباح!$C$2,'مرتجع المبيعات '!$A$4:$A$5000,"&lt;="&amp;الارباح!$C$3)</f>
        <v>0</v>
      </c>
      <c r="G438" s="21" t="str">
        <f>IFERROR(VLOOKUP(A438,الرصيد!$A$4:$J$5337,10,0),"")</f>
        <v/>
      </c>
      <c r="H438" s="21" t="str">
        <f t="shared" si="21"/>
        <v/>
      </c>
      <c r="I438" s="21" t="str">
        <f t="shared" si="22"/>
        <v/>
      </c>
      <c r="J438" s="21" t="str">
        <f t="shared" si="23"/>
        <v/>
      </c>
    </row>
    <row r="439" spans="1:10" ht="15.75">
      <c r="A439" s="21">
        <v>434</v>
      </c>
      <c r="B439" s="21" t="str">
        <f>IFERROR(VLOOKUP(A439,الاعدادات!$A$4:$B$5000,2,0),"")</f>
        <v/>
      </c>
      <c r="C439" s="21">
        <f>SUMIFS(المبيعات!$F$4:$F$5000,المبيعات!$D$4:$D$5000,الارباح!A439,المبيعات!$A$4:$A$5000,"&gt;="&amp;الارباح!$C$2,المبيعات!$A$4:$A$5000,"&lt;="&amp;الارباح!$C$3)</f>
        <v>0</v>
      </c>
      <c r="D439" s="21">
        <f>SUMIFS(المبيعات!$J$4:$J$5000,المبيعات!$D$4:$D$5000,الارباح!A439,المبيعات!$A$4:$A$5000,"&gt;="&amp;الارباح!$C$2,المبيعات!$A$4:$A$5000,"&lt;="&amp;الارباح!$C$3)</f>
        <v>0</v>
      </c>
      <c r="E439" s="21">
        <f>SUMIFS('مرتجع المبيعات '!$F$4:$F$5000,'مرتجع المبيعات '!$D$4:$D$5000,الارباح!A439,'مرتجع المبيعات '!$A$4:$A$5000,"&gt;="&amp;الارباح!$C$2,'مرتجع المبيعات '!$A$4:$A$5000,"&lt;="&amp;الارباح!$C$3)</f>
        <v>0</v>
      </c>
      <c r="F439" s="21">
        <f>SUMIFS('مرتجع المبيعات '!$J$4:$J$5000,'مرتجع المبيعات '!$D$4:$D$5000,الارباح!A439,'مرتجع المبيعات '!$A$4:$A$5000,"&gt;="&amp;الارباح!$C$2,'مرتجع المبيعات '!$A$4:$A$5000,"&lt;="&amp;الارباح!$C$3)</f>
        <v>0</v>
      </c>
      <c r="G439" s="21" t="str">
        <f>IFERROR(VLOOKUP(A439,الرصيد!$A$4:$J$5337,10,0),"")</f>
        <v/>
      </c>
      <c r="H439" s="21" t="str">
        <f t="shared" si="21"/>
        <v/>
      </c>
      <c r="I439" s="21" t="str">
        <f t="shared" si="22"/>
        <v/>
      </c>
      <c r="J439" s="21" t="str">
        <f t="shared" si="23"/>
        <v/>
      </c>
    </row>
    <row r="440" spans="1:10" ht="15.75">
      <c r="A440" s="21">
        <v>435</v>
      </c>
      <c r="B440" s="21" t="str">
        <f>IFERROR(VLOOKUP(A440,الاعدادات!$A$4:$B$5000,2,0),"")</f>
        <v/>
      </c>
      <c r="C440" s="21">
        <f>SUMIFS(المبيعات!$F$4:$F$5000,المبيعات!$D$4:$D$5000,الارباح!A440,المبيعات!$A$4:$A$5000,"&gt;="&amp;الارباح!$C$2,المبيعات!$A$4:$A$5000,"&lt;="&amp;الارباح!$C$3)</f>
        <v>0</v>
      </c>
      <c r="D440" s="21">
        <f>SUMIFS(المبيعات!$J$4:$J$5000,المبيعات!$D$4:$D$5000,الارباح!A440,المبيعات!$A$4:$A$5000,"&gt;="&amp;الارباح!$C$2,المبيعات!$A$4:$A$5000,"&lt;="&amp;الارباح!$C$3)</f>
        <v>0</v>
      </c>
      <c r="E440" s="21">
        <f>SUMIFS('مرتجع المبيعات '!$F$4:$F$5000,'مرتجع المبيعات '!$D$4:$D$5000,الارباح!A440,'مرتجع المبيعات '!$A$4:$A$5000,"&gt;="&amp;الارباح!$C$2,'مرتجع المبيعات '!$A$4:$A$5000,"&lt;="&amp;الارباح!$C$3)</f>
        <v>0</v>
      </c>
      <c r="F440" s="21">
        <f>SUMIFS('مرتجع المبيعات '!$J$4:$J$5000,'مرتجع المبيعات '!$D$4:$D$5000,الارباح!A440,'مرتجع المبيعات '!$A$4:$A$5000,"&gt;="&amp;الارباح!$C$2,'مرتجع المبيعات '!$A$4:$A$5000,"&lt;="&amp;الارباح!$C$3)</f>
        <v>0</v>
      </c>
      <c r="G440" s="21" t="str">
        <f>IFERROR(VLOOKUP(A440,الرصيد!$A$4:$J$5337,10,0),"")</f>
        <v/>
      </c>
      <c r="H440" s="21" t="str">
        <f t="shared" si="21"/>
        <v/>
      </c>
      <c r="I440" s="21" t="str">
        <f t="shared" si="22"/>
        <v/>
      </c>
      <c r="J440" s="21" t="str">
        <f t="shared" si="23"/>
        <v/>
      </c>
    </row>
    <row r="441" spans="1:10" ht="15.75">
      <c r="A441" s="21">
        <v>436</v>
      </c>
      <c r="B441" s="21" t="str">
        <f>IFERROR(VLOOKUP(A441,الاعدادات!$A$4:$B$5000,2,0),"")</f>
        <v/>
      </c>
      <c r="C441" s="21">
        <f>SUMIFS(المبيعات!$F$4:$F$5000,المبيعات!$D$4:$D$5000,الارباح!A441,المبيعات!$A$4:$A$5000,"&gt;="&amp;الارباح!$C$2,المبيعات!$A$4:$A$5000,"&lt;="&amp;الارباح!$C$3)</f>
        <v>0</v>
      </c>
      <c r="D441" s="21">
        <f>SUMIFS(المبيعات!$J$4:$J$5000,المبيعات!$D$4:$D$5000,الارباح!A441,المبيعات!$A$4:$A$5000,"&gt;="&amp;الارباح!$C$2,المبيعات!$A$4:$A$5000,"&lt;="&amp;الارباح!$C$3)</f>
        <v>0</v>
      </c>
      <c r="E441" s="21">
        <f>SUMIFS('مرتجع المبيعات '!$F$4:$F$5000,'مرتجع المبيعات '!$D$4:$D$5000,الارباح!A441,'مرتجع المبيعات '!$A$4:$A$5000,"&gt;="&amp;الارباح!$C$2,'مرتجع المبيعات '!$A$4:$A$5000,"&lt;="&amp;الارباح!$C$3)</f>
        <v>0</v>
      </c>
      <c r="F441" s="21">
        <f>SUMIFS('مرتجع المبيعات '!$J$4:$J$5000,'مرتجع المبيعات '!$D$4:$D$5000,الارباح!A441,'مرتجع المبيعات '!$A$4:$A$5000,"&gt;="&amp;الارباح!$C$2,'مرتجع المبيعات '!$A$4:$A$5000,"&lt;="&amp;الارباح!$C$3)</f>
        <v>0</v>
      </c>
      <c r="G441" s="21" t="str">
        <f>IFERROR(VLOOKUP(A441,الرصيد!$A$4:$J$5337,10,0),"")</f>
        <v/>
      </c>
      <c r="H441" s="21" t="str">
        <f t="shared" si="21"/>
        <v/>
      </c>
      <c r="I441" s="21" t="str">
        <f t="shared" si="22"/>
        <v/>
      </c>
      <c r="J441" s="21" t="str">
        <f t="shared" si="23"/>
        <v/>
      </c>
    </row>
    <row r="442" spans="1:10" ht="15.75">
      <c r="A442" s="21">
        <v>437</v>
      </c>
      <c r="B442" s="21" t="str">
        <f>IFERROR(VLOOKUP(A442,الاعدادات!$A$4:$B$5000,2,0),"")</f>
        <v/>
      </c>
      <c r="C442" s="21">
        <f>SUMIFS(المبيعات!$F$4:$F$5000,المبيعات!$D$4:$D$5000,الارباح!A442,المبيعات!$A$4:$A$5000,"&gt;="&amp;الارباح!$C$2,المبيعات!$A$4:$A$5000,"&lt;="&amp;الارباح!$C$3)</f>
        <v>0</v>
      </c>
      <c r="D442" s="21">
        <f>SUMIFS(المبيعات!$J$4:$J$5000,المبيعات!$D$4:$D$5000,الارباح!A442,المبيعات!$A$4:$A$5000,"&gt;="&amp;الارباح!$C$2,المبيعات!$A$4:$A$5000,"&lt;="&amp;الارباح!$C$3)</f>
        <v>0</v>
      </c>
      <c r="E442" s="21">
        <f>SUMIFS('مرتجع المبيعات '!$F$4:$F$5000,'مرتجع المبيعات '!$D$4:$D$5000,الارباح!A442,'مرتجع المبيعات '!$A$4:$A$5000,"&gt;="&amp;الارباح!$C$2,'مرتجع المبيعات '!$A$4:$A$5000,"&lt;="&amp;الارباح!$C$3)</f>
        <v>0</v>
      </c>
      <c r="F442" s="21">
        <f>SUMIFS('مرتجع المبيعات '!$J$4:$J$5000,'مرتجع المبيعات '!$D$4:$D$5000,الارباح!A442,'مرتجع المبيعات '!$A$4:$A$5000,"&gt;="&amp;الارباح!$C$2,'مرتجع المبيعات '!$A$4:$A$5000,"&lt;="&amp;الارباح!$C$3)</f>
        <v>0</v>
      </c>
      <c r="G442" s="21" t="str">
        <f>IFERROR(VLOOKUP(A442,الرصيد!$A$4:$J$5337,10,0),"")</f>
        <v/>
      </c>
      <c r="H442" s="21" t="str">
        <f t="shared" si="21"/>
        <v/>
      </c>
      <c r="I442" s="21" t="str">
        <f t="shared" si="22"/>
        <v/>
      </c>
      <c r="J442" s="21" t="str">
        <f t="shared" si="23"/>
        <v/>
      </c>
    </row>
    <row r="443" spans="1:10" ht="15.75">
      <c r="A443" s="21">
        <v>438</v>
      </c>
      <c r="B443" s="21" t="str">
        <f>IFERROR(VLOOKUP(A443,الاعدادات!$A$4:$B$5000,2,0),"")</f>
        <v/>
      </c>
      <c r="C443" s="21">
        <f>SUMIFS(المبيعات!$F$4:$F$5000,المبيعات!$D$4:$D$5000,الارباح!A443,المبيعات!$A$4:$A$5000,"&gt;="&amp;الارباح!$C$2,المبيعات!$A$4:$A$5000,"&lt;="&amp;الارباح!$C$3)</f>
        <v>0</v>
      </c>
      <c r="D443" s="21">
        <f>SUMIFS(المبيعات!$J$4:$J$5000,المبيعات!$D$4:$D$5000,الارباح!A443,المبيعات!$A$4:$A$5000,"&gt;="&amp;الارباح!$C$2,المبيعات!$A$4:$A$5000,"&lt;="&amp;الارباح!$C$3)</f>
        <v>0</v>
      </c>
      <c r="E443" s="21">
        <f>SUMIFS('مرتجع المبيعات '!$F$4:$F$5000,'مرتجع المبيعات '!$D$4:$D$5000,الارباح!A443,'مرتجع المبيعات '!$A$4:$A$5000,"&gt;="&amp;الارباح!$C$2,'مرتجع المبيعات '!$A$4:$A$5000,"&lt;="&amp;الارباح!$C$3)</f>
        <v>0</v>
      </c>
      <c r="F443" s="21">
        <f>SUMIFS('مرتجع المبيعات '!$J$4:$J$5000,'مرتجع المبيعات '!$D$4:$D$5000,الارباح!A443,'مرتجع المبيعات '!$A$4:$A$5000,"&gt;="&amp;الارباح!$C$2,'مرتجع المبيعات '!$A$4:$A$5000,"&lt;="&amp;الارباح!$C$3)</f>
        <v>0</v>
      </c>
      <c r="G443" s="21" t="str">
        <f>IFERROR(VLOOKUP(A443,الرصيد!$A$4:$J$5337,10,0),"")</f>
        <v/>
      </c>
      <c r="H443" s="21" t="str">
        <f t="shared" si="21"/>
        <v/>
      </c>
      <c r="I443" s="21" t="str">
        <f t="shared" si="22"/>
        <v/>
      </c>
      <c r="J443" s="21" t="str">
        <f t="shared" si="23"/>
        <v/>
      </c>
    </row>
    <row r="444" spans="1:10" ht="15.75">
      <c r="A444" s="21">
        <v>439</v>
      </c>
      <c r="B444" s="21" t="str">
        <f>IFERROR(VLOOKUP(A444,الاعدادات!$A$4:$B$5000,2,0),"")</f>
        <v/>
      </c>
      <c r="C444" s="21">
        <f>SUMIFS(المبيعات!$F$4:$F$5000,المبيعات!$D$4:$D$5000,الارباح!A444,المبيعات!$A$4:$A$5000,"&gt;="&amp;الارباح!$C$2,المبيعات!$A$4:$A$5000,"&lt;="&amp;الارباح!$C$3)</f>
        <v>0</v>
      </c>
      <c r="D444" s="21">
        <f>SUMIFS(المبيعات!$J$4:$J$5000,المبيعات!$D$4:$D$5000,الارباح!A444,المبيعات!$A$4:$A$5000,"&gt;="&amp;الارباح!$C$2,المبيعات!$A$4:$A$5000,"&lt;="&amp;الارباح!$C$3)</f>
        <v>0</v>
      </c>
      <c r="E444" s="21">
        <f>SUMIFS('مرتجع المبيعات '!$F$4:$F$5000,'مرتجع المبيعات '!$D$4:$D$5000,الارباح!A444,'مرتجع المبيعات '!$A$4:$A$5000,"&gt;="&amp;الارباح!$C$2,'مرتجع المبيعات '!$A$4:$A$5000,"&lt;="&amp;الارباح!$C$3)</f>
        <v>0</v>
      </c>
      <c r="F444" s="21">
        <f>SUMIFS('مرتجع المبيعات '!$J$4:$J$5000,'مرتجع المبيعات '!$D$4:$D$5000,الارباح!A444,'مرتجع المبيعات '!$A$4:$A$5000,"&gt;="&amp;الارباح!$C$2,'مرتجع المبيعات '!$A$4:$A$5000,"&lt;="&amp;الارباح!$C$3)</f>
        <v>0</v>
      </c>
      <c r="G444" s="21" t="str">
        <f>IFERROR(VLOOKUP(A444,الرصيد!$A$4:$J$5337,10,0),"")</f>
        <v/>
      </c>
      <c r="H444" s="21" t="str">
        <f t="shared" si="21"/>
        <v/>
      </c>
      <c r="I444" s="21" t="str">
        <f t="shared" si="22"/>
        <v/>
      </c>
      <c r="J444" s="21" t="str">
        <f t="shared" si="23"/>
        <v/>
      </c>
    </row>
    <row r="445" spans="1:10" ht="15.75">
      <c r="A445" s="21">
        <v>440</v>
      </c>
      <c r="B445" s="21" t="str">
        <f>IFERROR(VLOOKUP(A445,الاعدادات!$A$4:$B$5000,2,0),"")</f>
        <v/>
      </c>
      <c r="C445" s="21">
        <f>SUMIFS(المبيعات!$F$4:$F$5000,المبيعات!$D$4:$D$5000,الارباح!A445,المبيعات!$A$4:$A$5000,"&gt;="&amp;الارباح!$C$2,المبيعات!$A$4:$A$5000,"&lt;="&amp;الارباح!$C$3)</f>
        <v>0</v>
      </c>
      <c r="D445" s="21">
        <f>SUMIFS(المبيعات!$J$4:$J$5000,المبيعات!$D$4:$D$5000,الارباح!A445,المبيعات!$A$4:$A$5000,"&gt;="&amp;الارباح!$C$2,المبيعات!$A$4:$A$5000,"&lt;="&amp;الارباح!$C$3)</f>
        <v>0</v>
      </c>
      <c r="E445" s="21">
        <f>SUMIFS('مرتجع المبيعات '!$F$4:$F$5000,'مرتجع المبيعات '!$D$4:$D$5000,الارباح!A445,'مرتجع المبيعات '!$A$4:$A$5000,"&gt;="&amp;الارباح!$C$2,'مرتجع المبيعات '!$A$4:$A$5000,"&lt;="&amp;الارباح!$C$3)</f>
        <v>0</v>
      </c>
      <c r="F445" s="21">
        <f>SUMIFS('مرتجع المبيعات '!$J$4:$J$5000,'مرتجع المبيعات '!$D$4:$D$5000,الارباح!A445,'مرتجع المبيعات '!$A$4:$A$5000,"&gt;="&amp;الارباح!$C$2,'مرتجع المبيعات '!$A$4:$A$5000,"&lt;="&amp;الارباح!$C$3)</f>
        <v>0</v>
      </c>
      <c r="G445" s="21" t="str">
        <f>IFERROR(VLOOKUP(A445,الرصيد!$A$4:$J$5337,10,0),"")</f>
        <v/>
      </c>
      <c r="H445" s="21" t="str">
        <f t="shared" si="21"/>
        <v/>
      </c>
      <c r="I445" s="21" t="str">
        <f t="shared" si="22"/>
        <v/>
      </c>
      <c r="J445" s="21" t="str">
        <f t="shared" si="23"/>
        <v/>
      </c>
    </row>
    <row r="446" spans="1:10" ht="15.75">
      <c r="A446" s="21">
        <v>441</v>
      </c>
      <c r="B446" s="21" t="str">
        <f>IFERROR(VLOOKUP(A446,الاعدادات!$A$4:$B$5000,2,0),"")</f>
        <v/>
      </c>
      <c r="C446" s="21">
        <f>SUMIFS(المبيعات!$F$4:$F$5000,المبيعات!$D$4:$D$5000,الارباح!A446,المبيعات!$A$4:$A$5000,"&gt;="&amp;الارباح!$C$2,المبيعات!$A$4:$A$5000,"&lt;="&amp;الارباح!$C$3)</f>
        <v>0</v>
      </c>
      <c r="D446" s="21">
        <f>SUMIFS(المبيعات!$J$4:$J$5000,المبيعات!$D$4:$D$5000,الارباح!A446,المبيعات!$A$4:$A$5000,"&gt;="&amp;الارباح!$C$2,المبيعات!$A$4:$A$5000,"&lt;="&amp;الارباح!$C$3)</f>
        <v>0</v>
      </c>
      <c r="E446" s="21">
        <f>SUMIFS('مرتجع المبيعات '!$F$4:$F$5000,'مرتجع المبيعات '!$D$4:$D$5000,الارباح!A446,'مرتجع المبيعات '!$A$4:$A$5000,"&gt;="&amp;الارباح!$C$2,'مرتجع المبيعات '!$A$4:$A$5000,"&lt;="&amp;الارباح!$C$3)</f>
        <v>0</v>
      </c>
      <c r="F446" s="21">
        <f>SUMIFS('مرتجع المبيعات '!$J$4:$J$5000,'مرتجع المبيعات '!$D$4:$D$5000,الارباح!A446,'مرتجع المبيعات '!$A$4:$A$5000,"&gt;="&amp;الارباح!$C$2,'مرتجع المبيعات '!$A$4:$A$5000,"&lt;="&amp;الارباح!$C$3)</f>
        <v>0</v>
      </c>
      <c r="G446" s="21" t="str">
        <f>IFERROR(VLOOKUP(A446,الرصيد!$A$4:$J$5337,10,0),"")</f>
        <v/>
      </c>
      <c r="H446" s="21" t="str">
        <f t="shared" si="21"/>
        <v/>
      </c>
      <c r="I446" s="21" t="str">
        <f t="shared" si="22"/>
        <v/>
      </c>
      <c r="J446" s="21" t="str">
        <f t="shared" si="23"/>
        <v/>
      </c>
    </row>
    <row r="447" spans="1:10" ht="15.75">
      <c r="A447" s="21">
        <v>442</v>
      </c>
      <c r="B447" s="21" t="str">
        <f>IFERROR(VLOOKUP(A447,الاعدادات!$A$4:$B$5000,2,0),"")</f>
        <v/>
      </c>
      <c r="C447" s="21">
        <f>SUMIFS(المبيعات!$F$4:$F$5000,المبيعات!$D$4:$D$5000,الارباح!A447,المبيعات!$A$4:$A$5000,"&gt;="&amp;الارباح!$C$2,المبيعات!$A$4:$A$5000,"&lt;="&amp;الارباح!$C$3)</f>
        <v>0</v>
      </c>
      <c r="D447" s="21">
        <f>SUMIFS(المبيعات!$J$4:$J$5000,المبيعات!$D$4:$D$5000,الارباح!A447,المبيعات!$A$4:$A$5000,"&gt;="&amp;الارباح!$C$2,المبيعات!$A$4:$A$5000,"&lt;="&amp;الارباح!$C$3)</f>
        <v>0</v>
      </c>
      <c r="E447" s="21">
        <f>SUMIFS('مرتجع المبيعات '!$F$4:$F$5000,'مرتجع المبيعات '!$D$4:$D$5000,الارباح!A447,'مرتجع المبيعات '!$A$4:$A$5000,"&gt;="&amp;الارباح!$C$2,'مرتجع المبيعات '!$A$4:$A$5000,"&lt;="&amp;الارباح!$C$3)</f>
        <v>0</v>
      </c>
      <c r="F447" s="21">
        <f>SUMIFS('مرتجع المبيعات '!$J$4:$J$5000,'مرتجع المبيعات '!$D$4:$D$5000,الارباح!A447,'مرتجع المبيعات '!$A$4:$A$5000,"&gt;="&amp;الارباح!$C$2,'مرتجع المبيعات '!$A$4:$A$5000,"&lt;="&amp;الارباح!$C$3)</f>
        <v>0</v>
      </c>
      <c r="G447" s="21" t="str">
        <f>IFERROR(VLOOKUP(A447,الرصيد!$A$4:$J$5337,10,0),"")</f>
        <v/>
      </c>
      <c r="H447" s="21" t="str">
        <f t="shared" si="21"/>
        <v/>
      </c>
      <c r="I447" s="21" t="str">
        <f t="shared" si="22"/>
        <v/>
      </c>
      <c r="J447" s="21" t="str">
        <f t="shared" si="23"/>
        <v/>
      </c>
    </row>
    <row r="448" spans="1:10" ht="15.75">
      <c r="A448" s="21">
        <v>443</v>
      </c>
      <c r="B448" s="21" t="str">
        <f>IFERROR(VLOOKUP(A448,الاعدادات!$A$4:$B$5000,2,0),"")</f>
        <v/>
      </c>
      <c r="C448" s="21">
        <f>SUMIFS(المبيعات!$F$4:$F$5000,المبيعات!$D$4:$D$5000,الارباح!A448,المبيعات!$A$4:$A$5000,"&gt;="&amp;الارباح!$C$2,المبيعات!$A$4:$A$5000,"&lt;="&amp;الارباح!$C$3)</f>
        <v>0</v>
      </c>
      <c r="D448" s="21">
        <f>SUMIFS(المبيعات!$J$4:$J$5000,المبيعات!$D$4:$D$5000,الارباح!A448,المبيعات!$A$4:$A$5000,"&gt;="&amp;الارباح!$C$2,المبيعات!$A$4:$A$5000,"&lt;="&amp;الارباح!$C$3)</f>
        <v>0</v>
      </c>
      <c r="E448" s="21">
        <f>SUMIFS('مرتجع المبيعات '!$F$4:$F$5000,'مرتجع المبيعات '!$D$4:$D$5000,الارباح!A448,'مرتجع المبيعات '!$A$4:$A$5000,"&gt;="&amp;الارباح!$C$2,'مرتجع المبيعات '!$A$4:$A$5000,"&lt;="&amp;الارباح!$C$3)</f>
        <v>0</v>
      </c>
      <c r="F448" s="21">
        <f>SUMIFS('مرتجع المبيعات '!$J$4:$J$5000,'مرتجع المبيعات '!$D$4:$D$5000,الارباح!A448,'مرتجع المبيعات '!$A$4:$A$5000,"&gt;="&amp;الارباح!$C$2,'مرتجع المبيعات '!$A$4:$A$5000,"&lt;="&amp;الارباح!$C$3)</f>
        <v>0</v>
      </c>
      <c r="G448" s="21" t="str">
        <f>IFERROR(VLOOKUP(A448,الرصيد!$A$4:$J$5337,10,0),"")</f>
        <v/>
      </c>
      <c r="H448" s="21" t="str">
        <f t="shared" si="21"/>
        <v/>
      </c>
      <c r="I448" s="21" t="str">
        <f t="shared" si="22"/>
        <v/>
      </c>
      <c r="J448" s="21" t="str">
        <f t="shared" si="23"/>
        <v/>
      </c>
    </row>
    <row r="449" spans="1:10" ht="15.75">
      <c r="A449" s="21">
        <v>444</v>
      </c>
      <c r="B449" s="21" t="str">
        <f>IFERROR(VLOOKUP(A449,الاعدادات!$A$4:$B$5000,2,0),"")</f>
        <v/>
      </c>
      <c r="C449" s="21">
        <f>SUMIFS(المبيعات!$F$4:$F$5000,المبيعات!$D$4:$D$5000,الارباح!A449,المبيعات!$A$4:$A$5000,"&gt;="&amp;الارباح!$C$2,المبيعات!$A$4:$A$5000,"&lt;="&amp;الارباح!$C$3)</f>
        <v>0</v>
      </c>
      <c r="D449" s="21">
        <f>SUMIFS(المبيعات!$J$4:$J$5000,المبيعات!$D$4:$D$5000,الارباح!A449,المبيعات!$A$4:$A$5000,"&gt;="&amp;الارباح!$C$2,المبيعات!$A$4:$A$5000,"&lt;="&amp;الارباح!$C$3)</f>
        <v>0</v>
      </c>
      <c r="E449" s="21">
        <f>SUMIFS('مرتجع المبيعات '!$F$4:$F$5000,'مرتجع المبيعات '!$D$4:$D$5000,الارباح!A449,'مرتجع المبيعات '!$A$4:$A$5000,"&gt;="&amp;الارباح!$C$2,'مرتجع المبيعات '!$A$4:$A$5000,"&lt;="&amp;الارباح!$C$3)</f>
        <v>0</v>
      </c>
      <c r="F449" s="21">
        <f>SUMIFS('مرتجع المبيعات '!$J$4:$J$5000,'مرتجع المبيعات '!$D$4:$D$5000,الارباح!A449,'مرتجع المبيعات '!$A$4:$A$5000,"&gt;="&amp;الارباح!$C$2,'مرتجع المبيعات '!$A$4:$A$5000,"&lt;="&amp;الارباح!$C$3)</f>
        <v>0</v>
      </c>
      <c r="G449" s="21" t="str">
        <f>IFERROR(VLOOKUP(A449,الرصيد!$A$4:$J$5337,10,0),"")</f>
        <v/>
      </c>
      <c r="H449" s="21" t="str">
        <f t="shared" si="21"/>
        <v/>
      </c>
      <c r="I449" s="21" t="str">
        <f t="shared" si="22"/>
        <v/>
      </c>
      <c r="J449" s="21" t="str">
        <f t="shared" si="23"/>
        <v/>
      </c>
    </row>
    <row r="450" spans="1:10" ht="15.75">
      <c r="A450" s="21">
        <v>445</v>
      </c>
      <c r="B450" s="21" t="str">
        <f>IFERROR(VLOOKUP(A450,الاعدادات!$A$4:$B$5000,2,0),"")</f>
        <v/>
      </c>
      <c r="C450" s="21">
        <f>SUMIFS(المبيعات!$F$4:$F$5000,المبيعات!$D$4:$D$5000,الارباح!A450,المبيعات!$A$4:$A$5000,"&gt;="&amp;الارباح!$C$2,المبيعات!$A$4:$A$5000,"&lt;="&amp;الارباح!$C$3)</f>
        <v>0</v>
      </c>
      <c r="D450" s="21">
        <f>SUMIFS(المبيعات!$J$4:$J$5000,المبيعات!$D$4:$D$5000,الارباح!A450,المبيعات!$A$4:$A$5000,"&gt;="&amp;الارباح!$C$2,المبيعات!$A$4:$A$5000,"&lt;="&amp;الارباح!$C$3)</f>
        <v>0</v>
      </c>
      <c r="E450" s="21">
        <f>SUMIFS('مرتجع المبيعات '!$F$4:$F$5000,'مرتجع المبيعات '!$D$4:$D$5000,الارباح!A450,'مرتجع المبيعات '!$A$4:$A$5000,"&gt;="&amp;الارباح!$C$2,'مرتجع المبيعات '!$A$4:$A$5000,"&lt;="&amp;الارباح!$C$3)</f>
        <v>0</v>
      </c>
      <c r="F450" s="21">
        <f>SUMIFS('مرتجع المبيعات '!$J$4:$J$5000,'مرتجع المبيعات '!$D$4:$D$5000,الارباح!A450,'مرتجع المبيعات '!$A$4:$A$5000,"&gt;="&amp;الارباح!$C$2,'مرتجع المبيعات '!$A$4:$A$5000,"&lt;="&amp;الارباح!$C$3)</f>
        <v>0</v>
      </c>
      <c r="G450" s="21" t="str">
        <f>IFERROR(VLOOKUP(A450,الرصيد!$A$4:$J$5337,10,0),"")</f>
        <v/>
      </c>
      <c r="H450" s="21" t="str">
        <f t="shared" si="21"/>
        <v/>
      </c>
      <c r="I450" s="21" t="str">
        <f t="shared" si="22"/>
        <v/>
      </c>
      <c r="J450" s="21" t="str">
        <f t="shared" si="23"/>
        <v/>
      </c>
    </row>
    <row r="451" spans="1:10" ht="15.75">
      <c r="A451" s="21">
        <v>446</v>
      </c>
      <c r="B451" s="21" t="str">
        <f>IFERROR(VLOOKUP(A451,الاعدادات!$A$4:$B$5000,2,0),"")</f>
        <v/>
      </c>
      <c r="C451" s="21">
        <f>SUMIFS(المبيعات!$F$4:$F$5000,المبيعات!$D$4:$D$5000,الارباح!A451,المبيعات!$A$4:$A$5000,"&gt;="&amp;الارباح!$C$2,المبيعات!$A$4:$A$5000,"&lt;="&amp;الارباح!$C$3)</f>
        <v>0</v>
      </c>
      <c r="D451" s="21">
        <f>SUMIFS(المبيعات!$J$4:$J$5000,المبيعات!$D$4:$D$5000,الارباح!A451,المبيعات!$A$4:$A$5000,"&gt;="&amp;الارباح!$C$2,المبيعات!$A$4:$A$5000,"&lt;="&amp;الارباح!$C$3)</f>
        <v>0</v>
      </c>
      <c r="E451" s="21">
        <f>SUMIFS('مرتجع المبيعات '!$F$4:$F$5000,'مرتجع المبيعات '!$D$4:$D$5000,الارباح!A451,'مرتجع المبيعات '!$A$4:$A$5000,"&gt;="&amp;الارباح!$C$2,'مرتجع المبيعات '!$A$4:$A$5000,"&lt;="&amp;الارباح!$C$3)</f>
        <v>0</v>
      </c>
      <c r="F451" s="21">
        <f>SUMIFS('مرتجع المبيعات '!$J$4:$J$5000,'مرتجع المبيعات '!$D$4:$D$5000,الارباح!A451,'مرتجع المبيعات '!$A$4:$A$5000,"&gt;="&amp;الارباح!$C$2,'مرتجع المبيعات '!$A$4:$A$5000,"&lt;="&amp;الارباح!$C$3)</f>
        <v>0</v>
      </c>
      <c r="G451" s="21" t="str">
        <f>IFERROR(VLOOKUP(A451,الرصيد!$A$4:$J$5337,10,0),"")</f>
        <v/>
      </c>
      <c r="H451" s="21" t="str">
        <f t="shared" si="21"/>
        <v/>
      </c>
      <c r="I451" s="21" t="str">
        <f t="shared" si="22"/>
        <v/>
      </c>
      <c r="J451" s="21" t="str">
        <f t="shared" si="23"/>
        <v/>
      </c>
    </row>
    <row r="452" spans="1:10" ht="15.75">
      <c r="A452" s="21">
        <v>447</v>
      </c>
      <c r="B452" s="21" t="str">
        <f>IFERROR(VLOOKUP(A452,الاعدادات!$A$4:$B$5000,2,0),"")</f>
        <v/>
      </c>
      <c r="C452" s="21">
        <f>SUMIFS(المبيعات!$F$4:$F$5000,المبيعات!$D$4:$D$5000,الارباح!A452,المبيعات!$A$4:$A$5000,"&gt;="&amp;الارباح!$C$2,المبيعات!$A$4:$A$5000,"&lt;="&amp;الارباح!$C$3)</f>
        <v>0</v>
      </c>
      <c r="D452" s="21">
        <f>SUMIFS(المبيعات!$J$4:$J$5000,المبيعات!$D$4:$D$5000,الارباح!A452,المبيعات!$A$4:$A$5000,"&gt;="&amp;الارباح!$C$2,المبيعات!$A$4:$A$5000,"&lt;="&amp;الارباح!$C$3)</f>
        <v>0</v>
      </c>
      <c r="E452" s="21">
        <f>SUMIFS('مرتجع المبيعات '!$F$4:$F$5000,'مرتجع المبيعات '!$D$4:$D$5000,الارباح!A452,'مرتجع المبيعات '!$A$4:$A$5000,"&gt;="&amp;الارباح!$C$2,'مرتجع المبيعات '!$A$4:$A$5000,"&lt;="&amp;الارباح!$C$3)</f>
        <v>0</v>
      </c>
      <c r="F452" s="21">
        <f>SUMIFS('مرتجع المبيعات '!$J$4:$J$5000,'مرتجع المبيعات '!$D$4:$D$5000,الارباح!A452,'مرتجع المبيعات '!$A$4:$A$5000,"&gt;="&amp;الارباح!$C$2,'مرتجع المبيعات '!$A$4:$A$5000,"&lt;="&amp;الارباح!$C$3)</f>
        <v>0</v>
      </c>
      <c r="G452" s="21" t="str">
        <f>IFERROR(VLOOKUP(A452,الرصيد!$A$4:$J$5337,10,0),"")</f>
        <v/>
      </c>
      <c r="H452" s="21" t="str">
        <f t="shared" si="21"/>
        <v/>
      </c>
      <c r="I452" s="21" t="str">
        <f t="shared" si="22"/>
        <v/>
      </c>
      <c r="J452" s="21" t="str">
        <f t="shared" si="23"/>
        <v/>
      </c>
    </row>
    <row r="453" spans="1:10" ht="15.75">
      <c r="A453" s="21">
        <v>448</v>
      </c>
      <c r="B453" s="21" t="str">
        <f>IFERROR(VLOOKUP(A453,الاعدادات!$A$4:$B$5000,2,0),"")</f>
        <v/>
      </c>
      <c r="C453" s="21">
        <f>SUMIFS(المبيعات!$F$4:$F$5000,المبيعات!$D$4:$D$5000,الارباح!A453,المبيعات!$A$4:$A$5000,"&gt;="&amp;الارباح!$C$2,المبيعات!$A$4:$A$5000,"&lt;="&amp;الارباح!$C$3)</f>
        <v>0</v>
      </c>
      <c r="D453" s="21">
        <f>SUMIFS(المبيعات!$J$4:$J$5000,المبيعات!$D$4:$D$5000,الارباح!A453,المبيعات!$A$4:$A$5000,"&gt;="&amp;الارباح!$C$2,المبيعات!$A$4:$A$5000,"&lt;="&amp;الارباح!$C$3)</f>
        <v>0</v>
      </c>
      <c r="E453" s="21">
        <f>SUMIFS('مرتجع المبيعات '!$F$4:$F$5000,'مرتجع المبيعات '!$D$4:$D$5000,الارباح!A453,'مرتجع المبيعات '!$A$4:$A$5000,"&gt;="&amp;الارباح!$C$2,'مرتجع المبيعات '!$A$4:$A$5000,"&lt;="&amp;الارباح!$C$3)</f>
        <v>0</v>
      </c>
      <c r="F453" s="21">
        <f>SUMIFS('مرتجع المبيعات '!$J$4:$J$5000,'مرتجع المبيعات '!$D$4:$D$5000,الارباح!A453,'مرتجع المبيعات '!$A$4:$A$5000,"&gt;="&amp;الارباح!$C$2,'مرتجع المبيعات '!$A$4:$A$5000,"&lt;="&amp;الارباح!$C$3)</f>
        <v>0</v>
      </c>
      <c r="G453" s="21" t="str">
        <f>IFERROR(VLOOKUP(A453,الرصيد!$A$4:$J$5337,10,0),"")</f>
        <v/>
      </c>
      <c r="H453" s="21" t="str">
        <f t="shared" si="21"/>
        <v/>
      </c>
      <c r="I453" s="21" t="str">
        <f t="shared" si="22"/>
        <v/>
      </c>
      <c r="J453" s="21" t="str">
        <f t="shared" si="23"/>
        <v/>
      </c>
    </row>
    <row r="454" spans="1:10" ht="15.75">
      <c r="A454" s="21">
        <v>449</v>
      </c>
      <c r="B454" s="21" t="str">
        <f>IFERROR(VLOOKUP(A454,الاعدادات!$A$4:$B$5000,2,0),"")</f>
        <v/>
      </c>
      <c r="C454" s="21">
        <f>SUMIFS(المبيعات!$F$4:$F$5000,المبيعات!$D$4:$D$5000,الارباح!A454,المبيعات!$A$4:$A$5000,"&gt;="&amp;الارباح!$C$2,المبيعات!$A$4:$A$5000,"&lt;="&amp;الارباح!$C$3)</f>
        <v>0</v>
      </c>
      <c r="D454" s="21">
        <f>SUMIFS(المبيعات!$J$4:$J$5000,المبيعات!$D$4:$D$5000,الارباح!A454,المبيعات!$A$4:$A$5000,"&gt;="&amp;الارباح!$C$2,المبيعات!$A$4:$A$5000,"&lt;="&amp;الارباح!$C$3)</f>
        <v>0</v>
      </c>
      <c r="E454" s="21">
        <f>SUMIFS('مرتجع المبيعات '!$F$4:$F$5000,'مرتجع المبيعات '!$D$4:$D$5000,الارباح!A454,'مرتجع المبيعات '!$A$4:$A$5000,"&gt;="&amp;الارباح!$C$2,'مرتجع المبيعات '!$A$4:$A$5000,"&lt;="&amp;الارباح!$C$3)</f>
        <v>0</v>
      </c>
      <c r="F454" s="21">
        <f>SUMIFS('مرتجع المبيعات '!$J$4:$J$5000,'مرتجع المبيعات '!$D$4:$D$5000,الارباح!A454,'مرتجع المبيعات '!$A$4:$A$5000,"&gt;="&amp;الارباح!$C$2,'مرتجع المبيعات '!$A$4:$A$5000,"&lt;="&amp;الارباح!$C$3)</f>
        <v>0</v>
      </c>
      <c r="G454" s="21" t="str">
        <f>IFERROR(VLOOKUP(A454,الرصيد!$A$4:$J$5337,10,0),"")</f>
        <v/>
      </c>
      <c r="H454" s="21" t="str">
        <f t="shared" si="21"/>
        <v/>
      </c>
      <c r="I454" s="21" t="str">
        <f t="shared" si="22"/>
        <v/>
      </c>
      <c r="J454" s="21" t="str">
        <f t="shared" si="23"/>
        <v/>
      </c>
    </row>
    <row r="455" spans="1:10" ht="15.75">
      <c r="A455" s="21">
        <v>450</v>
      </c>
      <c r="B455" s="21" t="str">
        <f>IFERROR(VLOOKUP(A455,الاعدادات!$A$4:$B$5000,2,0),"")</f>
        <v/>
      </c>
      <c r="C455" s="21">
        <f>SUMIFS(المبيعات!$F$4:$F$5000,المبيعات!$D$4:$D$5000,الارباح!A455,المبيعات!$A$4:$A$5000,"&gt;="&amp;الارباح!$C$2,المبيعات!$A$4:$A$5000,"&lt;="&amp;الارباح!$C$3)</f>
        <v>0</v>
      </c>
      <c r="D455" s="21">
        <f>SUMIFS(المبيعات!$J$4:$J$5000,المبيعات!$D$4:$D$5000,الارباح!A455,المبيعات!$A$4:$A$5000,"&gt;="&amp;الارباح!$C$2,المبيعات!$A$4:$A$5000,"&lt;="&amp;الارباح!$C$3)</f>
        <v>0</v>
      </c>
      <c r="E455" s="21">
        <f>SUMIFS('مرتجع المبيعات '!$F$4:$F$5000,'مرتجع المبيعات '!$D$4:$D$5000,الارباح!A455,'مرتجع المبيعات '!$A$4:$A$5000,"&gt;="&amp;الارباح!$C$2,'مرتجع المبيعات '!$A$4:$A$5000,"&lt;="&amp;الارباح!$C$3)</f>
        <v>0</v>
      </c>
      <c r="F455" s="21">
        <f>SUMIFS('مرتجع المبيعات '!$J$4:$J$5000,'مرتجع المبيعات '!$D$4:$D$5000,الارباح!A455,'مرتجع المبيعات '!$A$4:$A$5000,"&gt;="&amp;الارباح!$C$2,'مرتجع المبيعات '!$A$4:$A$5000,"&lt;="&amp;الارباح!$C$3)</f>
        <v>0</v>
      </c>
      <c r="G455" s="21" t="str">
        <f>IFERROR(VLOOKUP(A455,الرصيد!$A$4:$J$5337,10,0),"")</f>
        <v/>
      </c>
      <c r="H455" s="21" t="str">
        <f t="shared" si="21"/>
        <v/>
      </c>
      <c r="I455" s="21" t="str">
        <f t="shared" si="22"/>
        <v/>
      </c>
      <c r="J455" s="21" t="str">
        <f t="shared" si="23"/>
        <v/>
      </c>
    </row>
    <row r="456" spans="1:10" ht="15.75">
      <c r="A456" s="21">
        <v>451</v>
      </c>
      <c r="B456" s="21" t="str">
        <f>IFERROR(VLOOKUP(A456,الاعدادات!$A$4:$B$5000,2,0),"")</f>
        <v/>
      </c>
      <c r="C456" s="21">
        <f>SUMIFS(المبيعات!$F$4:$F$5000,المبيعات!$D$4:$D$5000,الارباح!A456,المبيعات!$A$4:$A$5000,"&gt;="&amp;الارباح!$C$2,المبيعات!$A$4:$A$5000,"&lt;="&amp;الارباح!$C$3)</f>
        <v>0</v>
      </c>
      <c r="D456" s="21">
        <f>SUMIFS(المبيعات!$J$4:$J$5000,المبيعات!$D$4:$D$5000,الارباح!A456,المبيعات!$A$4:$A$5000,"&gt;="&amp;الارباح!$C$2,المبيعات!$A$4:$A$5000,"&lt;="&amp;الارباح!$C$3)</f>
        <v>0</v>
      </c>
      <c r="E456" s="21">
        <f>SUMIFS('مرتجع المبيعات '!$F$4:$F$5000,'مرتجع المبيعات '!$D$4:$D$5000,الارباح!A456,'مرتجع المبيعات '!$A$4:$A$5000,"&gt;="&amp;الارباح!$C$2,'مرتجع المبيعات '!$A$4:$A$5000,"&lt;="&amp;الارباح!$C$3)</f>
        <v>0</v>
      </c>
      <c r="F456" s="21">
        <f>SUMIFS('مرتجع المبيعات '!$J$4:$J$5000,'مرتجع المبيعات '!$D$4:$D$5000,الارباح!A456,'مرتجع المبيعات '!$A$4:$A$5000,"&gt;="&amp;الارباح!$C$2,'مرتجع المبيعات '!$A$4:$A$5000,"&lt;="&amp;الارباح!$C$3)</f>
        <v>0</v>
      </c>
      <c r="G456" s="21" t="str">
        <f>IFERROR(VLOOKUP(A456,الرصيد!$A$4:$J$5337,10,0),"")</f>
        <v/>
      </c>
      <c r="H456" s="21" t="str">
        <f t="shared" si="21"/>
        <v/>
      </c>
      <c r="I456" s="21" t="str">
        <f t="shared" si="22"/>
        <v/>
      </c>
      <c r="J456" s="21" t="str">
        <f t="shared" si="23"/>
        <v/>
      </c>
    </row>
    <row r="457" spans="1:10" ht="15.75">
      <c r="A457" s="21">
        <v>452</v>
      </c>
      <c r="B457" s="21" t="str">
        <f>IFERROR(VLOOKUP(A457,الاعدادات!$A$4:$B$5000,2,0),"")</f>
        <v/>
      </c>
      <c r="C457" s="21">
        <f>SUMIFS(المبيعات!$F$4:$F$5000,المبيعات!$D$4:$D$5000,الارباح!A457,المبيعات!$A$4:$A$5000,"&gt;="&amp;الارباح!$C$2,المبيعات!$A$4:$A$5000,"&lt;="&amp;الارباح!$C$3)</f>
        <v>0</v>
      </c>
      <c r="D457" s="21">
        <f>SUMIFS(المبيعات!$J$4:$J$5000,المبيعات!$D$4:$D$5000,الارباح!A457,المبيعات!$A$4:$A$5000,"&gt;="&amp;الارباح!$C$2,المبيعات!$A$4:$A$5000,"&lt;="&amp;الارباح!$C$3)</f>
        <v>0</v>
      </c>
      <c r="E457" s="21">
        <f>SUMIFS('مرتجع المبيعات '!$F$4:$F$5000,'مرتجع المبيعات '!$D$4:$D$5000,الارباح!A457,'مرتجع المبيعات '!$A$4:$A$5000,"&gt;="&amp;الارباح!$C$2,'مرتجع المبيعات '!$A$4:$A$5000,"&lt;="&amp;الارباح!$C$3)</f>
        <v>0</v>
      </c>
      <c r="F457" s="21">
        <f>SUMIFS('مرتجع المبيعات '!$J$4:$J$5000,'مرتجع المبيعات '!$D$4:$D$5000,الارباح!A457,'مرتجع المبيعات '!$A$4:$A$5000,"&gt;="&amp;الارباح!$C$2,'مرتجع المبيعات '!$A$4:$A$5000,"&lt;="&amp;الارباح!$C$3)</f>
        <v>0</v>
      </c>
      <c r="G457" s="21" t="str">
        <f>IFERROR(VLOOKUP(A457,الرصيد!$A$4:$J$5337,10,0),"")</f>
        <v/>
      </c>
      <c r="H457" s="21" t="str">
        <f t="shared" si="21"/>
        <v/>
      </c>
      <c r="I457" s="21" t="str">
        <f t="shared" si="22"/>
        <v/>
      </c>
      <c r="J457" s="21" t="str">
        <f t="shared" si="23"/>
        <v/>
      </c>
    </row>
    <row r="458" spans="1:10" ht="15.75">
      <c r="A458" s="21">
        <v>453</v>
      </c>
      <c r="B458" s="21" t="str">
        <f>IFERROR(VLOOKUP(A458,الاعدادات!$A$4:$B$5000,2,0),"")</f>
        <v/>
      </c>
      <c r="C458" s="21">
        <f>SUMIFS(المبيعات!$F$4:$F$5000,المبيعات!$D$4:$D$5000,الارباح!A458,المبيعات!$A$4:$A$5000,"&gt;="&amp;الارباح!$C$2,المبيعات!$A$4:$A$5000,"&lt;="&amp;الارباح!$C$3)</f>
        <v>0</v>
      </c>
      <c r="D458" s="21">
        <f>SUMIFS(المبيعات!$J$4:$J$5000,المبيعات!$D$4:$D$5000,الارباح!A458,المبيعات!$A$4:$A$5000,"&gt;="&amp;الارباح!$C$2,المبيعات!$A$4:$A$5000,"&lt;="&amp;الارباح!$C$3)</f>
        <v>0</v>
      </c>
      <c r="E458" s="21">
        <f>SUMIFS('مرتجع المبيعات '!$F$4:$F$5000,'مرتجع المبيعات '!$D$4:$D$5000,الارباح!A458,'مرتجع المبيعات '!$A$4:$A$5000,"&gt;="&amp;الارباح!$C$2,'مرتجع المبيعات '!$A$4:$A$5000,"&lt;="&amp;الارباح!$C$3)</f>
        <v>0</v>
      </c>
      <c r="F458" s="21">
        <f>SUMIFS('مرتجع المبيعات '!$J$4:$J$5000,'مرتجع المبيعات '!$D$4:$D$5000,الارباح!A458,'مرتجع المبيعات '!$A$4:$A$5000,"&gt;="&amp;الارباح!$C$2,'مرتجع المبيعات '!$A$4:$A$5000,"&lt;="&amp;الارباح!$C$3)</f>
        <v>0</v>
      </c>
      <c r="G458" s="21" t="str">
        <f>IFERROR(VLOOKUP(A458,الرصيد!$A$4:$J$5337,10,0),"")</f>
        <v/>
      </c>
      <c r="H458" s="21" t="str">
        <f t="shared" si="21"/>
        <v/>
      </c>
      <c r="I458" s="21" t="str">
        <f t="shared" si="22"/>
        <v/>
      </c>
      <c r="J458" s="21" t="str">
        <f t="shared" si="23"/>
        <v/>
      </c>
    </row>
    <row r="459" spans="1:10" ht="15.75">
      <c r="A459" s="21">
        <v>454</v>
      </c>
      <c r="B459" s="21" t="str">
        <f>IFERROR(VLOOKUP(A459,الاعدادات!$A$4:$B$5000,2,0),"")</f>
        <v/>
      </c>
      <c r="C459" s="21">
        <f>SUMIFS(المبيعات!$F$4:$F$5000,المبيعات!$D$4:$D$5000,الارباح!A459,المبيعات!$A$4:$A$5000,"&gt;="&amp;الارباح!$C$2,المبيعات!$A$4:$A$5000,"&lt;="&amp;الارباح!$C$3)</f>
        <v>0</v>
      </c>
      <c r="D459" s="21">
        <f>SUMIFS(المبيعات!$J$4:$J$5000,المبيعات!$D$4:$D$5000,الارباح!A459,المبيعات!$A$4:$A$5000,"&gt;="&amp;الارباح!$C$2,المبيعات!$A$4:$A$5000,"&lt;="&amp;الارباح!$C$3)</f>
        <v>0</v>
      </c>
      <c r="E459" s="21">
        <f>SUMIFS('مرتجع المبيعات '!$F$4:$F$5000,'مرتجع المبيعات '!$D$4:$D$5000,الارباح!A459,'مرتجع المبيعات '!$A$4:$A$5000,"&gt;="&amp;الارباح!$C$2,'مرتجع المبيعات '!$A$4:$A$5000,"&lt;="&amp;الارباح!$C$3)</f>
        <v>0</v>
      </c>
      <c r="F459" s="21">
        <f>SUMIFS('مرتجع المبيعات '!$J$4:$J$5000,'مرتجع المبيعات '!$D$4:$D$5000,الارباح!A459,'مرتجع المبيعات '!$A$4:$A$5000,"&gt;="&amp;الارباح!$C$2,'مرتجع المبيعات '!$A$4:$A$5000,"&lt;="&amp;الارباح!$C$3)</f>
        <v>0</v>
      </c>
      <c r="G459" s="21" t="str">
        <f>IFERROR(VLOOKUP(A459,الرصيد!$A$4:$J$5337,10,0),"")</f>
        <v/>
      </c>
      <c r="H459" s="21" t="str">
        <f t="shared" si="21"/>
        <v/>
      </c>
      <c r="I459" s="21" t="str">
        <f t="shared" si="22"/>
        <v/>
      </c>
      <c r="J459" s="21" t="str">
        <f t="shared" si="23"/>
        <v/>
      </c>
    </row>
    <row r="460" spans="1:10" ht="15.75">
      <c r="A460" s="21">
        <v>455</v>
      </c>
      <c r="B460" s="21" t="str">
        <f>IFERROR(VLOOKUP(A460,الاعدادات!$A$4:$B$5000,2,0),"")</f>
        <v/>
      </c>
      <c r="C460" s="21">
        <f>SUMIFS(المبيعات!$F$4:$F$5000,المبيعات!$D$4:$D$5000,الارباح!A460,المبيعات!$A$4:$A$5000,"&gt;="&amp;الارباح!$C$2,المبيعات!$A$4:$A$5000,"&lt;="&amp;الارباح!$C$3)</f>
        <v>0</v>
      </c>
      <c r="D460" s="21">
        <f>SUMIFS(المبيعات!$J$4:$J$5000,المبيعات!$D$4:$D$5000,الارباح!A460,المبيعات!$A$4:$A$5000,"&gt;="&amp;الارباح!$C$2,المبيعات!$A$4:$A$5000,"&lt;="&amp;الارباح!$C$3)</f>
        <v>0</v>
      </c>
      <c r="E460" s="21">
        <f>SUMIFS('مرتجع المبيعات '!$F$4:$F$5000,'مرتجع المبيعات '!$D$4:$D$5000,الارباح!A460,'مرتجع المبيعات '!$A$4:$A$5000,"&gt;="&amp;الارباح!$C$2,'مرتجع المبيعات '!$A$4:$A$5000,"&lt;="&amp;الارباح!$C$3)</f>
        <v>0</v>
      </c>
      <c r="F460" s="21">
        <f>SUMIFS('مرتجع المبيعات '!$J$4:$J$5000,'مرتجع المبيعات '!$D$4:$D$5000,الارباح!A460,'مرتجع المبيعات '!$A$4:$A$5000,"&gt;="&amp;الارباح!$C$2,'مرتجع المبيعات '!$A$4:$A$5000,"&lt;="&amp;الارباح!$C$3)</f>
        <v>0</v>
      </c>
      <c r="G460" s="21" t="str">
        <f>IFERROR(VLOOKUP(A460,الرصيد!$A$4:$J$5337,10,0),"")</f>
        <v/>
      </c>
      <c r="H460" s="21" t="str">
        <f t="shared" si="21"/>
        <v/>
      </c>
      <c r="I460" s="21" t="str">
        <f t="shared" si="22"/>
        <v/>
      </c>
      <c r="J460" s="21" t="str">
        <f t="shared" si="23"/>
        <v/>
      </c>
    </row>
    <row r="461" spans="1:10" ht="15.75">
      <c r="A461" s="21">
        <v>456</v>
      </c>
      <c r="B461" s="21" t="str">
        <f>IFERROR(VLOOKUP(A461,الاعدادات!$A$4:$B$5000,2,0),"")</f>
        <v/>
      </c>
      <c r="C461" s="21">
        <f>SUMIFS(المبيعات!$F$4:$F$5000,المبيعات!$D$4:$D$5000,الارباح!A461,المبيعات!$A$4:$A$5000,"&gt;="&amp;الارباح!$C$2,المبيعات!$A$4:$A$5000,"&lt;="&amp;الارباح!$C$3)</f>
        <v>0</v>
      </c>
      <c r="D461" s="21">
        <f>SUMIFS(المبيعات!$J$4:$J$5000,المبيعات!$D$4:$D$5000,الارباح!A461,المبيعات!$A$4:$A$5000,"&gt;="&amp;الارباح!$C$2,المبيعات!$A$4:$A$5000,"&lt;="&amp;الارباح!$C$3)</f>
        <v>0</v>
      </c>
      <c r="E461" s="21">
        <f>SUMIFS('مرتجع المبيعات '!$F$4:$F$5000,'مرتجع المبيعات '!$D$4:$D$5000,الارباح!A461,'مرتجع المبيعات '!$A$4:$A$5000,"&gt;="&amp;الارباح!$C$2,'مرتجع المبيعات '!$A$4:$A$5000,"&lt;="&amp;الارباح!$C$3)</f>
        <v>0</v>
      </c>
      <c r="F461" s="21">
        <f>SUMIFS('مرتجع المبيعات '!$J$4:$J$5000,'مرتجع المبيعات '!$D$4:$D$5000,الارباح!A461,'مرتجع المبيعات '!$A$4:$A$5000,"&gt;="&amp;الارباح!$C$2,'مرتجع المبيعات '!$A$4:$A$5000,"&lt;="&amp;الارباح!$C$3)</f>
        <v>0</v>
      </c>
      <c r="G461" s="21" t="str">
        <f>IFERROR(VLOOKUP(A461,الرصيد!$A$4:$J$5337,10,0),"")</f>
        <v/>
      </c>
      <c r="H461" s="21" t="str">
        <f t="shared" si="21"/>
        <v/>
      </c>
      <c r="I461" s="21" t="str">
        <f t="shared" si="22"/>
        <v/>
      </c>
      <c r="J461" s="21" t="str">
        <f t="shared" si="23"/>
        <v/>
      </c>
    </row>
    <row r="462" spans="1:10" ht="15.75">
      <c r="A462" s="21">
        <v>457</v>
      </c>
      <c r="B462" s="21" t="str">
        <f>IFERROR(VLOOKUP(A462,الاعدادات!$A$4:$B$5000,2,0),"")</f>
        <v/>
      </c>
      <c r="C462" s="21">
        <f>SUMIFS(المبيعات!$F$4:$F$5000,المبيعات!$D$4:$D$5000,الارباح!A462,المبيعات!$A$4:$A$5000,"&gt;="&amp;الارباح!$C$2,المبيعات!$A$4:$A$5000,"&lt;="&amp;الارباح!$C$3)</f>
        <v>0</v>
      </c>
      <c r="D462" s="21">
        <f>SUMIFS(المبيعات!$J$4:$J$5000,المبيعات!$D$4:$D$5000,الارباح!A462,المبيعات!$A$4:$A$5000,"&gt;="&amp;الارباح!$C$2,المبيعات!$A$4:$A$5000,"&lt;="&amp;الارباح!$C$3)</f>
        <v>0</v>
      </c>
      <c r="E462" s="21">
        <f>SUMIFS('مرتجع المبيعات '!$F$4:$F$5000,'مرتجع المبيعات '!$D$4:$D$5000,الارباح!A462,'مرتجع المبيعات '!$A$4:$A$5000,"&gt;="&amp;الارباح!$C$2,'مرتجع المبيعات '!$A$4:$A$5000,"&lt;="&amp;الارباح!$C$3)</f>
        <v>0</v>
      </c>
      <c r="F462" s="21">
        <f>SUMIFS('مرتجع المبيعات '!$J$4:$J$5000,'مرتجع المبيعات '!$D$4:$D$5000,الارباح!A462,'مرتجع المبيعات '!$A$4:$A$5000,"&gt;="&amp;الارباح!$C$2,'مرتجع المبيعات '!$A$4:$A$5000,"&lt;="&amp;الارباح!$C$3)</f>
        <v>0</v>
      </c>
      <c r="G462" s="21" t="str">
        <f>IFERROR(VLOOKUP(A462,الرصيد!$A$4:$J$5337,10,0),"")</f>
        <v/>
      </c>
      <c r="H462" s="21" t="str">
        <f t="shared" si="21"/>
        <v/>
      </c>
      <c r="I462" s="21" t="str">
        <f t="shared" si="22"/>
        <v/>
      </c>
      <c r="J462" s="21" t="str">
        <f t="shared" si="23"/>
        <v/>
      </c>
    </row>
    <row r="463" spans="1:10" ht="15.75">
      <c r="A463" s="21">
        <v>458</v>
      </c>
      <c r="B463" s="21" t="str">
        <f>IFERROR(VLOOKUP(A463,الاعدادات!$A$4:$B$5000,2,0),"")</f>
        <v/>
      </c>
      <c r="C463" s="21">
        <f>SUMIFS(المبيعات!$F$4:$F$5000,المبيعات!$D$4:$D$5000,الارباح!A463,المبيعات!$A$4:$A$5000,"&gt;="&amp;الارباح!$C$2,المبيعات!$A$4:$A$5000,"&lt;="&amp;الارباح!$C$3)</f>
        <v>0</v>
      </c>
      <c r="D463" s="21">
        <f>SUMIFS(المبيعات!$J$4:$J$5000,المبيعات!$D$4:$D$5000,الارباح!A463,المبيعات!$A$4:$A$5000,"&gt;="&amp;الارباح!$C$2,المبيعات!$A$4:$A$5000,"&lt;="&amp;الارباح!$C$3)</f>
        <v>0</v>
      </c>
      <c r="E463" s="21">
        <f>SUMIFS('مرتجع المبيعات '!$F$4:$F$5000,'مرتجع المبيعات '!$D$4:$D$5000,الارباح!A463,'مرتجع المبيعات '!$A$4:$A$5000,"&gt;="&amp;الارباح!$C$2,'مرتجع المبيعات '!$A$4:$A$5000,"&lt;="&amp;الارباح!$C$3)</f>
        <v>0</v>
      </c>
      <c r="F463" s="21">
        <f>SUMIFS('مرتجع المبيعات '!$J$4:$J$5000,'مرتجع المبيعات '!$D$4:$D$5000,الارباح!A463,'مرتجع المبيعات '!$A$4:$A$5000,"&gt;="&amp;الارباح!$C$2,'مرتجع المبيعات '!$A$4:$A$5000,"&lt;="&amp;الارباح!$C$3)</f>
        <v>0</v>
      </c>
      <c r="G463" s="21" t="str">
        <f>IFERROR(VLOOKUP(A463,الرصيد!$A$4:$J$5337,10,0),"")</f>
        <v/>
      </c>
      <c r="H463" s="21" t="str">
        <f t="shared" si="21"/>
        <v/>
      </c>
      <c r="I463" s="21" t="str">
        <f t="shared" si="22"/>
        <v/>
      </c>
      <c r="J463" s="21" t="str">
        <f t="shared" si="23"/>
        <v/>
      </c>
    </row>
    <row r="464" spans="1:10" ht="15.75">
      <c r="A464" s="21">
        <v>459</v>
      </c>
      <c r="B464" s="21" t="str">
        <f>IFERROR(VLOOKUP(A464,الاعدادات!$A$4:$B$5000,2,0),"")</f>
        <v/>
      </c>
      <c r="C464" s="21">
        <f>SUMIFS(المبيعات!$F$4:$F$5000,المبيعات!$D$4:$D$5000,الارباح!A464,المبيعات!$A$4:$A$5000,"&gt;="&amp;الارباح!$C$2,المبيعات!$A$4:$A$5000,"&lt;="&amp;الارباح!$C$3)</f>
        <v>0</v>
      </c>
      <c r="D464" s="21">
        <f>SUMIFS(المبيعات!$J$4:$J$5000,المبيعات!$D$4:$D$5000,الارباح!A464,المبيعات!$A$4:$A$5000,"&gt;="&amp;الارباح!$C$2,المبيعات!$A$4:$A$5000,"&lt;="&amp;الارباح!$C$3)</f>
        <v>0</v>
      </c>
      <c r="E464" s="21">
        <f>SUMIFS('مرتجع المبيعات '!$F$4:$F$5000,'مرتجع المبيعات '!$D$4:$D$5000,الارباح!A464,'مرتجع المبيعات '!$A$4:$A$5000,"&gt;="&amp;الارباح!$C$2,'مرتجع المبيعات '!$A$4:$A$5000,"&lt;="&amp;الارباح!$C$3)</f>
        <v>0</v>
      </c>
      <c r="F464" s="21">
        <f>SUMIFS('مرتجع المبيعات '!$J$4:$J$5000,'مرتجع المبيعات '!$D$4:$D$5000,الارباح!A464,'مرتجع المبيعات '!$A$4:$A$5000,"&gt;="&amp;الارباح!$C$2,'مرتجع المبيعات '!$A$4:$A$5000,"&lt;="&amp;الارباح!$C$3)</f>
        <v>0</v>
      </c>
      <c r="G464" s="21" t="str">
        <f>IFERROR(VLOOKUP(A464,الرصيد!$A$4:$J$5337,10,0),"")</f>
        <v/>
      </c>
      <c r="H464" s="21" t="str">
        <f t="shared" si="21"/>
        <v/>
      </c>
      <c r="I464" s="21" t="str">
        <f t="shared" si="22"/>
        <v/>
      </c>
      <c r="J464" s="21" t="str">
        <f t="shared" si="23"/>
        <v/>
      </c>
    </row>
    <row r="465" spans="1:10" ht="15.75">
      <c r="A465" s="21">
        <v>460</v>
      </c>
      <c r="B465" s="21" t="str">
        <f>IFERROR(VLOOKUP(A465,الاعدادات!$A$4:$B$5000,2,0),"")</f>
        <v/>
      </c>
      <c r="C465" s="21">
        <f>SUMIFS(المبيعات!$F$4:$F$5000,المبيعات!$D$4:$D$5000,الارباح!A465,المبيعات!$A$4:$A$5000,"&gt;="&amp;الارباح!$C$2,المبيعات!$A$4:$A$5000,"&lt;="&amp;الارباح!$C$3)</f>
        <v>0</v>
      </c>
      <c r="D465" s="21">
        <f>SUMIFS(المبيعات!$J$4:$J$5000,المبيعات!$D$4:$D$5000,الارباح!A465,المبيعات!$A$4:$A$5000,"&gt;="&amp;الارباح!$C$2,المبيعات!$A$4:$A$5000,"&lt;="&amp;الارباح!$C$3)</f>
        <v>0</v>
      </c>
      <c r="E465" s="21">
        <f>SUMIFS('مرتجع المبيعات '!$F$4:$F$5000,'مرتجع المبيعات '!$D$4:$D$5000,الارباح!A465,'مرتجع المبيعات '!$A$4:$A$5000,"&gt;="&amp;الارباح!$C$2,'مرتجع المبيعات '!$A$4:$A$5000,"&lt;="&amp;الارباح!$C$3)</f>
        <v>0</v>
      </c>
      <c r="F465" s="21">
        <f>SUMIFS('مرتجع المبيعات '!$J$4:$J$5000,'مرتجع المبيعات '!$D$4:$D$5000,الارباح!A465,'مرتجع المبيعات '!$A$4:$A$5000,"&gt;="&amp;الارباح!$C$2,'مرتجع المبيعات '!$A$4:$A$5000,"&lt;="&amp;الارباح!$C$3)</f>
        <v>0</v>
      </c>
      <c r="G465" s="21" t="str">
        <f>IFERROR(VLOOKUP(A465,الرصيد!$A$4:$J$5337,10,0),"")</f>
        <v/>
      </c>
      <c r="H465" s="21" t="str">
        <f t="shared" si="21"/>
        <v/>
      </c>
      <c r="I465" s="21" t="str">
        <f t="shared" si="22"/>
        <v/>
      </c>
      <c r="J465" s="21" t="str">
        <f t="shared" si="23"/>
        <v/>
      </c>
    </row>
    <row r="466" spans="1:10" ht="15.75">
      <c r="A466" s="21">
        <v>461</v>
      </c>
      <c r="B466" s="21" t="str">
        <f>IFERROR(VLOOKUP(A466,الاعدادات!$A$4:$B$5000,2,0),"")</f>
        <v/>
      </c>
      <c r="C466" s="21">
        <f>SUMIFS(المبيعات!$F$4:$F$5000,المبيعات!$D$4:$D$5000,الارباح!A466,المبيعات!$A$4:$A$5000,"&gt;="&amp;الارباح!$C$2,المبيعات!$A$4:$A$5000,"&lt;="&amp;الارباح!$C$3)</f>
        <v>0</v>
      </c>
      <c r="D466" s="21">
        <f>SUMIFS(المبيعات!$J$4:$J$5000,المبيعات!$D$4:$D$5000,الارباح!A466,المبيعات!$A$4:$A$5000,"&gt;="&amp;الارباح!$C$2,المبيعات!$A$4:$A$5000,"&lt;="&amp;الارباح!$C$3)</f>
        <v>0</v>
      </c>
      <c r="E466" s="21">
        <f>SUMIFS('مرتجع المبيعات '!$F$4:$F$5000,'مرتجع المبيعات '!$D$4:$D$5000,الارباح!A466,'مرتجع المبيعات '!$A$4:$A$5000,"&gt;="&amp;الارباح!$C$2,'مرتجع المبيعات '!$A$4:$A$5000,"&lt;="&amp;الارباح!$C$3)</f>
        <v>0</v>
      </c>
      <c r="F466" s="21">
        <f>SUMIFS('مرتجع المبيعات '!$J$4:$J$5000,'مرتجع المبيعات '!$D$4:$D$5000,الارباح!A466,'مرتجع المبيعات '!$A$4:$A$5000,"&gt;="&amp;الارباح!$C$2,'مرتجع المبيعات '!$A$4:$A$5000,"&lt;="&amp;الارباح!$C$3)</f>
        <v>0</v>
      </c>
      <c r="G466" s="21" t="str">
        <f>IFERROR(VLOOKUP(A466,الرصيد!$A$4:$J$5337,10,0),"")</f>
        <v/>
      </c>
      <c r="H466" s="21" t="str">
        <f t="shared" si="21"/>
        <v/>
      </c>
      <c r="I466" s="21" t="str">
        <f t="shared" si="22"/>
        <v/>
      </c>
      <c r="J466" s="21" t="str">
        <f t="shared" si="23"/>
        <v/>
      </c>
    </row>
    <row r="467" spans="1:10" ht="15.75">
      <c r="A467" s="21">
        <v>462</v>
      </c>
      <c r="B467" s="21" t="str">
        <f>IFERROR(VLOOKUP(A467,الاعدادات!$A$4:$B$5000,2,0),"")</f>
        <v/>
      </c>
      <c r="C467" s="21">
        <f>SUMIFS(المبيعات!$F$4:$F$5000,المبيعات!$D$4:$D$5000,الارباح!A467,المبيعات!$A$4:$A$5000,"&gt;="&amp;الارباح!$C$2,المبيعات!$A$4:$A$5000,"&lt;="&amp;الارباح!$C$3)</f>
        <v>0</v>
      </c>
      <c r="D467" s="21">
        <f>SUMIFS(المبيعات!$J$4:$J$5000,المبيعات!$D$4:$D$5000,الارباح!A467,المبيعات!$A$4:$A$5000,"&gt;="&amp;الارباح!$C$2,المبيعات!$A$4:$A$5000,"&lt;="&amp;الارباح!$C$3)</f>
        <v>0</v>
      </c>
      <c r="E467" s="21">
        <f>SUMIFS('مرتجع المبيعات '!$F$4:$F$5000,'مرتجع المبيعات '!$D$4:$D$5000,الارباح!A467,'مرتجع المبيعات '!$A$4:$A$5000,"&gt;="&amp;الارباح!$C$2,'مرتجع المبيعات '!$A$4:$A$5000,"&lt;="&amp;الارباح!$C$3)</f>
        <v>0</v>
      </c>
      <c r="F467" s="21">
        <f>SUMIFS('مرتجع المبيعات '!$J$4:$J$5000,'مرتجع المبيعات '!$D$4:$D$5000,الارباح!A467,'مرتجع المبيعات '!$A$4:$A$5000,"&gt;="&amp;الارباح!$C$2,'مرتجع المبيعات '!$A$4:$A$5000,"&lt;="&amp;الارباح!$C$3)</f>
        <v>0</v>
      </c>
      <c r="G467" s="21" t="str">
        <f>IFERROR(VLOOKUP(A467,الرصيد!$A$4:$J$5337,10,0),"")</f>
        <v/>
      </c>
      <c r="H467" s="21" t="str">
        <f t="shared" si="21"/>
        <v/>
      </c>
      <c r="I467" s="21" t="str">
        <f t="shared" si="22"/>
        <v/>
      </c>
      <c r="J467" s="21" t="str">
        <f t="shared" si="23"/>
        <v/>
      </c>
    </row>
    <row r="468" spans="1:10" ht="15.75">
      <c r="A468" s="21">
        <v>463</v>
      </c>
      <c r="B468" s="21" t="str">
        <f>IFERROR(VLOOKUP(A468,الاعدادات!$A$4:$B$5000,2,0),"")</f>
        <v/>
      </c>
      <c r="C468" s="21">
        <f>SUMIFS(المبيعات!$F$4:$F$5000,المبيعات!$D$4:$D$5000,الارباح!A468,المبيعات!$A$4:$A$5000,"&gt;="&amp;الارباح!$C$2,المبيعات!$A$4:$A$5000,"&lt;="&amp;الارباح!$C$3)</f>
        <v>0</v>
      </c>
      <c r="D468" s="21">
        <f>SUMIFS(المبيعات!$J$4:$J$5000,المبيعات!$D$4:$D$5000,الارباح!A468,المبيعات!$A$4:$A$5000,"&gt;="&amp;الارباح!$C$2,المبيعات!$A$4:$A$5000,"&lt;="&amp;الارباح!$C$3)</f>
        <v>0</v>
      </c>
      <c r="E468" s="21">
        <f>SUMIFS('مرتجع المبيعات '!$F$4:$F$5000,'مرتجع المبيعات '!$D$4:$D$5000,الارباح!A468,'مرتجع المبيعات '!$A$4:$A$5000,"&gt;="&amp;الارباح!$C$2,'مرتجع المبيعات '!$A$4:$A$5000,"&lt;="&amp;الارباح!$C$3)</f>
        <v>0</v>
      </c>
      <c r="F468" s="21">
        <f>SUMIFS('مرتجع المبيعات '!$J$4:$J$5000,'مرتجع المبيعات '!$D$4:$D$5000,الارباح!A468,'مرتجع المبيعات '!$A$4:$A$5000,"&gt;="&amp;الارباح!$C$2,'مرتجع المبيعات '!$A$4:$A$5000,"&lt;="&amp;الارباح!$C$3)</f>
        <v>0</v>
      </c>
      <c r="G468" s="21" t="str">
        <f>IFERROR(VLOOKUP(A468,الرصيد!$A$4:$J$5337,10,0),"")</f>
        <v/>
      </c>
      <c r="H468" s="21" t="str">
        <f t="shared" si="21"/>
        <v/>
      </c>
      <c r="I468" s="21" t="str">
        <f t="shared" si="22"/>
        <v/>
      </c>
      <c r="J468" s="21" t="str">
        <f t="shared" si="23"/>
        <v/>
      </c>
    </row>
    <row r="469" spans="1:10" ht="15.75">
      <c r="A469" s="21">
        <v>464</v>
      </c>
      <c r="B469" s="21" t="str">
        <f>IFERROR(VLOOKUP(A469,الاعدادات!$A$4:$B$5000,2,0),"")</f>
        <v/>
      </c>
      <c r="C469" s="21">
        <f>SUMIFS(المبيعات!$F$4:$F$5000,المبيعات!$D$4:$D$5000,الارباح!A469,المبيعات!$A$4:$A$5000,"&gt;="&amp;الارباح!$C$2,المبيعات!$A$4:$A$5000,"&lt;="&amp;الارباح!$C$3)</f>
        <v>0</v>
      </c>
      <c r="D469" s="21">
        <f>SUMIFS(المبيعات!$J$4:$J$5000,المبيعات!$D$4:$D$5000,الارباح!A469,المبيعات!$A$4:$A$5000,"&gt;="&amp;الارباح!$C$2,المبيعات!$A$4:$A$5000,"&lt;="&amp;الارباح!$C$3)</f>
        <v>0</v>
      </c>
      <c r="E469" s="21">
        <f>SUMIFS('مرتجع المبيعات '!$F$4:$F$5000,'مرتجع المبيعات '!$D$4:$D$5000,الارباح!A469,'مرتجع المبيعات '!$A$4:$A$5000,"&gt;="&amp;الارباح!$C$2,'مرتجع المبيعات '!$A$4:$A$5000,"&lt;="&amp;الارباح!$C$3)</f>
        <v>0</v>
      </c>
      <c r="F469" s="21">
        <f>SUMIFS('مرتجع المبيعات '!$J$4:$J$5000,'مرتجع المبيعات '!$D$4:$D$5000,الارباح!A469,'مرتجع المبيعات '!$A$4:$A$5000,"&gt;="&amp;الارباح!$C$2,'مرتجع المبيعات '!$A$4:$A$5000,"&lt;="&amp;الارباح!$C$3)</f>
        <v>0</v>
      </c>
      <c r="G469" s="21" t="str">
        <f>IFERROR(VLOOKUP(A469,الرصيد!$A$4:$J$5337,10,0),"")</f>
        <v/>
      </c>
      <c r="H469" s="21" t="str">
        <f t="shared" si="21"/>
        <v/>
      </c>
      <c r="I469" s="21" t="str">
        <f t="shared" si="22"/>
        <v/>
      </c>
      <c r="J469" s="21" t="str">
        <f t="shared" si="23"/>
        <v/>
      </c>
    </row>
    <row r="470" spans="1:10" ht="15.75">
      <c r="A470" s="21">
        <v>465</v>
      </c>
      <c r="B470" s="21" t="str">
        <f>IFERROR(VLOOKUP(A470,الاعدادات!$A$4:$B$5000,2,0),"")</f>
        <v/>
      </c>
      <c r="C470" s="21">
        <f>SUMIFS(المبيعات!$F$4:$F$5000,المبيعات!$D$4:$D$5000,الارباح!A470,المبيعات!$A$4:$A$5000,"&gt;="&amp;الارباح!$C$2,المبيعات!$A$4:$A$5000,"&lt;="&amp;الارباح!$C$3)</f>
        <v>0</v>
      </c>
      <c r="D470" s="21">
        <f>SUMIFS(المبيعات!$J$4:$J$5000,المبيعات!$D$4:$D$5000,الارباح!A470,المبيعات!$A$4:$A$5000,"&gt;="&amp;الارباح!$C$2,المبيعات!$A$4:$A$5000,"&lt;="&amp;الارباح!$C$3)</f>
        <v>0</v>
      </c>
      <c r="E470" s="21">
        <f>SUMIFS('مرتجع المبيعات '!$F$4:$F$5000,'مرتجع المبيعات '!$D$4:$D$5000,الارباح!A470,'مرتجع المبيعات '!$A$4:$A$5000,"&gt;="&amp;الارباح!$C$2,'مرتجع المبيعات '!$A$4:$A$5000,"&lt;="&amp;الارباح!$C$3)</f>
        <v>0</v>
      </c>
      <c r="F470" s="21">
        <f>SUMIFS('مرتجع المبيعات '!$J$4:$J$5000,'مرتجع المبيعات '!$D$4:$D$5000,الارباح!A470,'مرتجع المبيعات '!$A$4:$A$5000,"&gt;="&amp;الارباح!$C$2,'مرتجع المبيعات '!$A$4:$A$5000,"&lt;="&amp;الارباح!$C$3)</f>
        <v>0</v>
      </c>
      <c r="G470" s="21" t="str">
        <f>IFERROR(VLOOKUP(A470,الرصيد!$A$4:$J$5337,10,0),"")</f>
        <v/>
      </c>
      <c r="H470" s="21" t="str">
        <f t="shared" si="21"/>
        <v/>
      </c>
      <c r="I470" s="21" t="str">
        <f t="shared" si="22"/>
        <v/>
      </c>
      <c r="J470" s="21" t="str">
        <f t="shared" si="23"/>
        <v/>
      </c>
    </row>
    <row r="471" spans="1:10" ht="15.75">
      <c r="A471" s="21">
        <v>466</v>
      </c>
      <c r="B471" s="21" t="str">
        <f>IFERROR(VLOOKUP(A471,الاعدادات!$A$4:$B$5000,2,0),"")</f>
        <v/>
      </c>
      <c r="C471" s="21">
        <f>SUMIFS(المبيعات!$F$4:$F$5000,المبيعات!$D$4:$D$5000,الارباح!A471,المبيعات!$A$4:$A$5000,"&gt;="&amp;الارباح!$C$2,المبيعات!$A$4:$A$5000,"&lt;="&amp;الارباح!$C$3)</f>
        <v>0</v>
      </c>
      <c r="D471" s="21">
        <f>SUMIFS(المبيعات!$J$4:$J$5000,المبيعات!$D$4:$D$5000,الارباح!A471,المبيعات!$A$4:$A$5000,"&gt;="&amp;الارباح!$C$2,المبيعات!$A$4:$A$5000,"&lt;="&amp;الارباح!$C$3)</f>
        <v>0</v>
      </c>
      <c r="E471" s="21">
        <f>SUMIFS('مرتجع المبيعات '!$F$4:$F$5000,'مرتجع المبيعات '!$D$4:$D$5000,الارباح!A471,'مرتجع المبيعات '!$A$4:$A$5000,"&gt;="&amp;الارباح!$C$2,'مرتجع المبيعات '!$A$4:$A$5000,"&lt;="&amp;الارباح!$C$3)</f>
        <v>0</v>
      </c>
      <c r="F471" s="21">
        <f>SUMIFS('مرتجع المبيعات '!$J$4:$J$5000,'مرتجع المبيعات '!$D$4:$D$5000,الارباح!A471,'مرتجع المبيعات '!$A$4:$A$5000,"&gt;="&amp;الارباح!$C$2,'مرتجع المبيعات '!$A$4:$A$5000,"&lt;="&amp;الارباح!$C$3)</f>
        <v>0</v>
      </c>
      <c r="G471" s="21" t="str">
        <f>IFERROR(VLOOKUP(A471,الرصيد!$A$4:$J$5337,10,0),"")</f>
        <v/>
      </c>
      <c r="H471" s="21" t="str">
        <f t="shared" si="21"/>
        <v/>
      </c>
      <c r="I471" s="21" t="str">
        <f t="shared" si="22"/>
        <v/>
      </c>
      <c r="J471" s="21" t="str">
        <f t="shared" si="23"/>
        <v/>
      </c>
    </row>
    <row r="472" spans="1:10" ht="15.75">
      <c r="A472" s="21">
        <v>467</v>
      </c>
      <c r="B472" s="21" t="str">
        <f>IFERROR(VLOOKUP(A472,الاعدادات!$A$4:$B$5000,2,0),"")</f>
        <v/>
      </c>
      <c r="C472" s="21">
        <f>SUMIFS(المبيعات!$F$4:$F$5000,المبيعات!$D$4:$D$5000,الارباح!A472,المبيعات!$A$4:$A$5000,"&gt;="&amp;الارباح!$C$2,المبيعات!$A$4:$A$5000,"&lt;="&amp;الارباح!$C$3)</f>
        <v>0</v>
      </c>
      <c r="D472" s="21">
        <f>SUMIFS(المبيعات!$J$4:$J$5000,المبيعات!$D$4:$D$5000,الارباح!A472,المبيعات!$A$4:$A$5000,"&gt;="&amp;الارباح!$C$2,المبيعات!$A$4:$A$5000,"&lt;="&amp;الارباح!$C$3)</f>
        <v>0</v>
      </c>
      <c r="E472" s="21">
        <f>SUMIFS('مرتجع المبيعات '!$F$4:$F$5000,'مرتجع المبيعات '!$D$4:$D$5000,الارباح!A472,'مرتجع المبيعات '!$A$4:$A$5000,"&gt;="&amp;الارباح!$C$2,'مرتجع المبيعات '!$A$4:$A$5000,"&lt;="&amp;الارباح!$C$3)</f>
        <v>0</v>
      </c>
      <c r="F472" s="21">
        <f>SUMIFS('مرتجع المبيعات '!$J$4:$J$5000,'مرتجع المبيعات '!$D$4:$D$5000,الارباح!A472,'مرتجع المبيعات '!$A$4:$A$5000,"&gt;="&amp;الارباح!$C$2,'مرتجع المبيعات '!$A$4:$A$5000,"&lt;="&amp;الارباح!$C$3)</f>
        <v>0</v>
      </c>
      <c r="G472" s="21" t="str">
        <f>IFERROR(VLOOKUP(A472,الرصيد!$A$4:$J$5337,10,0),"")</f>
        <v/>
      </c>
      <c r="H472" s="21" t="str">
        <f t="shared" ref="H472:H535" si="24">IFERROR(SUMPRODUCT(G472*C472),"")</f>
        <v/>
      </c>
      <c r="I472" s="21" t="str">
        <f t="shared" ref="I472:I535" si="25">IFERROR(SUMPRODUCT(F472-G472*E472),"")</f>
        <v/>
      </c>
      <c r="J472" s="21" t="str">
        <f t="shared" ref="J472:J535" si="26">IFERROR(SUMPRODUCT(D472-H472-I472),"")</f>
        <v/>
      </c>
    </row>
    <row r="473" spans="1:10" ht="15.75">
      <c r="A473" s="21">
        <v>468</v>
      </c>
      <c r="B473" s="21" t="str">
        <f>IFERROR(VLOOKUP(A473,الاعدادات!$A$4:$B$5000,2,0),"")</f>
        <v/>
      </c>
      <c r="C473" s="21">
        <f>SUMIFS(المبيعات!$F$4:$F$5000,المبيعات!$D$4:$D$5000,الارباح!A473,المبيعات!$A$4:$A$5000,"&gt;="&amp;الارباح!$C$2,المبيعات!$A$4:$A$5000,"&lt;="&amp;الارباح!$C$3)</f>
        <v>0</v>
      </c>
      <c r="D473" s="21">
        <f>SUMIFS(المبيعات!$J$4:$J$5000,المبيعات!$D$4:$D$5000,الارباح!A473,المبيعات!$A$4:$A$5000,"&gt;="&amp;الارباح!$C$2,المبيعات!$A$4:$A$5000,"&lt;="&amp;الارباح!$C$3)</f>
        <v>0</v>
      </c>
      <c r="E473" s="21">
        <f>SUMIFS('مرتجع المبيعات '!$F$4:$F$5000,'مرتجع المبيعات '!$D$4:$D$5000,الارباح!A473,'مرتجع المبيعات '!$A$4:$A$5000,"&gt;="&amp;الارباح!$C$2,'مرتجع المبيعات '!$A$4:$A$5000,"&lt;="&amp;الارباح!$C$3)</f>
        <v>0</v>
      </c>
      <c r="F473" s="21">
        <f>SUMIFS('مرتجع المبيعات '!$J$4:$J$5000,'مرتجع المبيعات '!$D$4:$D$5000,الارباح!A473,'مرتجع المبيعات '!$A$4:$A$5000,"&gt;="&amp;الارباح!$C$2,'مرتجع المبيعات '!$A$4:$A$5000,"&lt;="&amp;الارباح!$C$3)</f>
        <v>0</v>
      </c>
      <c r="G473" s="21" t="str">
        <f>IFERROR(VLOOKUP(A473,الرصيد!$A$4:$J$5337,10,0),"")</f>
        <v/>
      </c>
      <c r="H473" s="21" t="str">
        <f t="shared" si="24"/>
        <v/>
      </c>
      <c r="I473" s="21" t="str">
        <f t="shared" si="25"/>
        <v/>
      </c>
      <c r="J473" s="21" t="str">
        <f t="shared" si="26"/>
        <v/>
      </c>
    </row>
    <row r="474" spans="1:10" ht="15.75">
      <c r="A474" s="21">
        <v>469</v>
      </c>
      <c r="B474" s="21" t="str">
        <f>IFERROR(VLOOKUP(A474,الاعدادات!$A$4:$B$5000,2,0),"")</f>
        <v/>
      </c>
      <c r="C474" s="21">
        <f>SUMIFS(المبيعات!$F$4:$F$5000,المبيعات!$D$4:$D$5000,الارباح!A474,المبيعات!$A$4:$A$5000,"&gt;="&amp;الارباح!$C$2,المبيعات!$A$4:$A$5000,"&lt;="&amp;الارباح!$C$3)</f>
        <v>0</v>
      </c>
      <c r="D474" s="21">
        <f>SUMIFS(المبيعات!$J$4:$J$5000,المبيعات!$D$4:$D$5000,الارباح!A474,المبيعات!$A$4:$A$5000,"&gt;="&amp;الارباح!$C$2,المبيعات!$A$4:$A$5000,"&lt;="&amp;الارباح!$C$3)</f>
        <v>0</v>
      </c>
      <c r="E474" s="21">
        <f>SUMIFS('مرتجع المبيعات '!$F$4:$F$5000,'مرتجع المبيعات '!$D$4:$D$5000,الارباح!A474,'مرتجع المبيعات '!$A$4:$A$5000,"&gt;="&amp;الارباح!$C$2,'مرتجع المبيعات '!$A$4:$A$5000,"&lt;="&amp;الارباح!$C$3)</f>
        <v>0</v>
      </c>
      <c r="F474" s="21">
        <f>SUMIFS('مرتجع المبيعات '!$J$4:$J$5000,'مرتجع المبيعات '!$D$4:$D$5000,الارباح!A474,'مرتجع المبيعات '!$A$4:$A$5000,"&gt;="&amp;الارباح!$C$2,'مرتجع المبيعات '!$A$4:$A$5000,"&lt;="&amp;الارباح!$C$3)</f>
        <v>0</v>
      </c>
      <c r="G474" s="21" t="str">
        <f>IFERROR(VLOOKUP(A474,الرصيد!$A$4:$J$5337,10,0),"")</f>
        <v/>
      </c>
      <c r="H474" s="21" t="str">
        <f t="shared" si="24"/>
        <v/>
      </c>
      <c r="I474" s="21" t="str">
        <f t="shared" si="25"/>
        <v/>
      </c>
      <c r="J474" s="21" t="str">
        <f t="shared" si="26"/>
        <v/>
      </c>
    </row>
    <row r="475" spans="1:10" ht="15.75">
      <c r="A475" s="21">
        <v>470</v>
      </c>
      <c r="B475" s="21" t="str">
        <f>IFERROR(VLOOKUP(A475,الاعدادات!$A$4:$B$5000,2,0),"")</f>
        <v/>
      </c>
      <c r="C475" s="21">
        <f>SUMIFS(المبيعات!$F$4:$F$5000,المبيعات!$D$4:$D$5000,الارباح!A475,المبيعات!$A$4:$A$5000,"&gt;="&amp;الارباح!$C$2,المبيعات!$A$4:$A$5000,"&lt;="&amp;الارباح!$C$3)</f>
        <v>0</v>
      </c>
      <c r="D475" s="21">
        <f>SUMIFS(المبيعات!$J$4:$J$5000,المبيعات!$D$4:$D$5000,الارباح!A475,المبيعات!$A$4:$A$5000,"&gt;="&amp;الارباح!$C$2,المبيعات!$A$4:$A$5000,"&lt;="&amp;الارباح!$C$3)</f>
        <v>0</v>
      </c>
      <c r="E475" s="21">
        <f>SUMIFS('مرتجع المبيعات '!$F$4:$F$5000,'مرتجع المبيعات '!$D$4:$D$5000,الارباح!A475,'مرتجع المبيعات '!$A$4:$A$5000,"&gt;="&amp;الارباح!$C$2,'مرتجع المبيعات '!$A$4:$A$5000,"&lt;="&amp;الارباح!$C$3)</f>
        <v>0</v>
      </c>
      <c r="F475" s="21">
        <f>SUMIFS('مرتجع المبيعات '!$J$4:$J$5000,'مرتجع المبيعات '!$D$4:$D$5000,الارباح!A475,'مرتجع المبيعات '!$A$4:$A$5000,"&gt;="&amp;الارباح!$C$2,'مرتجع المبيعات '!$A$4:$A$5000,"&lt;="&amp;الارباح!$C$3)</f>
        <v>0</v>
      </c>
      <c r="G475" s="21" t="str">
        <f>IFERROR(VLOOKUP(A475,الرصيد!$A$4:$J$5337,10,0),"")</f>
        <v/>
      </c>
      <c r="H475" s="21" t="str">
        <f t="shared" si="24"/>
        <v/>
      </c>
      <c r="I475" s="21" t="str">
        <f t="shared" si="25"/>
        <v/>
      </c>
      <c r="J475" s="21" t="str">
        <f t="shared" si="26"/>
        <v/>
      </c>
    </row>
    <row r="476" spans="1:10" ht="15.75">
      <c r="A476" s="21">
        <v>471</v>
      </c>
      <c r="B476" s="21" t="str">
        <f>IFERROR(VLOOKUP(A476,الاعدادات!$A$4:$B$5000,2,0),"")</f>
        <v/>
      </c>
      <c r="C476" s="21">
        <f>SUMIFS(المبيعات!$F$4:$F$5000,المبيعات!$D$4:$D$5000,الارباح!A476,المبيعات!$A$4:$A$5000,"&gt;="&amp;الارباح!$C$2,المبيعات!$A$4:$A$5000,"&lt;="&amp;الارباح!$C$3)</f>
        <v>0</v>
      </c>
      <c r="D476" s="21">
        <f>SUMIFS(المبيعات!$J$4:$J$5000,المبيعات!$D$4:$D$5000,الارباح!A476,المبيعات!$A$4:$A$5000,"&gt;="&amp;الارباح!$C$2,المبيعات!$A$4:$A$5000,"&lt;="&amp;الارباح!$C$3)</f>
        <v>0</v>
      </c>
      <c r="E476" s="21">
        <f>SUMIFS('مرتجع المبيعات '!$F$4:$F$5000,'مرتجع المبيعات '!$D$4:$D$5000,الارباح!A476,'مرتجع المبيعات '!$A$4:$A$5000,"&gt;="&amp;الارباح!$C$2,'مرتجع المبيعات '!$A$4:$A$5000,"&lt;="&amp;الارباح!$C$3)</f>
        <v>0</v>
      </c>
      <c r="F476" s="21">
        <f>SUMIFS('مرتجع المبيعات '!$J$4:$J$5000,'مرتجع المبيعات '!$D$4:$D$5000,الارباح!A476,'مرتجع المبيعات '!$A$4:$A$5000,"&gt;="&amp;الارباح!$C$2,'مرتجع المبيعات '!$A$4:$A$5000,"&lt;="&amp;الارباح!$C$3)</f>
        <v>0</v>
      </c>
      <c r="G476" s="21" t="str">
        <f>IFERROR(VLOOKUP(A476,الرصيد!$A$4:$J$5337,10,0),"")</f>
        <v/>
      </c>
      <c r="H476" s="21" t="str">
        <f t="shared" si="24"/>
        <v/>
      </c>
      <c r="I476" s="21" t="str">
        <f t="shared" si="25"/>
        <v/>
      </c>
      <c r="J476" s="21" t="str">
        <f t="shared" si="26"/>
        <v/>
      </c>
    </row>
    <row r="477" spans="1:10" ht="15.75">
      <c r="A477" s="21">
        <v>472</v>
      </c>
      <c r="B477" s="21" t="str">
        <f>IFERROR(VLOOKUP(A477,الاعدادات!$A$4:$B$5000,2,0),"")</f>
        <v/>
      </c>
      <c r="C477" s="21">
        <f>SUMIFS(المبيعات!$F$4:$F$5000,المبيعات!$D$4:$D$5000,الارباح!A477,المبيعات!$A$4:$A$5000,"&gt;="&amp;الارباح!$C$2,المبيعات!$A$4:$A$5000,"&lt;="&amp;الارباح!$C$3)</f>
        <v>0</v>
      </c>
      <c r="D477" s="21">
        <f>SUMIFS(المبيعات!$J$4:$J$5000,المبيعات!$D$4:$D$5000,الارباح!A477,المبيعات!$A$4:$A$5000,"&gt;="&amp;الارباح!$C$2,المبيعات!$A$4:$A$5000,"&lt;="&amp;الارباح!$C$3)</f>
        <v>0</v>
      </c>
      <c r="E477" s="21">
        <f>SUMIFS('مرتجع المبيعات '!$F$4:$F$5000,'مرتجع المبيعات '!$D$4:$D$5000,الارباح!A477,'مرتجع المبيعات '!$A$4:$A$5000,"&gt;="&amp;الارباح!$C$2,'مرتجع المبيعات '!$A$4:$A$5000,"&lt;="&amp;الارباح!$C$3)</f>
        <v>0</v>
      </c>
      <c r="F477" s="21">
        <f>SUMIFS('مرتجع المبيعات '!$J$4:$J$5000,'مرتجع المبيعات '!$D$4:$D$5000,الارباح!A477,'مرتجع المبيعات '!$A$4:$A$5000,"&gt;="&amp;الارباح!$C$2,'مرتجع المبيعات '!$A$4:$A$5000,"&lt;="&amp;الارباح!$C$3)</f>
        <v>0</v>
      </c>
      <c r="G477" s="21" t="str">
        <f>IFERROR(VLOOKUP(A477,الرصيد!$A$4:$J$5337,10,0),"")</f>
        <v/>
      </c>
      <c r="H477" s="21" t="str">
        <f t="shared" si="24"/>
        <v/>
      </c>
      <c r="I477" s="21" t="str">
        <f t="shared" si="25"/>
        <v/>
      </c>
      <c r="J477" s="21" t="str">
        <f t="shared" si="26"/>
        <v/>
      </c>
    </row>
    <row r="478" spans="1:10" ht="15.75">
      <c r="A478" s="21">
        <v>473</v>
      </c>
      <c r="B478" s="21" t="str">
        <f>IFERROR(VLOOKUP(A478,الاعدادات!$A$4:$B$5000,2,0),"")</f>
        <v/>
      </c>
      <c r="C478" s="21">
        <f>SUMIFS(المبيعات!$F$4:$F$5000,المبيعات!$D$4:$D$5000,الارباح!A478,المبيعات!$A$4:$A$5000,"&gt;="&amp;الارباح!$C$2,المبيعات!$A$4:$A$5000,"&lt;="&amp;الارباح!$C$3)</f>
        <v>0</v>
      </c>
      <c r="D478" s="21">
        <f>SUMIFS(المبيعات!$J$4:$J$5000,المبيعات!$D$4:$D$5000,الارباح!A478,المبيعات!$A$4:$A$5000,"&gt;="&amp;الارباح!$C$2,المبيعات!$A$4:$A$5000,"&lt;="&amp;الارباح!$C$3)</f>
        <v>0</v>
      </c>
      <c r="E478" s="21">
        <f>SUMIFS('مرتجع المبيعات '!$F$4:$F$5000,'مرتجع المبيعات '!$D$4:$D$5000,الارباح!A478,'مرتجع المبيعات '!$A$4:$A$5000,"&gt;="&amp;الارباح!$C$2,'مرتجع المبيعات '!$A$4:$A$5000,"&lt;="&amp;الارباح!$C$3)</f>
        <v>0</v>
      </c>
      <c r="F478" s="21">
        <f>SUMIFS('مرتجع المبيعات '!$J$4:$J$5000,'مرتجع المبيعات '!$D$4:$D$5000,الارباح!A478,'مرتجع المبيعات '!$A$4:$A$5000,"&gt;="&amp;الارباح!$C$2,'مرتجع المبيعات '!$A$4:$A$5000,"&lt;="&amp;الارباح!$C$3)</f>
        <v>0</v>
      </c>
      <c r="G478" s="21" t="str">
        <f>IFERROR(VLOOKUP(A478,الرصيد!$A$4:$J$5337,10,0),"")</f>
        <v/>
      </c>
      <c r="H478" s="21" t="str">
        <f t="shared" si="24"/>
        <v/>
      </c>
      <c r="I478" s="21" t="str">
        <f t="shared" si="25"/>
        <v/>
      </c>
      <c r="J478" s="21" t="str">
        <f t="shared" si="26"/>
        <v/>
      </c>
    </row>
    <row r="479" spans="1:10" ht="15.75">
      <c r="A479" s="21">
        <v>474</v>
      </c>
      <c r="B479" s="21" t="str">
        <f>IFERROR(VLOOKUP(A479,الاعدادات!$A$4:$B$5000,2,0),"")</f>
        <v/>
      </c>
      <c r="C479" s="21">
        <f>SUMIFS(المبيعات!$F$4:$F$5000,المبيعات!$D$4:$D$5000,الارباح!A479,المبيعات!$A$4:$A$5000,"&gt;="&amp;الارباح!$C$2,المبيعات!$A$4:$A$5000,"&lt;="&amp;الارباح!$C$3)</f>
        <v>0</v>
      </c>
      <c r="D479" s="21">
        <f>SUMIFS(المبيعات!$J$4:$J$5000,المبيعات!$D$4:$D$5000,الارباح!A479,المبيعات!$A$4:$A$5000,"&gt;="&amp;الارباح!$C$2,المبيعات!$A$4:$A$5000,"&lt;="&amp;الارباح!$C$3)</f>
        <v>0</v>
      </c>
      <c r="E479" s="21">
        <f>SUMIFS('مرتجع المبيعات '!$F$4:$F$5000,'مرتجع المبيعات '!$D$4:$D$5000,الارباح!A479,'مرتجع المبيعات '!$A$4:$A$5000,"&gt;="&amp;الارباح!$C$2,'مرتجع المبيعات '!$A$4:$A$5000,"&lt;="&amp;الارباح!$C$3)</f>
        <v>0</v>
      </c>
      <c r="F479" s="21">
        <f>SUMIFS('مرتجع المبيعات '!$J$4:$J$5000,'مرتجع المبيعات '!$D$4:$D$5000,الارباح!A479,'مرتجع المبيعات '!$A$4:$A$5000,"&gt;="&amp;الارباح!$C$2,'مرتجع المبيعات '!$A$4:$A$5000,"&lt;="&amp;الارباح!$C$3)</f>
        <v>0</v>
      </c>
      <c r="G479" s="21" t="str">
        <f>IFERROR(VLOOKUP(A479,الرصيد!$A$4:$J$5337,10,0),"")</f>
        <v/>
      </c>
      <c r="H479" s="21" t="str">
        <f t="shared" si="24"/>
        <v/>
      </c>
      <c r="I479" s="21" t="str">
        <f t="shared" si="25"/>
        <v/>
      </c>
      <c r="J479" s="21" t="str">
        <f t="shared" si="26"/>
        <v/>
      </c>
    </row>
    <row r="480" spans="1:10" ht="15.75">
      <c r="A480" s="21">
        <v>475</v>
      </c>
      <c r="B480" s="21" t="str">
        <f>IFERROR(VLOOKUP(A480,الاعدادات!$A$4:$B$5000,2,0),"")</f>
        <v/>
      </c>
      <c r="C480" s="21">
        <f>SUMIFS(المبيعات!$F$4:$F$5000,المبيعات!$D$4:$D$5000,الارباح!A480,المبيعات!$A$4:$A$5000,"&gt;="&amp;الارباح!$C$2,المبيعات!$A$4:$A$5000,"&lt;="&amp;الارباح!$C$3)</f>
        <v>0</v>
      </c>
      <c r="D480" s="21">
        <f>SUMIFS(المبيعات!$J$4:$J$5000,المبيعات!$D$4:$D$5000,الارباح!A480,المبيعات!$A$4:$A$5000,"&gt;="&amp;الارباح!$C$2,المبيعات!$A$4:$A$5000,"&lt;="&amp;الارباح!$C$3)</f>
        <v>0</v>
      </c>
      <c r="E480" s="21">
        <f>SUMIFS('مرتجع المبيعات '!$F$4:$F$5000,'مرتجع المبيعات '!$D$4:$D$5000,الارباح!A480,'مرتجع المبيعات '!$A$4:$A$5000,"&gt;="&amp;الارباح!$C$2,'مرتجع المبيعات '!$A$4:$A$5000,"&lt;="&amp;الارباح!$C$3)</f>
        <v>0</v>
      </c>
      <c r="F480" s="21">
        <f>SUMIFS('مرتجع المبيعات '!$J$4:$J$5000,'مرتجع المبيعات '!$D$4:$D$5000,الارباح!A480,'مرتجع المبيعات '!$A$4:$A$5000,"&gt;="&amp;الارباح!$C$2,'مرتجع المبيعات '!$A$4:$A$5000,"&lt;="&amp;الارباح!$C$3)</f>
        <v>0</v>
      </c>
      <c r="G480" s="21" t="str">
        <f>IFERROR(VLOOKUP(A480,الرصيد!$A$4:$J$5337,10,0),"")</f>
        <v/>
      </c>
      <c r="H480" s="21" t="str">
        <f t="shared" si="24"/>
        <v/>
      </c>
      <c r="I480" s="21" t="str">
        <f t="shared" si="25"/>
        <v/>
      </c>
      <c r="J480" s="21" t="str">
        <f t="shared" si="26"/>
        <v/>
      </c>
    </row>
    <row r="481" spans="1:10" ht="15.75">
      <c r="A481" s="21">
        <v>476</v>
      </c>
      <c r="B481" s="21" t="str">
        <f>IFERROR(VLOOKUP(A481,الاعدادات!$A$4:$B$5000,2,0),"")</f>
        <v/>
      </c>
      <c r="C481" s="21">
        <f>SUMIFS(المبيعات!$F$4:$F$5000,المبيعات!$D$4:$D$5000,الارباح!A481,المبيعات!$A$4:$A$5000,"&gt;="&amp;الارباح!$C$2,المبيعات!$A$4:$A$5000,"&lt;="&amp;الارباح!$C$3)</f>
        <v>0</v>
      </c>
      <c r="D481" s="21">
        <f>SUMIFS(المبيعات!$J$4:$J$5000,المبيعات!$D$4:$D$5000,الارباح!A481,المبيعات!$A$4:$A$5000,"&gt;="&amp;الارباح!$C$2,المبيعات!$A$4:$A$5000,"&lt;="&amp;الارباح!$C$3)</f>
        <v>0</v>
      </c>
      <c r="E481" s="21">
        <f>SUMIFS('مرتجع المبيعات '!$F$4:$F$5000,'مرتجع المبيعات '!$D$4:$D$5000,الارباح!A481,'مرتجع المبيعات '!$A$4:$A$5000,"&gt;="&amp;الارباح!$C$2,'مرتجع المبيعات '!$A$4:$A$5000,"&lt;="&amp;الارباح!$C$3)</f>
        <v>0</v>
      </c>
      <c r="F481" s="21">
        <f>SUMIFS('مرتجع المبيعات '!$J$4:$J$5000,'مرتجع المبيعات '!$D$4:$D$5000,الارباح!A481,'مرتجع المبيعات '!$A$4:$A$5000,"&gt;="&amp;الارباح!$C$2,'مرتجع المبيعات '!$A$4:$A$5000,"&lt;="&amp;الارباح!$C$3)</f>
        <v>0</v>
      </c>
      <c r="G481" s="21" t="str">
        <f>IFERROR(VLOOKUP(A481,الرصيد!$A$4:$J$5337,10,0),"")</f>
        <v/>
      </c>
      <c r="H481" s="21" t="str">
        <f t="shared" si="24"/>
        <v/>
      </c>
      <c r="I481" s="21" t="str">
        <f t="shared" si="25"/>
        <v/>
      </c>
      <c r="J481" s="21" t="str">
        <f t="shared" si="26"/>
        <v/>
      </c>
    </row>
    <row r="482" spans="1:10" ht="15.75">
      <c r="A482" s="21">
        <v>477</v>
      </c>
      <c r="B482" s="21" t="str">
        <f>IFERROR(VLOOKUP(A482,الاعدادات!$A$4:$B$5000,2,0),"")</f>
        <v/>
      </c>
      <c r="C482" s="21">
        <f>SUMIFS(المبيعات!$F$4:$F$5000,المبيعات!$D$4:$D$5000,الارباح!A482,المبيعات!$A$4:$A$5000,"&gt;="&amp;الارباح!$C$2,المبيعات!$A$4:$A$5000,"&lt;="&amp;الارباح!$C$3)</f>
        <v>0</v>
      </c>
      <c r="D482" s="21">
        <f>SUMIFS(المبيعات!$J$4:$J$5000,المبيعات!$D$4:$D$5000,الارباح!A482,المبيعات!$A$4:$A$5000,"&gt;="&amp;الارباح!$C$2,المبيعات!$A$4:$A$5000,"&lt;="&amp;الارباح!$C$3)</f>
        <v>0</v>
      </c>
      <c r="E482" s="21">
        <f>SUMIFS('مرتجع المبيعات '!$F$4:$F$5000,'مرتجع المبيعات '!$D$4:$D$5000,الارباح!A482,'مرتجع المبيعات '!$A$4:$A$5000,"&gt;="&amp;الارباح!$C$2,'مرتجع المبيعات '!$A$4:$A$5000,"&lt;="&amp;الارباح!$C$3)</f>
        <v>0</v>
      </c>
      <c r="F482" s="21">
        <f>SUMIFS('مرتجع المبيعات '!$J$4:$J$5000,'مرتجع المبيعات '!$D$4:$D$5000,الارباح!A482,'مرتجع المبيعات '!$A$4:$A$5000,"&gt;="&amp;الارباح!$C$2,'مرتجع المبيعات '!$A$4:$A$5000,"&lt;="&amp;الارباح!$C$3)</f>
        <v>0</v>
      </c>
      <c r="G482" s="21" t="str">
        <f>IFERROR(VLOOKUP(A482,الرصيد!$A$4:$J$5337,10,0),"")</f>
        <v/>
      </c>
      <c r="H482" s="21" t="str">
        <f t="shared" si="24"/>
        <v/>
      </c>
      <c r="I482" s="21" t="str">
        <f t="shared" si="25"/>
        <v/>
      </c>
      <c r="J482" s="21" t="str">
        <f t="shared" si="26"/>
        <v/>
      </c>
    </row>
    <row r="483" spans="1:10" ht="15.75">
      <c r="A483" s="21">
        <v>478</v>
      </c>
      <c r="B483" s="21" t="str">
        <f>IFERROR(VLOOKUP(A483,الاعدادات!$A$4:$B$5000,2,0),"")</f>
        <v/>
      </c>
      <c r="C483" s="21">
        <f>SUMIFS(المبيعات!$F$4:$F$5000,المبيعات!$D$4:$D$5000,الارباح!A483,المبيعات!$A$4:$A$5000,"&gt;="&amp;الارباح!$C$2,المبيعات!$A$4:$A$5000,"&lt;="&amp;الارباح!$C$3)</f>
        <v>0</v>
      </c>
      <c r="D483" s="21">
        <f>SUMIFS(المبيعات!$J$4:$J$5000,المبيعات!$D$4:$D$5000,الارباح!A483,المبيعات!$A$4:$A$5000,"&gt;="&amp;الارباح!$C$2,المبيعات!$A$4:$A$5000,"&lt;="&amp;الارباح!$C$3)</f>
        <v>0</v>
      </c>
      <c r="E483" s="21">
        <f>SUMIFS('مرتجع المبيعات '!$F$4:$F$5000,'مرتجع المبيعات '!$D$4:$D$5000,الارباح!A483,'مرتجع المبيعات '!$A$4:$A$5000,"&gt;="&amp;الارباح!$C$2,'مرتجع المبيعات '!$A$4:$A$5000,"&lt;="&amp;الارباح!$C$3)</f>
        <v>0</v>
      </c>
      <c r="F483" s="21">
        <f>SUMIFS('مرتجع المبيعات '!$J$4:$J$5000,'مرتجع المبيعات '!$D$4:$D$5000,الارباح!A483,'مرتجع المبيعات '!$A$4:$A$5000,"&gt;="&amp;الارباح!$C$2,'مرتجع المبيعات '!$A$4:$A$5000,"&lt;="&amp;الارباح!$C$3)</f>
        <v>0</v>
      </c>
      <c r="G483" s="21" t="str">
        <f>IFERROR(VLOOKUP(A483,الرصيد!$A$4:$J$5337,10,0),"")</f>
        <v/>
      </c>
      <c r="H483" s="21" t="str">
        <f t="shared" si="24"/>
        <v/>
      </c>
      <c r="I483" s="21" t="str">
        <f t="shared" si="25"/>
        <v/>
      </c>
      <c r="J483" s="21" t="str">
        <f t="shared" si="26"/>
        <v/>
      </c>
    </row>
    <row r="484" spans="1:10" ht="15.75">
      <c r="A484" s="21">
        <v>479</v>
      </c>
      <c r="B484" s="21" t="str">
        <f>IFERROR(VLOOKUP(A484,الاعدادات!$A$4:$B$5000,2,0),"")</f>
        <v/>
      </c>
      <c r="C484" s="21">
        <f>SUMIFS(المبيعات!$F$4:$F$5000,المبيعات!$D$4:$D$5000,الارباح!A484,المبيعات!$A$4:$A$5000,"&gt;="&amp;الارباح!$C$2,المبيعات!$A$4:$A$5000,"&lt;="&amp;الارباح!$C$3)</f>
        <v>0</v>
      </c>
      <c r="D484" s="21">
        <f>SUMIFS(المبيعات!$J$4:$J$5000,المبيعات!$D$4:$D$5000,الارباح!A484,المبيعات!$A$4:$A$5000,"&gt;="&amp;الارباح!$C$2,المبيعات!$A$4:$A$5000,"&lt;="&amp;الارباح!$C$3)</f>
        <v>0</v>
      </c>
      <c r="E484" s="21">
        <f>SUMIFS('مرتجع المبيعات '!$F$4:$F$5000,'مرتجع المبيعات '!$D$4:$D$5000,الارباح!A484,'مرتجع المبيعات '!$A$4:$A$5000,"&gt;="&amp;الارباح!$C$2,'مرتجع المبيعات '!$A$4:$A$5000,"&lt;="&amp;الارباح!$C$3)</f>
        <v>0</v>
      </c>
      <c r="F484" s="21">
        <f>SUMIFS('مرتجع المبيعات '!$J$4:$J$5000,'مرتجع المبيعات '!$D$4:$D$5000,الارباح!A484,'مرتجع المبيعات '!$A$4:$A$5000,"&gt;="&amp;الارباح!$C$2,'مرتجع المبيعات '!$A$4:$A$5000,"&lt;="&amp;الارباح!$C$3)</f>
        <v>0</v>
      </c>
      <c r="G484" s="21" t="str">
        <f>IFERROR(VLOOKUP(A484,الرصيد!$A$4:$J$5337,10,0),"")</f>
        <v/>
      </c>
      <c r="H484" s="21" t="str">
        <f t="shared" si="24"/>
        <v/>
      </c>
      <c r="I484" s="21" t="str">
        <f t="shared" si="25"/>
        <v/>
      </c>
      <c r="J484" s="21" t="str">
        <f t="shared" si="26"/>
        <v/>
      </c>
    </row>
    <row r="485" spans="1:10" ht="15.75">
      <c r="A485" s="21">
        <v>480</v>
      </c>
      <c r="B485" s="21" t="str">
        <f>IFERROR(VLOOKUP(A485,الاعدادات!$A$4:$B$5000,2,0),"")</f>
        <v/>
      </c>
      <c r="C485" s="21">
        <f>SUMIFS(المبيعات!$F$4:$F$5000,المبيعات!$D$4:$D$5000,الارباح!A485,المبيعات!$A$4:$A$5000,"&gt;="&amp;الارباح!$C$2,المبيعات!$A$4:$A$5000,"&lt;="&amp;الارباح!$C$3)</f>
        <v>0</v>
      </c>
      <c r="D485" s="21">
        <f>SUMIFS(المبيعات!$J$4:$J$5000,المبيعات!$D$4:$D$5000,الارباح!A485,المبيعات!$A$4:$A$5000,"&gt;="&amp;الارباح!$C$2,المبيعات!$A$4:$A$5000,"&lt;="&amp;الارباح!$C$3)</f>
        <v>0</v>
      </c>
      <c r="E485" s="21">
        <f>SUMIFS('مرتجع المبيعات '!$F$4:$F$5000,'مرتجع المبيعات '!$D$4:$D$5000,الارباح!A485,'مرتجع المبيعات '!$A$4:$A$5000,"&gt;="&amp;الارباح!$C$2,'مرتجع المبيعات '!$A$4:$A$5000,"&lt;="&amp;الارباح!$C$3)</f>
        <v>0</v>
      </c>
      <c r="F485" s="21">
        <f>SUMIFS('مرتجع المبيعات '!$J$4:$J$5000,'مرتجع المبيعات '!$D$4:$D$5000,الارباح!A485,'مرتجع المبيعات '!$A$4:$A$5000,"&gt;="&amp;الارباح!$C$2,'مرتجع المبيعات '!$A$4:$A$5000,"&lt;="&amp;الارباح!$C$3)</f>
        <v>0</v>
      </c>
      <c r="G485" s="21" t="str">
        <f>IFERROR(VLOOKUP(A485,الرصيد!$A$4:$J$5337,10,0),"")</f>
        <v/>
      </c>
      <c r="H485" s="21" t="str">
        <f t="shared" si="24"/>
        <v/>
      </c>
      <c r="I485" s="21" t="str">
        <f t="shared" si="25"/>
        <v/>
      </c>
      <c r="J485" s="21" t="str">
        <f t="shared" si="26"/>
        <v/>
      </c>
    </row>
    <row r="486" spans="1:10" ht="15.75">
      <c r="A486" s="21">
        <v>481</v>
      </c>
      <c r="B486" s="21" t="str">
        <f>IFERROR(VLOOKUP(A486,الاعدادات!$A$4:$B$5000,2,0),"")</f>
        <v/>
      </c>
      <c r="C486" s="21">
        <f>SUMIFS(المبيعات!$F$4:$F$5000,المبيعات!$D$4:$D$5000,الارباح!A486,المبيعات!$A$4:$A$5000,"&gt;="&amp;الارباح!$C$2,المبيعات!$A$4:$A$5000,"&lt;="&amp;الارباح!$C$3)</f>
        <v>0</v>
      </c>
      <c r="D486" s="21">
        <f>SUMIFS(المبيعات!$J$4:$J$5000,المبيعات!$D$4:$D$5000,الارباح!A486,المبيعات!$A$4:$A$5000,"&gt;="&amp;الارباح!$C$2,المبيعات!$A$4:$A$5000,"&lt;="&amp;الارباح!$C$3)</f>
        <v>0</v>
      </c>
      <c r="E486" s="21">
        <f>SUMIFS('مرتجع المبيعات '!$F$4:$F$5000,'مرتجع المبيعات '!$D$4:$D$5000,الارباح!A486,'مرتجع المبيعات '!$A$4:$A$5000,"&gt;="&amp;الارباح!$C$2,'مرتجع المبيعات '!$A$4:$A$5000,"&lt;="&amp;الارباح!$C$3)</f>
        <v>0</v>
      </c>
      <c r="F486" s="21">
        <f>SUMIFS('مرتجع المبيعات '!$J$4:$J$5000,'مرتجع المبيعات '!$D$4:$D$5000,الارباح!A486,'مرتجع المبيعات '!$A$4:$A$5000,"&gt;="&amp;الارباح!$C$2,'مرتجع المبيعات '!$A$4:$A$5000,"&lt;="&amp;الارباح!$C$3)</f>
        <v>0</v>
      </c>
      <c r="G486" s="21" t="str">
        <f>IFERROR(VLOOKUP(A486,الرصيد!$A$4:$J$5337,10,0),"")</f>
        <v/>
      </c>
      <c r="H486" s="21" t="str">
        <f t="shared" si="24"/>
        <v/>
      </c>
      <c r="I486" s="21" t="str">
        <f t="shared" si="25"/>
        <v/>
      </c>
      <c r="J486" s="21" t="str">
        <f t="shared" si="26"/>
        <v/>
      </c>
    </row>
    <row r="487" spans="1:10" ht="15.75">
      <c r="A487" s="21">
        <v>482</v>
      </c>
      <c r="B487" s="21" t="str">
        <f>IFERROR(VLOOKUP(A487,الاعدادات!$A$4:$B$5000,2,0),"")</f>
        <v/>
      </c>
      <c r="C487" s="21">
        <f>SUMIFS(المبيعات!$F$4:$F$5000,المبيعات!$D$4:$D$5000,الارباح!A487,المبيعات!$A$4:$A$5000,"&gt;="&amp;الارباح!$C$2,المبيعات!$A$4:$A$5000,"&lt;="&amp;الارباح!$C$3)</f>
        <v>0</v>
      </c>
      <c r="D487" s="21">
        <f>SUMIFS(المبيعات!$J$4:$J$5000,المبيعات!$D$4:$D$5000,الارباح!A487,المبيعات!$A$4:$A$5000,"&gt;="&amp;الارباح!$C$2,المبيعات!$A$4:$A$5000,"&lt;="&amp;الارباح!$C$3)</f>
        <v>0</v>
      </c>
      <c r="E487" s="21">
        <f>SUMIFS('مرتجع المبيعات '!$F$4:$F$5000,'مرتجع المبيعات '!$D$4:$D$5000,الارباح!A487,'مرتجع المبيعات '!$A$4:$A$5000,"&gt;="&amp;الارباح!$C$2,'مرتجع المبيعات '!$A$4:$A$5000,"&lt;="&amp;الارباح!$C$3)</f>
        <v>0</v>
      </c>
      <c r="F487" s="21">
        <f>SUMIFS('مرتجع المبيعات '!$J$4:$J$5000,'مرتجع المبيعات '!$D$4:$D$5000,الارباح!A487,'مرتجع المبيعات '!$A$4:$A$5000,"&gt;="&amp;الارباح!$C$2,'مرتجع المبيعات '!$A$4:$A$5000,"&lt;="&amp;الارباح!$C$3)</f>
        <v>0</v>
      </c>
      <c r="G487" s="21" t="str">
        <f>IFERROR(VLOOKUP(A487,الرصيد!$A$4:$J$5337,10,0),"")</f>
        <v/>
      </c>
      <c r="H487" s="21" t="str">
        <f t="shared" si="24"/>
        <v/>
      </c>
      <c r="I487" s="21" t="str">
        <f t="shared" si="25"/>
        <v/>
      </c>
      <c r="J487" s="21" t="str">
        <f t="shared" si="26"/>
        <v/>
      </c>
    </row>
    <row r="488" spans="1:10" ht="15.75">
      <c r="A488" s="21">
        <v>483</v>
      </c>
      <c r="B488" s="21" t="str">
        <f>IFERROR(VLOOKUP(A488,الاعدادات!$A$4:$B$5000,2,0),"")</f>
        <v/>
      </c>
      <c r="C488" s="21">
        <f>SUMIFS(المبيعات!$F$4:$F$5000,المبيعات!$D$4:$D$5000,الارباح!A488,المبيعات!$A$4:$A$5000,"&gt;="&amp;الارباح!$C$2,المبيعات!$A$4:$A$5000,"&lt;="&amp;الارباح!$C$3)</f>
        <v>0</v>
      </c>
      <c r="D488" s="21">
        <f>SUMIFS(المبيعات!$J$4:$J$5000,المبيعات!$D$4:$D$5000,الارباح!A488,المبيعات!$A$4:$A$5000,"&gt;="&amp;الارباح!$C$2,المبيعات!$A$4:$A$5000,"&lt;="&amp;الارباح!$C$3)</f>
        <v>0</v>
      </c>
      <c r="E488" s="21">
        <f>SUMIFS('مرتجع المبيعات '!$F$4:$F$5000,'مرتجع المبيعات '!$D$4:$D$5000,الارباح!A488,'مرتجع المبيعات '!$A$4:$A$5000,"&gt;="&amp;الارباح!$C$2,'مرتجع المبيعات '!$A$4:$A$5000,"&lt;="&amp;الارباح!$C$3)</f>
        <v>0</v>
      </c>
      <c r="F488" s="21">
        <f>SUMIFS('مرتجع المبيعات '!$J$4:$J$5000,'مرتجع المبيعات '!$D$4:$D$5000,الارباح!A488,'مرتجع المبيعات '!$A$4:$A$5000,"&gt;="&amp;الارباح!$C$2,'مرتجع المبيعات '!$A$4:$A$5000,"&lt;="&amp;الارباح!$C$3)</f>
        <v>0</v>
      </c>
      <c r="G488" s="21" t="str">
        <f>IFERROR(VLOOKUP(A488,الرصيد!$A$4:$J$5337,10,0),"")</f>
        <v/>
      </c>
      <c r="H488" s="21" t="str">
        <f t="shared" si="24"/>
        <v/>
      </c>
      <c r="I488" s="21" t="str">
        <f t="shared" si="25"/>
        <v/>
      </c>
      <c r="J488" s="21" t="str">
        <f t="shared" si="26"/>
        <v/>
      </c>
    </row>
    <row r="489" spans="1:10" ht="15.75">
      <c r="A489" s="21">
        <v>484</v>
      </c>
      <c r="B489" s="21" t="str">
        <f>IFERROR(VLOOKUP(A489,الاعدادات!$A$4:$B$5000,2,0),"")</f>
        <v/>
      </c>
      <c r="C489" s="21">
        <f>SUMIFS(المبيعات!$F$4:$F$5000,المبيعات!$D$4:$D$5000,الارباح!A489,المبيعات!$A$4:$A$5000,"&gt;="&amp;الارباح!$C$2,المبيعات!$A$4:$A$5000,"&lt;="&amp;الارباح!$C$3)</f>
        <v>0</v>
      </c>
      <c r="D489" s="21">
        <f>SUMIFS(المبيعات!$J$4:$J$5000,المبيعات!$D$4:$D$5000,الارباح!A489,المبيعات!$A$4:$A$5000,"&gt;="&amp;الارباح!$C$2,المبيعات!$A$4:$A$5000,"&lt;="&amp;الارباح!$C$3)</f>
        <v>0</v>
      </c>
      <c r="E489" s="21">
        <f>SUMIFS('مرتجع المبيعات '!$F$4:$F$5000,'مرتجع المبيعات '!$D$4:$D$5000,الارباح!A489,'مرتجع المبيعات '!$A$4:$A$5000,"&gt;="&amp;الارباح!$C$2,'مرتجع المبيعات '!$A$4:$A$5000,"&lt;="&amp;الارباح!$C$3)</f>
        <v>0</v>
      </c>
      <c r="F489" s="21">
        <f>SUMIFS('مرتجع المبيعات '!$J$4:$J$5000,'مرتجع المبيعات '!$D$4:$D$5000,الارباح!A489,'مرتجع المبيعات '!$A$4:$A$5000,"&gt;="&amp;الارباح!$C$2,'مرتجع المبيعات '!$A$4:$A$5000,"&lt;="&amp;الارباح!$C$3)</f>
        <v>0</v>
      </c>
      <c r="G489" s="21" t="str">
        <f>IFERROR(VLOOKUP(A489,الرصيد!$A$4:$J$5337,10,0),"")</f>
        <v/>
      </c>
      <c r="H489" s="21" t="str">
        <f t="shared" si="24"/>
        <v/>
      </c>
      <c r="I489" s="21" t="str">
        <f t="shared" si="25"/>
        <v/>
      </c>
      <c r="J489" s="21" t="str">
        <f t="shared" si="26"/>
        <v/>
      </c>
    </row>
    <row r="490" spans="1:10" ht="15.75">
      <c r="A490" s="21">
        <v>485</v>
      </c>
      <c r="B490" s="21" t="str">
        <f>IFERROR(VLOOKUP(A490,الاعدادات!$A$4:$B$5000,2,0),"")</f>
        <v/>
      </c>
      <c r="C490" s="21">
        <f>SUMIFS(المبيعات!$F$4:$F$5000,المبيعات!$D$4:$D$5000,الارباح!A490,المبيعات!$A$4:$A$5000,"&gt;="&amp;الارباح!$C$2,المبيعات!$A$4:$A$5000,"&lt;="&amp;الارباح!$C$3)</f>
        <v>0</v>
      </c>
      <c r="D490" s="21">
        <f>SUMIFS(المبيعات!$J$4:$J$5000,المبيعات!$D$4:$D$5000,الارباح!A490,المبيعات!$A$4:$A$5000,"&gt;="&amp;الارباح!$C$2,المبيعات!$A$4:$A$5000,"&lt;="&amp;الارباح!$C$3)</f>
        <v>0</v>
      </c>
      <c r="E490" s="21">
        <f>SUMIFS('مرتجع المبيعات '!$F$4:$F$5000,'مرتجع المبيعات '!$D$4:$D$5000,الارباح!A490,'مرتجع المبيعات '!$A$4:$A$5000,"&gt;="&amp;الارباح!$C$2,'مرتجع المبيعات '!$A$4:$A$5000,"&lt;="&amp;الارباح!$C$3)</f>
        <v>0</v>
      </c>
      <c r="F490" s="21">
        <f>SUMIFS('مرتجع المبيعات '!$J$4:$J$5000,'مرتجع المبيعات '!$D$4:$D$5000,الارباح!A490,'مرتجع المبيعات '!$A$4:$A$5000,"&gt;="&amp;الارباح!$C$2,'مرتجع المبيعات '!$A$4:$A$5000,"&lt;="&amp;الارباح!$C$3)</f>
        <v>0</v>
      </c>
      <c r="G490" s="21" t="str">
        <f>IFERROR(VLOOKUP(A490,الرصيد!$A$4:$J$5337,10,0),"")</f>
        <v/>
      </c>
      <c r="H490" s="21" t="str">
        <f t="shared" si="24"/>
        <v/>
      </c>
      <c r="I490" s="21" t="str">
        <f t="shared" si="25"/>
        <v/>
      </c>
      <c r="J490" s="21" t="str">
        <f t="shared" si="26"/>
        <v/>
      </c>
    </row>
    <row r="491" spans="1:10" ht="15.75">
      <c r="A491" s="21">
        <v>486</v>
      </c>
      <c r="B491" s="21" t="str">
        <f>IFERROR(VLOOKUP(A491,الاعدادات!$A$4:$B$5000,2,0),"")</f>
        <v/>
      </c>
      <c r="C491" s="21">
        <f>SUMIFS(المبيعات!$F$4:$F$5000,المبيعات!$D$4:$D$5000,الارباح!A491,المبيعات!$A$4:$A$5000,"&gt;="&amp;الارباح!$C$2,المبيعات!$A$4:$A$5000,"&lt;="&amp;الارباح!$C$3)</f>
        <v>0</v>
      </c>
      <c r="D491" s="21">
        <f>SUMIFS(المبيعات!$J$4:$J$5000,المبيعات!$D$4:$D$5000,الارباح!A491,المبيعات!$A$4:$A$5000,"&gt;="&amp;الارباح!$C$2,المبيعات!$A$4:$A$5000,"&lt;="&amp;الارباح!$C$3)</f>
        <v>0</v>
      </c>
      <c r="E491" s="21">
        <f>SUMIFS('مرتجع المبيعات '!$F$4:$F$5000,'مرتجع المبيعات '!$D$4:$D$5000,الارباح!A491,'مرتجع المبيعات '!$A$4:$A$5000,"&gt;="&amp;الارباح!$C$2,'مرتجع المبيعات '!$A$4:$A$5000,"&lt;="&amp;الارباح!$C$3)</f>
        <v>0</v>
      </c>
      <c r="F491" s="21">
        <f>SUMIFS('مرتجع المبيعات '!$J$4:$J$5000,'مرتجع المبيعات '!$D$4:$D$5000,الارباح!A491,'مرتجع المبيعات '!$A$4:$A$5000,"&gt;="&amp;الارباح!$C$2,'مرتجع المبيعات '!$A$4:$A$5000,"&lt;="&amp;الارباح!$C$3)</f>
        <v>0</v>
      </c>
      <c r="G491" s="21" t="str">
        <f>IFERROR(VLOOKUP(A491,الرصيد!$A$4:$J$5337,10,0),"")</f>
        <v/>
      </c>
      <c r="H491" s="21" t="str">
        <f t="shared" si="24"/>
        <v/>
      </c>
      <c r="I491" s="21" t="str">
        <f t="shared" si="25"/>
        <v/>
      </c>
      <c r="J491" s="21" t="str">
        <f t="shared" si="26"/>
        <v/>
      </c>
    </row>
    <row r="492" spans="1:10" ht="15.75">
      <c r="A492" s="21">
        <v>487</v>
      </c>
      <c r="B492" s="21" t="str">
        <f>IFERROR(VLOOKUP(A492,الاعدادات!$A$4:$B$5000,2,0),"")</f>
        <v/>
      </c>
      <c r="C492" s="21">
        <f>SUMIFS(المبيعات!$F$4:$F$5000,المبيعات!$D$4:$D$5000,الارباح!A492,المبيعات!$A$4:$A$5000,"&gt;="&amp;الارباح!$C$2,المبيعات!$A$4:$A$5000,"&lt;="&amp;الارباح!$C$3)</f>
        <v>0</v>
      </c>
      <c r="D492" s="21">
        <f>SUMIFS(المبيعات!$J$4:$J$5000,المبيعات!$D$4:$D$5000,الارباح!A492,المبيعات!$A$4:$A$5000,"&gt;="&amp;الارباح!$C$2,المبيعات!$A$4:$A$5000,"&lt;="&amp;الارباح!$C$3)</f>
        <v>0</v>
      </c>
      <c r="E492" s="21">
        <f>SUMIFS('مرتجع المبيعات '!$F$4:$F$5000,'مرتجع المبيعات '!$D$4:$D$5000,الارباح!A492,'مرتجع المبيعات '!$A$4:$A$5000,"&gt;="&amp;الارباح!$C$2,'مرتجع المبيعات '!$A$4:$A$5000,"&lt;="&amp;الارباح!$C$3)</f>
        <v>0</v>
      </c>
      <c r="F492" s="21">
        <f>SUMIFS('مرتجع المبيعات '!$J$4:$J$5000,'مرتجع المبيعات '!$D$4:$D$5000,الارباح!A492,'مرتجع المبيعات '!$A$4:$A$5000,"&gt;="&amp;الارباح!$C$2,'مرتجع المبيعات '!$A$4:$A$5000,"&lt;="&amp;الارباح!$C$3)</f>
        <v>0</v>
      </c>
      <c r="G492" s="21" t="str">
        <f>IFERROR(VLOOKUP(A492,الرصيد!$A$4:$J$5337,10,0),"")</f>
        <v/>
      </c>
      <c r="H492" s="21" t="str">
        <f t="shared" si="24"/>
        <v/>
      </c>
      <c r="I492" s="21" t="str">
        <f t="shared" si="25"/>
        <v/>
      </c>
      <c r="J492" s="21" t="str">
        <f t="shared" si="26"/>
        <v/>
      </c>
    </row>
    <row r="493" spans="1:10" ht="15.75">
      <c r="A493" s="21">
        <v>488</v>
      </c>
      <c r="B493" s="21" t="str">
        <f>IFERROR(VLOOKUP(A493,الاعدادات!$A$4:$B$5000,2,0),"")</f>
        <v/>
      </c>
      <c r="C493" s="21">
        <f>SUMIFS(المبيعات!$F$4:$F$5000,المبيعات!$D$4:$D$5000,الارباح!A493,المبيعات!$A$4:$A$5000,"&gt;="&amp;الارباح!$C$2,المبيعات!$A$4:$A$5000,"&lt;="&amp;الارباح!$C$3)</f>
        <v>0</v>
      </c>
      <c r="D493" s="21">
        <f>SUMIFS(المبيعات!$J$4:$J$5000,المبيعات!$D$4:$D$5000,الارباح!A493,المبيعات!$A$4:$A$5000,"&gt;="&amp;الارباح!$C$2,المبيعات!$A$4:$A$5000,"&lt;="&amp;الارباح!$C$3)</f>
        <v>0</v>
      </c>
      <c r="E493" s="21">
        <f>SUMIFS('مرتجع المبيعات '!$F$4:$F$5000,'مرتجع المبيعات '!$D$4:$D$5000,الارباح!A493,'مرتجع المبيعات '!$A$4:$A$5000,"&gt;="&amp;الارباح!$C$2,'مرتجع المبيعات '!$A$4:$A$5000,"&lt;="&amp;الارباح!$C$3)</f>
        <v>0</v>
      </c>
      <c r="F493" s="21">
        <f>SUMIFS('مرتجع المبيعات '!$J$4:$J$5000,'مرتجع المبيعات '!$D$4:$D$5000,الارباح!A493,'مرتجع المبيعات '!$A$4:$A$5000,"&gt;="&amp;الارباح!$C$2,'مرتجع المبيعات '!$A$4:$A$5000,"&lt;="&amp;الارباح!$C$3)</f>
        <v>0</v>
      </c>
      <c r="G493" s="21" t="str">
        <f>IFERROR(VLOOKUP(A493,الرصيد!$A$4:$J$5337,10,0),"")</f>
        <v/>
      </c>
      <c r="H493" s="21" t="str">
        <f t="shared" si="24"/>
        <v/>
      </c>
      <c r="I493" s="21" t="str">
        <f t="shared" si="25"/>
        <v/>
      </c>
      <c r="J493" s="21" t="str">
        <f t="shared" si="26"/>
        <v/>
      </c>
    </row>
    <row r="494" spans="1:10" ht="15.75">
      <c r="A494" s="21">
        <v>489</v>
      </c>
      <c r="B494" s="21" t="str">
        <f>IFERROR(VLOOKUP(A494,الاعدادات!$A$4:$B$5000,2,0),"")</f>
        <v/>
      </c>
      <c r="C494" s="21">
        <f>SUMIFS(المبيعات!$F$4:$F$5000,المبيعات!$D$4:$D$5000,الارباح!A494,المبيعات!$A$4:$A$5000,"&gt;="&amp;الارباح!$C$2,المبيعات!$A$4:$A$5000,"&lt;="&amp;الارباح!$C$3)</f>
        <v>0</v>
      </c>
      <c r="D494" s="21">
        <f>SUMIFS(المبيعات!$J$4:$J$5000,المبيعات!$D$4:$D$5000,الارباح!A494,المبيعات!$A$4:$A$5000,"&gt;="&amp;الارباح!$C$2,المبيعات!$A$4:$A$5000,"&lt;="&amp;الارباح!$C$3)</f>
        <v>0</v>
      </c>
      <c r="E494" s="21">
        <f>SUMIFS('مرتجع المبيعات '!$F$4:$F$5000,'مرتجع المبيعات '!$D$4:$D$5000,الارباح!A494,'مرتجع المبيعات '!$A$4:$A$5000,"&gt;="&amp;الارباح!$C$2,'مرتجع المبيعات '!$A$4:$A$5000,"&lt;="&amp;الارباح!$C$3)</f>
        <v>0</v>
      </c>
      <c r="F494" s="21">
        <f>SUMIFS('مرتجع المبيعات '!$J$4:$J$5000,'مرتجع المبيعات '!$D$4:$D$5000,الارباح!A494,'مرتجع المبيعات '!$A$4:$A$5000,"&gt;="&amp;الارباح!$C$2,'مرتجع المبيعات '!$A$4:$A$5000,"&lt;="&amp;الارباح!$C$3)</f>
        <v>0</v>
      </c>
      <c r="G494" s="21" t="str">
        <f>IFERROR(VLOOKUP(A494,الرصيد!$A$4:$J$5337,10,0),"")</f>
        <v/>
      </c>
      <c r="H494" s="21" t="str">
        <f t="shared" si="24"/>
        <v/>
      </c>
      <c r="I494" s="21" t="str">
        <f t="shared" si="25"/>
        <v/>
      </c>
      <c r="J494" s="21" t="str">
        <f t="shared" si="26"/>
        <v/>
      </c>
    </row>
    <row r="495" spans="1:10" ht="15.75">
      <c r="A495" s="21">
        <v>490</v>
      </c>
      <c r="B495" s="21" t="str">
        <f>IFERROR(VLOOKUP(A495,الاعدادات!$A$4:$B$5000,2,0),"")</f>
        <v/>
      </c>
      <c r="C495" s="21">
        <f>SUMIFS(المبيعات!$F$4:$F$5000,المبيعات!$D$4:$D$5000,الارباح!A495,المبيعات!$A$4:$A$5000,"&gt;="&amp;الارباح!$C$2,المبيعات!$A$4:$A$5000,"&lt;="&amp;الارباح!$C$3)</f>
        <v>0</v>
      </c>
      <c r="D495" s="21">
        <f>SUMIFS(المبيعات!$J$4:$J$5000,المبيعات!$D$4:$D$5000,الارباح!A495,المبيعات!$A$4:$A$5000,"&gt;="&amp;الارباح!$C$2,المبيعات!$A$4:$A$5000,"&lt;="&amp;الارباح!$C$3)</f>
        <v>0</v>
      </c>
      <c r="E495" s="21">
        <f>SUMIFS('مرتجع المبيعات '!$F$4:$F$5000,'مرتجع المبيعات '!$D$4:$D$5000,الارباح!A495,'مرتجع المبيعات '!$A$4:$A$5000,"&gt;="&amp;الارباح!$C$2,'مرتجع المبيعات '!$A$4:$A$5000,"&lt;="&amp;الارباح!$C$3)</f>
        <v>0</v>
      </c>
      <c r="F495" s="21">
        <f>SUMIFS('مرتجع المبيعات '!$J$4:$J$5000,'مرتجع المبيعات '!$D$4:$D$5000,الارباح!A495,'مرتجع المبيعات '!$A$4:$A$5000,"&gt;="&amp;الارباح!$C$2,'مرتجع المبيعات '!$A$4:$A$5000,"&lt;="&amp;الارباح!$C$3)</f>
        <v>0</v>
      </c>
      <c r="G495" s="21" t="str">
        <f>IFERROR(VLOOKUP(A495,الرصيد!$A$4:$J$5337,10,0),"")</f>
        <v/>
      </c>
      <c r="H495" s="21" t="str">
        <f t="shared" si="24"/>
        <v/>
      </c>
      <c r="I495" s="21" t="str">
        <f t="shared" si="25"/>
        <v/>
      </c>
      <c r="J495" s="21" t="str">
        <f t="shared" si="26"/>
        <v/>
      </c>
    </row>
    <row r="496" spans="1:10" ht="15.75">
      <c r="A496" s="21">
        <v>491</v>
      </c>
      <c r="B496" s="21" t="str">
        <f>IFERROR(VLOOKUP(A496,الاعدادات!$A$4:$B$5000,2,0),"")</f>
        <v/>
      </c>
      <c r="C496" s="21">
        <f>SUMIFS(المبيعات!$F$4:$F$5000,المبيعات!$D$4:$D$5000,الارباح!A496,المبيعات!$A$4:$A$5000,"&gt;="&amp;الارباح!$C$2,المبيعات!$A$4:$A$5000,"&lt;="&amp;الارباح!$C$3)</f>
        <v>0</v>
      </c>
      <c r="D496" s="21">
        <f>SUMIFS(المبيعات!$J$4:$J$5000,المبيعات!$D$4:$D$5000,الارباح!A496,المبيعات!$A$4:$A$5000,"&gt;="&amp;الارباح!$C$2,المبيعات!$A$4:$A$5000,"&lt;="&amp;الارباح!$C$3)</f>
        <v>0</v>
      </c>
      <c r="E496" s="21">
        <f>SUMIFS('مرتجع المبيعات '!$F$4:$F$5000,'مرتجع المبيعات '!$D$4:$D$5000,الارباح!A496,'مرتجع المبيعات '!$A$4:$A$5000,"&gt;="&amp;الارباح!$C$2,'مرتجع المبيعات '!$A$4:$A$5000,"&lt;="&amp;الارباح!$C$3)</f>
        <v>0</v>
      </c>
      <c r="F496" s="21">
        <f>SUMIFS('مرتجع المبيعات '!$J$4:$J$5000,'مرتجع المبيعات '!$D$4:$D$5000,الارباح!A496,'مرتجع المبيعات '!$A$4:$A$5000,"&gt;="&amp;الارباح!$C$2,'مرتجع المبيعات '!$A$4:$A$5000,"&lt;="&amp;الارباح!$C$3)</f>
        <v>0</v>
      </c>
      <c r="G496" s="21" t="str">
        <f>IFERROR(VLOOKUP(A496,الرصيد!$A$4:$J$5337,10,0),"")</f>
        <v/>
      </c>
      <c r="H496" s="21" t="str">
        <f t="shared" si="24"/>
        <v/>
      </c>
      <c r="I496" s="21" t="str">
        <f t="shared" si="25"/>
        <v/>
      </c>
      <c r="J496" s="21" t="str">
        <f t="shared" si="26"/>
        <v/>
      </c>
    </row>
    <row r="497" spans="1:10" ht="15.75">
      <c r="A497" s="21">
        <v>492</v>
      </c>
      <c r="B497" s="21" t="str">
        <f>IFERROR(VLOOKUP(A497,الاعدادات!$A$4:$B$5000,2,0),"")</f>
        <v/>
      </c>
      <c r="C497" s="21">
        <f>SUMIFS(المبيعات!$F$4:$F$5000,المبيعات!$D$4:$D$5000,الارباح!A497,المبيعات!$A$4:$A$5000,"&gt;="&amp;الارباح!$C$2,المبيعات!$A$4:$A$5000,"&lt;="&amp;الارباح!$C$3)</f>
        <v>0</v>
      </c>
      <c r="D497" s="21">
        <f>SUMIFS(المبيعات!$J$4:$J$5000,المبيعات!$D$4:$D$5000,الارباح!A497,المبيعات!$A$4:$A$5000,"&gt;="&amp;الارباح!$C$2,المبيعات!$A$4:$A$5000,"&lt;="&amp;الارباح!$C$3)</f>
        <v>0</v>
      </c>
      <c r="E497" s="21">
        <f>SUMIFS('مرتجع المبيعات '!$F$4:$F$5000,'مرتجع المبيعات '!$D$4:$D$5000,الارباح!A497,'مرتجع المبيعات '!$A$4:$A$5000,"&gt;="&amp;الارباح!$C$2,'مرتجع المبيعات '!$A$4:$A$5000,"&lt;="&amp;الارباح!$C$3)</f>
        <v>0</v>
      </c>
      <c r="F497" s="21">
        <f>SUMIFS('مرتجع المبيعات '!$J$4:$J$5000,'مرتجع المبيعات '!$D$4:$D$5000,الارباح!A497,'مرتجع المبيعات '!$A$4:$A$5000,"&gt;="&amp;الارباح!$C$2,'مرتجع المبيعات '!$A$4:$A$5000,"&lt;="&amp;الارباح!$C$3)</f>
        <v>0</v>
      </c>
      <c r="G497" s="21" t="str">
        <f>IFERROR(VLOOKUP(A497,الرصيد!$A$4:$J$5337,10,0),"")</f>
        <v/>
      </c>
      <c r="H497" s="21" t="str">
        <f t="shared" si="24"/>
        <v/>
      </c>
      <c r="I497" s="21" t="str">
        <f t="shared" si="25"/>
        <v/>
      </c>
      <c r="J497" s="21" t="str">
        <f t="shared" si="26"/>
        <v/>
      </c>
    </row>
    <row r="498" spans="1:10" ht="15.75">
      <c r="A498" s="21">
        <v>493</v>
      </c>
      <c r="B498" s="21" t="str">
        <f>IFERROR(VLOOKUP(A498,الاعدادات!$A$4:$B$5000,2,0),"")</f>
        <v/>
      </c>
      <c r="C498" s="21">
        <f>SUMIFS(المبيعات!$F$4:$F$5000,المبيعات!$D$4:$D$5000,الارباح!A498,المبيعات!$A$4:$A$5000,"&gt;="&amp;الارباح!$C$2,المبيعات!$A$4:$A$5000,"&lt;="&amp;الارباح!$C$3)</f>
        <v>0</v>
      </c>
      <c r="D498" s="21">
        <f>SUMIFS(المبيعات!$J$4:$J$5000,المبيعات!$D$4:$D$5000,الارباح!A498,المبيعات!$A$4:$A$5000,"&gt;="&amp;الارباح!$C$2,المبيعات!$A$4:$A$5000,"&lt;="&amp;الارباح!$C$3)</f>
        <v>0</v>
      </c>
      <c r="E498" s="21">
        <f>SUMIFS('مرتجع المبيعات '!$F$4:$F$5000,'مرتجع المبيعات '!$D$4:$D$5000,الارباح!A498,'مرتجع المبيعات '!$A$4:$A$5000,"&gt;="&amp;الارباح!$C$2,'مرتجع المبيعات '!$A$4:$A$5000,"&lt;="&amp;الارباح!$C$3)</f>
        <v>0</v>
      </c>
      <c r="F498" s="21">
        <f>SUMIFS('مرتجع المبيعات '!$J$4:$J$5000,'مرتجع المبيعات '!$D$4:$D$5000,الارباح!A498,'مرتجع المبيعات '!$A$4:$A$5000,"&gt;="&amp;الارباح!$C$2,'مرتجع المبيعات '!$A$4:$A$5000,"&lt;="&amp;الارباح!$C$3)</f>
        <v>0</v>
      </c>
      <c r="G498" s="21" t="str">
        <f>IFERROR(VLOOKUP(A498,الرصيد!$A$4:$J$5337,10,0),"")</f>
        <v/>
      </c>
      <c r="H498" s="21" t="str">
        <f t="shared" si="24"/>
        <v/>
      </c>
      <c r="I498" s="21" t="str">
        <f t="shared" si="25"/>
        <v/>
      </c>
      <c r="J498" s="21" t="str">
        <f t="shared" si="26"/>
        <v/>
      </c>
    </row>
    <row r="499" spans="1:10" ht="15.75">
      <c r="A499" s="21">
        <v>494</v>
      </c>
      <c r="B499" s="21" t="str">
        <f>IFERROR(VLOOKUP(A499,الاعدادات!$A$4:$B$5000,2,0),"")</f>
        <v/>
      </c>
      <c r="C499" s="21">
        <f>SUMIFS(المبيعات!$F$4:$F$5000,المبيعات!$D$4:$D$5000,الارباح!A499,المبيعات!$A$4:$A$5000,"&gt;="&amp;الارباح!$C$2,المبيعات!$A$4:$A$5000,"&lt;="&amp;الارباح!$C$3)</f>
        <v>0</v>
      </c>
      <c r="D499" s="21">
        <f>SUMIFS(المبيعات!$J$4:$J$5000,المبيعات!$D$4:$D$5000,الارباح!A499,المبيعات!$A$4:$A$5000,"&gt;="&amp;الارباح!$C$2,المبيعات!$A$4:$A$5000,"&lt;="&amp;الارباح!$C$3)</f>
        <v>0</v>
      </c>
      <c r="E499" s="21">
        <f>SUMIFS('مرتجع المبيعات '!$F$4:$F$5000,'مرتجع المبيعات '!$D$4:$D$5000,الارباح!A499,'مرتجع المبيعات '!$A$4:$A$5000,"&gt;="&amp;الارباح!$C$2,'مرتجع المبيعات '!$A$4:$A$5000,"&lt;="&amp;الارباح!$C$3)</f>
        <v>0</v>
      </c>
      <c r="F499" s="21">
        <f>SUMIFS('مرتجع المبيعات '!$J$4:$J$5000,'مرتجع المبيعات '!$D$4:$D$5000,الارباح!A499,'مرتجع المبيعات '!$A$4:$A$5000,"&gt;="&amp;الارباح!$C$2,'مرتجع المبيعات '!$A$4:$A$5000,"&lt;="&amp;الارباح!$C$3)</f>
        <v>0</v>
      </c>
      <c r="G499" s="21" t="str">
        <f>IFERROR(VLOOKUP(A499,الرصيد!$A$4:$J$5337,10,0),"")</f>
        <v/>
      </c>
      <c r="H499" s="21" t="str">
        <f t="shared" si="24"/>
        <v/>
      </c>
      <c r="I499" s="21" t="str">
        <f t="shared" si="25"/>
        <v/>
      </c>
      <c r="J499" s="21" t="str">
        <f t="shared" si="26"/>
        <v/>
      </c>
    </row>
    <row r="500" spans="1:10" ht="15.75">
      <c r="A500" s="21">
        <v>495</v>
      </c>
      <c r="B500" s="21" t="str">
        <f>IFERROR(VLOOKUP(A500,الاعدادات!$A$4:$B$5000,2,0),"")</f>
        <v/>
      </c>
      <c r="C500" s="21">
        <f>SUMIFS(المبيعات!$F$4:$F$5000,المبيعات!$D$4:$D$5000,الارباح!A500,المبيعات!$A$4:$A$5000,"&gt;="&amp;الارباح!$C$2,المبيعات!$A$4:$A$5000,"&lt;="&amp;الارباح!$C$3)</f>
        <v>0</v>
      </c>
      <c r="D500" s="21">
        <f>SUMIFS(المبيعات!$J$4:$J$5000,المبيعات!$D$4:$D$5000,الارباح!A500,المبيعات!$A$4:$A$5000,"&gt;="&amp;الارباح!$C$2,المبيعات!$A$4:$A$5000,"&lt;="&amp;الارباح!$C$3)</f>
        <v>0</v>
      </c>
      <c r="E500" s="21">
        <f>SUMIFS('مرتجع المبيعات '!$F$4:$F$5000,'مرتجع المبيعات '!$D$4:$D$5000,الارباح!A500,'مرتجع المبيعات '!$A$4:$A$5000,"&gt;="&amp;الارباح!$C$2,'مرتجع المبيعات '!$A$4:$A$5000,"&lt;="&amp;الارباح!$C$3)</f>
        <v>0</v>
      </c>
      <c r="F500" s="21">
        <f>SUMIFS('مرتجع المبيعات '!$J$4:$J$5000,'مرتجع المبيعات '!$D$4:$D$5000,الارباح!A500,'مرتجع المبيعات '!$A$4:$A$5000,"&gt;="&amp;الارباح!$C$2,'مرتجع المبيعات '!$A$4:$A$5000,"&lt;="&amp;الارباح!$C$3)</f>
        <v>0</v>
      </c>
      <c r="G500" s="21" t="str">
        <f>IFERROR(VLOOKUP(A500,الرصيد!$A$4:$J$5337,10,0),"")</f>
        <v/>
      </c>
      <c r="H500" s="21" t="str">
        <f t="shared" si="24"/>
        <v/>
      </c>
      <c r="I500" s="21" t="str">
        <f t="shared" si="25"/>
        <v/>
      </c>
      <c r="J500" s="21" t="str">
        <f t="shared" si="26"/>
        <v/>
      </c>
    </row>
    <row r="501" spans="1:10" ht="15.75">
      <c r="A501" s="21">
        <v>496</v>
      </c>
      <c r="B501" s="21" t="str">
        <f>IFERROR(VLOOKUP(A501,الاعدادات!$A$4:$B$5000,2,0),"")</f>
        <v/>
      </c>
      <c r="C501" s="21">
        <f>SUMIFS(المبيعات!$F$4:$F$5000,المبيعات!$D$4:$D$5000,الارباح!A501,المبيعات!$A$4:$A$5000,"&gt;="&amp;الارباح!$C$2,المبيعات!$A$4:$A$5000,"&lt;="&amp;الارباح!$C$3)</f>
        <v>0</v>
      </c>
      <c r="D501" s="21">
        <f>SUMIFS(المبيعات!$J$4:$J$5000,المبيعات!$D$4:$D$5000,الارباح!A501,المبيعات!$A$4:$A$5000,"&gt;="&amp;الارباح!$C$2,المبيعات!$A$4:$A$5000,"&lt;="&amp;الارباح!$C$3)</f>
        <v>0</v>
      </c>
      <c r="E501" s="21">
        <f>SUMIFS('مرتجع المبيعات '!$F$4:$F$5000,'مرتجع المبيعات '!$D$4:$D$5000,الارباح!A501,'مرتجع المبيعات '!$A$4:$A$5000,"&gt;="&amp;الارباح!$C$2,'مرتجع المبيعات '!$A$4:$A$5000,"&lt;="&amp;الارباح!$C$3)</f>
        <v>0</v>
      </c>
      <c r="F501" s="21">
        <f>SUMIFS('مرتجع المبيعات '!$J$4:$J$5000,'مرتجع المبيعات '!$D$4:$D$5000,الارباح!A501,'مرتجع المبيعات '!$A$4:$A$5000,"&gt;="&amp;الارباح!$C$2,'مرتجع المبيعات '!$A$4:$A$5000,"&lt;="&amp;الارباح!$C$3)</f>
        <v>0</v>
      </c>
      <c r="G501" s="21" t="str">
        <f>IFERROR(VLOOKUP(A501,الرصيد!$A$4:$J$5337,10,0),"")</f>
        <v/>
      </c>
      <c r="H501" s="21" t="str">
        <f t="shared" si="24"/>
        <v/>
      </c>
      <c r="I501" s="21" t="str">
        <f t="shared" si="25"/>
        <v/>
      </c>
      <c r="J501" s="21" t="str">
        <f t="shared" si="26"/>
        <v/>
      </c>
    </row>
    <row r="502" spans="1:10" ht="15.75">
      <c r="A502" s="21">
        <v>497</v>
      </c>
      <c r="B502" s="21" t="str">
        <f>IFERROR(VLOOKUP(A502,الاعدادات!$A$4:$B$5000,2,0),"")</f>
        <v/>
      </c>
      <c r="C502" s="21">
        <f>SUMIFS(المبيعات!$F$4:$F$5000,المبيعات!$D$4:$D$5000,الارباح!A502,المبيعات!$A$4:$A$5000,"&gt;="&amp;الارباح!$C$2,المبيعات!$A$4:$A$5000,"&lt;="&amp;الارباح!$C$3)</f>
        <v>0</v>
      </c>
      <c r="D502" s="21">
        <f>SUMIFS(المبيعات!$J$4:$J$5000,المبيعات!$D$4:$D$5000,الارباح!A502,المبيعات!$A$4:$A$5000,"&gt;="&amp;الارباح!$C$2,المبيعات!$A$4:$A$5000,"&lt;="&amp;الارباح!$C$3)</f>
        <v>0</v>
      </c>
      <c r="E502" s="21">
        <f>SUMIFS('مرتجع المبيعات '!$F$4:$F$5000,'مرتجع المبيعات '!$D$4:$D$5000,الارباح!A502,'مرتجع المبيعات '!$A$4:$A$5000,"&gt;="&amp;الارباح!$C$2,'مرتجع المبيعات '!$A$4:$A$5000,"&lt;="&amp;الارباح!$C$3)</f>
        <v>0</v>
      </c>
      <c r="F502" s="21">
        <f>SUMIFS('مرتجع المبيعات '!$J$4:$J$5000,'مرتجع المبيعات '!$D$4:$D$5000,الارباح!A502,'مرتجع المبيعات '!$A$4:$A$5000,"&gt;="&amp;الارباح!$C$2,'مرتجع المبيعات '!$A$4:$A$5000,"&lt;="&amp;الارباح!$C$3)</f>
        <v>0</v>
      </c>
      <c r="G502" s="21" t="str">
        <f>IFERROR(VLOOKUP(A502,الرصيد!$A$4:$J$5337,10,0),"")</f>
        <v/>
      </c>
      <c r="H502" s="21" t="str">
        <f t="shared" si="24"/>
        <v/>
      </c>
      <c r="I502" s="21" t="str">
        <f t="shared" si="25"/>
        <v/>
      </c>
      <c r="J502" s="21" t="str">
        <f t="shared" si="26"/>
        <v/>
      </c>
    </row>
    <row r="503" spans="1:10" ht="15.75">
      <c r="A503" s="21">
        <v>498</v>
      </c>
      <c r="B503" s="21" t="str">
        <f>IFERROR(VLOOKUP(A503,الاعدادات!$A$4:$B$5000,2,0),"")</f>
        <v/>
      </c>
      <c r="C503" s="21">
        <f>SUMIFS(المبيعات!$F$4:$F$5000,المبيعات!$D$4:$D$5000,الارباح!A503,المبيعات!$A$4:$A$5000,"&gt;="&amp;الارباح!$C$2,المبيعات!$A$4:$A$5000,"&lt;="&amp;الارباح!$C$3)</f>
        <v>0</v>
      </c>
      <c r="D503" s="21">
        <f>SUMIFS(المبيعات!$J$4:$J$5000,المبيعات!$D$4:$D$5000,الارباح!A503,المبيعات!$A$4:$A$5000,"&gt;="&amp;الارباح!$C$2,المبيعات!$A$4:$A$5000,"&lt;="&amp;الارباح!$C$3)</f>
        <v>0</v>
      </c>
      <c r="E503" s="21">
        <f>SUMIFS('مرتجع المبيعات '!$F$4:$F$5000,'مرتجع المبيعات '!$D$4:$D$5000,الارباح!A503,'مرتجع المبيعات '!$A$4:$A$5000,"&gt;="&amp;الارباح!$C$2,'مرتجع المبيعات '!$A$4:$A$5000,"&lt;="&amp;الارباح!$C$3)</f>
        <v>0</v>
      </c>
      <c r="F503" s="21">
        <f>SUMIFS('مرتجع المبيعات '!$J$4:$J$5000,'مرتجع المبيعات '!$D$4:$D$5000,الارباح!A503,'مرتجع المبيعات '!$A$4:$A$5000,"&gt;="&amp;الارباح!$C$2,'مرتجع المبيعات '!$A$4:$A$5000,"&lt;="&amp;الارباح!$C$3)</f>
        <v>0</v>
      </c>
      <c r="G503" s="21" t="str">
        <f>IFERROR(VLOOKUP(A503,الرصيد!$A$4:$J$5337,10,0),"")</f>
        <v/>
      </c>
      <c r="H503" s="21" t="str">
        <f t="shared" si="24"/>
        <v/>
      </c>
      <c r="I503" s="21" t="str">
        <f t="shared" si="25"/>
        <v/>
      </c>
      <c r="J503" s="21" t="str">
        <f t="shared" si="26"/>
        <v/>
      </c>
    </row>
    <row r="504" spans="1:10" ht="15.75">
      <c r="A504" s="21">
        <v>499</v>
      </c>
      <c r="B504" s="21" t="str">
        <f>IFERROR(VLOOKUP(A504,الاعدادات!$A$4:$B$5000,2,0),"")</f>
        <v/>
      </c>
      <c r="C504" s="21">
        <f>SUMIFS(المبيعات!$F$4:$F$5000,المبيعات!$D$4:$D$5000,الارباح!A504,المبيعات!$A$4:$A$5000,"&gt;="&amp;الارباح!$C$2,المبيعات!$A$4:$A$5000,"&lt;="&amp;الارباح!$C$3)</f>
        <v>0</v>
      </c>
      <c r="D504" s="21">
        <f>SUMIFS(المبيعات!$J$4:$J$5000,المبيعات!$D$4:$D$5000,الارباح!A504,المبيعات!$A$4:$A$5000,"&gt;="&amp;الارباح!$C$2,المبيعات!$A$4:$A$5000,"&lt;="&amp;الارباح!$C$3)</f>
        <v>0</v>
      </c>
      <c r="E504" s="21">
        <f>SUMIFS('مرتجع المبيعات '!$F$4:$F$5000,'مرتجع المبيعات '!$D$4:$D$5000,الارباح!A504,'مرتجع المبيعات '!$A$4:$A$5000,"&gt;="&amp;الارباح!$C$2,'مرتجع المبيعات '!$A$4:$A$5000,"&lt;="&amp;الارباح!$C$3)</f>
        <v>0</v>
      </c>
      <c r="F504" s="21">
        <f>SUMIFS('مرتجع المبيعات '!$J$4:$J$5000,'مرتجع المبيعات '!$D$4:$D$5000,الارباح!A504,'مرتجع المبيعات '!$A$4:$A$5000,"&gt;="&amp;الارباح!$C$2,'مرتجع المبيعات '!$A$4:$A$5000,"&lt;="&amp;الارباح!$C$3)</f>
        <v>0</v>
      </c>
      <c r="G504" s="21" t="str">
        <f>IFERROR(VLOOKUP(A504,الرصيد!$A$4:$J$5337,10,0),"")</f>
        <v/>
      </c>
      <c r="H504" s="21" t="str">
        <f t="shared" si="24"/>
        <v/>
      </c>
      <c r="I504" s="21" t="str">
        <f t="shared" si="25"/>
        <v/>
      </c>
      <c r="J504" s="21" t="str">
        <f t="shared" si="26"/>
        <v/>
      </c>
    </row>
    <row r="505" spans="1:10" ht="15.75">
      <c r="A505" s="21">
        <v>500</v>
      </c>
      <c r="B505" s="21" t="str">
        <f>IFERROR(VLOOKUP(A505,الاعدادات!$A$4:$B$5000,2,0),"")</f>
        <v/>
      </c>
      <c r="C505" s="21">
        <f>SUMIFS(المبيعات!$F$4:$F$5000,المبيعات!$D$4:$D$5000,الارباح!A505,المبيعات!$A$4:$A$5000,"&gt;="&amp;الارباح!$C$2,المبيعات!$A$4:$A$5000,"&lt;="&amp;الارباح!$C$3)</f>
        <v>0</v>
      </c>
      <c r="D505" s="21">
        <f>SUMIFS(المبيعات!$J$4:$J$5000,المبيعات!$D$4:$D$5000,الارباح!A505,المبيعات!$A$4:$A$5000,"&gt;="&amp;الارباح!$C$2,المبيعات!$A$4:$A$5000,"&lt;="&amp;الارباح!$C$3)</f>
        <v>0</v>
      </c>
      <c r="E505" s="21">
        <f>SUMIFS('مرتجع المبيعات '!$F$4:$F$5000,'مرتجع المبيعات '!$D$4:$D$5000,الارباح!A505,'مرتجع المبيعات '!$A$4:$A$5000,"&gt;="&amp;الارباح!$C$2,'مرتجع المبيعات '!$A$4:$A$5000,"&lt;="&amp;الارباح!$C$3)</f>
        <v>0</v>
      </c>
      <c r="F505" s="21">
        <f>SUMIFS('مرتجع المبيعات '!$J$4:$J$5000,'مرتجع المبيعات '!$D$4:$D$5000,الارباح!A505,'مرتجع المبيعات '!$A$4:$A$5000,"&gt;="&amp;الارباح!$C$2,'مرتجع المبيعات '!$A$4:$A$5000,"&lt;="&amp;الارباح!$C$3)</f>
        <v>0</v>
      </c>
      <c r="G505" s="21" t="str">
        <f>IFERROR(VLOOKUP(A505,الرصيد!$A$4:$J$5337,10,0),"")</f>
        <v/>
      </c>
      <c r="H505" s="21" t="str">
        <f t="shared" si="24"/>
        <v/>
      </c>
      <c r="I505" s="21" t="str">
        <f t="shared" si="25"/>
        <v/>
      </c>
      <c r="J505" s="21" t="str">
        <f t="shared" si="26"/>
        <v/>
      </c>
    </row>
    <row r="506" spans="1:10" ht="15.75">
      <c r="A506" s="21">
        <v>501</v>
      </c>
      <c r="B506" s="21" t="str">
        <f>IFERROR(VLOOKUP(A506,الاعدادات!$A$4:$B$5000,2,0),"")</f>
        <v/>
      </c>
      <c r="C506" s="21">
        <f>SUMIFS(المبيعات!$F$4:$F$5000,المبيعات!$D$4:$D$5000,الارباح!A506,المبيعات!$A$4:$A$5000,"&gt;="&amp;الارباح!$C$2,المبيعات!$A$4:$A$5000,"&lt;="&amp;الارباح!$C$3)</f>
        <v>0</v>
      </c>
      <c r="D506" s="21">
        <f>SUMIFS(المبيعات!$J$4:$J$5000,المبيعات!$D$4:$D$5000,الارباح!A506,المبيعات!$A$4:$A$5000,"&gt;="&amp;الارباح!$C$2,المبيعات!$A$4:$A$5000,"&lt;="&amp;الارباح!$C$3)</f>
        <v>0</v>
      </c>
      <c r="E506" s="21">
        <f>SUMIFS('مرتجع المبيعات '!$F$4:$F$5000,'مرتجع المبيعات '!$D$4:$D$5000,الارباح!A506,'مرتجع المبيعات '!$A$4:$A$5000,"&gt;="&amp;الارباح!$C$2,'مرتجع المبيعات '!$A$4:$A$5000,"&lt;="&amp;الارباح!$C$3)</f>
        <v>0</v>
      </c>
      <c r="F506" s="21">
        <f>SUMIFS('مرتجع المبيعات '!$J$4:$J$5000,'مرتجع المبيعات '!$D$4:$D$5000,الارباح!A506,'مرتجع المبيعات '!$A$4:$A$5000,"&gt;="&amp;الارباح!$C$2,'مرتجع المبيعات '!$A$4:$A$5000,"&lt;="&amp;الارباح!$C$3)</f>
        <v>0</v>
      </c>
      <c r="G506" s="21" t="str">
        <f>IFERROR(VLOOKUP(A506,الرصيد!$A$4:$J$5337,10,0),"")</f>
        <v/>
      </c>
      <c r="H506" s="21" t="str">
        <f t="shared" si="24"/>
        <v/>
      </c>
      <c r="I506" s="21" t="str">
        <f t="shared" si="25"/>
        <v/>
      </c>
      <c r="J506" s="21" t="str">
        <f t="shared" si="26"/>
        <v/>
      </c>
    </row>
    <row r="507" spans="1:10" ht="15.75">
      <c r="A507" s="21">
        <v>502</v>
      </c>
      <c r="B507" s="21" t="str">
        <f>IFERROR(VLOOKUP(A507,الاعدادات!$A$4:$B$5000,2,0),"")</f>
        <v/>
      </c>
      <c r="C507" s="21">
        <f>SUMIFS(المبيعات!$F$4:$F$5000,المبيعات!$D$4:$D$5000,الارباح!A507,المبيعات!$A$4:$A$5000,"&gt;="&amp;الارباح!$C$2,المبيعات!$A$4:$A$5000,"&lt;="&amp;الارباح!$C$3)</f>
        <v>0</v>
      </c>
      <c r="D507" s="21">
        <f>SUMIFS(المبيعات!$J$4:$J$5000,المبيعات!$D$4:$D$5000,الارباح!A507,المبيعات!$A$4:$A$5000,"&gt;="&amp;الارباح!$C$2,المبيعات!$A$4:$A$5000,"&lt;="&amp;الارباح!$C$3)</f>
        <v>0</v>
      </c>
      <c r="E507" s="21">
        <f>SUMIFS('مرتجع المبيعات '!$F$4:$F$5000,'مرتجع المبيعات '!$D$4:$D$5000,الارباح!A507,'مرتجع المبيعات '!$A$4:$A$5000,"&gt;="&amp;الارباح!$C$2,'مرتجع المبيعات '!$A$4:$A$5000,"&lt;="&amp;الارباح!$C$3)</f>
        <v>0</v>
      </c>
      <c r="F507" s="21">
        <f>SUMIFS('مرتجع المبيعات '!$J$4:$J$5000,'مرتجع المبيعات '!$D$4:$D$5000,الارباح!A507,'مرتجع المبيعات '!$A$4:$A$5000,"&gt;="&amp;الارباح!$C$2,'مرتجع المبيعات '!$A$4:$A$5000,"&lt;="&amp;الارباح!$C$3)</f>
        <v>0</v>
      </c>
      <c r="G507" s="21" t="str">
        <f>IFERROR(VLOOKUP(A507,الرصيد!$A$4:$J$5337,10,0),"")</f>
        <v/>
      </c>
      <c r="H507" s="21" t="str">
        <f t="shared" si="24"/>
        <v/>
      </c>
      <c r="I507" s="21" t="str">
        <f t="shared" si="25"/>
        <v/>
      </c>
      <c r="J507" s="21" t="str">
        <f t="shared" si="26"/>
        <v/>
      </c>
    </row>
    <row r="508" spans="1:10" ht="15.75">
      <c r="A508" s="21">
        <v>503</v>
      </c>
      <c r="B508" s="21" t="str">
        <f>IFERROR(VLOOKUP(A508,الاعدادات!$A$4:$B$5000,2,0),"")</f>
        <v/>
      </c>
      <c r="C508" s="21">
        <f>SUMIFS(المبيعات!$F$4:$F$5000,المبيعات!$D$4:$D$5000,الارباح!A508,المبيعات!$A$4:$A$5000,"&gt;="&amp;الارباح!$C$2,المبيعات!$A$4:$A$5000,"&lt;="&amp;الارباح!$C$3)</f>
        <v>0</v>
      </c>
      <c r="D508" s="21">
        <f>SUMIFS(المبيعات!$J$4:$J$5000,المبيعات!$D$4:$D$5000,الارباح!A508,المبيعات!$A$4:$A$5000,"&gt;="&amp;الارباح!$C$2,المبيعات!$A$4:$A$5000,"&lt;="&amp;الارباح!$C$3)</f>
        <v>0</v>
      </c>
      <c r="E508" s="21">
        <f>SUMIFS('مرتجع المبيعات '!$F$4:$F$5000,'مرتجع المبيعات '!$D$4:$D$5000,الارباح!A508,'مرتجع المبيعات '!$A$4:$A$5000,"&gt;="&amp;الارباح!$C$2,'مرتجع المبيعات '!$A$4:$A$5000,"&lt;="&amp;الارباح!$C$3)</f>
        <v>0</v>
      </c>
      <c r="F508" s="21">
        <f>SUMIFS('مرتجع المبيعات '!$J$4:$J$5000,'مرتجع المبيعات '!$D$4:$D$5000,الارباح!A508,'مرتجع المبيعات '!$A$4:$A$5000,"&gt;="&amp;الارباح!$C$2,'مرتجع المبيعات '!$A$4:$A$5000,"&lt;="&amp;الارباح!$C$3)</f>
        <v>0</v>
      </c>
      <c r="G508" s="21" t="str">
        <f>IFERROR(VLOOKUP(A508,الرصيد!$A$4:$J$5337,10,0),"")</f>
        <v/>
      </c>
      <c r="H508" s="21" t="str">
        <f t="shared" si="24"/>
        <v/>
      </c>
      <c r="I508" s="21" t="str">
        <f t="shared" si="25"/>
        <v/>
      </c>
      <c r="J508" s="21" t="str">
        <f t="shared" si="26"/>
        <v/>
      </c>
    </row>
    <row r="509" spans="1:10" ht="15.75">
      <c r="A509" s="21">
        <v>504</v>
      </c>
      <c r="B509" s="21" t="str">
        <f>IFERROR(VLOOKUP(A509,الاعدادات!$A$4:$B$5000,2,0),"")</f>
        <v/>
      </c>
      <c r="C509" s="21">
        <f>SUMIFS(المبيعات!$F$4:$F$5000,المبيعات!$D$4:$D$5000,الارباح!A509,المبيعات!$A$4:$A$5000,"&gt;="&amp;الارباح!$C$2,المبيعات!$A$4:$A$5000,"&lt;="&amp;الارباح!$C$3)</f>
        <v>0</v>
      </c>
      <c r="D509" s="21">
        <f>SUMIFS(المبيعات!$J$4:$J$5000,المبيعات!$D$4:$D$5000,الارباح!A509,المبيعات!$A$4:$A$5000,"&gt;="&amp;الارباح!$C$2,المبيعات!$A$4:$A$5000,"&lt;="&amp;الارباح!$C$3)</f>
        <v>0</v>
      </c>
      <c r="E509" s="21">
        <f>SUMIFS('مرتجع المبيعات '!$F$4:$F$5000,'مرتجع المبيعات '!$D$4:$D$5000,الارباح!A509,'مرتجع المبيعات '!$A$4:$A$5000,"&gt;="&amp;الارباح!$C$2,'مرتجع المبيعات '!$A$4:$A$5000,"&lt;="&amp;الارباح!$C$3)</f>
        <v>0</v>
      </c>
      <c r="F509" s="21">
        <f>SUMIFS('مرتجع المبيعات '!$J$4:$J$5000,'مرتجع المبيعات '!$D$4:$D$5000,الارباح!A509,'مرتجع المبيعات '!$A$4:$A$5000,"&gt;="&amp;الارباح!$C$2,'مرتجع المبيعات '!$A$4:$A$5000,"&lt;="&amp;الارباح!$C$3)</f>
        <v>0</v>
      </c>
      <c r="G509" s="21" t="str">
        <f>IFERROR(VLOOKUP(A509,الرصيد!$A$4:$J$5337,10,0),"")</f>
        <v/>
      </c>
      <c r="H509" s="21" t="str">
        <f t="shared" si="24"/>
        <v/>
      </c>
      <c r="I509" s="21" t="str">
        <f t="shared" si="25"/>
        <v/>
      </c>
      <c r="J509" s="21" t="str">
        <f t="shared" si="26"/>
        <v/>
      </c>
    </row>
    <row r="510" spans="1:10" ht="15.75">
      <c r="A510" s="21">
        <v>505</v>
      </c>
      <c r="B510" s="21" t="str">
        <f>IFERROR(VLOOKUP(A510,الاعدادات!$A$4:$B$5000,2,0),"")</f>
        <v/>
      </c>
      <c r="C510" s="21">
        <f>SUMIFS(المبيعات!$F$4:$F$5000,المبيعات!$D$4:$D$5000,الارباح!A510,المبيعات!$A$4:$A$5000,"&gt;="&amp;الارباح!$C$2,المبيعات!$A$4:$A$5000,"&lt;="&amp;الارباح!$C$3)</f>
        <v>0</v>
      </c>
      <c r="D510" s="21">
        <f>SUMIFS(المبيعات!$J$4:$J$5000,المبيعات!$D$4:$D$5000,الارباح!A510,المبيعات!$A$4:$A$5000,"&gt;="&amp;الارباح!$C$2,المبيعات!$A$4:$A$5000,"&lt;="&amp;الارباح!$C$3)</f>
        <v>0</v>
      </c>
      <c r="E510" s="21">
        <f>SUMIFS('مرتجع المبيعات '!$F$4:$F$5000,'مرتجع المبيعات '!$D$4:$D$5000,الارباح!A510,'مرتجع المبيعات '!$A$4:$A$5000,"&gt;="&amp;الارباح!$C$2,'مرتجع المبيعات '!$A$4:$A$5000,"&lt;="&amp;الارباح!$C$3)</f>
        <v>0</v>
      </c>
      <c r="F510" s="21">
        <f>SUMIFS('مرتجع المبيعات '!$J$4:$J$5000,'مرتجع المبيعات '!$D$4:$D$5000,الارباح!A510,'مرتجع المبيعات '!$A$4:$A$5000,"&gt;="&amp;الارباح!$C$2,'مرتجع المبيعات '!$A$4:$A$5000,"&lt;="&amp;الارباح!$C$3)</f>
        <v>0</v>
      </c>
      <c r="G510" s="21" t="str">
        <f>IFERROR(VLOOKUP(A510,الرصيد!$A$4:$J$5337,10,0),"")</f>
        <v/>
      </c>
      <c r="H510" s="21" t="str">
        <f t="shared" si="24"/>
        <v/>
      </c>
      <c r="I510" s="21" t="str">
        <f t="shared" si="25"/>
        <v/>
      </c>
      <c r="J510" s="21" t="str">
        <f t="shared" si="26"/>
        <v/>
      </c>
    </row>
    <row r="511" spans="1:10" ht="15.75">
      <c r="A511" s="21">
        <v>506</v>
      </c>
      <c r="B511" s="21" t="str">
        <f>IFERROR(VLOOKUP(A511,الاعدادات!$A$4:$B$5000,2,0),"")</f>
        <v/>
      </c>
      <c r="C511" s="21">
        <f>SUMIFS(المبيعات!$F$4:$F$5000,المبيعات!$D$4:$D$5000,الارباح!A511,المبيعات!$A$4:$A$5000,"&gt;="&amp;الارباح!$C$2,المبيعات!$A$4:$A$5000,"&lt;="&amp;الارباح!$C$3)</f>
        <v>0</v>
      </c>
      <c r="D511" s="21">
        <f>SUMIFS(المبيعات!$J$4:$J$5000,المبيعات!$D$4:$D$5000,الارباح!A511,المبيعات!$A$4:$A$5000,"&gt;="&amp;الارباح!$C$2,المبيعات!$A$4:$A$5000,"&lt;="&amp;الارباح!$C$3)</f>
        <v>0</v>
      </c>
      <c r="E511" s="21">
        <f>SUMIFS('مرتجع المبيعات '!$F$4:$F$5000,'مرتجع المبيعات '!$D$4:$D$5000,الارباح!A511,'مرتجع المبيعات '!$A$4:$A$5000,"&gt;="&amp;الارباح!$C$2,'مرتجع المبيعات '!$A$4:$A$5000,"&lt;="&amp;الارباح!$C$3)</f>
        <v>0</v>
      </c>
      <c r="F511" s="21">
        <f>SUMIFS('مرتجع المبيعات '!$J$4:$J$5000,'مرتجع المبيعات '!$D$4:$D$5000,الارباح!A511,'مرتجع المبيعات '!$A$4:$A$5000,"&gt;="&amp;الارباح!$C$2,'مرتجع المبيعات '!$A$4:$A$5000,"&lt;="&amp;الارباح!$C$3)</f>
        <v>0</v>
      </c>
      <c r="G511" s="21" t="str">
        <f>IFERROR(VLOOKUP(A511,الرصيد!$A$4:$J$5337,10,0),"")</f>
        <v/>
      </c>
      <c r="H511" s="21" t="str">
        <f t="shared" si="24"/>
        <v/>
      </c>
      <c r="I511" s="21" t="str">
        <f t="shared" si="25"/>
        <v/>
      </c>
      <c r="J511" s="21" t="str">
        <f t="shared" si="26"/>
        <v/>
      </c>
    </row>
    <row r="512" spans="1:10" ht="15.75">
      <c r="A512" s="21">
        <v>507</v>
      </c>
      <c r="B512" s="21" t="str">
        <f>IFERROR(VLOOKUP(A512,الاعدادات!$A$4:$B$5000,2,0),"")</f>
        <v/>
      </c>
      <c r="C512" s="21">
        <f>SUMIFS(المبيعات!$F$4:$F$5000,المبيعات!$D$4:$D$5000,الارباح!A512,المبيعات!$A$4:$A$5000,"&gt;="&amp;الارباح!$C$2,المبيعات!$A$4:$A$5000,"&lt;="&amp;الارباح!$C$3)</f>
        <v>0</v>
      </c>
      <c r="D512" s="21">
        <f>SUMIFS(المبيعات!$J$4:$J$5000,المبيعات!$D$4:$D$5000,الارباح!A512,المبيعات!$A$4:$A$5000,"&gt;="&amp;الارباح!$C$2,المبيعات!$A$4:$A$5000,"&lt;="&amp;الارباح!$C$3)</f>
        <v>0</v>
      </c>
      <c r="E512" s="21">
        <f>SUMIFS('مرتجع المبيعات '!$F$4:$F$5000,'مرتجع المبيعات '!$D$4:$D$5000,الارباح!A512,'مرتجع المبيعات '!$A$4:$A$5000,"&gt;="&amp;الارباح!$C$2,'مرتجع المبيعات '!$A$4:$A$5000,"&lt;="&amp;الارباح!$C$3)</f>
        <v>0</v>
      </c>
      <c r="F512" s="21">
        <f>SUMIFS('مرتجع المبيعات '!$J$4:$J$5000,'مرتجع المبيعات '!$D$4:$D$5000,الارباح!A512,'مرتجع المبيعات '!$A$4:$A$5000,"&gt;="&amp;الارباح!$C$2,'مرتجع المبيعات '!$A$4:$A$5000,"&lt;="&amp;الارباح!$C$3)</f>
        <v>0</v>
      </c>
      <c r="G512" s="21" t="str">
        <f>IFERROR(VLOOKUP(A512,الرصيد!$A$4:$J$5337,10,0),"")</f>
        <v/>
      </c>
      <c r="H512" s="21" t="str">
        <f t="shared" si="24"/>
        <v/>
      </c>
      <c r="I512" s="21" t="str">
        <f t="shared" si="25"/>
        <v/>
      </c>
      <c r="J512" s="21" t="str">
        <f t="shared" si="26"/>
        <v/>
      </c>
    </row>
    <row r="513" spans="1:10" ht="15.75">
      <c r="A513" s="21">
        <v>508</v>
      </c>
      <c r="B513" s="21" t="str">
        <f>IFERROR(VLOOKUP(A513,الاعدادات!$A$4:$B$5000,2,0),"")</f>
        <v/>
      </c>
      <c r="C513" s="21">
        <f>SUMIFS(المبيعات!$F$4:$F$5000,المبيعات!$D$4:$D$5000,الارباح!A513,المبيعات!$A$4:$A$5000,"&gt;="&amp;الارباح!$C$2,المبيعات!$A$4:$A$5000,"&lt;="&amp;الارباح!$C$3)</f>
        <v>0</v>
      </c>
      <c r="D513" s="21">
        <f>SUMIFS(المبيعات!$J$4:$J$5000,المبيعات!$D$4:$D$5000,الارباح!A513,المبيعات!$A$4:$A$5000,"&gt;="&amp;الارباح!$C$2,المبيعات!$A$4:$A$5000,"&lt;="&amp;الارباح!$C$3)</f>
        <v>0</v>
      </c>
      <c r="E513" s="21">
        <f>SUMIFS('مرتجع المبيعات '!$F$4:$F$5000,'مرتجع المبيعات '!$D$4:$D$5000,الارباح!A513,'مرتجع المبيعات '!$A$4:$A$5000,"&gt;="&amp;الارباح!$C$2,'مرتجع المبيعات '!$A$4:$A$5000,"&lt;="&amp;الارباح!$C$3)</f>
        <v>0</v>
      </c>
      <c r="F513" s="21">
        <f>SUMIFS('مرتجع المبيعات '!$J$4:$J$5000,'مرتجع المبيعات '!$D$4:$D$5000,الارباح!A513,'مرتجع المبيعات '!$A$4:$A$5000,"&gt;="&amp;الارباح!$C$2,'مرتجع المبيعات '!$A$4:$A$5000,"&lt;="&amp;الارباح!$C$3)</f>
        <v>0</v>
      </c>
      <c r="G513" s="21" t="str">
        <f>IFERROR(VLOOKUP(A513,الرصيد!$A$4:$J$5337,10,0),"")</f>
        <v/>
      </c>
      <c r="H513" s="21" t="str">
        <f t="shared" si="24"/>
        <v/>
      </c>
      <c r="I513" s="21" t="str">
        <f t="shared" si="25"/>
        <v/>
      </c>
      <c r="J513" s="21" t="str">
        <f t="shared" si="26"/>
        <v/>
      </c>
    </row>
    <row r="514" spans="1:10" ht="15.75">
      <c r="A514" s="21">
        <v>509</v>
      </c>
      <c r="B514" s="21" t="str">
        <f>IFERROR(VLOOKUP(A514,الاعدادات!$A$4:$B$5000,2,0),"")</f>
        <v/>
      </c>
      <c r="C514" s="21">
        <f>SUMIFS(المبيعات!$F$4:$F$5000,المبيعات!$D$4:$D$5000,الارباح!A514,المبيعات!$A$4:$A$5000,"&gt;="&amp;الارباح!$C$2,المبيعات!$A$4:$A$5000,"&lt;="&amp;الارباح!$C$3)</f>
        <v>0</v>
      </c>
      <c r="D514" s="21">
        <f>SUMIFS(المبيعات!$J$4:$J$5000,المبيعات!$D$4:$D$5000,الارباح!A514,المبيعات!$A$4:$A$5000,"&gt;="&amp;الارباح!$C$2,المبيعات!$A$4:$A$5000,"&lt;="&amp;الارباح!$C$3)</f>
        <v>0</v>
      </c>
      <c r="E514" s="21">
        <f>SUMIFS('مرتجع المبيعات '!$F$4:$F$5000,'مرتجع المبيعات '!$D$4:$D$5000,الارباح!A514,'مرتجع المبيعات '!$A$4:$A$5000,"&gt;="&amp;الارباح!$C$2,'مرتجع المبيعات '!$A$4:$A$5000,"&lt;="&amp;الارباح!$C$3)</f>
        <v>0</v>
      </c>
      <c r="F514" s="21">
        <f>SUMIFS('مرتجع المبيعات '!$J$4:$J$5000,'مرتجع المبيعات '!$D$4:$D$5000,الارباح!A514,'مرتجع المبيعات '!$A$4:$A$5000,"&gt;="&amp;الارباح!$C$2,'مرتجع المبيعات '!$A$4:$A$5000,"&lt;="&amp;الارباح!$C$3)</f>
        <v>0</v>
      </c>
      <c r="G514" s="21" t="str">
        <f>IFERROR(VLOOKUP(A514,الرصيد!$A$4:$J$5337,10,0),"")</f>
        <v/>
      </c>
      <c r="H514" s="21" t="str">
        <f t="shared" si="24"/>
        <v/>
      </c>
      <c r="I514" s="21" t="str">
        <f t="shared" si="25"/>
        <v/>
      </c>
      <c r="J514" s="21" t="str">
        <f t="shared" si="26"/>
        <v/>
      </c>
    </row>
    <row r="515" spans="1:10" ht="15.75">
      <c r="A515" s="21">
        <v>510</v>
      </c>
      <c r="B515" s="21" t="str">
        <f>IFERROR(VLOOKUP(A515,الاعدادات!$A$4:$B$5000,2,0),"")</f>
        <v/>
      </c>
      <c r="C515" s="21">
        <f>SUMIFS(المبيعات!$F$4:$F$5000,المبيعات!$D$4:$D$5000,الارباح!A515,المبيعات!$A$4:$A$5000,"&gt;="&amp;الارباح!$C$2,المبيعات!$A$4:$A$5000,"&lt;="&amp;الارباح!$C$3)</f>
        <v>0</v>
      </c>
      <c r="D515" s="21">
        <f>SUMIFS(المبيعات!$J$4:$J$5000,المبيعات!$D$4:$D$5000,الارباح!A515,المبيعات!$A$4:$A$5000,"&gt;="&amp;الارباح!$C$2,المبيعات!$A$4:$A$5000,"&lt;="&amp;الارباح!$C$3)</f>
        <v>0</v>
      </c>
      <c r="E515" s="21">
        <f>SUMIFS('مرتجع المبيعات '!$F$4:$F$5000,'مرتجع المبيعات '!$D$4:$D$5000,الارباح!A515,'مرتجع المبيعات '!$A$4:$A$5000,"&gt;="&amp;الارباح!$C$2,'مرتجع المبيعات '!$A$4:$A$5000,"&lt;="&amp;الارباح!$C$3)</f>
        <v>0</v>
      </c>
      <c r="F515" s="21">
        <f>SUMIFS('مرتجع المبيعات '!$J$4:$J$5000,'مرتجع المبيعات '!$D$4:$D$5000,الارباح!A515,'مرتجع المبيعات '!$A$4:$A$5000,"&gt;="&amp;الارباح!$C$2,'مرتجع المبيعات '!$A$4:$A$5000,"&lt;="&amp;الارباح!$C$3)</f>
        <v>0</v>
      </c>
      <c r="G515" s="21" t="str">
        <f>IFERROR(VLOOKUP(A515,الرصيد!$A$4:$J$5337,10,0),"")</f>
        <v/>
      </c>
      <c r="H515" s="21" t="str">
        <f t="shared" si="24"/>
        <v/>
      </c>
      <c r="I515" s="21" t="str">
        <f t="shared" si="25"/>
        <v/>
      </c>
      <c r="J515" s="21" t="str">
        <f t="shared" si="26"/>
        <v/>
      </c>
    </row>
    <row r="516" spans="1:10" ht="15.75">
      <c r="A516" s="21">
        <v>511</v>
      </c>
      <c r="B516" s="21" t="str">
        <f>IFERROR(VLOOKUP(A516,الاعدادات!$A$4:$B$5000,2,0),"")</f>
        <v/>
      </c>
      <c r="C516" s="21">
        <f>SUMIFS(المبيعات!$F$4:$F$5000,المبيعات!$D$4:$D$5000,الارباح!A516,المبيعات!$A$4:$A$5000,"&gt;="&amp;الارباح!$C$2,المبيعات!$A$4:$A$5000,"&lt;="&amp;الارباح!$C$3)</f>
        <v>0</v>
      </c>
      <c r="D516" s="21">
        <f>SUMIFS(المبيعات!$J$4:$J$5000,المبيعات!$D$4:$D$5000,الارباح!A516,المبيعات!$A$4:$A$5000,"&gt;="&amp;الارباح!$C$2,المبيعات!$A$4:$A$5000,"&lt;="&amp;الارباح!$C$3)</f>
        <v>0</v>
      </c>
      <c r="E516" s="21">
        <f>SUMIFS('مرتجع المبيعات '!$F$4:$F$5000,'مرتجع المبيعات '!$D$4:$D$5000,الارباح!A516,'مرتجع المبيعات '!$A$4:$A$5000,"&gt;="&amp;الارباح!$C$2,'مرتجع المبيعات '!$A$4:$A$5000,"&lt;="&amp;الارباح!$C$3)</f>
        <v>0</v>
      </c>
      <c r="F516" s="21">
        <f>SUMIFS('مرتجع المبيعات '!$J$4:$J$5000,'مرتجع المبيعات '!$D$4:$D$5000,الارباح!A516,'مرتجع المبيعات '!$A$4:$A$5000,"&gt;="&amp;الارباح!$C$2,'مرتجع المبيعات '!$A$4:$A$5000,"&lt;="&amp;الارباح!$C$3)</f>
        <v>0</v>
      </c>
      <c r="G516" s="21" t="str">
        <f>IFERROR(VLOOKUP(A516,الرصيد!$A$4:$J$5337,10,0),"")</f>
        <v/>
      </c>
      <c r="H516" s="21" t="str">
        <f t="shared" si="24"/>
        <v/>
      </c>
      <c r="I516" s="21" t="str">
        <f t="shared" si="25"/>
        <v/>
      </c>
      <c r="J516" s="21" t="str">
        <f t="shared" si="26"/>
        <v/>
      </c>
    </row>
    <row r="517" spans="1:10" ht="15.75">
      <c r="A517" s="21">
        <v>512</v>
      </c>
      <c r="B517" s="21" t="str">
        <f>IFERROR(VLOOKUP(A517,الاعدادات!$A$4:$B$5000,2,0),"")</f>
        <v/>
      </c>
      <c r="C517" s="21">
        <f>SUMIFS(المبيعات!$F$4:$F$5000,المبيعات!$D$4:$D$5000,الارباح!A517,المبيعات!$A$4:$A$5000,"&gt;="&amp;الارباح!$C$2,المبيعات!$A$4:$A$5000,"&lt;="&amp;الارباح!$C$3)</f>
        <v>0</v>
      </c>
      <c r="D517" s="21">
        <f>SUMIFS(المبيعات!$J$4:$J$5000,المبيعات!$D$4:$D$5000,الارباح!A517,المبيعات!$A$4:$A$5000,"&gt;="&amp;الارباح!$C$2,المبيعات!$A$4:$A$5000,"&lt;="&amp;الارباح!$C$3)</f>
        <v>0</v>
      </c>
      <c r="E517" s="21">
        <f>SUMIFS('مرتجع المبيعات '!$F$4:$F$5000,'مرتجع المبيعات '!$D$4:$D$5000,الارباح!A517,'مرتجع المبيعات '!$A$4:$A$5000,"&gt;="&amp;الارباح!$C$2,'مرتجع المبيعات '!$A$4:$A$5000,"&lt;="&amp;الارباح!$C$3)</f>
        <v>0</v>
      </c>
      <c r="F517" s="21">
        <f>SUMIFS('مرتجع المبيعات '!$J$4:$J$5000,'مرتجع المبيعات '!$D$4:$D$5000,الارباح!A517,'مرتجع المبيعات '!$A$4:$A$5000,"&gt;="&amp;الارباح!$C$2,'مرتجع المبيعات '!$A$4:$A$5000,"&lt;="&amp;الارباح!$C$3)</f>
        <v>0</v>
      </c>
      <c r="G517" s="21" t="str">
        <f>IFERROR(VLOOKUP(A517,الرصيد!$A$4:$J$5337,10,0),"")</f>
        <v/>
      </c>
      <c r="H517" s="21" t="str">
        <f t="shared" si="24"/>
        <v/>
      </c>
      <c r="I517" s="21" t="str">
        <f t="shared" si="25"/>
        <v/>
      </c>
      <c r="J517" s="21" t="str">
        <f t="shared" si="26"/>
        <v/>
      </c>
    </row>
    <row r="518" spans="1:10" ht="15.75">
      <c r="A518" s="21">
        <v>513</v>
      </c>
      <c r="B518" s="21" t="str">
        <f>IFERROR(VLOOKUP(A518,الاعدادات!$A$4:$B$5000,2,0),"")</f>
        <v/>
      </c>
      <c r="C518" s="21">
        <f>SUMIFS(المبيعات!$F$4:$F$5000,المبيعات!$D$4:$D$5000,الارباح!A518,المبيعات!$A$4:$A$5000,"&gt;="&amp;الارباح!$C$2,المبيعات!$A$4:$A$5000,"&lt;="&amp;الارباح!$C$3)</f>
        <v>0</v>
      </c>
      <c r="D518" s="21">
        <f>SUMIFS(المبيعات!$J$4:$J$5000,المبيعات!$D$4:$D$5000,الارباح!A518,المبيعات!$A$4:$A$5000,"&gt;="&amp;الارباح!$C$2,المبيعات!$A$4:$A$5000,"&lt;="&amp;الارباح!$C$3)</f>
        <v>0</v>
      </c>
      <c r="E518" s="21">
        <f>SUMIFS('مرتجع المبيعات '!$F$4:$F$5000,'مرتجع المبيعات '!$D$4:$D$5000,الارباح!A518,'مرتجع المبيعات '!$A$4:$A$5000,"&gt;="&amp;الارباح!$C$2,'مرتجع المبيعات '!$A$4:$A$5000,"&lt;="&amp;الارباح!$C$3)</f>
        <v>0</v>
      </c>
      <c r="F518" s="21">
        <f>SUMIFS('مرتجع المبيعات '!$J$4:$J$5000,'مرتجع المبيعات '!$D$4:$D$5000,الارباح!A518,'مرتجع المبيعات '!$A$4:$A$5000,"&gt;="&amp;الارباح!$C$2,'مرتجع المبيعات '!$A$4:$A$5000,"&lt;="&amp;الارباح!$C$3)</f>
        <v>0</v>
      </c>
      <c r="G518" s="21" t="str">
        <f>IFERROR(VLOOKUP(A518,الرصيد!$A$4:$J$5337,10,0),"")</f>
        <v/>
      </c>
      <c r="H518" s="21" t="str">
        <f t="shared" si="24"/>
        <v/>
      </c>
      <c r="I518" s="21" t="str">
        <f t="shared" si="25"/>
        <v/>
      </c>
      <c r="J518" s="21" t="str">
        <f t="shared" si="26"/>
        <v/>
      </c>
    </row>
    <row r="519" spans="1:10" ht="15.75">
      <c r="A519" s="21">
        <v>514</v>
      </c>
      <c r="B519" s="21" t="str">
        <f>IFERROR(VLOOKUP(A519,الاعدادات!$A$4:$B$5000,2,0),"")</f>
        <v/>
      </c>
      <c r="C519" s="21">
        <f>SUMIFS(المبيعات!$F$4:$F$5000,المبيعات!$D$4:$D$5000,الارباح!A519,المبيعات!$A$4:$A$5000,"&gt;="&amp;الارباح!$C$2,المبيعات!$A$4:$A$5000,"&lt;="&amp;الارباح!$C$3)</f>
        <v>0</v>
      </c>
      <c r="D519" s="21">
        <f>SUMIFS(المبيعات!$J$4:$J$5000,المبيعات!$D$4:$D$5000,الارباح!A519,المبيعات!$A$4:$A$5000,"&gt;="&amp;الارباح!$C$2,المبيعات!$A$4:$A$5000,"&lt;="&amp;الارباح!$C$3)</f>
        <v>0</v>
      </c>
      <c r="E519" s="21">
        <f>SUMIFS('مرتجع المبيعات '!$F$4:$F$5000,'مرتجع المبيعات '!$D$4:$D$5000,الارباح!A519,'مرتجع المبيعات '!$A$4:$A$5000,"&gt;="&amp;الارباح!$C$2,'مرتجع المبيعات '!$A$4:$A$5000,"&lt;="&amp;الارباح!$C$3)</f>
        <v>0</v>
      </c>
      <c r="F519" s="21">
        <f>SUMIFS('مرتجع المبيعات '!$J$4:$J$5000,'مرتجع المبيعات '!$D$4:$D$5000,الارباح!A519,'مرتجع المبيعات '!$A$4:$A$5000,"&gt;="&amp;الارباح!$C$2,'مرتجع المبيعات '!$A$4:$A$5000,"&lt;="&amp;الارباح!$C$3)</f>
        <v>0</v>
      </c>
      <c r="G519" s="21" t="str">
        <f>IFERROR(VLOOKUP(A519,الرصيد!$A$4:$J$5337,10,0),"")</f>
        <v/>
      </c>
      <c r="H519" s="21" t="str">
        <f t="shared" si="24"/>
        <v/>
      </c>
      <c r="I519" s="21" t="str">
        <f t="shared" si="25"/>
        <v/>
      </c>
      <c r="J519" s="21" t="str">
        <f t="shared" si="26"/>
        <v/>
      </c>
    </row>
    <row r="520" spans="1:10" ht="15.75">
      <c r="A520" s="21">
        <v>515</v>
      </c>
      <c r="B520" s="21" t="str">
        <f>IFERROR(VLOOKUP(A520,الاعدادات!$A$4:$B$5000,2,0),"")</f>
        <v/>
      </c>
      <c r="C520" s="21">
        <f>SUMIFS(المبيعات!$F$4:$F$5000,المبيعات!$D$4:$D$5000,الارباح!A520,المبيعات!$A$4:$A$5000,"&gt;="&amp;الارباح!$C$2,المبيعات!$A$4:$A$5000,"&lt;="&amp;الارباح!$C$3)</f>
        <v>0</v>
      </c>
      <c r="D520" s="21">
        <f>SUMIFS(المبيعات!$J$4:$J$5000,المبيعات!$D$4:$D$5000,الارباح!A520,المبيعات!$A$4:$A$5000,"&gt;="&amp;الارباح!$C$2,المبيعات!$A$4:$A$5000,"&lt;="&amp;الارباح!$C$3)</f>
        <v>0</v>
      </c>
      <c r="E520" s="21">
        <f>SUMIFS('مرتجع المبيعات '!$F$4:$F$5000,'مرتجع المبيعات '!$D$4:$D$5000,الارباح!A520,'مرتجع المبيعات '!$A$4:$A$5000,"&gt;="&amp;الارباح!$C$2,'مرتجع المبيعات '!$A$4:$A$5000,"&lt;="&amp;الارباح!$C$3)</f>
        <v>0</v>
      </c>
      <c r="F520" s="21">
        <f>SUMIFS('مرتجع المبيعات '!$J$4:$J$5000,'مرتجع المبيعات '!$D$4:$D$5000,الارباح!A520,'مرتجع المبيعات '!$A$4:$A$5000,"&gt;="&amp;الارباح!$C$2,'مرتجع المبيعات '!$A$4:$A$5000,"&lt;="&amp;الارباح!$C$3)</f>
        <v>0</v>
      </c>
      <c r="G520" s="21" t="str">
        <f>IFERROR(VLOOKUP(A520,الرصيد!$A$4:$J$5337,10,0),"")</f>
        <v/>
      </c>
      <c r="H520" s="21" t="str">
        <f t="shared" si="24"/>
        <v/>
      </c>
      <c r="I520" s="21" t="str">
        <f t="shared" si="25"/>
        <v/>
      </c>
      <c r="J520" s="21" t="str">
        <f t="shared" si="26"/>
        <v/>
      </c>
    </row>
    <row r="521" spans="1:10" ht="15.75">
      <c r="A521" s="21">
        <v>516</v>
      </c>
      <c r="B521" s="21" t="str">
        <f>IFERROR(VLOOKUP(A521,الاعدادات!$A$4:$B$5000,2,0),"")</f>
        <v/>
      </c>
      <c r="C521" s="21">
        <f>SUMIFS(المبيعات!$F$4:$F$5000,المبيعات!$D$4:$D$5000,الارباح!A521,المبيعات!$A$4:$A$5000,"&gt;="&amp;الارباح!$C$2,المبيعات!$A$4:$A$5000,"&lt;="&amp;الارباح!$C$3)</f>
        <v>0</v>
      </c>
      <c r="D521" s="21">
        <f>SUMIFS(المبيعات!$J$4:$J$5000,المبيعات!$D$4:$D$5000,الارباح!A521,المبيعات!$A$4:$A$5000,"&gt;="&amp;الارباح!$C$2,المبيعات!$A$4:$A$5000,"&lt;="&amp;الارباح!$C$3)</f>
        <v>0</v>
      </c>
      <c r="E521" s="21">
        <f>SUMIFS('مرتجع المبيعات '!$F$4:$F$5000,'مرتجع المبيعات '!$D$4:$D$5000,الارباح!A521,'مرتجع المبيعات '!$A$4:$A$5000,"&gt;="&amp;الارباح!$C$2,'مرتجع المبيعات '!$A$4:$A$5000,"&lt;="&amp;الارباح!$C$3)</f>
        <v>0</v>
      </c>
      <c r="F521" s="21">
        <f>SUMIFS('مرتجع المبيعات '!$J$4:$J$5000,'مرتجع المبيعات '!$D$4:$D$5000,الارباح!A521,'مرتجع المبيعات '!$A$4:$A$5000,"&gt;="&amp;الارباح!$C$2,'مرتجع المبيعات '!$A$4:$A$5000,"&lt;="&amp;الارباح!$C$3)</f>
        <v>0</v>
      </c>
      <c r="G521" s="21" t="str">
        <f>IFERROR(VLOOKUP(A521,الرصيد!$A$4:$J$5337,10,0),"")</f>
        <v/>
      </c>
      <c r="H521" s="21" t="str">
        <f t="shared" si="24"/>
        <v/>
      </c>
      <c r="I521" s="21" t="str">
        <f t="shared" si="25"/>
        <v/>
      </c>
      <c r="J521" s="21" t="str">
        <f t="shared" si="26"/>
        <v/>
      </c>
    </row>
    <row r="522" spans="1:10" ht="15.75">
      <c r="A522" s="21">
        <v>517</v>
      </c>
      <c r="B522" s="21" t="str">
        <f>IFERROR(VLOOKUP(A522,الاعدادات!$A$4:$B$5000,2,0),"")</f>
        <v/>
      </c>
      <c r="C522" s="21">
        <f>SUMIFS(المبيعات!$F$4:$F$5000,المبيعات!$D$4:$D$5000,الارباح!A522,المبيعات!$A$4:$A$5000,"&gt;="&amp;الارباح!$C$2,المبيعات!$A$4:$A$5000,"&lt;="&amp;الارباح!$C$3)</f>
        <v>0</v>
      </c>
      <c r="D522" s="21">
        <f>SUMIFS(المبيعات!$J$4:$J$5000,المبيعات!$D$4:$D$5000,الارباح!A522,المبيعات!$A$4:$A$5000,"&gt;="&amp;الارباح!$C$2,المبيعات!$A$4:$A$5000,"&lt;="&amp;الارباح!$C$3)</f>
        <v>0</v>
      </c>
      <c r="E522" s="21">
        <f>SUMIFS('مرتجع المبيعات '!$F$4:$F$5000,'مرتجع المبيعات '!$D$4:$D$5000,الارباح!A522,'مرتجع المبيعات '!$A$4:$A$5000,"&gt;="&amp;الارباح!$C$2,'مرتجع المبيعات '!$A$4:$A$5000,"&lt;="&amp;الارباح!$C$3)</f>
        <v>0</v>
      </c>
      <c r="F522" s="21">
        <f>SUMIFS('مرتجع المبيعات '!$J$4:$J$5000,'مرتجع المبيعات '!$D$4:$D$5000,الارباح!A522,'مرتجع المبيعات '!$A$4:$A$5000,"&gt;="&amp;الارباح!$C$2,'مرتجع المبيعات '!$A$4:$A$5000,"&lt;="&amp;الارباح!$C$3)</f>
        <v>0</v>
      </c>
      <c r="G522" s="21" t="str">
        <f>IFERROR(VLOOKUP(A522,الرصيد!$A$4:$J$5337,10,0),"")</f>
        <v/>
      </c>
      <c r="H522" s="21" t="str">
        <f t="shared" si="24"/>
        <v/>
      </c>
      <c r="I522" s="21" t="str">
        <f t="shared" si="25"/>
        <v/>
      </c>
      <c r="J522" s="21" t="str">
        <f t="shared" si="26"/>
        <v/>
      </c>
    </row>
    <row r="523" spans="1:10" ht="15.75">
      <c r="A523" s="21">
        <v>518</v>
      </c>
      <c r="B523" s="21" t="str">
        <f>IFERROR(VLOOKUP(A523,الاعدادات!$A$4:$B$5000,2,0),"")</f>
        <v/>
      </c>
      <c r="C523" s="21">
        <f>SUMIFS(المبيعات!$F$4:$F$5000,المبيعات!$D$4:$D$5000,الارباح!A523,المبيعات!$A$4:$A$5000,"&gt;="&amp;الارباح!$C$2,المبيعات!$A$4:$A$5000,"&lt;="&amp;الارباح!$C$3)</f>
        <v>0</v>
      </c>
      <c r="D523" s="21">
        <f>SUMIFS(المبيعات!$J$4:$J$5000,المبيعات!$D$4:$D$5000,الارباح!A523,المبيعات!$A$4:$A$5000,"&gt;="&amp;الارباح!$C$2,المبيعات!$A$4:$A$5000,"&lt;="&amp;الارباح!$C$3)</f>
        <v>0</v>
      </c>
      <c r="E523" s="21">
        <f>SUMIFS('مرتجع المبيعات '!$F$4:$F$5000,'مرتجع المبيعات '!$D$4:$D$5000,الارباح!A523,'مرتجع المبيعات '!$A$4:$A$5000,"&gt;="&amp;الارباح!$C$2,'مرتجع المبيعات '!$A$4:$A$5000,"&lt;="&amp;الارباح!$C$3)</f>
        <v>0</v>
      </c>
      <c r="F523" s="21">
        <f>SUMIFS('مرتجع المبيعات '!$J$4:$J$5000,'مرتجع المبيعات '!$D$4:$D$5000,الارباح!A523,'مرتجع المبيعات '!$A$4:$A$5000,"&gt;="&amp;الارباح!$C$2,'مرتجع المبيعات '!$A$4:$A$5000,"&lt;="&amp;الارباح!$C$3)</f>
        <v>0</v>
      </c>
      <c r="G523" s="21" t="str">
        <f>IFERROR(VLOOKUP(A523,الرصيد!$A$4:$J$5337,10,0),"")</f>
        <v/>
      </c>
      <c r="H523" s="21" t="str">
        <f t="shared" si="24"/>
        <v/>
      </c>
      <c r="I523" s="21" t="str">
        <f t="shared" si="25"/>
        <v/>
      </c>
      <c r="J523" s="21" t="str">
        <f t="shared" si="26"/>
        <v/>
      </c>
    </row>
    <row r="524" spans="1:10" ht="15.75">
      <c r="A524" s="21">
        <v>519</v>
      </c>
      <c r="B524" s="21" t="str">
        <f>IFERROR(VLOOKUP(A524,الاعدادات!$A$4:$B$5000,2,0),"")</f>
        <v/>
      </c>
      <c r="C524" s="21">
        <f>SUMIFS(المبيعات!$F$4:$F$5000,المبيعات!$D$4:$D$5000,الارباح!A524,المبيعات!$A$4:$A$5000,"&gt;="&amp;الارباح!$C$2,المبيعات!$A$4:$A$5000,"&lt;="&amp;الارباح!$C$3)</f>
        <v>0</v>
      </c>
      <c r="D524" s="21">
        <f>SUMIFS(المبيعات!$J$4:$J$5000,المبيعات!$D$4:$D$5000,الارباح!A524,المبيعات!$A$4:$A$5000,"&gt;="&amp;الارباح!$C$2,المبيعات!$A$4:$A$5000,"&lt;="&amp;الارباح!$C$3)</f>
        <v>0</v>
      </c>
      <c r="E524" s="21">
        <f>SUMIFS('مرتجع المبيعات '!$F$4:$F$5000,'مرتجع المبيعات '!$D$4:$D$5000,الارباح!A524,'مرتجع المبيعات '!$A$4:$A$5000,"&gt;="&amp;الارباح!$C$2,'مرتجع المبيعات '!$A$4:$A$5000,"&lt;="&amp;الارباح!$C$3)</f>
        <v>0</v>
      </c>
      <c r="F524" s="21">
        <f>SUMIFS('مرتجع المبيعات '!$J$4:$J$5000,'مرتجع المبيعات '!$D$4:$D$5000,الارباح!A524,'مرتجع المبيعات '!$A$4:$A$5000,"&gt;="&amp;الارباح!$C$2,'مرتجع المبيعات '!$A$4:$A$5000,"&lt;="&amp;الارباح!$C$3)</f>
        <v>0</v>
      </c>
      <c r="G524" s="21" t="str">
        <f>IFERROR(VLOOKUP(A524,الرصيد!$A$4:$J$5337,10,0),"")</f>
        <v/>
      </c>
      <c r="H524" s="21" t="str">
        <f t="shared" si="24"/>
        <v/>
      </c>
      <c r="I524" s="21" t="str">
        <f t="shared" si="25"/>
        <v/>
      </c>
      <c r="J524" s="21" t="str">
        <f t="shared" si="26"/>
        <v/>
      </c>
    </row>
    <row r="525" spans="1:10" ht="15.75">
      <c r="A525" s="21">
        <v>520</v>
      </c>
      <c r="B525" s="21" t="str">
        <f>IFERROR(VLOOKUP(A525,الاعدادات!$A$4:$B$5000,2,0),"")</f>
        <v/>
      </c>
      <c r="C525" s="21">
        <f>SUMIFS(المبيعات!$F$4:$F$5000,المبيعات!$D$4:$D$5000,الارباح!A525,المبيعات!$A$4:$A$5000,"&gt;="&amp;الارباح!$C$2,المبيعات!$A$4:$A$5000,"&lt;="&amp;الارباح!$C$3)</f>
        <v>0</v>
      </c>
      <c r="D525" s="21">
        <f>SUMIFS(المبيعات!$J$4:$J$5000,المبيعات!$D$4:$D$5000,الارباح!A525,المبيعات!$A$4:$A$5000,"&gt;="&amp;الارباح!$C$2,المبيعات!$A$4:$A$5000,"&lt;="&amp;الارباح!$C$3)</f>
        <v>0</v>
      </c>
      <c r="E525" s="21">
        <f>SUMIFS('مرتجع المبيعات '!$F$4:$F$5000,'مرتجع المبيعات '!$D$4:$D$5000,الارباح!A525,'مرتجع المبيعات '!$A$4:$A$5000,"&gt;="&amp;الارباح!$C$2,'مرتجع المبيعات '!$A$4:$A$5000,"&lt;="&amp;الارباح!$C$3)</f>
        <v>0</v>
      </c>
      <c r="F525" s="21">
        <f>SUMIFS('مرتجع المبيعات '!$J$4:$J$5000,'مرتجع المبيعات '!$D$4:$D$5000,الارباح!A525,'مرتجع المبيعات '!$A$4:$A$5000,"&gt;="&amp;الارباح!$C$2,'مرتجع المبيعات '!$A$4:$A$5000,"&lt;="&amp;الارباح!$C$3)</f>
        <v>0</v>
      </c>
      <c r="G525" s="21" t="str">
        <f>IFERROR(VLOOKUP(A525,الرصيد!$A$4:$J$5337,10,0),"")</f>
        <v/>
      </c>
      <c r="H525" s="21" t="str">
        <f t="shared" si="24"/>
        <v/>
      </c>
      <c r="I525" s="21" t="str">
        <f t="shared" si="25"/>
        <v/>
      </c>
      <c r="J525" s="21" t="str">
        <f t="shared" si="26"/>
        <v/>
      </c>
    </row>
    <row r="526" spans="1:10" ht="15.75">
      <c r="A526" s="21">
        <v>521</v>
      </c>
      <c r="B526" s="21" t="str">
        <f>IFERROR(VLOOKUP(A526,الاعدادات!$A$4:$B$5000,2,0),"")</f>
        <v/>
      </c>
      <c r="C526" s="21">
        <f>SUMIFS(المبيعات!$F$4:$F$5000,المبيعات!$D$4:$D$5000,الارباح!A526,المبيعات!$A$4:$A$5000,"&gt;="&amp;الارباح!$C$2,المبيعات!$A$4:$A$5000,"&lt;="&amp;الارباح!$C$3)</f>
        <v>0</v>
      </c>
      <c r="D526" s="21">
        <f>SUMIFS(المبيعات!$J$4:$J$5000,المبيعات!$D$4:$D$5000,الارباح!A526,المبيعات!$A$4:$A$5000,"&gt;="&amp;الارباح!$C$2,المبيعات!$A$4:$A$5000,"&lt;="&amp;الارباح!$C$3)</f>
        <v>0</v>
      </c>
      <c r="E526" s="21">
        <f>SUMIFS('مرتجع المبيعات '!$F$4:$F$5000,'مرتجع المبيعات '!$D$4:$D$5000,الارباح!A526,'مرتجع المبيعات '!$A$4:$A$5000,"&gt;="&amp;الارباح!$C$2,'مرتجع المبيعات '!$A$4:$A$5000,"&lt;="&amp;الارباح!$C$3)</f>
        <v>0</v>
      </c>
      <c r="F526" s="21">
        <f>SUMIFS('مرتجع المبيعات '!$J$4:$J$5000,'مرتجع المبيعات '!$D$4:$D$5000,الارباح!A526,'مرتجع المبيعات '!$A$4:$A$5000,"&gt;="&amp;الارباح!$C$2,'مرتجع المبيعات '!$A$4:$A$5000,"&lt;="&amp;الارباح!$C$3)</f>
        <v>0</v>
      </c>
      <c r="G526" s="21" t="str">
        <f>IFERROR(VLOOKUP(A526,الرصيد!$A$4:$J$5337,10,0),"")</f>
        <v/>
      </c>
      <c r="H526" s="21" t="str">
        <f t="shared" si="24"/>
        <v/>
      </c>
      <c r="I526" s="21" t="str">
        <f t="shared" si="25"/>
        <v/>
      </c>
      <c r="J526" s="21" t="str">
        <f t="shared" si="26"/>
        <v/>
      </c>
    </row>
    <row r="527" spans="1:10" ht="15.75">
      <c r="A527" s="21">
        <v>522</v>
      </c>
      <c r="B527" s="21" t="str">
        <f>IFERROR(VLOOKUP(A527,الاعدادات!$A$4:$B$5000,2,0),"")</f>
        <v/>
      </c>
      <c r="C527" s="21">
        <f>SUMIFS(المبيعات!$F$4:$F$5000,المبيعات!$D$4:$D$5000,الارباح!A527,المبيعات!$A$4:$A$5000,"&gt;="&amp;الارباح!$C$2,المبيعات!$A$4:$A$5000,"&lt;="&amp;الارباح!$C$3)</f>
        <v>0</v>
      </c>
      <c r="D527" s="21">
        <f>SUMIFS(المبيعات!$J$4:$J$5000,المبيعات!$D$4:$D$5000,الارباح!A527,المبيعات!$A$4:$A$5000,"&gt;="&amp;الارباح!$C$2,المبيعات!$A$4:$A$5000,"&lt;="&amp;الارباح!$C$3)</f>
        <v>0</v>
      </c>
      <c r="E527" s="21">
        <f>SUMIFS('مرتجع المبيعات '!$F$4:$F$5000,'مرتجع المبيعات '!$D$4:$D$5000,الارباح!A527,'مرتجع المبيعات '!$A$4:$A$5000,"&gt;="&amp;الارباح!$C$2,'مرتجع المبيعات '!$A$4:$A$5000,"&lt;="&amp;الارباح!$C$3)</f>
        <v>0</v>
      </c>
      <c r="F527" s="21">
        <f>SUMIFS('مرتجع المبيعات '!$J$4:$J$5000,'مرتجع المبيعات '!$D$4:$D$5000,الارباح!A527,'مرتجع المبيعات '!$A$4:$A$5000,"&gt;="&amp;الارباح!$C$2,'مرتجع المبيعات '!$A$4:$A$5000,"&lt;="&amp;الارباح!$C$3)</f>
        <v>0</v>
      </c>
      <c r="G527" s="21" t="str">
        <f>IFERROR(VLOOKUP(A527,الرصيد!$A$4:$J$5337,10,0),"")</f>
        <v/>
      </c>
      <c r="H527" s="21" t="str">
        <f t="shared" si="24"/>
        <v/>
      </c>
      <c r="I527" s="21" t="str">
        <f t="shared" si="25"/>
        <v/>
      </c>
      <c r="J527" s="21" t="str">
        <f t="shared" si="26"/>
        <v/>
      </c>
    </row>
    <row r="528" spans="1:10" ht="15.75">
      <c r="A528" s="21">
        <v>523</v>
      </c>
      <c r="B528" s="21" t="str">
        <f>IFERROR(VLOOKUP(A528,الاعدادات!$A$4:$B$5000,2,0),"")</f>
        <v/>
      </c>
      <c r="C528" s="21">
        <f>SUMIFS(المبيعات!$F$4:$F$5000,المبيعات!$D$4:$D$5000,الارباح!A528,المبيعات!$A$4:$A$5000,"&gt;="&amp;الارباح!$C$2,المبيعات!$A$4:$A$5000,"&lt;="&amp;الارباح!$C$3)</f>
        <v>0</v>
      </c>
      <c r="D528" s="21">
        <f>SUMIFS(المبيعات!$J$4:$J$5000,المبيعات!$D$4:$D$5000,الارباح!A528,المبيعات!$A$4:$A$5000,"&gt;="&amp;الارباح!$C$2,المبيعات!$A$4:$A$5000,"&lt;="&amp;الارباح!$C$3)</f>
        <v>0</v>
      </c>
      <c r="E528" s="21">
        <f>SUMIFS('مرتجع المبيعات '!$F$4:$F$5000,'مرتجع المبيعات '!$D$4:$D$5000,الارباح!A528,'مرتجع المبيعات '!$A$4:$A$5000,"&gt;="&amp;الارباح!$C$2,'مرتجع المبيعات '!$A$4:$A$5000,"&lt;="&amp;الارباح!$C$3)</f>
        <v>0</v>
      </c>
      <c r="F528" s="21">
        <f>SUMIFS('مرتجع المبيعات '!$J$4:$J$5000,'مرتجع المبيعات '!$D$4:$D$5000,الارباح!A528,'مرتجع المبيعات '!$A$4:$A$5000,"&gt;="&amp;الارباح!$C$2,'مرتجع المبيعات '!$A$4:$A$5000,"&lt;="&amp;الارباح!$C$3)</f>
        <v>0</v>
      </c>
      <c r="G528" s="21" t="str">
        <f>IFERROR(VLOOKUP(A528,الرصيد!$A$4:$J$5337,10,0),"")</f>
        <v/>
      </c>
      <c r="H528" s="21" t="str">
        <f t="shared" si="24"/>
        <v/>
      </c>
      <c r="I528" s="21" t="str">
        <f t="shared" si="25"/>
        <v/>
      </c>
      <c r="J528" s="21" t="str">
        <f t="shared" si="26"/>
        <v/>
      </c>
    </row>
    <row r="529" spans="1:10" ht="15.75">
      <c r="A529" s="21">
        <v>524</v>
      </c>
      <c r="B529" s="21" t="str">
        <f>IFERROR(VLOOKUP(A529,الاعدادات!$A$4:$B$5000,2,0),"")</f>
        <v/>
      </c>
      <c r="C529" s="21">
        <f>SUMIFS(المبيعات!$F$4:$F$5000,المبيعات!$D$4:$D$5000,الارباح!A529,المبيعات!$A$4:$A$5000,"&gt;="&amp;الارباح!$C$2,المبيعات!$A$4:$A$5000,"&lt;="&amp;الارباح!$C$3)</f>
        <v>0</v>
      </c>
      <c r="D529" s="21">
        <f>SUMIFS(المبيعات!$J$4:$J$5000,المبيعات!$D$4:$D$5000,الارباح!A529,المبيعات!$A$4:$A$5000,"&gt;="&amp;الارباح!$C$2,المبيعات!$A$4:$A$5000,"&lt;="&amp;الارباح!$C$3)</f>
        <v>0</v>
      </c>
      <c r="E529" s="21">
        <f>SUMIFS('مرتجع المبيعات '!$F$4:$F$5000,'مرتجع المبيعات '!$D$4:$D$5000,الارباح!A529,'مرتجع المبيعات '!$A$4:$A$5000,"&gt;="&amp;الارباح!$C$2,'مرتجع المبيعات '!$A$4:$A$5000,"&lt;="&amp;الارباح!$C$3)</f>
        <v>0</v>
      </c>
      <c r="F529" s="21">
        <f>SUMIFS('مرتجع المبيعات '!$J$4:$J$5000,'مرتجع المبيعات '!$D$4:$D$5000,الارباح!A529,'مرتجع المبيعات '!$A$4:$A$5000,"&gt;="&amp;الارباح!$C$2,'مرتجع المبيعات '!$A$4:$A$5000,"&lt;="&amp;الارباح!$C$3)</f>
        <v>0</v>
      </c>
      <c r="G529" s="21" t="str">
        <f>IFERROR(VLOOKUP(A529,الرصيد!$A$4:$J$5337,10,0),"")</f>
        <v/>
      </c>
      <c r="H529" s="21" t="str">
        <f t="shared" si="24"/>
        <v/>
      </c>
      <c r="I529" s="21" t="str">
        <f t="shared" si="25"/>
        <v/>
      </c>
      <c r="J529" s="21" t="str">
        <f t="shared" si="26"/>
        <v/>
      </c>
    </row>
    <row r="530" spans="1:10" ht="15.75">
      <c r="A530" s="21">
        <v>525</v>
      </c>
      <c r="B530" s="21" t="str">
        <f>IFERROR(VLOOKUP(A530,الاعدادات!$A$4:$B$5000,2,0),"")</f>
        <v/>
      </c>
      <c r="C530" s="21">
        <f>SUMIFS(المبيعات!$F$4:$F$5000,المبيعات!$D$4:$D$5000,الارباح!A530,المبيعات!$A$4:$A$5000,"&gt;="&amp;الارباح!$C$2,المبيعات!$A$4:$A$5000,"&lt;="&amp;الارباح!$C$3)</f>
        <v>0</v>
      </c>
      <c r="D530" s="21">
        <f>SUMIFS(المبيعات!$J$4:$J$5000,المبيعات!$D$4:$D$5000,الارباح!A530,المبيعات!$A$4:$A$5000,"&gt;="&amp;الارباح!$C$2,المبيعات!$A$4:$A$5000,"&lt;="&amp;الارباح!$C$3)</f>
        <v>0</v>
      </c>
      <c r="E530" s="21">
        <f>SUMIFS('مرتجع المبيعات '!$F$4:$F$5000,'مرتجع المبيعات '!$D$4:$D$5000,الارباح!A530,'مرتجع المبيعات '!$A$4:$A$5000,"&gt;="&amp;الارباح!$C$2,'مرتجع المبيعات '!$A$4:$A$5000,"&lt;="&amp;الارباح!$C$3)</f>
        <v>0</v>
      </c>
      <c r="F530" s="21">
        <f>SUMIFS('مرتجع المبيعات '!$J$4:$J$5000,'مرتجع المبيعات '!$D$4:$D$5000,الارباح!A530,'مرتجع المبيعات '!$A$4:$A$5000,"&gt;="&amp;الارباح!$C$2,'مرتجع المبيعات '!$A$4:$A$5000,"&lt;="&amp;الارباح!$C$3)</f>
        <v>0</v>
      </c>
      <c r="G530" s="21" t="str">
        <f>IFERROR(VLOOKUP(A530,الرصيد!$A$4:$J$5337,10,0),"")</f>
        <v/>
      </c>
      <c r="H530" s="21" t="str">
        <f t="shared" si="24"/>
        <v/>
      </c>
      <c r="I530" s="21" t="str">
        <f t="shared" si="25"/>
        <v/>
      </c>
      <c r="J530" s="21" t="str">
        <f t="shared" si="26"/>
        <v/>
      </c>
    </row>
    <row r="531" spans="1:10" ht="15.75">
      <c r="A531" s="21">
        <v>526</v>
      </c>
      <c r="B531" s="21" t="str">
        <f>IFERROR(VLOOKUP(A531,الاعدادات!$A$4:$B$5000,2,0),"")</f>
        <v/>
      </c>
      <c r="C531" s="21">
        <f>SUMIFS(المبيعات!$F$4:$F$5000,المبيعات!$D$4:$D$5000,الارباح!A531,المبيعات!$A$4:$A$5000,"&gt;="&amp;الارباح!$C$2,المبيعات!$A$4:$A$5000,"&lt;="&amp;الارباح!$C$3)</f>
        <v>0</v>
      </c>
      <c r="D531" s="21">
        <f>SUMIFS(المبيعات!$J$4:$J$5000,المبيعات!$D$4:$D$5000,الارباح!A531,المبيعات!$A$4:$A$5000,"&gt;="&amp;الارباح!$C$2,المبيعات!$A$4:$A$5000,"&lt;="&amp;الارباح!$C$3)</f>
        <v>0</v>
      </c>
      <c r="E531" s="21">
        <f>SUMIFS('مرتجع المبيعات '!$F$4:$F$5000,'مرتجع المبيعات '!$D$4:$D$5000,الارباح!A531,'مرتجع المبيعات '!$A$4:$A$5000,"&gt;="&amp;الارباح!$C$2,'مرتجع المبيعات '!$A$4:$A$5000,"&lt;="&amp;الارباح!$C$3)</f>
        <v>0</v>
      </c>
      <c r="F531" s="21">
        <f>SUMIFS('مرتجع المبيعات '!$J$4:$J$5000,'مرتجع المبيعات '!$D$4:$D$5000,الارباح!A531,'مرتجع المبيعات '!$A$4:$A$5000,"&gt;="&amp;الارباح!$C$2,'مرتجع المبيعات '!$A$4:$A$5000,"&lt;="&amp;الارباح!$C$3)</f>
        <v>0</v>
      </c>
      <c r="G531" s="21" t="str">
        <f>IFERROR(VLOOKUP(A531,الرصيد!$A$4:$J$5337,10,0),"")</f>
        <v/>
      </c>
      <c r="H531" s="21" t="str">
        <f t="shared" si="24"/>
        <v/>
      </c>
      <c r="I531" s="21" t="str">
        <f t="shared" si="25"/>
        <v/>
      </c>
      <c r="J531" s="21" t="str">
        <f t="shared" si="26"/>
        <v/>
      </c>
    </row>
    <row r="532" spans="1:10" ht="15.75">
      <c r="A532" s="21">
        <v>527</v>
      </c>
      <c r="B532" s="21" t="str">
        <f>IFERROR(VLOOKUP(A532,الاعدادات!$A$4:$B$5000,2,0),"")</f>
        <v/>
      </c>
      <c r="C532" s="21">
        <f>SUMIFS(المبيعات!$F$4:$F$5000,المبيعات!$D$4:$D$5000,الارباح!A532,المبيعات!$A$4:$A$5000,"&gt;="&amp;الارباح!$C$2,المبيعات!$A$4:$A$5000,"&lt;="&amp;الارباح!$C$3)</f>
        <v>0</v>
      </c>
      <c r="D532" s="21">
        <f>SUMIFS(المبيعات!$J$4:$J$5000,المبيعات!$D$4:$D$5000,الارباح!A532,المبيعات!$A$4:$A$5000,"&gt;="&amp;الارباح!$C$2,المبيعات!$A$4:$A$5000,"&lt;="&amp;الارباح!$C$3)</f>
        <v>0</v>
      </c>
      <c r="E532" s="21">
        <f>SUMIFS('مرتجع المبيعات '!$F$4:$F$5000,'مرتجع المبيعات '!$D$4:$D$5000,الارباح!A532,'مرتجع المبيعات '!$A$4:$A$5000,"&gt;="&amp;الارباح!$C$2,'مرتجع المبيعات '!$A$4:$A$5000,"&lt;="&amp;الارباح!$C$3)</f>
        <v>0</v>
      </c>
      <c r="F532" s="21">
        <f>SUMIFS('مرتجع المبيعات '!$J$4:$J$5000,'مرتجع المبيعات '!$D$4:$D$5000,الارباح!A532,'مرتجع المبيعات '!$A$4:$A$5000,"&gt;="&amp;الارباح!$C$2,'مرتجع المبيعات '!$A$4:$A$5000,"&lt;="&amp;الارباح!$C$3)</f>
        <v>0</v>
      </c>
      <c r="G532" s="21" t="str">
        <f>IFERROR(VLOOKUP(A532,الرصيد!$A$4:$J$5337,10,0),"")</f>
        <v/>
      </c>
      <c r="H532" s="21" t="str">
        <f t="shared" si="24"/>
        <v/>
      </c>
      <c r="I532" s="21" t="str">
        <f t="shared" si="25"/>
        <v/>
      </c>
      <c r="J532" s="21" t="str">
        <f t="shared" si="26"/>
        <v/>
      </c>
    </row>
    <row r="533" spans="1:10" ht="15.75">
      <c r="A533" s="21">
        <v>528</v>
      </c>
      <c r="B533" s="21" t="str">
        <f>IFERROR(VLOOKUP(A533,الاعدادات!$A$4:$B$5000,2,0),"")</f>
        <v/>
      </c>
      <c r="C533" s="21">
        <f>SUMIFS(المبيعات!$F$4:$F$5000,المبيعات!$D$4:$D$5000,الارباح!A533,المبيعات!$A$4:$A$5000,"&gt;="&amp;الارباح!$C$2,المبيعات!$A$4:$A$5000,"&lt;="&amp;الارباح!$C$3)</f>
        <v>0</v>
      </c>
      <c r="D533" s="21">
        <f>SUMIFS(المبيعات!$J$4:$J$5000,المبيعات!$D$4:$D$5000,الارباح!A533,المبيعات!$A$4:$A$5000,"&gt;="&amp;الارباح!$C$2,المبيعات!$A$4:$A$5000,"&lt;="&amp;الارباح!$C$3)</f>
        <v>0</v>
      </c>
      <c r="E533" s="21">
        <f>SUMIFS('مرتجع المبيعات '!$F$4:$F$5000,'مرتجع المبيعات '!$D$4:$D$5000,الارباح!A533,'مرتجع المبيعات '!$A$4:$A$5000,"&gt;="&amp;الارباح!$C$2,'مرتجع المبيعات '!$A$4:$A$5000,"&lt;="&amp;الارباح!$C$3)</f>
        <v>0</v>
      </c>
      <c r="F533" s="21">
        <f>SUMIFS('مرتجع المبيعات '!$J$4:$J$5000,'مرتجع المبيعات '!$D$4:$D$5000,الارباح!A533,'مرتجع المبيعات '!$A$4:$A$5000,"&gt;="&amp;الارباح!$C$2,'مرتجع المبيعات '!$A$4:$A$5000,"&lt;="&amp;الارباح!$C$3)</f>
        <v>0</v>
      </c>
      <c r="G533" s="21" t="str">
        <f>IFERROR(VLOOKUP(A533,الرصيد!$A$4:$J$5337,10,0),"")</f>
        <v/>
      </c>
      <c r="H533" s="21" t="str">
        <f t="shared" si="24"/>
        <v/>
      </c>
      <c r="I533" s="21" t="str">
        <f t="shared" si="25"/>
        <v/>
      </c>
      <c r="J533" s="21" t="str">
        <f t="shared" si="26"/>
        <v/>
      </c>
    </row>
    <row r="534" spans="1:10" ht="15.75">
      <c r="A534" s="21">
        <v>529</v>
      </c>
      <c r="B534" s="21" t="str">
        <f>IFERROR(VLOOKUP(A534,الاعدادات!$A$4:$B$5000,2,0),"")</f>
        <v/>
      </c>
      <c r="C534" s="21">
        <f>SUMIFS(المبيعات!$F$4:$F$5000,المبيعات!$D$4:$D$5000,الارباح!A534,المبيعات!$A$4:$A$5000,"&gt;="&amp;الارباح!$C$2,المبيعات!$A$4:$A$5000,"&lt;="&amp;الارباح!$C$3)</f>
        <v>0</v>
      </c>
      <c r="D534" s="21">
        <f>SUMIFS(المبيعات!$J$4:$J$5000,المبيعات!$D$4:$D$5000,الارباح!A534,المبيعات!$A$4:$A$5000,"&gt;="&amp;الارباح!$C$2,المبيعات!$A$4:$A$5000,"&lt;="&amp;الارباح!$C$3)</f>
        <v>0</v>
      </c>
      <c r="E534" s="21">
        <f>SUMIFS('مرتجع المبيعات '!$F$4:$F$5000,'مرتجع المبيعات '!$D$4:$D$5000,الارباح!A534,'مرتجع المبيعات '!$A$4:$A$5000,"&gt;="&amp;الارباح!$C$2,'مرتجع المبيعات '!$A$4:$A$5000,"&lt;="&amp;الارباح!$C$3)</f>
        <v>0</v>
      </c>
      <c r="F534" s="21">
        <f>SUMIFS('مرتجع المبيعات '!$J$4:$J$5000,'مرتجع المبيعات '!$D$4:$D$5000,الارباح!A534,'مرتجع المبيعات '!$A$4:$A$5000,"&gt;="&amp;الارباح!$C$2,'مرتجع المبيعات '!$A$4:$A$5000,"&lt;="&amp;الارباح!$C$3)</f>
        <v>0</v>
      </c>
      <c r="G534" s="21" t="str">
        <f>IFERROR(VLOOKUP(A534,الرصيد!$A$4:$J$5337,10,0),"")</f>
        <v/>
      </c>
      <c r="H534" s="21" t="str">
        <f t="shared" si="24"/>
        <v/>
      </c>
      <c r="I534" s="21" t="str">
        <f t="shared" si="25"/>
        <v/>
      </c>
      <c r="J534" s="21" t="str">
        <f t="shared" si="26"/>
        <v/>
      </c>
    </row>
    <row r="535" spans="1:10" ht="15.75">
      <c r="A535" s="21">
        <v>530</v>
      </c>
      <c r="B535" s="21" t="str">
        <f>IFERROR(VLOOKUP(A535,الاعدادات!$A$4:$B$5000,2,0),"")</f>
        <v/>
      </c>
      <c r="C535" s="21">
        <f>SUMIFS(المبيعات!$F$4:$F$5000,المبيعات!$D$4:$D$5000,الارباح!A535,المبيعات!$A$4:$A$5000,"&gt;="&amp;الارباح!$C$2,المبيعات!$A$4:$A$5000,"&lt;="&amp;الارباح!$C$3)</f>
        <v>0</v>
      </c>
      <c r="D535" s="21">
        <f>SUMIFS(المبيعات!$J$4:$J$5000,المبيعات!$D$4:$D$5000,الارباح!A535,المبيعات!$A$4:$A$5000,"&gt;="&amp;الارباح!$C$2,المبيعات!$A$4:$A$5000,"&lt;="&amp;الارباح!$C$3)</f>
        <v>0</v>
      </c>
      <c r="E535" s="21">
        <f>SUMIFS('مرتجع المبيعات '!$F$4:$F$5000,'مرتجع المبيعات '!$D$4:$D$5000,الارباح!A535,'مرتجع المبيعات '!$A$4:$A$5000,"&gt;="&amp;الارباح!$C$2,'مرتجع المبيعات '!$A$4:$A$5000,"&lt;="&amp;الارباح!$C$3)</f>
        <v>0</v>
      </c>
      <c r="F535" s="21">
        <f>SUMIFS('مرتجع المبيعات '!$J$4:$J$5000,'مرتجع المبيعات '!$D$4:$D$5000,الارباح!A535,'مرتجع المبيعات '!$A$4:$A$5000,"&gt;="&amp;الارباح!$C$2,'مرتجع المبيعات '!$A$4:$A$5000,"&lt;="&amp;الارباح!$C$3)</f>
        <v>0</v>
      </c>
      <c r="G535" s="21" t="str">
        <f>IFERROR(VLOOKUP(A535,الرصيد!$A$4:$J$5337,10,0),"")</f>
        <v/>
      </c>
      <c r="H535" s="21" t="str">
        <f t="shared" si="24"/>
        <v/>
      </c>
      <c r="I535" s="21" t="str">
        <f t="shared" si="25"/>
        <v/>
      </c>
      <c r="J535" s="21" t="str">
        <f t="shared" si="26"/>
        <v/>
      </c>
    </row>
    <row r="536" spans="1:10" ht="15.75">
      <c r="A536" s="21">
        <v>531</v>
      </c>
      <c r="B536" s="21" t="str">
        <f>IFERROR(VLOOKUP(A536,الاعدادات!$A$4:$B$5000,2,0),"")</f>
        <v/>
      </c>
      <c r="C536" s="21">
        <f>SUMIFS(المبيعات!$F$4:$F$5000,المبيعات!$D$4:$D$5000,الارباح!A536,المبيعات!$A$4:$A$5000,"&gt;="&amp;الارباح!$C$2,المبيعات!$A$4:$A$5000,"&lt;="&amp;الارباح!$C$3)</f>
        <v>0</v>
      </c>
      <c r="D536" s="21">
        <f>SUMIFS(المبيعات!$J$4:$J$5000,المبيعات!$D$4:$D$5000,الارباح!A536,المبيعات!$A$4:$A$5000,"&gt;="&amp;الارباح!$C$2,المبيعات!$A$4:$A$5000,"&lt;="&amp;الارباح!$C$3)</f>
        <v>0</v>
      </c>
      <c r="E536" s="21">
        <f>SUMIFS('مرتجع المبيعات '!$F$4:$F$5000,'مرتجع المبيعات '!$D$4:$D$5000,الارباح!A536,'مرتجع المبيعات '!$A$4:$A$5000,"&gt;="&amp;الارباح!$C$2,'مرتجع المبيعات '!$A$4:$A$5000,"&lt;="&amp;الارباح!$C$3)</f>
        <v>0</v>
      </c>
      <c r="F536" s="21">
        <f>SUMIFS('مرتجع المبيعات '!$J$4:$J$5000,'مرتجع المبيعات '!$D$4:$D$5000,الارباح!A536,'مرتجع المبيعات '!$A$4:$A$5000,"&gt;="&amp;الارباح!$C$2,'مرتجع المبيعات '!$A$4:$A$5000,"&lt;="&amp;الارباح!$C$3)</f>
        <v>0</v>
      </c>
      <c r="G536" s="21" t="str">
        <f>IFERROR(VLOOKUP(A536,الرصيد!$A$4:$J$5337,10,0),"")</f>
        <v/>
      </c>
      <c r="H536" s="21" t="str">
        <f t="shared" ref="H536:H599" si="27">IFERROR(SUMPRODUCT(G536*C536),"")</f>
        <v/>
      </c>
      <c r="I536" s="21" t="str">
        <f t="shared" ref="I536:I599" si="28">IFERROR(SUMPRODUCT(F536-G536*E536),"")</f>
        <v/>
      </c>
      <c r="J536" s="21" t="str">
        <f t="shared" ref="J536:J599" si="29">IFERROR(SUMPRODUCT(D536-H536-I536),"")</f>
        <v/>
      </c>
    </row>
    <row r="537" spans="1:10" ht="15.75">
      <c r="A537" s="21">
        <v>532</v>
      </c>
      <c r="B537" s="21" t="str">
        <f>IFERROR(VLOOKUP(A537,الاعدادات!$A$4:$B$5000,2,0),"")</f>
        <v/>
      </c>
      <c r="C537" s="21">
        <f>SUMIFS(المبيعات!$F$4:$F$5000,المبيعات!$D$4:$D$5000,الارباح!A537,المبيعات!$A$4:$A$5000,"&gt;="&amp;الارباح!$C$2,المبيعات!$A$4:$A$5000,"&lt;="&amp;الارباح!$C$3)</f>
        <v>0</v>
      </c>
      <c r="D537" s="21">
        <f>SUMIFS(المبيعات!$J$4:$J$5000,المبيعات!$D$4:$D$5000,الارباح!A537,المبيعات!$A$4:$A$5000,"&gt;="&amp;الارباح!$C$2,المبيعات!$A$4:$A$5000,"&lt;="&amp;الارباح!$C$3)</f>
        <v>0</v>
      </c>
      <c r="E537" s="21">
        <f>SUMIFS('مرتجع المبيعات '!$F$4:$F$5000,'مرتجع المبيعات '!$D$4:$D$5000,الارباح!A537,'مرتجع المبيعات '!$A$4:$A$5000,"&gt;="&amp;الارباح!$C$2,'مرتجع المبيعات '!$A$4:$A$5000,"&lt;="&amp;الارباح!$C$3)</f>
        <v>0</v>
      </c>
      <c r="F537" s="21">
        <f>SUMIFS('مرتجع المبيعات '!$J$4:$J$5000,'مرتجع المبيعات '!$D$4:$D$5000,الارباح!A537,'مرتجع المبيعات '!$A$4:$A$5000,"&gt;="&amp;الارباح!$C$2,'مرتجع المبيعات '!$A$4:$A$5000,"&lt;="&amp;الارباح!$C$3)</f>
        <v>0</v>
      </c>
      <c r="G537" s="21" t="str">
        <f>IFERROR(VLOOKUP(A537,الرصيد!$A$4:$J$5337,10,0),"")</f>
        <v/>
      </c>
      <c r="H537" s="21" t="str">
        <f t="shared" si="27"/>
        <v/>
      </c>
      <c r="I537" s="21" t="str">
        <f t="shared" si="28"/>
        <v/>
      </c>
      <c r="J537" s="21" t="str">
        <f t="shared" si="29"/>
        <v/>
      </c>
    </row>
    <row r="538" spans="1:10" ht="15.75">
      <c r="A538" s="21">
        <v>533</v>
      </c>
      <c r="B538" s="21" t="str">
        <f>IFERROR(VLOOKUP(A538,الاعدادات!$A$4:$B$5000,2,0),"")</f>
        <v/>
      </c>
      <c r="C538" s="21">
        <f>SUMIFS(المبيعات!$F$4:$F$5000,المبيعات!$D$4:$D$5000,الارباح!A538,المبيعات!$A$4:$A$5000,"&gt;="&amp;الارباح!$C$2,المبيعات!$A$4:$A$5000,"&lt;="&amp;الارباح!$C$3)</f>
        <v>0</v>
      </c>
      <c r="D538" s="21">
        <f>SUMIFS(المبيعات!$J$4:$J$5000,المبيعات!$D$4:$D$5000,الارباح!A538,المبيعات!$A$4:$A$5000,"&gt;="&amp;الارباح!$C$2,المبيعات!$A$4:$A$5000,"&lt;="&amp;الارباح!$C$3)</f>
        <v>0</v>
      </c>
      <c r="E538" s="21">
        <f>SUMIFS('مرتجع المبيعات '!$F$4:$F$5000,'مرتجع المبيعات '!$D$4:$D$5000,الارباح!A538,'مرتجع المبيعات '!$A$4:$A$5000,"&gt;="&amp;الارباح!$C$2,'مرتجع المبيعات '!$A$4:$A$5000,"&lt;="&amp;الارباح!$C$3)</f>
        <v>0</v>
      </c>
      <c r="F538" s="21">
        <f>SUMIFS('مرتجع المبيعات '!$J$4:$J$5000,'مرتجع المبيعات '!$D$4:$D$5000,الارباح!A538,'مرتجع المبيعات '!$A$4:$A$5000,"&gt;="&amp;الارباح!$C$2,'مرتجع المبيعات '!$A$4:$A$5000,"&lt;="&amp;الارباح!$C$3)</f>
        <v>0</v>
      </c>
      <c r="G538" s="21" t="str">
        <f>IFERROR(VLOOKUP(A538,الرصيد!$A$4:$J$5337,10,0),"")</f>
        <v/>
      </c>
      <c r="H538" s="21" t="str">
        <f t="shared" si="27"/>
        <v/>
      </c>
      <c r="I538" s="21" t="str">
        <f t="shared" si="28"/>
        <v/>
      </c>
      <c r="J538" s="21" t="str">
        <f t="shared" si="29"/>
        <v/>
      </c>
    </row>
    <row r="539" spans="1:10" ht="15.75">
      <c r="A539" s="21">
        <v>534</v>
      </c>
      <c r="B539" s="21" t="str">
        <f>IFERROR(VLOOKUP(A539,الاعدادات!$A$4:$B$5000,2,0),"")</f>
        <v/>
      </c>
      <c r="C539" s="21">
        <f>SUMIFS(المبيعات!$F$4:$F$5000,المبيعات!$D$4:$D$5000,الارباح!A539,المبيعات!$A$4:$A$5000,"&gt;="&amp;الارباح!$C$2,المبيعات!$A$4:$A$5000,"&lt;="&amp;الارباح!$C$3)</f>
        <v>0</v>
      </c>
      <c r="D539" s="21">
        <f>SUMIFS(المبيعات!$J$4:$J$5000,المبيعات!$D$4:$D$5000,الارباح!A539,المبيعات!$A$4:$A$5000,"&gt;="&amp;الارباح!$C$2,المبيعات!$A$4:$A$5000,"&lt;="&amp;الارباح!$C$3)</f>
        <v>0</v>
      </c>
      <c r="E539" s="21">
        <f>SUMIFS('مرتجع المبيعات '!$F$4:$F$5000,'مرتجع المبيعات '!$D$4:$D$5000,الارباح!A539,'مرتجع المبيعات '!$A$4:$A$5000,"&gt;="&amp;الارباح!$C$2,'مرتجع المبيعات '!$A$4:$A$5000,"&lt;="&amp;الارباح!$C$3)</f>
        <v>0</v>
      </c>
      <c r="F539" s="21">
        <f>SUMIFS('مرتجع المبيعات '!$J$4:$J$5000,'مرتجع المبيعات '!$D$4:$D$5000,الارباح!A539,'مرتجع المبيعات '!$A$4:$A$5000,"&gt;="&amp;الارباح!$C$2,'مرتجع المبيعات '!$A$4:$A$5000,"&lt;="&amp;الارباح!$C$3)</f>
        <v>0</v>
      </c>
      <c r="G539" s="21" t="str">
        <f>IFERROR(VLOOKUP(A539,الرصيد!$A$4:$J$5337,10,0),"")</f>
        <v/>
      </c>
      <c r="H539" s="21" t="str">
        <f t="shared" si="27"/>
        <v/>
      </c>
      <c r="I539" s="21" t="str">
        <f t="shared" si="28"/>
        <v/>
      </c>
      <c r="J539" s="21" t="str">
        <f t="shared" si="29"/>
        <v/>
      </c>
    </row>
    <row r="540" spans="1:10" ht="15.75">
      <c r="A540" s="21">
        <v>535</v>
      </c>
      <c r="B540" s="21" t="str">
        <f>IFERROR(VLOOKUP(A540,الاعدادات!$A$4:$B$5000,2,0),"")</f>
        <v/>
      </c>
      <c r="C540" s="21">
        <f>SUMIFS(المبيعات!$F$4:$F$5000,المبيعات!$D$4:$D$5000,الارباح!A540,المبيعات!$A$4:$A$5000,"&gt;="&amp;الارباح!$C$2,المبيعات!$A$4:$A$5000,"&lt;="&amp;الارباح!$C$3)</f>
        <v>0</v>
      </c>
      <c r="D540" s="21">
        <f>SUMIFS(المبيعات!$J$4:$J$5000,المبيعات!$D$4:$D$5000,الارباح!A540,المبيعات!$A$4:$A$5000,"&gt;="&amp;الارباح!$C$2,المبيعات!$A$4:$A$5000,"&lt;="&amp;الارباح!$C$3)</f>
        <v>0</v>
      </c>
      <c r="E540" s="21">
        <f>SUMIFS('مرتجع المبيعات '!$F$4:$F$5000,'مرتجع المبيعات '!$D$4:$D$5000,الارباح!A540,'مرتجع المبيعات '!$A$4:$A$5000,"&gt;="&amp;الارباح!$C$2,'مرتجع المبيعات '!$A$4:$A$5000,"&lt;="&amp;الارباح!$C$3)</f>
        <v>0</v>
      </c>
      <c r="F540" s="21">
        <f>SUMIFS('مرتجع المبيعات '!$J$4:$J$5000,'مرتجع المبيعات '!$D$4:$D$5000,الارباح!A540,'مرتجع المبيعات '!$A$4:$A$5000,"&gt;="&amp;الارباح!$C$2,'مرتجع المبيعات '!$A$4:$A$5000,"&lt;="&amp;الارباح!$C$3)</f>
        <v>0</v>
      </c>
      <c r="G540" s="21" t="str">
        <f>IFERROR(VLOOKUP(A540,الرصيد!$A$4:$J$5337,10,0),"")</f>
        <v/>
      </c>
      <c r="H540" s="21" t="str">
        <f t="shared" si="27"/>
        <v/>
      </c>
      <c r="I540" s="21" t="str">
        <f t="shared" si="28"/>
        <v/>
      </c>
      <c r="J540" s="21" t="str">
        <f t="shared" si="29"/>
        <v/>
      </c>
    </row>
    <row r="541" spans="1:10" ht="15.75">
      <c r="A541" s="21">
        <v>536</v>
      </c>
      <c r="B541" s="21" t="str">
        <f>IFERROR(VLOOKUP(A541,الاعدادات!$A$4:$B$5000,2,0),"")</f>
        <v/>
      </c>
      <c r="C541" s="21">
        <f>SUMIFS(المبيعات!$F$4:$F$5000,المبيعات!$D$4:$D$5000,الارباح!A541,المبيعات!$A$4:$A$5000,"&gt;="&amp;الارباح!$C$2,المبيعات!$A$4:$A$5000,"&lt;="&amp;الارباح!$C$3)</f>
        <v>0</v>
      </c>
      <c r="D541" s="21">
        <f>SUMIFS(المبيعات!$J$4:$J$5000,المبيعات!$D$4:$D$5000,الارباح!A541,المبيعات!$A$4:$A$5000,"&gt;="&amp;الارباح!$C$2,المبيعات!$A$4:$A$5000,"&lt;="&amp;الارباح!$C$3)</f>
        <v>0</v>
      </c>
      <c r="E541" s="21">
        <f>SUMIFS('مرتجع المبيعات '!$F$4:$F$5000,'مرتجع المبيعات '!$D$4:$D$5000,الارباح!A541,'مرتجع المبيعات '!$A$4:$A$5000,"&gt;="&amp;الارباح!$C$2,'مرتجع المبيعات '!$A$4:$A$5000,"&lt;="&amp;الارباح!$C$3)</f>
        <v>0</v>
      </c>
      <c r="F541" s="21">
        <f>SUMIFS('مرتجع المبيعات '!$J$4:$J$5000,'مرتجع المبيعات '!$D$4:$D$5000,الارباح!A541,'مرتجع المبيعات '!$A$4:$A$5000,"&gt;="&amp;الارباح!$C$2,'مرتجع المبيعات '!$A$4:$A$5000,"&lt;="&amp;الارباح!$C$3)</f>
        <v>0</v>
      </c>
      <c r="G541" s="21" t="str">
        <f>IFERROR(VLOOKUP(A541,الرصيد!$A$4:$J$5337,10,0),"")</f>
        <v/>
      </c>
      <c r="H541" s="21" t="str">
        <f t="shared" si="27"/>
        <v/>
      </c>
      <c r="I541" s="21" t="str">
        <f t="shared" si="28"/>
        <v/>
      </c>
      <c r="J541" s="21" t="str">
        <f t="shared" si="29"/>
        <v/>
      </c>
    </row>
    <row r="542" spans="1:10" ht="15.75">
      <c r="A542" s="21">
        <v>537</v>
      </c>
      <c r="B542" s="21" t="str">
        <f>IFERROR(VLOOKUP(A542,الاعدادات!$A$4:$B$5000,2,0),"")</f>
        <v/>
      </c>
      <c r="C542" s="21">
        <f>SUMIFS(المبيعات!$F$4:$F$5000,المبيعات!$D$4:$D$5000,الارباح!A542,المبيعات!$A$4:$A$5000,"&gt;="&amp;الارباح!$C$2,المبيعات!$A$4:$A$5000,"&lt;="&amp;الارباح!$C$3)</f>
        <v>0</v>
      </c>
      <c r="D542" s="21">
        <f>SUMIFS(المبيعات!$J$4:$J$5000,المبيعات!$D$4:$D$5000,الارباح!A542,المبيعات!$A$4:$A$5000,"&gt;="&amp;الارباح!$C$2,المبيعات!$A$4:$A$5000,"&lt;="&amp;الارباح!$C$3)</f>
        <v>0</v>
      </c>
      <c r="E542" s="21">
        <f>SUMIFS('مرتجع المبيعات '!$F$4:$F$5000,'مرتجع المبيعات '!$D$4:$D$5000,الارباح!A542,'مرتجع المبيعات '!$A$4:$A$5000,"&gt;="&amp;الارباح!$C$2,'مرتجع المبيعات '!$A$4:$A$5000,"&lt;="&amp;الارباح!$C$3)</f>
        <v>0</v>
      </c>
      <c r="F542" s="21">
        <f>SUMIFS('مرتجع المبيعات '!$J$4:$J$5000,'مرتجع المبيعات '!$D$4:$D$5000,الارباح!A542,'مرتجع المبيعات '!$A$4:$A$5000,"&gt;="&amp;الارباح!$C$2,'مرتجع المبيعات '!$A$4:$A$5000,"&lt;="&amp;الارباح!$C$3)</f>
        <v>0</v>
      </c>
      <c r="G542" s="21" t="str">
        <f>IFERROR(VLOOKUP(A542,الرصيد!$A$4:$J$5337,10,0),"")</f>
        <v/>
      </c>
      <c r="H542" s="21" t="str">
        <f t="shared" si="27"/>
        <v/>
      </c>
      <c r="I542" s="21" t="str">
        <f t="shared" si="28"/>
        <v/>
      </c>
      <c r="J542" s="21" t="str">
        <f t="shared" si="29"/>
        <v/>
      </c>
    </row>
    <row r="543" spans="1:10" ht="15.75">
      <c r="A543" s="21">
        <v>538</v>
      </c>
      <c r="B543" s="21" t="str">
        <f>IFERROR(VLOOKUP(A543,الاعدادات!$A$4:$B$5000,2,0),"")</f>
        <v/>
      </c>
      <c r="C543" s="21">
        <f>SUMIFS(المبيعات!$F$4:$F$5000,المبيعات!$D$4:$D$5000,الارباح!A543,المبيعات!$A$4:$A$5000,"&gt;="&amp;الارباح!$C$2,المبيعات!$A$4:$A$5000,"&lt;="&amp;الارباح!$C$3)</f>
        <v>0</v>
      </c>
      <c r="D543" s="21">
        <f>SUMIFS(المبيعات!$J$4:$J$5000,المبيعات!$D$4:$D$5000,الارباح!A543,المبيعات!$A$4:$A$5000,"&gt;="&amp;الارباح!$C$2,المبيعات!$A$4:$A$5000,"&lt;="&amp;الارباح!$C$3)</f>
        <v>0</v>
      </c>
      <c r="E543" s="21">
        <f>SUMIFS('مرتجع المبيعات '!$F$4:$F$5000,'مرتجع المبيعات '!$D$4:$D$5000,الارباح!A543,'مرتجع المبيعات '!$A$4:$A$5000,"&gt;="&amp;الارباح!$C$2,'مرتجع المبيعات '!$A$4:$A$5000,"&lt;="&amp;الارباح!$C$3)</f>
        <v>0</v>
      </c>
      <c r="F543" s="21">
        <f>SUMIFS('مرتجع المبيعات '!$J$4:$J$5000,'مرتجع المبيعات '!$D$4:$D$5000,الارباح!A543,'مرتجع المبيعات '!$A$4:$A$5000,"&gt;="&amp;الارباح!$C$2,'مرتجع المبيعات '!$A$4:$A$5000,"&lt;="&amp;الارباح!$C$3)</f>
        <v>0</v>
      </c>
      <c r="G543" s="21" t="str">
        <f>IFERROR(VLOOKUP(A543,الرصيد!$A$4:$J$5337,10,0),"")</f>
        <v/>
      </c>
      <c r="H543" s="21" t="str">
        <f t="shared" si="27"/>
        <v/>
      </c>
      <c r="I543" s="21" t="str">
        <f t="shared" si="28"/>
        <v/>
      </c>
      <c r="J543" s="21" t="str">
        <f t="shared" si="29"/>
        <v/>
      </c>
    </row>
    <row r="544" spans="1:10" ht="15.75">
      <c r="A544" s="21">
        <v>539</v>
      </c>
      <c r="B544" s="21" t="str">
        <f>IFERROR(VLOOKUP(A544,الاعدادات!$A$4:$B$5000,2,0),"")</f>
        <v/>
      </c>
      <c r="C544" s="21">
        <f>SUMIFS(المبيعات!$F$4:$F$5000,المبيعات!$D$4:$D$5000,الارباح!A544,المبيعات!$A$4:$A$5000,"&gt;="&amp;الارباح!$C$2,المبيعات!$A$4:$A$5000,"&lt;="&amp;الارباح!$C$3)</f>
        <v>0</v>
      </c>
      <c r="D544" s="21">
        <f>SUMIFS(المبيعات!$J$4:$J$5000,المبيعات!$D$4:$D$5000,الارباح!A544,المبيعات!$A$4:$A$5000,"&gt;="&amp;الارباح!$C$2,المبيعات!$A$4:$A$5000,"&lt;="&amp;الارباح!$C$3)</f>
        <v>0</v>
      </c>
      <c r="E544" s="21">
        <f>SUMIFS('مرتجع المبيعات '!$F$4:$F$5000,'مرتجع المبيعات '!$D$4:$D$5000,الارباح!A544,'مرتجع المبيعات '!$A$4:$A$5000,"&gt;="&amp;الارباح!$C$2,'مرتجع المبيعات '!$A$4:$A$5000,"&lt;="&amp;الارباح!$C$3)</f>
        <v>0</v>
      </c>
      <c r="F544" s="21">
        <f>SUMIFS('مرتجع المبيعات '!$J$4:$J$5000,'مرتجع المبيعات '!$D$4:$D$5000,الارباح!A544,'مرتجع المبيعات '!$A$4:$A$5000,"&gt;="&amp;الارباح!$C$2,'مرتجع المبيعات '!$A$4:$A$5000,"&lt;="&amp;الارباح!$C$3)</f>
        <v>0</v>
      </c>
      <c r="G544" s="21" t="str">
        <f>IFERROR(VLOOKUP(A544,الرصيد!$A$4:$J$5337,10,0),"")</f>
        <v/>
      </c>
      <c r="H544" s="21" t="str">
        <f t="shared" si="27"/>
        <v/>
      </c>
      <c r="I544" s="21" t="str">
        <f t="shared" si="28"/>
        <v/>
      </c>
      <c r="J544" s="21" t="str">
        <f t="shared" si="29"/>
        <v/>
      </c>
    </row>
    <row r="545" spans="1:10" ht="15.75">
      <c r="A545" s="21">
        <v>540</v>
      </c>
      <c r="B545" s="21" t="str">
        <f>IFERROR(VLOOKUP(A545,الاعدادات!$A$4:$B$5000,2,0),"")</f>
        <v/>
      </c>
      <c r="C545" s="21">
        <f>SUMIFS(المبيعات!$F$4:$F$5000,المبيعات!$D$4:$D$5000,الارباح!A545,المبيعات!$A$4:$A$5000,"&gt;="&amp;الارباح!$C$2,المبيعات!$A$4:$A$5000,"&lt;="&amp;الارباح!$C$3)</f>
        <v>0</v>
      </c>
      <c r="D545" s="21">
        <f>SUMIFS(المبيعات!$J$4:$J$5000,المبيعات!$D$4:$D$5000,الارباح!A545,المبيعات!$A$4:$A$5000,"&gt;="&amp;الارباح!$C$2,المبيعات!$A$4:$A$5000,"&lt;="&amp;الارباح!$C$3)</f>
        <v>0</v>
      </c>
      <c r="E545" s="21">
        <f>SUMIFS('مرتجع المبيعات '!$F$4:$F$5000,'مرتجع المبيعات '!$D$4:$D$5000,الارباح!A545,'مرتجع المبيعات '!$A$4:$A$5000,"&gt;="&amp;الارباح!$C$2,'مرتجع المبيعات '!$A$4:$A$5000,"&lt;="&amp;الارباح!$C$3)</f>
        <v>0</v>
      </c>
      <c r="F545" s="21">
        <f>SUMIFS('مرتجع المبيعات '!$J$4:$J$5000,'مرتجع المبيعات '!$D$4:$D$5000,الارباح!A545,'مرتجع المبيعات '!$A$4:$A$5000,"&gt;="&amp;الارباح!$C$2,'مرتجع المبيعات '!$A$4:$A$5000,"&lt;="&amp;الارباح!$C$3)</f>
        <v>0</v>
      </c>
      <c r="G545" s="21" t="str">
        <f>IFERROR(VLOOKUP(A545,الرصيد!$A$4:$J$5337,10,0),"")</f>
        <v/>
      </c>
      <c r="H545" s="21" t="str">
        <f t="shared" si="27"/>
        <v/>
      </c>
      <c r="I545" s="21" t="str">
        <f t="shared" si="28"/>
        <v/>
      </c>
      <c r="J545" s="21" t="str">
        <f t="shared" si="29"/>
        <v/>
      </c>
    </row>
    <row r="546" spans="1:10" ht="15.75">
      <c r="A546" s="21">
        <v>541</v>
      </c>
      <c r="B546" s="21" t="str">
        <f>IFERROR(VLOOKUP(A546,الاعدادات!$A$4:$B$5000,2,0),"")</f>
        <v/>
      </c>
      <c r="C546" s="21">
        <f>SUMIFS(المبيعات!$F$4:$F$5000,المبيعات!$D$4:$D$5000,الارباح!A546,المبيعات!$A$4:$A$5000,"&gt;="&amp;الارباح!$C$2,المبيعات!$A$4:$A$5000,"&lt;="&amp;الارباح!$C$3)</f>
        <v>0</v>
      </c>
      <c r="D546" s="21">
        <f>SUMIFS(المبيعات!$J$4:$J$5000,المبيعات!$D$4:$D$5000,الارباح!A546,المبيعات!$A$4:$A$5000,"&gt;="&amp;الارباح!$C$2,المبيعات!$A$4:$A$5000,"&lt;="&amp;الارباح!$C$3)</f>
        <v>0</v>
      </c>
      <c r="E546" s="21">
        <f>SUMIFS('مرتجع المبيعات '!$F$4:$F$5000,'مرتجع المبيعات '!$D$4:$D$5000,الارباح!A546,'مرتجع المبيعات '!$A$4:$A$5000,"&gt;="&amp;الارباح!$C$2,'مرتجع المبيعات '!$A$4:$A$5000,"&lt;="&amp;الارباح!$C$3)</f>
        <v>0</v>
      </c>
      <c r="F546" s="21">
        <f>SUMIFS('مرتجع المبيعات '!$J$4:$J$5000,'مرتجع المبيعات '!$D$4:$D$5000,الارباح!A546,'مرتجع المبيعات '!$A$4:$A$5000,"&gt;="&amp;الارباح!$C$2,'مرتجع المبيعات '!$A$4:$A$5000,"&lt;="&amp;الارباح!$C$3)</f>
        <v>0</v>
      </c>
      <c r="G546" s="21" t="str">
        <f>IFERROR(VLOOKUP(A546,الرصيد!$A$4:$J$5337,10,0),"")</f>
        <v/>
      </c>
      <c r="H546" s="21" t="str">
        <f t="shared" si="27"/>
        <v/>
      </c>
      <c r="I546" s="21" t="str">
        <f t="shared" si="28"/>
        <v/>
      </c>
      <c r="J546" s="21" t="str">
        <f t="shared" si="29"/>
        <v/>
      </c>
    </row>
    <row r="547" spans="1:10" ht="15.75">
      <c r="A547" s="21">
        <v>542</v>
      </c>
      <c r="B547" s="21" t="str">
        <f>IFERROR(VLOOKUP(A547,الاعدادات!$A$4:$B$5000,2,0),"")</f>
        <v/>
      </c>
      <c r="C547" s="21">
        <f>SUMIFS(المبيعات!$F$4:$F$5000,المبيعات!$D$4:$D$5000,الارباح!A547,المبيعات!$A$4:$A$5000,"&gt;="&amp;الارباح!$C$2,المبيعات!$A$4:$A$5000,"&lt;="&amp;الارباح!$C$3)</f>
        <v>0</v>
      </c>
      <c r="D547" s="21">
        <f>SUMIFS(المبيعات!$J$4:$J$5000,المبيعات!$D$4:$D$5000,الارباح!A547,المبيعات!$A$4:$A$5000,"&gt;="&amp;الارباح!$C$2,المبيعات!$A$4:$A$5000,"&lt;="&amp;الارباح!$C$3)</f>
        <v>0</v>
      </c>
      <c r="E547" s="21">
        <f>SUMIFS('مرتجع المبيعات '!$F$4:$F$5000,'مرتجع المبيعات '!$D$4:$D$5000,الارباح!A547,'مرتجع المبيعات '!$A$4:$A$5000,"&gt;="&amp;الارباح!$C$2,'مرتجع المبيعات '!$A$4:$A$5000,"&lt;="&amp;الارباح!$C$3)</f>
        <v>0</v>
      </c>
      <c r="F547" s="21">
        <f>SUMIFS('مرتجع المبيعات '!$J$4:$J$5000,'مرتجع المبيعات '!$D$4:$D$5000,الارباح!A547,'مرتجع المبيعات '!$A$4:$A$5000,"&gt;="&amp;الارباح!$C$2,'مرتجع المبيعات '!$A$4:$A$5000,"&lt;="&amp;الارباح!$C$3)</f>
        <v>0</v>
      </c>
      <c r="G547" s="21" t="str">
        <f>IFERROR(VLOOKUP(A547,الرصيد!$A$4:$J$5337,10,0),"")</f>
        <v/>
      </c>
      <c r="H547" s="21" t="str">
        <f t="shared" si="27"/>
        <v/>
      </c>
      <c r="I547" s="21" t="str">
        <f t="shared" si="28"/>
        <v/>
      </c>
      <c r="J547" s="21" t="str">
        <f t="shared" si="29"/>
        <v/>
      </c>
    </row>
    <row r="548" spans="1:10" ht="15.75">
      <c r="A548" s="21">
        <v>543</v>
      </c>
      <c r="B548" s="21" t="str">
        <f>IFERROR(VLOOKUP(A548,الاعدادات!$A$4:$B$5000,2,0),"")</f>
        <v/>
      </c>
      <c r="C548" s="21">
        <f>SUMIFS(المبيعات!$F$4:$F$5000,المبيعات!$D$4:$D$5000,الارباح!A548,المبيعات!$A$4:$A$5000,"&gt;="&amp;الارباح!$C$2,المبيعات!$A$4:$A$5000,"&lt;="&amp;الارباح!$C$3)</f>
        <v>0</v>
      </c>
      <c r="D548" s="21">
        <f>SUMIFS(المبيعات!$J$4:$J$5000,المبيعات!$D$4:$D$5000,الارباح!A548,المبيعات!$A$4:$A$5000,"&gt;="&amp;الارباح!$C$2,المبيعات!$A$4:$A$5000,"&lt;="&amp;الارباح!$C$3)</f>
        <v>0</v>
      </c>
      <c r="E548" s="21">
        <f>SUMIFS('مرتجع المبيعات '!$F$4:$F$5000,'مرتجع المبيعات '!$D$4:$D$5000,الارباح!A548,'مرتجع المبيعات '!$A$4:$A$5000,"&gt;="&amp;الارباح!$C$2,'مرتجع المبيعات '!$A$4:$A$5000,"&lt;="&amp;الارباح!$C$3)</f>
        <v>0</v>
      </c>
      <c r="F548" s="21">
        <f>SUMIFS('مرتجع المبيعات '!$J$4:$J$5000,'مرتجع المبيعات '!$D$4:$D$5000,الارباح!A548,'مرتجع المبيعات '!$A$4:$A$5000,"&gt;="&amp;الارباح!$C$2,'مرتجع المبيعات '!$A$4:$A$5000,"&lt;="&amp;الارباح!$C$3)</f>
        <v>0</v>
      </c>
      <c r="G548" s="21" t="str">
        <f>IFERROR(VLOOKUP(A548,الرصيد!$A$4:$J$5337,10,0),"")</f>
        <v/>
      </c>
      <c r="H548" s="21" t="str">
        <f t="shared" si="27"/>
        <v/>
      </c>
      <c r="I548" s="21" t="str">
        <f t="shared" si="28"/>
        <v/>
      </c>
      <c r="J548" s="21" t="str">
        <f t="shared" si="29"/>
        <v/>
      </c>
    </row>
    <row r="549" spans="1:10" ht="15.75">
      <c r="A549" s="21">
        <v>544</v>
      </c>
      <c r="B549" s="21" t="str">
        <f>IFERROR(VLOOKUP(A549,الاعدادات!$A$4:$B$5000,2,0),"")</f>
        <v/>
      </c>
      <c r="C549" s="21">
        <f>SUMIFS(المبيعات!$F$4:$F$5000,المبيعات!$D$4:$D$5000,الارباح!A549,المبيعات!$A$4:$A$5000,"&gt;="&amp;الارباح!$C$2,المبيعات!$A$4:$A$5000,"&lt;="&amp;الارباح!$C$3)</f>
        <v>0</v>
      </c>
      <c r="D549" s="21">
        <f>SUMIFS(المبيعات!$J$4:$J$5000,المبيعات!$D$4:$D$5000,الارباح!A549,المبيعات!$A$4:$A$5000,"&gt;="&amp;الارباح!$C$2,المبيعات!$A$4:$A$5000,"&lt;="&amp;الارباح!$C$3)</f>
        <v>0</v>
      </c>
      <c r="E549" s="21">
        <f>SUMIFS('مرتجع المبيعات '!$F$4:$F$5000,'مرتجع المبيعات '!$D$4:$D$5000,الارباح!A549,'مرتجع المبيعات '!$A$4:$A$5000,"&gt;="&amp;الارباح!$C$2,'مرتجع المبيعات '!$A$4:$A$5000,"&lt;="&amp;الارباح!$C$3)</f>
        <v>0</v>
      </c>
      <c r="F549" s="21">
        <f>SUMIFS('مرتجع المبيعات '!$J$4:$J$5000,'مرتجع المبيعات '!$D$4:$D$5000,الارباح!A549,'مرتجع المبيعات '!$A$4:$A$5000,"&gt;="&amp;الارباح!$C$2,'مرتجع المبيعات '!$A$4:$A$5000,"&lt;="&amp;الارباح!$C$3)</f>
        <v>0</v>
      </c>
      <c r="G549" s="21" t="str">
        <f>IFERROR(VLOOKUP(A549,الرصيد!$A$4:$J$5337,10,0),"")</f>
        <v/>
      </c>
      <c r="H549" s="21" t="str">
        <f t="shared" si="27"/>
        <v/>
      </c>
      <c r="I549" s="21" t="str">
        <f t="shared" si="28"/>
        <v/>
      </c>
      <c r="J549" s="21" t="str">
        <f t="shared" si="29"/>
        <v/>
      </c>
    </row>
    <row r="550" spans="1:10" ht="15.75">
      <c r="A550" s="21">
        <v>545</v>
      </c>
      <c r="B550" s="21" t="str">
        <f>IFERROR(VLOOKUP(A550,الاعدادات!$A$4:$B$5000,2,0),"")</f>
        <v/>
      </c>
      <c r="C550" s="21">
        <f>SUMIFS(المبيعات!$F$4:$F$5000,المبيعات!$D$4:$D$5000,الارباح!A550,المبيعات!$A$4:$A$5000,"&gt;="&amp;الارباح!$C$2,المبيعات!$A$4:$A$5000,"&lt;="&amp;الارباح!$C$3)</f>
        <v>0</v>
      </c>
      <c r="D550" s="21">
        <f>SUMIFS(المبيعات!$J$4:$J$5000,المبيعات!$D$4:$D$5000,الارباح!A550,المبيعات!$A$4:$A$5000,"&gt;="&amp;الارباح!$C$2,المبيعات!$A$4:$A$5000,"&lt;="&amp;الارباح!$C$3)</f>
        <v>0</v>
      </c>
      <c r="E550" s="21">
        <f>SUMIFS('مرتجع المبيعات '!$F$4:$F$5000,'مرتجع المبيعات '!$D$4:$D$5000,الارباح!A550,'مرتجع المبيعات '!$A$4:$A$5000,"&gt;="&amp;الارباح!$C$2,'مرتجع المبيعات '!$A$4:$A$5000,"&lt;="&amp;الارباح!$C$3)</f>
        <v>0</v>
      </c>
      <c r="F550" s="21">
        <f>SUMIFS('مرتجع المبيعات '!$J$4:$J$5000,'مرتجع المبيعات '!$D$4:$D$5000,الارباح!A550,'مرتجع المبيعات '!$A$4:$A$5000,"&gt;="&amp;الارباح!$C$2,'مرتجع المبيعات '!$A$4:$A$5000,"&lt;="&amp;الارباح!$C$3)</f>
        <v>0</v>
      </c>
      <c r="G550" s="21" t="str">
        <f>IFERROR(VLOOKUP(A550,الرصيد!$A$4:$J$5337,10,0),"")</f>
        <v/>
      </c>
      <c r="H550" s="21" t="str">
        <f t="shared" si="27"/>
        <v/>
      </c>
      <c r="I550" s="21" t="str">
        <f t="shared" si="28"/>
        <v/>
      </c>
      <c r="J550" s="21" t="str">
        <f t="shared" si="29"/>
        <v/>
      </c>
    </row>
    <row r="551" spans="1:10" ht="15.75">
      <c r="A551" s="21">
        <v>546</v>
      </c>
      <c r="B551" s="21" t="str">
        <f>IFERROR(VLOOKUP(A551,الاعدادات!$A$4:$B$5000,2,0),"")</f>
        <v/>
      </c>
      <c r="C551" s="21">
        <f>SUMIFS(المبيعات!$F$4:$F$5000,المبيعات!$D$4:$D$5000,الارباح!A551,المبيعات!$A$4:$A$5000,"&gt;="&amp;الارباح!$C$2,المبيعات!$A$4:$A$5000,"&lt;="&amp;الارباح!$C$3)</f>
        <v>0</v>
      </c>
      <c r="D551" s="21">
        <f>SUMIFS(المبيعات!$J$4:$J$5000,المبيعات!$D$4:$D$5000,الارباح!A551,المبيعات!$A$4:$A$5000,"&gt;="&amp;الارباح!$C$2,المبيعات!$A$4:$A$5000,"&lt;="&amp;الارباح!$C$3)</f>
        <v>0</v>
      </c>
      <c r="E551" s="21">
        <f>SUMIFS('مرتجع المبيعات '!$F$4:$F$5000,'مرتجع المبيعات '!$D$4:$D$5000,الارباح!A551,'مرتجع المبيعات '!$A$4:$A$5000,"&gt;="&amp;الارباح!$C$2,'مرتجع المبيعات '!$A$4:$A$5000,"&lt;="&amp;الارباح!$C$3)</f>
        <v>0</v>
      </c>
      <c r="F551" s="21">
        <f>SUMIFS('مرتجع المبيعات '!$J$4:$J$5000,'مرتجع المبيعات '!$D$4:$D$5000,الارباح!A551,'مرتجع المبيعات '!$A$4:$A$5000,"&gt;="&amp;الارباح!$C$2,'مرتجع المبيعات '!$A$4:$A$5000,"&lt;="&amp;الارباح!$C$3)</f>
        <v>0</v>
      </c>
      <c r="G551" s="21" t="str">
        <f>IFERROR(VLOOKUP(A551,الرصيد!$A$4:$J$5337,10,0),"")</f>
        <v/>
      </c>
      <c r="H551" s="21" t="str">
        <f t="shared" si="27"/>
        <v/>
      </c>
      <c r="I551" s="21" t="str">
        <f t="shared" si="28"/>
        <v/>
      </c>
      <c r="J551" s="21" t="str">
        <f t="shared" si="29"/>
        <v/>
      </c>
    </row>
    <row r="552" spans="1:10" ht="15.75">
      <c r="A552" s="21">
        <v>547</v>
      </c>
      <c r="B552" s="21" t="str">
        <f>IFERROR(VLOOKUP(A552,الاعدادات!$A$4:$B$5000,2,0),"")</f>
        <v/>
      </c>
      <c r="C552" s="21">
        <f>SUMIFS(المبيعات!$F$4:$F$5000,المبيعات!$D$4:$D$5000,الارباح!A552,المبيعات!$A$4:$A$5000,"&gt;="&amp;الارباح!$C$2,المبيعات!$A$4:$A$5000,"&lt;="&amp;الارباح!$C$3)</f>
        <v>0</v>
      </c>
      <c r="D552" s="21">
        <f>SUMIFS(المبيعات!$J$4:$J$5000,المبيعات!$D$4:$D$5000,الارباح!A552,المبيعات!$A$4:$A$5000,"&gt;="&amp;الارباح!$C$2,المبيعات!$A$4:$A$5000,"&lt;="&amp;الارباح!$C$3)</f>
        <v>0</v>
      </c>
      <c r="E552" s="21">
        <f>SUMIFS('مرتجع المبيعات '!$F$4:$F$5000,'مرتجع المبيعات '!$D$4:$D$5000,الارباح!A552,'مرتجع المبيعات '!$A$4:$A$5000,"&gt;="&amp;الارباح!$C$2,'مرتجع المبيعات '!$A$4:$A$5000,"&lt;="&amp;الارباح!$C$3)</f>
        <v>0</v>
      </c>
      <c r="F552" s="21">
        <f>SUMIFS('مرتجع المبيعات '!$J$4:$J$5000,'مرتجع المبيعات '!$D$4:$D$5000,الارباح!A552,'مرتجع المبيعات '!$A$4:$A$5000,"&gt;="&amp;الارباح!$C$2,'مرتجع المبيعات '!$A$4:$A$5000,"&lt;="&amp;الارباح!$C$3)</f>
        <v>0</v>
      </c>
      <c r="G552" s="21" t="str">
        <f>IFERROR(VLOOKUP(A552,الرصيد!$A$4:$J$5337,10,0),"")</f>
        <v/>
      </c>
      <c r="H552" s="21" t="str">
        <f t="shared" si="27"/>
        <v/>
      </c>
      <c r="I552" s="21" t="str">
        <f t="shared" si="28"/>
        <v/>
      </c>
      <c r="J552" s="21" t="str">
        <f t="shared" si="29"/>
        <v/>
      </c>
    </row>
    <row r="553" spans="1:10" ht="15.75">
      <c r="A553" s="21">
        <v>548</v>
      </c>
      <c r="B553" s="21" t="str">
        <f>IFERROR(VLOOKUP(A553,الاعدادات!$A$4:$B$5000,2,0),"")</f>
        <v/>
      </c>
      <c r="C553" s="21">
        <f>SUMIFS(المبيعات!$F$4:$F$5000,المبيعات!$D$4:$D$5000,الارباح!A553,المبيعات!$A$4:$A$5000,"&gt;="&amp;الارباح!$C$2,المبيعات!$A$4:$A$5000,"&lt;="&amp;الارباح!$C$3)</f>
        <v>0</v>
      </c>
      <c r="D553" s="21">
        <f>SUMIFS(المبيعات!$J$4:$J$5000,المبيعات!$D$4:$D$5000,الارباح!A553,المبيعات!$A$4:$A$5000,"&gt;="&amp;الارباح!$C$2,المبيعات!$A$4:$A$5000,"&lt;="&amp;الارباح!$C$3)</f>
        <v>0</v>
      </c>
      <c r="E553" s="21">
        <f>SUMIFS('مرتجع المبيعات '!$F$4:$F$5000,'مرتجع المبيعات '!$D$4:$D$5000,الارباح!A553,'مرتجع المبيعات '!$A$4:$A$5000,"&gt;="&amp;الارباح!$C$2,'مرتجع المبيعات '!$A$4:$A$5000,"&lt;="&amp;الارباح!$C$3)</f>
        <v>0</v>
      </c>
      <c r="F553" s="21">
        <f>SUMIFS('مرتجع المبيعات '!$J$4:$J$5000,'مرتجع المبيعات '!$D$4:$D$5000,الارباح!A553,'مرتجع المبيعات '!$A$4:$A$5000,"&gt;="&amp;الارباح!$C$2,'مرتجع المبيعات '!$A$4:$A$5000,"&lt;="&amp;الارباح!$C$3)</f>
        <v>0</v>
      </c>
      <c r="G553" s="21" t="str">
        <f>IFERROR(VLOOKUP(A553,الرصيد!$A$4:$J$5337,10,0),"")</f>
        <v/>
      </c>
      <c r="H553" s="21" t="str">
        <f t="shared" si="27"/>
        <v/>
      </c>
      <c r="I553" s="21" t="str">
        <f t="shared" si="28"/>
        <v/>
      </c>
      <c r="J553" s="21" t="str">
        <f t="shared" si="29"/>
        <v/>
      </c>
    </row>
    <row r="554" spans="1:10" ht="15.75">
      <c r="A554" s="21">
        <v>549</v>
      </c>
      <c r="B554" s="21" t="str">
        <f>IFERROR(VLOOKUP(A554,الاعدادات!$A$4:$B$5000,2,0),"")</f>
        <v/>
      </c>
      <c r="C554" s="21">
        <f>SUMIFS(المبيعات!$F$4:$F$5000,المبيعات!$D$4:$D$5000,الارباح!A554,المبيعات!$A$4:$A$5000,"&gt;="&amp;الارباح!$C$2,المبيعات!$A$4:$A$5000,"&lt;="&amp;الارباح!$C$3)</f>
        <v>0</v>
      </c>
      <c r="D554" s="21">
        <f>SUMIFS(المبيعات!$J$4:$J$5000,المبيعات!$D$4:$D$5000,الارباح!A554,المبيعات!$A$4:$A$5000,"&gt;="&amp;الارباح!$C$2,المبيعات!$A$4:$A$5000,"&lt;="&amp;الارباح!$C$3)</f>
        <v>0</v>
      </c>
      <c r="E554" s="21">
        <f>SUMIFS('مرتجع المبيعات '!$F$4:$F$5000,'مرتجع المبيعات '!$D$4:$D$5000,الارباح!A554,'مرتجع المبيعات '!$A$4:$A$5000,"&gt;="&amp;الارباح!$C$2,'مرتجع المبيعات '!$A$4:$A$5000,"&lt;="&amp;الارباح!$C$3)</f>
        <v>0</v>
      </c>
      <c r="F554" s="21">
        <f>SUMIFS('مرتجع المبيعات '!$J$4:$J$5000,'مرتجع المبيعات '!$D$4:$D$5000,الارباح!A554,'مرتجع المبيعات '!$A$4:$A$5000,"&gt;="&amp;الارباح!$C$2,'مرتجع المبيعات '!$A$4:$A$5000,"&lt;="&amp;الارباح!$C$3)</f>
        <v>0</v>
      </c>
      <c r="G554" s="21" t="str">
        <f>IFERROR(VLOOKUP(A554,الرصيد!$A$4:$J$5337,10,0),"")</f>
        <v/>
      </c>
      <c r="H554" s="21" t="str">
        <f t="shared" si="27"/>
        <v/>
      </c>
      <c r="I554" s="21" t="str">
        <f t="shared" si="28"/>
        <v/>
      </c>
      <c r="J554" s="21" t="str">
        <f t="shared" si="29"/>
        <v/>
      </c>
    </row>
    <row r="555" spans="1:10" ht="15.75">
      <c r="A555" s="21">
        <v>550</v>
      </c>
      <c r="B555" s="21" t="str">
        <f>IFERROR(VLOOKUP(A555,الاعدادات!$A$4:$B$5000,2,0),"")</f>
        <v/>
      </c>
      <c r="C555" s="21">
        <f>SUMIFS(المبيعات!$F$4:$F$5000,المبيعات!$D$4:$D$5000,الارباح!A555,المبيعات!$A$4:$A$5000,"&gt;="&amp;الارباح!$C$2,المبيعات!$A$4:$A$5000,"&lt;="&amp;الارباح!$C$3)</f>
        <v>0</v>
      </c>
      <c r="D555" s="21">
        <f>SUMIFS(المبيعات!$J$4:$J$5000,المبيعات!$D$4:$D$5000,الارباح!A555,المبيعات!$A$4:$A$5000,"&gt;="&amp;الارباح!$C$2,المبيعات!$A$4:$A$5000,"&lt;="&amp;الارباح!$C$3)</f>
        <v>0</v>
      </c>
      <c r="E555" s="21">
        <f>SUMIFS('مرتجع المبيعات '!$F$4:$F$5000,'مرتجع المبيعات '!$D$4:$D$5000,الارباح!A555,'مرتجع المبيعات '!$A$4:$A$5000,"&gt;="&amp;الارباح!$C$2,'مرتجع المبيعات '!$A$4:$A$5000,"&lt;="&amp;الارباح!$C$3)</f>
        <v>0</v>
      </c>
      <c r="F555" s="21">
        <f>SUMIFS('مرتجع المبيعات '!$J$4:$J$5000,'مرتجع المبيعات '!$D$4:$D$5000,الارباح!A555,'مرتجع المبيعات '!$A$4:$A$5000,"&gt;="&amp;الارباح!$C$2,'مرتجع المبيعات '!$A$4:$A$5000,"&lt;="&amp;الارباح!$C$3)</f>
        <v>0</v>
      </c>
      <c r="G555" s="21" t="str">
        <f>IFERROR(VLOOKUP(A555,الرصيد!$A$4:$J$5337,10,0),"")</f>
        <v/>
      </c>
      <c r="H555" s="21" t="str">
        <f t="shared" si="27"/>
        <v/>
      </c>
      <c r="I555" s="21" t="str">
        <f t="shared" si="28"/>
        <v/>
      </c>
      <c r="J555" s="21" t="str">
        <f t="shared" si="29"/>
        <v/>
      </c>
    </row>
    <row r="556" spans="1:10" ht="15.75">
      <c r="A556" s="21">
        <v>551</v>
      </c>
      <c r="B556" s="21" t="str">
        <f>IFERROR(VLOOKUP(A556,الاعدادات!$A$4:$B$5000,2,0),"")</f>
        <v/>
      </c>
      <c r="C556" s="21">
        <f>SUMIFS(المبيعات!$F$4:$F$5000,المبيعات!$D$4:$D$5000,الارباح!A556,المبيعات!$A$4:$A$5000,"&gt;="&amp;الارباح!$C$2,المبيعات!$A$4:$A$5000,"&lt;="&amp;الارباح!$C$3)</f>
        <v>0</v>
      </c>
      <c r="D556" s="21">
        <f>SUMIFS(المبيعات!$J$4:$J$5000,المبيعات!$D$4:$D$5000,الارباح!A556,المبيعات!$A$4:$A$5000,"&gt;="&amp;الارباح!$C$2,المبيعات!$A$4:$A$5000,"&lt;="&amp;الارباح!$C$3)</f>
        <v>0</v>
      </c>
      <c r="E556" s="21">
        <f>SUMIFS('مرتجع المبيعات '!$F$4:$F$5000,'مرتجع المبيعات '!$D$4:$D$5000,الارباح!A556,'مرتجع المبيعات '!$A$4:$A$5000,"&gt;="&amp;الارباح!$C$2,'مرتجع المبيعات '!$A$4:$A$5000,"&lt;="&amp;الارباح!$C$3)</f>
        <v>0</v>
      </c>
      <c r="F556" s="21">
        <f>SUMIFS('مرتجع المبيعات '!$J$4:$J$5000,'مرتجع المبيعات '!$D$4:$D$5000,الارباح!A556,'مرتجع المبيعات '!$A$4:$A$5000,"&gt;="&amp;الارباح!$C$2,'مرتجع المبيعات '!$A$4:$A$5000,"&lt;="&amp;الارباح!$C$3)</f>
        <v>0</v>
      </c>
      <c r="G556" s="21" t="str">
        <f>IFERROR(VLOOKUP(A556,الرصيد!$A$4:$J$5337,10,0),"")</f>
        <v/>
      </c>
      <c r="H556" s="21" t="str">
        <f t="shared" si="27"/>
        <v/>
      </c>
      <c r="I556" s="21" t="str">
        <f t="shared" si="28"/>
        <v/>
      </c>
      <c r="J556" s="21" t="str">
        <f t="shared" si="29"/>
        <v/>
      </c>
    </row>
    <row r="557" spans="1:10" ht="15.75">
      <c r="A557" s="21">
        <v>552</v>
      </c>
      <c r="B557" s="21" t="str">
        <f>IFERROR(VLOOKUP(A557,الاعدادات!$A$4:$B$5000,2,0),"")</f>
        <v/>
      </c>
      <c r="C557" s="21">
        <f>SUMIFS(المبيعات!$F$4:$F$5000,المبيعات!$D$4:$D$5000,الارباح!A557,المبيعات!$A$4:$A$5000,"&gt;="&amp;الارباح!$C$2,المبيعات!$A$4:$A$5000,"&lt;="&amp;الارباح!$C$3)</f>
        <v>0</v>
      </c>
      <c r="D557" s="21">
        <f>SUMIFS(المبيعات!$J$4:$J$5000,المبيعات!$D$4:$D$5000,الارباح!A557,المبيعات!$A$4:$A$5000,"&gt;="&amp;الارباح!$C$2,المبيعات!$A$4:$A$5000,"&lt;="&amp;الارباح!$C$3)</f>
        <v>0</v>
      </c>
      <c r="E557" s="21">
        <f>SUMIFS('مرتجع المبيعات '!$F$4:$F$5000,'مرتجع المبيعات '!$D$4:$D$5000,الارباح!A557,'مرتجع المبيعات '!$A$4:$A$5000,"&gt;="&amp;الارباح!$C$2,'مرتجع المبيعات '!$A$4:$A$5000,"&lt;="&amp;الارباح!$C$3)</f>
        <v>0</v>
      </c>
      <c r="F557" s="21">
        <f>SUMIFS('مرتجع المبيعات '!$J$4:$J$5000,'مرتجع المبيعات '!$D$4:$D$5000,الارباح!A557,'مرتجع المبيعات '!$A$4:$A$5000,"&gt;="&amp;الارباح!$C$2,'مرتجع المبيعات '!$A$4:$A$5000,"&lt;="&amp;الارباح!$C$3)</f>
        <v>0</v>
      </c>
      <c r="G557" s="21" t="str">
        <f>IFERROR(VLOOKUP(A557,الرصيد!$A$4:$J$5337,10,0),"")</f>
        <v/>
      </c>
      <c r="H557" s="21" t="str">
        <f t="shared" si="27"/>
        <v/>
      </c>
      <c r="I557" s="21" t="str">
        <f t="shared" si="28"/>
        <v/>
      </c>
      <c r="J557" s="21" t="str">
        <f t="shared" si="29"/>
        <v/>
      </c>
    </row>
    <row r="558" spans="1:10" ht="15.75">
      <c r="A558" s="21">
        <v>553</v>
      </c>
      <c r="B558" s="21" t="str">
        <f>IFERROR(VLOOKUP(A558,الاعدادات!$A$4:$B$5000,2,0),"")</f>
        <v/>
      </c>
      <c r="C558" s="21">
        <f>SUMIFS(المبيعات!$F$4:$F$5000,المبيعات!$D$4:$D$5000,الارباح!A558,المبيعات!$A$4:$A$5000,"&gt;="&amp;الارباح!$C$2,المبيعات!$A$4:$A$5000,"&lt;="&amp;الارباح!$C$3)</f>
        <v>0</v>
      </c>
      <c r="D558" s="21">
        <f>SUMIFS(المبيعات!$J$4:$J$5000,المبيعات!$D$4:$D$5000,الارباح!A558,المبيعات!$A$4:$A$5000,"&gt;="&amp;الارباح!$C$2,المبيعات!$A$4:$A$5000,"&lt;="&amp;الارباح!$C$3)</f>
        <v>0</v>
      </c>
      <c r="E558" s="21">
        <f>SUMIFS('مرتجع المبيعات '!$F$4:$F$5000,'مرتجع المبيعات '!$D$4:$D$5000,الارباح!A558,'مرتجع المبيعات '!$A$4:$A$5000,"&gt;="&amp;الارباح!$C$2,'مرتجع المبيعات '!$A$4:$A$5000,"&lt;="&amp;الارباح!$C$3)</f>
        <v>0</v>
      </c>
      <c r="F558" s="21">
        <f>SUMIFS('مرتجع المبيعات '!$J$4:$J$5000,'مرتجع المبيعات '!$D$4:$D$5000,الارباح!A558,'مرتجع المبيعات '!$A$4:$A$5000,"&gt;="&amp;الارباح!$C$2,'مرتجع المبيعات '!$A$4:$A$5000,"&lt;="&amp;الارباح!$C$3)</f>
        <v>0</v>
      </c>
      <c r="G558" s="21" t="str">
        <f>IFERROR(VLOOKUP(A558,الرصيد!$A$4:$J$5337,10,0),"")</f>
        <v/>
      </c>
      <c r="H558" s="21" t="str">
        <f t="shared" si="27"/>
        <v/>
      </c>
      <c r="I558" s="21" t="str">
        <f t="shared" si="28"/>
        <v/>
      </c>
      <c r="J558" s="21" t="str">
        <f t="shared" si="29"/>
        <v/>
      </c>
    </row>
    <row r="559" spans="1:10" ht="15.75">
      <c r="A559" s="21">
        <v>554</v>
      </c>
      <c r="B559" s="21" t="str">
        <f>IFERROR(VLOOKUP(A559,الاعدادات!$A$4:$B$5000,2,0),"")</f>
        <v/>
      </c>
      <c r="C559" s="21">
        <f>SUMIFS(المبيعات!$F$4:$F$5000,المبيعات!$D$4:$D$5000,الارباح!A559,المبيعات!$A$4:$A$5000,"&gt;="&amp;الارباح!$C$2,المبيعات!$A$4:$A$5000,"&lt;="&amp;الارباح!$C$3)</f>
        <v>0</v>
      </c>
      <c r="D559" s="21">
        <f>SUMIFS(المبيعات!$J$4:$J$5000,المبيعات!$D$4:$D$5000,الارباح!A559,المبيعات!$A$4:$A$5000,"&gt;="&amp;الارباح!$C$2,المبيعات!$A$4:$A$5000,"&lt;="&amp;الارباح!$C$3)</f>
        <v>0</v>
      </c>
      <c r="E559" s="21">
        <f>SUMIFS('مرتجع المبيعات '!$F$4:$F$5000,'مرتجع المبيعات '!$D$4:$D$5000,الارباح!A559,'مرتجع المبيعات '!$A$4:$A$5000,"&gt;="&amp;الارباح!$C$2,'مرتجع المبيعات '!$A$4:$A$5000,"&lt;="&amp;الارباح!$C$3)</f>
        <v>0</v>
      </c>
      <c r="F559" s="21">
        <f>SUMIFS('مرتجع المبيعات '!$J$4:$J$5000,'مرتجع المبيعات '!$D$4:$D$5000,الارباح!A559,'مرتجع المبيعات '!$A$4:$A$5000,"&gt;="&amp;الارباح!$C$2,'مرتجع المبيعات '!$A$4:$A$5000,"&lt;="&amp;الارباح!$C$3)</f>
        <v>0</v>
      </c>
      <c r="G559" s="21" t="str">
        <f>IFERROR(VLOOKUP(A559,الرصيد!$A$4:$J$5337,10,0),"")</f>
        <v/>
      </c>
      <c r="H559" s="21" t="str">
        <f t="shared" si="27"/>
        <v/>
      </c>
      <c r="I559" s="21" t="str">
        <f t="shared" si="28"/>
        <v/>
      </c>
      <c r="J559" s="21" t="str">
        <f t="shared" si="29"/>
        <v/>
      </c>
    </row>
    <row r="560" spans="1:10" ht="15.75">
      <c r="A560" s="21">
        <v>555</v>
      </c>
      <c r="B560" s="21" t="str">
        <f>IFERROR(VLOOKUP(A560,الاعدادات!$A$4:$B$5000,2,0),"")</f>
        <v/>
      </c>
      <c r="C560" s="21">
        <f>SUMIFS(المبيعات!$F$4:$F$5000,المبيعات!$D$4:$D$5000,الارباح!A560,المبيعات!$A$4:$A$5000,"&gt;="&amp;الارباح!$C$2,المبيعات!$A$4:$A$5000,"&lt;="&amp;الارباح!$C$3)</f>
        <v>0</v>
      </c>
      <c r="D560" s="21">
        <f>SUMIFS(المبيعات!$J$4:$J$5000,المبيعات!$D$4:$D$5000,الارباح!A560,المبيعات!$A$4:$A$5000,"&gt;="&amp;الارباح!$C$2,المبيعات!$A$4:$A$5000,"&lt;="&amp;الارباح!$C$3)</f>
        <v>0</v>
      </c>
      <c r="E560" s="21">
        <f>SUMIFS('مرتجع المبيعات '!$F$4:$F$5000,'مرتجع المبيعات '!$D$4:$D$5000,الارباح!A560,'مرتجع المبيعات '!$A$4:$A$5000,"&gt;="&amp;الارباح!$C$2,'مرتجع المبيعات '!$A$4:$A$5000,"&lt;="&amp;الارباح!$C$3)</f>
        <v>0</v>
      </c>
      <c r="F560" s="21">
        <f>SUMIFS('مرتجع المبيعات '!$J$4:$J$5000,'مرتجع المبيعات '!$D$4:$D$5000,الارباح!A560,'مرتجع المبيعات '!$A$4:$A$5000,"&gt;="&amp;الارباح!$C$2,'مرتجع المبيعات '!$A$4:$A$5000,"&lt;="&amp;الارباح!$C$3)</f>
        <v>0</v>
      </c>
      <c r="G560" s="21" t="str">
        <f>IFERROR(VLOOKUP(A560,الرصيد!$A$4:$J$5337,10,0),"")</f>
        <v/>
      </c>
      <c r="H560" s="21" t="str">
        <f t="shared" si="27"/>
        <v/>
      </c>
      <c r="I560" s="21" t="str">
        <f t="shared" si="28"/>
        <v/>
      </c>
      <c r="J560" s="21" t="str">
        <f t="shared" si="29"/>
        <v/>
      </c>
    </row>
    <row r="561" spans="1:10" ht="15.75">
      <c r="A561" s="21">
        <v>556</v>
      </c>
      <c r="B561" s="21" t="str">
        <f>IFERROR(VLOOKUP(A561,الاعدادات!$A$4:$B$5000,2,0),"")</f>
        <v/>
      </c>
      <c r="C561" s="21">
        <f>SUMIFS(المبيعات!$F$4:$F$5000,المبيعات!$D$4:$D$5000,الارباح!A561,المبيعات!$A$4:$A$5000,"&gt;="&amp;الارباح!$C$2,المبيعات!$A$4:$A$5000,"&lt;="&amp;الارباح!$C$3)</f>
        <v>0</v>
      </c>
      <c r="D561" s="21">
        <f>SUMIFS(المبيعات!$J$4:$J$5000,المبيعات!$D$4:$D$5000,الارباح!A561,المبيعات!$A$4:$A$5000,"&gt;="&amp;الارباح!$C$2,المبيعات!$A$4:$A$5000,"&lt;="&amp;الارباح!$C$3)</f>
        <v>0</v>
      </c>
      <c r="E561" s="21">
        <f>SUMIFS('مرتجع المبيعات '!$F$4:$F$5000,'مرتجع المبيعات '!$D$4:$D$5000,الارباح!A561,'مرتجع المبيعات '!$A$4:$A$5000,"&gt;="&amp;الارباح!$C$2,'مرتجع المبيعات '!$A$4:$A$5000,"&lt;="&amp;الارباح!$C$3)</f>
        <v>0</v>
      </c>
      <c r="F561" s="21">
        <f>SUMIFS('مرتجع المبيعات '!$J$4:$J$5000,'مرتجع المبيعات '!$D$4:$D$5000,الارباح!A561,'مرتجع المبيعات '!$A$4:$A$5000,"&gt;="&amp;الارباح!$C$2,'مرتجع المبيعات '!$A$4:$A$5000,"&lt;="&amp;الارباح!$C$3)</f>
        <v>0</v>
      </c>
      <c r="G561" s="21" t="str">
        <f>IFERROR(VLOOKUP(A561,الرصيد!$A$4:$J$5337,10,0),"")</f>
        <v/>
      </c>
      <c r="H561" s="21" t="str">
        <f t="shared" si="27"/>
        <v/>
      </c>
      <c r="I561" s="21" t="str">
        <f t="shared" si="28"/>
        <v/>
      </c>
      <c r="J561" s="21" t="str">
        <f t="shared" si="29"/>
        <v/>
      </c>
    </row>
    <row r="562" spans="1:10" ht="15.75">
      <c r="A562" s="21">
        <v>557</v>
      </c>
      <c r="B562" s="21" t="str">
        <f>IFERROR(VLOOKUP(A562,الاعدادات!$A$4:$B$5000,2,0),"")</f>
        <v/>
      </c>
      <c r="C562" s="21">
        <f>SUMIFS(المبيعات!$F$4:$F$5000,المبيعات!$D$4:$D$5000,الارباح!A562,المبيعات!$A$4:$A$5000,"&gt;="&amp;الارباح!$C$2,المبيعات!$A$4:$A$5000,"&lt;="&amp;الارباح!$C$3)</f>
        <v>0</v>
      </c>
      <c r="D562" s="21">
        <f>SUMIFS(المبيعات!$J$4:$J$5000,المبيعات!$D$4:$D$5000,الارباح!A562,المبيعات!$A$4:$A$5000,"&gt;="&amp;الارباح!$C$2,المبيعات!$A$4:$A$5000,"&lt;="&amp;الارباح!$C$3)</f>
        <v>0</v>
      </c>
      <c r="E562" s="21">
        <f>SUMIFS('مرتجع المبيعات '!$F$4:$F$5000,'مرتجع المبيعات '!$D$4:$D$5000,الارباح!A562,'مرتجع المبيعات '!$A$4:$A$5000,"&gt;="&amp;الارباح!$C$2,'مرتجع المبيعات '!$A$4:$A$5000,"&lt;="&amp;الارباح!$C$3)</f>
        <v>0</v>
      </c>
      <c r="F562" s="21">
        <f>SUMIFS('مرتجع المبيعات '!$J$4:$J$5000,'مرتجع المبيعات '!$D$4:$D$5000,الارباح!A562,'مرتجع المبيعات '!$A$4:$A$5000,"&gt;="&amp;الارباح!$C$2,'مرتجع المبيعات '!$A$4:$A$5000,"&lt;="&amp;الارباح!$C$3)</f>
        <v>0</v>
      </c>
      <c r="G562" s="21" t="str">
        <f>IFERROR(VLOOKUP(A562,الرصيد!$A$4:$J$5337,10,0),"")</f>
        <v/>
      </c>
      <c r="H562" s="21" t="str">
        <f t="shared" si="27"/>
        <v/>
      </c>
      <c r="I562" s="21" t="str">
        <f t="shared" si="28"/>
        <v/>
      </c>
      <c r="J562" s="21" t="str">
        <f t="shared" si="29"/>
        <v/>
      </c>
    </row>
    <row r="563" spans="1:10" ht="15.75">
      <c r="A563" s="21">
        <v>558</v>
      </c>
      <c r="B563" s="21" t="str">
        <f>IFERROR(VLOOKUP(A563,الاعدادات!$A$4:$B$5000,2,0),"")</f>
        <v/>
      </c>
      <c r="C563" s="21">
        <f>SUMIFS(المبيعات!$F$4:$F$5000,المبيعات!$D$4:$D$5000,الارباح!A563,المبيعات!$A$4:$A$5000,"&gt;="&amp;الارباح!$C$2,المبيعات!$A$4:$A$5000,"&lt;="&amp;الارباح!$C$3)</f>
        <v>0</v>
      </c>
      <c r="D563" s="21">
        <f>SUMIFS(المبيعات!$J$4:$J$5000,المبيعات!$D$4:$D$5000,الارباح!A563,المبيعات!$A$4:$A$5000,"&gt;="&amp;الارباح!$C$2,المبيعات!$A$4:$A$5000,"&lt;="&amp;الارباح!$C$3)</f>
        <v>0</v>
      </c>
      <c r="E563" s="21">
        <f>SUMIFS('مرتجع المبيعات '!$F$4:$F$5000,'مرتجع المبيعات '!$D$4:$D$5000,الارباح!A563,'مرتجع المبيعات '!$A$4:$A$5000,"&gt;="&amp;الارباح!$C$2,'مرتجع المبيعات '!$A$4:$A$5000,"&lt;="&amp;الارباح!$C$3)</f>
        <v>0</v>
      </c>
      <c r="F563" s="21">
        <f>SUMIFS('مرتجع المبيعات '!$J$4:$J$5000,'مرتجع المبيعات '!$D$4:$D$5000,الارباح!A563,'مرتجع المبيعات '!$A$4:$A$5000,"&gt;="&amp;الارباح!$C$2,'مرتجع المبيعات '!$A$4:$A$5000,"&lt;="&amp;الارباح!$C$3)</f>
        <v>0</v>
      </c>
      <c r="G563" s="21" t="str">
        <f>IFERROR(VLOOKUP(A563,الرصيد!$A$4:$J$5337,10,0),"")</f>
        <v/>
      </c>
      <c r="H563" s="21" t="str">
        <f t="shared" si="27"/>
        <v/>
      </c>
      <c r="I563" s="21" t="str">
        <f t="shared" si="28"/>
        <v/>
      </c>
      <c r="J563" s="21" t="str">
        <f t="shared" si="29"/>
        <v/>
      </c>
    </row>
    <row r="564" spans="1:10" ht="15.75">
      <c r="A564" s="21">
        <v>559</v>
      </c>
      <c r="B564" s="21" t="str">
        <f>IFERROR(VLOOKUP(A564,الاعدادات!$A$4:$B$5000,2,0),"")</f>
        <v/>
      </c>
      <c r="C564" s="21">
        <f>SUMIFS(المبيعات!$F$4:$F$5000,المبيعات!$D$4:$D$5000,الارباح!A564,المبيعات!$A$4:$A$5000,"&gt;="&amp;الارباح!$C$2,المبيعات!$A$4:$A$5000,"&lt;="&amp;الارباح!$C$3)</f>
        <v>0</v>
      </c>
      <c r="D564" s="21">
        <f>SUMIFS(المبيعات!$J$4:$J$5000,المبيعات!$D$4:$D$5000,الارباح!A564,المبيعات!$A$4:$A$5000,"&gt;="&amp;الارباح!$C$2,المبيعات!$A$4:$A$5000,"&lt;="&amp;الارباح!$C$3)</f>
        <v>0</v>
      </c>
      <c r="E564" s="21">
        <f>SUMIFS('مرتجع المبيعات '!$F$4:$F$5000,'مرتجع المبيعات '!$D$4:$D$5000,الارباح!A564,'مرتجع المبيعات '!$A$4:$A$5000,"&gt;="&amp;الارباح!$C$2,'مرتجع المبيعات '!$A$4:$A$5000,"&lt;="&amp;الارباح!$C$3)</f>
        <v>0</v>
      </c>
      <c r="F564" s="21">
        <f>SUMIFS('مرتجع المبيعات '!$J$4:$J$5000,'مرتجع المبيعات '!$D$4:$D$5000,الارباح!A564,'مرتجع المبيعات '!$A$4:$A$5000,"&gt;="&amp;الارباح!$C$2,'مرتجع المبيعات '!$A$4:$A$5000,"&lt;="&amp;الارباح!$C$3)</f>
        <v>0</v>
      </c>
      <c r="G564" s="21" t="str">
        <f>IFERROR(VLOOKUP(A564,الرصيد!$A$4:$J$5337,10,0),"")</f>
        <v/>
      </c>
      <c r="H564" s="21" t="str">
        <f t="shared" si="27"/>
        <v/>
      </c>
      <c r="I564" s="21" t="str">
        <f t="shared" si="28"/>
        <v/>
      </c>
      <c r="J564" s="21" t="str">
        <f t="shared" si="29"/>
        <v/>
      </c>
    </row>
    <row r="565" spans="1:10" ht="15.75">
      <c r="A565" s="21">
        <v>560</v>
      </c>
      <c r="B565" s="21" t="str">
        <f>IFERROR(VLOOKUP(A565,الاعدادات!$A$4:$B$5000,2,0),"")</f>
        <v/>
      </c>
      <c r="C565" s="21">
        <f>SUMIFS(المبيعات!$F$4:$F$5000,المبيعات!$D$4:$D$5000,الارباح!A565,المبيعات!$A$4:$A$5000,"&gt;="&amp;الارباح!$C$2,المبيعات!$A$4:$A$5000,"&lt;="&amp;الارباح!$C$3)</f>
        <v>0</v>
      </c>
      <c r="D565" s="21">
        <f>SUMIFS(المبيعات!$J$4:$J$5000,المبيعات!$D$4:$D$5000,الارباح!A565,المبيعات!$A$4:$A$5000,"&gt;="&amp;الارباح!$C$2,المبيعات!$A$4:$A$5000,"&lt;="&amp;الارباح!$C$3)</f>
        <v>0</v>
      </c>
      <c r="E565" s="21">
        <f>SUMIFS('مرتجع المبيعات '!$F$4:$F$5000,'مرتجع المبيعات '!$D$4:$D$5000,الارباح!A565,'مرتجع المبيعات '!$A$4:$A$5000,"&gt;="&amp;الارباح!$C$2,'مرتجع المبيعات '!$A$4:$A$5000,"&lt;="&amp;الارباح!$C$3)</f>
        <v>0</v>
      </c>
      <c r="F565" s="21">
        <f>SUMIFS('مرتجع المبيعات '!$J$4:$J$5000,'مرتجع المبيعات '!$D$4:$D$5000,الارباح!A565,'مرتجع المبيعات '!$A$4:$A$5000,"&gt;="&amp;الارباح!$C$2,'مرتجع المبيعات '!$A$4:$A$5000,"&lt;="&amp;الارباح!$C$3)</f>
        <v>0</v>
      </c>
      <c r="G565" s="21" t="str">
        <f>IFERROR(VLOOKUP(A565,الرصيد!$A$4:$J$5337,10,0),"")</f>
        <v/>
      </c>
      <c r="H565" s="21" t="str">
        <f t="shared" si="27"/>
        <v/>
      </c>
      <c r="I565" s="21" t="str">
        <f t="shared" si="28"/>
        <v/>
      </c>
      <c r="J565" s="21" t="str">
        <f t="shared" si="29"/>
        <v/>
      </c>
    </row>
    <row r="566" spans="1:10" ht="15.75">
      <c r="A566" s="21">
        <v>561</v>
      </c>
      <c r="B566" s="21" t="str">
        <f>IFERROR(VLOOKUP(A566,الاعدادات!$A$4:$B$5000,2,0),"")</f>
        <v/>
      </c>
      <c r="C566" s="21">
        <f>SUMIFS(المبيعات!$F$4:$F$5000,المبيعات!$D$4:$D$5000,الارباح!A566,المبيعات!$A$4:$A$5000,"&gt;="&amp;الارباح!$C$2,المبيعات!$A$4:$A$5000,"&lt;="&amp;الارباح!$C$3)</f>
        <v>0</v>
      </c>
      <c r="D566" s="21">
        <f>SUMIFS(المبيعات!$J$4:$J$5000,المبيعات!$D$4:$D$5000,الارباح!A566,المبيعات!$A$4:$A$5000,"&gt;="&amp;الارباح!$C$2,المبيعات!$A$4:$A$5000,"&lt;="&amp;الارباح!$C$3)</f>
        <v>0</v>
      </c>
      <c r="E566" s="21">
        <f>SUMIFS('مرتجع المبيعات '!$F$4:$F$5000,'مرتجع المبيعات '!$D$4:$D$5000,الارباح!A566,'مرتجع المبيعات '!$A$4:$A$5000,"&gt;="&amp;الارباح!$C$2,'مرتجع المبيعات '!$A$4:$A$5000,"&lt;="&amp;الارباح!$C$3)</f>
        <v>0</v>
      </c>
      <c r="F566" s="21">
        <f>SUMIFS('مرتجع المبيعات '!$J$4:$J$5000,'مرتجع المبيعات '!$D$4:$D$5000,الارباح!A566,'مرتجع المبيعات '!$A$4:$A$5000,"&gt;="&amp;الارباح!$C$2,'مرتجع المبيعات '!$A$4:$A$5000,"&lt;="&amp;الارباح!$C$3)</f>
        <v>0</v>
      </c>
      <c r="G566" s="21" t="str">
        <f>IFERROR(VLOOKUP(A566,الرصيد!$A$4:$J$5337,10,0),"")</f>
        <v/>
      </c>
      <c r="H566" s="21" t="str">
        <f t="shared" si="27"/>
        <v/>
      </c>
      <c r="I566" s="21" t="str">
        <f t="shared" si="28"/>
        <v/>
      </c>
      <c r="J566" s="21" t="str">
        <f t="shared" si="29"/>
        <v/>
      </c>
    </row>
    <row r="567" spans="1:10" ht="15.75">
      <c r="A567" s="21">
        <v>562</v>
      </c>
      <c r="B567" s="21" t="str">
        <f>IFERROR(VLOOKUP(A567,الاعدادات!$A$4:$B$5000,2,0),"")</f>
        <v/>
      </c>
      <c r="C567" s="21">
        <f>SUMIFS(المبيعات!$F$4:$F$5000,المبيعات!$D$4:$D$5000,الارباح!A567,المبيعات!$A$4:$A$5000,"&gt;="&amp;الارباح!$C$2,المبيعات!$A$4:$A$5000,"&lt;="&amp;الارباح!$C$3)</f>
        <v>0</v>
      </c>
      <c r="D567" s="21">
        <f>SUMIFS(المبيعات!$J$4:$J$5000,المبيعات!$D$4:$D$5000,الارباح!A567,المبيعات!$A$4:$A$5000,"&gt;="&amp;الارباح!$C$2,المبيعات!$A$4:$A$5000,"&lt;="&amp;الارباح!$C$3)</f>
        <v>0</v>
      </c>
      <c r="E567" s="21">
        <f>SUMIFS('مرتجع المبيعات '!$F$4:$F$5000,'مرتجع المبيعات '!$D$4:$D$5000,الارباح!A567,'مرتجع المبيعات '!$A$4:$A$5000,"&gt;="&amp;الارباح!$C$2,'مرتجع المبيعات '!$A$4:$A$5000,"&lt;="&amp;الارباح!$C$3)</f>
        <v>0</v>
      </c>
      <c r="F567" s="21">
        <f>SUMIFS('مرتجع المبيعات '!$J$4:$J$5000,'مرتجع المبيعات '!$D$4:$D$5000,الارباح!A567,'مرتجع المبيعات '!$A$4:$A$5000,"&gt;="&amp;الارباح!$C$2,'مرتجع المبيعات '!$A$4:$A$5000,"&lt;="&amp;الارباح!$C$3)</f>
        <v>0</v>
      </c>
      <c r="G567" s="21" t="str">
        <f>IFERROR(VLOOKUP(A567,الرصيد!$A$4:$J$5337,10,0),"")</f>
        <v/>
      </c>
      <c r="H567" s="21" t="str">
        <f t="shared" si="27"/>
        <v/>
      </c>
      <c r="I567" s="21" t="str">
        <f t="shared" si="28"/>
        <v/>
      </c>
      <c r="J567" s="21" t="str">
        <f t="shared" si="29"/>
        <v/>
      </c>
    </row>
    <row r="568" spans="1:10" ht="15.75">
      <c r="A568" s="21">
        <v>563</v>
      </c>
      <c r="B568" s="21" t="str">
        <f>IFERROR(VLOOKUP(A568,الاعدادات!$A$4:$B$5000,2,0),"")</f>
        <v/>
      </c>
      <c r="C568" s="21">
        <f>SUMIFS(المبيعات!$F$4:$F$5000,المبيعات!$D$4:$D$5000,الارباح!A568,المبيعات!$A$4:$A$5000,"&gt;="&amp;الارباح!$C$2,المبيعات!$A$4:$A$5000,"&lt;="&amp;الارباح!$C$3)</f>
        <v>0</v>
      </c>
      <c r="D568" s="21">
        <f>SUMIFS(المبيعات!$J$4:$J$5000,المبيعات!$D$4:$D$5000,الارباح!A568,المبيعات!$A$4:$A$5000,"&gt;="&amp;الارباح!$C$2,المبيعات!$A$4:$A$5000,"&lt;="&amp;الارباح!$C$3)</f>
        <v>0</v>
      </c>
      <c r="E568" s="21">
        <f>SUMIFS('مرتجع المبيعات '!$F$4:$F$5000,'مرتجع المبيعات '!$D$4:$D$5000,الارباح!A568,'مرتجع المبيعات '!$A$4:$A$5000,"&gt;="&amp;الارباح!$C$2,'مرتجع المبيعات '!$A$4:$A$5000,"&lt;="&amp;الارباح!$C$3)</f>
        <v>0</v>
      </c>
      <c r="F568" s="21">
        <f>SUMIFS('مرتجع المبيعات '!$J$4:$J$5000,'مرتجع المبيعات '!$D$4:$D$5000,الارباح!A568,'مرتجع المبيعات '!$A$4:$A$5000,"&gt;="&amp;الارباح!$C$2,'مرتجع المبيعات '!$A$4:$A$5000,"&lt;="&amp;الارباح!$C$3)</f>
        <v>0</v>
      </c>
      <c r="G568" s="21" t="str">
        <f>IFERROR(VLOOKUP(A568,الرصيد!$A$4:$J$5337,10,0),"")</f>
        <v/>
      </c>
      <c r="H568" s="21" t="str">
        <f t="shared" si="27"/>
        <v/>
      </c>
      <c r="I568" s="21" t="str">
        <f t="shared" si="28"/>
        <v/>
      </c>
      <c r="J568" s="21" t="str">
        <f t="shared" si="29"/>
        <v/>
      </c>
    </row>
    <row r="569" spans="1:10" ht="15.75">
      <c r="A569" s="21">
        <v>564</v>
      </c>
      <c r="B569" s="21" t="str">
        <f>IFERROR(VLOOKUP(A569,الاعدادات!$A$4:$B$5000,2,0),"")</f>
        <v/>
      </c>
      <c r="C569" s="21">
        <f>SUMIFS(المبيعات!$F$4:$F$5000,المبيعات!$D$4:$D$5000,الارباح!A569,المبيعات!$A$4:$A$5000,"&gt;="&amp;الارباح!$C$2,المبيعات!$A$4:$A$5000,"&lt;="&amp;الارباح!$C$3)</f>
        <v>0</v>
      </c>
      <c r="D569" s="21">
        <f>SUMIFS(المبيعات!$J$4:$J$5000,المبيعات!$D$4:$D$5000,الارباح!A569,المبيعات!$A$4:$A$5000,"&gt;="&amp;الارباح!$C$2,المبيعات!$A$4:$A$5000,"&lt;="&amp;الارباح!$C$3)</f>
        <v>0</v>
      </c>
      <c r="E569" s="21">
        <f>SUMIFS('مرتجع المبيعات '!$F$4:$F$5000,'مرتجع المبيعات '!$D$4:$D$5000,الارباح!A569,'مرتجع المبيعات '!$A$4:$A$5000,"&gt;="&amp;الارباح!$C$2,'مرتجع المبيعات '!$A$4:$A$5000,"&lt;="&amp;الارباح!$C$3)</f>
        <v>0</v>
      </c>
      <c r="F569" s="21">
        <f>SUMIFS('مرتجع المبيعات '!$J$4:$J$5000,'مرتجع المبيعات '!$D$4:$D$5000,الارباح!A569,'مرتجع المبيعات '!$A$4:$A$5000,"&gt;="&amp;الارباح!$C$2,'مرتجع المبيعات '!$A$4:$A$5000,"&lt;="&amp;الارباح!$C$3)</f>
        <v>0</v>
      </c>
      <c r="G569" s="21" t="str">
        <f>IFERROR(VLOOKUP(A569,الرصيد!$A$4:$J$5337,10,0),"")</f>
        <v/>
      </c>
      <c r="H569" s="21" t="str">
        <f t="shared" si="27"/>
        <v/>
      </c>
      <c r="I569" s="21" t="str">
        <f t="shared" si="28"/>
        <v/>
      </c>
      <c r="J569" s="21" t="str">
        <f t="shared" si="29"/>
        <v/>
      </c>
    </row>
    <row r="570" spans="1:10" ht="15.75">
      <c r="A570" s="21">
        <v>565</v>
      </c>
      <c r="B570" s="21" t="str">
        <f>IFERROR(VLOOKUP(A570,الاعدادات!$A$4:$B$5000,2,0),"")</f>
        <v/>
      </c>
      <c r="C570" s="21">
        <f>SUMIFS(المبيعات!$F$4:$F$5000,المبيعات!$D$4:$D$5000,الارباح!A570,المبيعات!$A$4:$A$5000,"&gt;="&amp;الارباح!$C$2,المبيعات!$A$4:$A$5000,"&lt;="&amp;الارباح!$C$3)</f>
        <v>0</v>
      </c>
      <c r="D570" s="21">
        <f>SUMIFS(المبيعات!$J$4:$J$5000,المبيعات!$D$4:$D$5000,الارباح!A570,المبيعات!$A$4:$A$5000,"&gt;="&amp;الارباح!$C$2,المبيعات!$A$4:$A$5000,"&lt;="&amp;الارباح!$C$3)</f>
        <v>0</v>
      </c>
      <c r="E570" s="21">
        <f>SUMIFS('مرتجع المبيعات '!$F$4:$F$5000,'مرتجع المبيعات '!$D$4:$D$5000,الارباح!A570,'مرتجع المبيعات '!$A$4:$A$5000,"&gt;="&amp;الارباح!$C$2,'مرتجع المبيعات '!$A$4:$A$5000,"&lt;="&amp;الارباح!$C$3)</f>
        <v>0</v>
      </c>
      <c r="F570" s="21">
        <f>SUMIFS('مرتجع المبيعات '!$J$4:$J$5000,'مرتجع المبيعات '!$D$4:$D$5000,الارباح!A570,'مرتجع المبيعات '!$A$4:$A$5000,"&gt;="&amp;الارباح!$C$2,'مرتجع المبيعات '!$A$4:$A$5000,"&lt;="&amp;الارباح!$C$3)</f>
        <v>0</v>
      </c>
      <c r="G570" s="21" t="str">
        <f>IFERROR(VLOOKUP(A570,الرصيد!$A$4:$J$5337,10,0),"")</f>
        <v/>
      </c>
      <c r="H570" s="21" t="str">
        <f t="shared" si="27"/>
        <v/>
      </c>
      <c r="I570" s="21" t="str">
        <f t="shared" si="28"/>
        <v/>
      </c>
      <c r="J570" s="21" t="str">
        <f t="shared" si="29"/>
        <v/>
      </c>
    </row>
    <row r="571" spans="1:10" ht="15.75">
      <c r="A571" s="21">
        <v>566</v>
      </c>
      <c r="B571" s="21" t="str">
        <f>IFERROR(VLOOKUP(A571,الاعدادات!$A$4:$B$5000,2,0),"")</f>
        <v/>
      </c>
      <c r="C571" s="21">
        <f>SUMIFS(المبيعات!$F$4:$F$5000,المبيعات!$D$4:$D$5000,الارباح!A571,المبيعات!$A$4:$A$5000,"&gt;="&amp;الارباح!$C$2,المبيعات!$A$4:$A$5000,"&lt;="&amp;الارباح!$C$3)</f>
        <v>0</v>
      </c>
      <c r="D571" s="21">
        <f>SUMIFS(المبيعات!$J$4:$J$5000,المبيعات!$D$4:$D$5000,الارباح!A571,المبيعات!$A$4:$A$5000,"&gt;="&amp;الارباح!$C$2,المبيعات!$A$4:$A$5000,"&lt;="&amp;الارباح!$C$3)</f>
        <v>0</v>
      </c>
      <c r="E571" s="21">
        <f>SUMIFS('مرتجع المبيعات '!$F$4:$F$5000,'مرتجع المبيعات '!$D$4:$D$5000,الارباح!A571,'مرتجع المبيعات '!$A$4:$A$5000,"&gt;="&amp;الارباح!$C$2,'مرتجع المبيعات '!$A$4:$A$5000,"&lt;="&amp;الارباح!$C$3)</f>
        <v>0</v>
      </c>
      <c r="F571" s="21">
        <f>SUMIFS('مرتجع المبيعات '!$J$4:$J$5000,'مرتجع المبيعات '!$D$4:$D$5000,الارباح!A571,'مرتجع المبيعات '!$A$4:$A$5000,"&gt;="&amp;الارباح!$C$2,'مرتجع المبيعات '!$A$4:$A$5000,"&lt;="&amp;الارباح!$C$3)</f>
        <v>0</v>
      </c>
      <c r="G571" s="21" t="str">
        <f>IFERROR(VLOOKUP(A571,الرصيد!$A$4:$J$5337,10,0),"")</f>
        <v/>
      </c>
      <c r="H571" s="21" t="str">
        <f t="shared" si="27"/>
        <v/>
      </c>
      <c r="I571" s="21" t="str">
        <f t="shared" si="28"/>
        <v/>
      </c>
      <c r="J571" s="21" t="str">
        <f t="shared" si="29"/>
        <v/>
      </c>
    </row>
    <row r="572" spans="1:10" ht="15.75">
      <c r="A572" s="21">
        <v>567</v>
      </c>
      <c r="B572" s="21" t="str">
        <f>IFERROR(VLOOKUP(A572,الاعدادات!$A$4:$B$5000,2,0),"")</f>
        <v/>
      </c>
      <c r="C572" s="21">
        <f>SUMIFS(المبيعات!$F$4:$F$5000,المبيعات!$D$4:$D$5000,الارباح!A572,المبيعات!$A$4:$A$5000,"&gt;="&amp;الارباح!$C$2,المبيعات!$A$4:$A$5000,"&lt;="&amp;الارباح!$C$3)</f>
        <v>0</v>
      </c>
      <c r="D572" s="21">
        <f>SUMIFS(المبيعات!$J$4:$J$5000,المبيعات!$D$4:$D$5000,الارباح!A572,المبيعات!$A$4:$A$5000,"&gt;="&amp;الارباح!$C$2,المبيعات!$A$4:$A$5000,"&lt;="&amp;الارباح!$C$3)</f>
        <v>0</v>
      </c>
      <c r="E572" s="21">
        <f>SUMIFS('مرتجع المبيعات '!$F$4:$F$5000,'مرتجع المبيعات '!$D$4:$D$5000,الارباح!A572,'مرتجع المبيعات '!$A$4:$A$5000,"&gt;="&amp;الارباح!$C$2,'مرتجع المبيعات '!$A$4:$A$5000,"&lt;="&amp;الارباح!$C$3)</f>
        <v>0</v>
      </c>
      <c r="F572" s="21">
        <f>SUMIFS('مرتجع المبيعات '!$J$4:$J$5000,'مرتجع المبيعات '!$D$4:$D$5000,الارباح!A572,'مرتجع المبيعات '!$A$4:$A$5000,"&gt;="&amp;الارباح!$C$2,'مرتجع المبيعات '!$A$4:$A$5000,"&lt;="&amp;الارباح!$C$3)</f>
        <v>0</v>
      </c>
      <c r="G572" s="21" t="str">
        <f>IFERROR(VLOOKUP(A572,الرصيد!$A$4:$J$5337,10,0),"")</f>
        <v/>
      </c>
      <c r="H572" s="21" t="str">
        <f t="shared" si="27"/>
        <v/>
      </c>
      <c r="I572" s="21" t="str">
        <f t="shared" si="28"/>
        <v/>
      </c>
      <c r="J572" s="21" t="str">
        <f t="shared" si="29"/>
        <v/>
      </c>
    </row>
    <row r="573" spans="1:10" ht="15.75">
      <c r="A573" s="21">
        <v>568</v>
      </c>
      <c r="B573" s="21" t="str">
        <f>IFERROR(VLOOKUP(A573,الاعدادات!$A$4:$B$5000,2,0),"")</f>
        <v/>
      </c>
      <c r="C573" s="21">
        <f>SUMIFS(المبيعات!$F$4:$F$5000,المبيعات!$D$4:$D$5000,الارباح!A573,المبيعات!$A$4:$A$5000,"&gt;="&amp;الارباح!$C$2,المبيعات!$A$4:$A$5000,"&lt;="&amp;الارباح!$C$3)</f>
        <v>0</v>
      </c>
      <c r="D573" s="21">
        <f>SUMIFS(المبيعات!$J$4:$J$5000,المبيعات!$D$4:$D$5000,الارباح!A573,المبيعات!$A$4:$A$5000,"&gt;="&amp;الارباح!$C$2,المبيعات!$A$4:$A$5000,"&lt;="&amp;الارباح!$C$3)</f>
        <v>0</v>
      </c>
      <c r="E573" s="21">
        <f>SUMIFS('مرتجع المبيعات '!$F$4:$F$5000,'مرتجع المبيعات '!$D$4:$D$5000,الارباح!A573,'مرتجع المبيعات '!$A$4:$A$5000,"&gt;="&amp;الارباح!$C$2,'مرتجع المبيعات '!$A$4:$A$5000,"&lt;="&amp;الارباح!$C$3)</f>
        <v>0</v>
      </c>
      <c r="F573" s="21">
        <f>SUMIFS('مرتجع المبيعات '!$J$4:$J$5000,'مرتجع المبيعات '!$D$4:$D$5000,الارباح!A573,'مرتجع المبيعات '!$A$4:$A$5000,"&gt;="&amp;الارباح!$C$2,'مرتجع المبيعات '!$A$4:$A$5000,"&lt;="&amp;الارباح!$C$3)</f>
        <v>0</v>
      </c>
      <c r="G573" s="21" t="str">
        <f>IFERROR(VLOOKUP(A573,الرصيد!$A$4:$J$5337,10,0),"")</f>
        <v/>
      </c>
      <c r="H573" s="21" t="str">
        <f t="shared" si="27"/>
        <v/>
      </c>
      <c r="I573" s="21" t="str">
        <f t="shared" si="28"/>
        <v/>
      </c>
      <c r="J573" s="21" t="str">
        <f t="shared" si="29"/>
        <v/>
      </c>
    </row>
    <row r="574" spans="1:10" ht="15.75">
      <c r="A574" s="21">
        <v>569</v>
      </c>
      <c r="B574" s="21" t="str">
        <f>IFERROR(VLOOKUP(A574,الاعدادات!$A$4:$B$5000,2,0),"")</f>
        <v/>
      </c>
      <c r="C574" s="21">
        <f>SUMIFS(المبيعات!$F$4:$F$5000,المبيعات!$D$4:$D$5000,الارباح!A574,المبيعات!$A$4:$A$5000,"&gt;="&amp;الارباح!$C$2,المبيعات!$A$4:$A$5000,"&lt;="&amp;الارباح!$C$3)</f>
        <v>0</v>
      </c>
      <c r="D574" s="21">
        <f>SUMIFS(المبيعات!$J$4:$J$5000,المبيعات!$D$4:$D$5000,الارباح!A574,المبيعات!$A$4:$A$5000,"&gt;="&amp;الارباح!$C$2,المبيعات!$A$4:$A$5000,"&lt;="&amp;الارباح!$C$3)</f>
        <v>0</v>
      </c>
      <c r="E574" s="21">
        <f>SUMIFS('مرتجع المبيعات '!$F$4:$F$5000,'مرتجع المبيعات '!$D$4:$D$5000,الارباح!A574,'مرتجع المبيعات '!$A$4:$A$5000,"&gt;="&amp;الارباح!$C$2,'مرتجع المبيعات '!$A$4:$A$5000,"&lt;="&amp;الارباح!$C$3)</f>
        <v>0</v>
      </c>
      <c r="F574" s="21">
        <f>SUMIFS('مرتجع المبيعات '!$J$4:$J$5000,'مرتجع المبيعات '!$D$4:$D$5000,الارباح!A574,'مرتجع المبيعات '!$A$4:$A$5000,"&gt;="&amp;الارباح!$C$2,'مرتجع المبيعات '!$A$4:$A$5000,"&lt;="&amp;الارباح!$C$3)</f>
        <v>0</v>
      </c>
      <c r="G574" s="21" t="str">
        <f>IFERROR(VLOOKUP(A574,الرصيد!$A$4:$J$5337,10,0),"")</f>
        <v/>
      </c>
      <c r="H574" s="21" t="str">
        <f t="shared" si="27"/>
        <v/>
      </c>
      <c r="I574" s="21" t="str">
        <f t="shared" si="28"/>
        <v/>
      </c>
      <c r="J574" s="21" t="str">
        <f t="shared" si="29"/>
        <v/>
      </c>
    </row>
    <row r="575" spans="1:10" ht="15.75">
      <c r="A575" s="21">
        <v>570</v>
      </c>
      <c r="B575" s="21" t="str">
        <f>IFERROR(VLOOKUP(A575,الاعدادات!$A$4:$B$5000,2,0),"")</f>
        <v/>
      </c>
      <c r="C575" s="21">
        <f>SUMIFS(المبيعات!$F$4:$F$5000,المبيعات!$D$4:$D$5000,الارباح!A575,المبيعات!$A$4:$A$5000,"&gt;="&amp;الارباح!$C$2,المبيعات!$A$4:$A$5000,"&lt;="&amp;الارباح!$C$3)</f>
        <v>0</v>
      </c>
      <c r="D575" s="21">
        <f>SUMIFS(المبيعات!$J$4:$J$5000,المبيعات!$D$4:$D$5000,الارباح!A575,المبيعات!$A$4:$A$5000,"&gt;="&amp;الارباح!$C$2,المبيعات!$A$4:$A$5000,"&lt;="&amp;الارباح!$C$3)</f>
        <v>0</v>
      </c>
      <c r="E575" s="21">
        <f>SUMIFS('مرتجع المبيعات '!$F$4:$F$5000,'مرتجع المبيعات '!$D$4:$D$5000,الارباح!A575,'مرتجع المبيعات '!$A$4:$A$5000,"&gt;="&amp;الارباح!$C$2,'مرتجع المبيعات '!$A$4:$A$5000,"&lt;="&amp;الارباح!$C$3)</f>
        <v>0</v>
      </c>
      <c r="F575" s="21">
        <f>SUMIFS('مرتجع المبيعات '!$J$4:$J$5000,'مرتجع المبيعات '!$D$4:$D$5000,الارباح!A575,'مرتجع المبيعات '!$A$4:$A$5000,"&gt;="&amp;الارباح!$C$2,'مرتجع المبيعات '!$A$4:$A$5000,"&lt;="&amp;الارباح!$C$3)</f>
        <v>0</v>
      </c>
      <c r="G575" s="21" t="str">
        <f>IFERROR(VLOOKUP(A575,الرصيد!$A$4:$J$5337,10,0),"")</f>
        <v/>
      </c>
      <c r="H575" s="21" t="str">
        <f t="shared" si="27"/>
        <v/>
      </c>
      <c r="I575" s="21" t="str">
        <f t="shared" si="28"/>
        <v/>
      </c>
      <c r="J575" s="21" t="str">
        <f t="shared" si="29"/>
        <v/>
      </c>
    </row>
    <row r="576" spans="1:10" ht="15.75">
      <c r="A576" s="21">
        <v>571</v>
      </c>
      <c r="B576" s="21" t="str">
        <f>IFERROR(VLOOKUP(A576,الاعدادات!$A$4:$B$5000,2,0),"")</f>
        <v/>
      </c>
      <c r="C576" s="21">
        <f>SUMIFS(المبيعات!$F$4:$F$5000,المبيعات!$D$4:$D$5000,الارباح!A576,المبيعات!$A$4:$A$5000,"&gt;="&amp;الارباح!$C$2,المبيعات!$A$4:$A$5000,"&lt;="&amp;الارباح!$C$3)</f>
        <v>0</v>
      </c>
      <c r="D576" s="21">
        <f>SUMIFS(المبيعات!$J$4:$J$5000,المبيعات!$D$4:$D$5000,الارباح!A576,المبيعات!$A$4:$A$5000,"&gt;="&amp;الارباح!$C$2,المبيعات!$A$4:$A$5000,"&lt;="&amp;الارباح!$C$3)</f>
        <v>0</v>
      </c>
      <c r="E576" s="21">
        <f>SUMIFS('مرتجع المبيعات '!$F$4:$F$5000,'مرتجع المبيعات '!$D$4:$D$5000,الارباح!A576,'مرتجع المبيعات '!$A$4:$A$5000,"&gt;="&amp;الارباح!$C$2,'مرتجع المبيعات '!$A$4:$A$5000,"&lt;="&amp;الارباح!$C$3)</f>
        <v>0</v>
      </c>
      <c r="F576" s="21">
        <f>SUMIFS('مرتجع المبيعات '!$J$4:$J$5000,'مرتجع المبيعات '!$D$4:$D$5000,الارباح!A576,'مرتجع المبيعات '!$A$4:$A$5000,"&gt;="&amp;الارباح!$C$2,'مرتجع المبيعات '!$A$4:$A$5000,"&lt;="&amp;الارباح!$C$3)</f>
        <v>0</v>
      </c>
      <c r="G576" s="21" t="str">
        <f>IFERROR(VLOOKUP(A576,الرصيد!$A$4:$J$5337,10,0),"")</f>
        <v/>
      </c>
      <c r="H576" s="21" t="str">
        <f t="shared" si="27"/>
        <v/>
      </c>
      <c r="I576" s="21" t="str">
        <f t="shared" si="28"/>
        <v/>
      </c>
      <c r="J576" s="21" t="str">
        <f t="shared" si="29"/>
        <v/>
      </c>
    </row>
    <row r="577" spans="1:10" ht="15.75">
      <c r="A577" s="21">
        <v>572</v>
      </c>
      <c r="B577" s="21" t="str">
        <f>IFERROR(VLOOKUP(A577,الاعدادات!$A$4:$B$5000,2,0),"")</f>
        <v/>
      </c>
      <c r="C577" s="21">
        <f>SUMIFS(المبيعات!$F$4:$F$5000,المبيعات!$D$4:$D$5000,الارباح!A577,المبيعات!$A$4:$A$5000,"&gt;="&amp;الارباح!$C$2,المبيعات!$A$4:$A$5000,"&lt;="&amp;الارباح!$C$3)</f>
        <v>0</v>
      </c>
      <c r="D577" s="21">
        <f>SUMIFS(المبيعات!$J$4:$J$5000,المبيعات!$D$4:$D$5000,الارباح!A577,المبيعات!$A$4:$A$5000,"&gt;="&amp;الارباح!$C$2,المبيعات!$A$4:$A$5000,"&lt;="&amp;الارباح!$C$3)</f>
        <v>0</v>
      </c>
      <c r="E577" s="21">
        <f>SUMIFS('مرتجع المبيعات '!$F$4:$F$5000,'مرتجع المبيعات '!$D$4:$D$5000,الارباح!A577,'مرتجع المبيعات '!$A$4:$A$5000,"&gt;="&amp;الارباح!$C$2,'مرتجع المبيعات '!$A$4:$A$5000,"&lt;="&amp;الارباح!$C$3)</f>
        <v>0</v>
      </c>
      <c r="F577" s="21">
        <f>SUMIFS('مرتجع المبيعات '!$J$4:$J$5000,'مرتجع المبيعات '!$D$4:$D$5000,الارباح!A577,'مرتجع المبيعات '!$A$4:$A$5000,"&gt;="&amp;الارباح!$C$2,'مرتجع المبيعات '!$A$4:$A$5000,"&lt;="&amp;الارباح!$C$3)</f>
        <v>0</v>
      </c>
      <c r="G577" s="21" t="str">
        <f>IFERROR(VLOOKUP(A577,الرصيد!$A$4:$J$5337,10,0),"")</f>
        <v/>
      </c>
      <c r="H577" s="21" t="str">
        <f t="shared" si="27"/>
        <v/>
      </c>
      <c r="I577" s="21" t="str">
        <f t="shared" si="28"/>
        <v/>
      </c>
      <c r="J577" s="21" t="str">
        <f t="shared" si="29"/>
        <v/>
      </c>
    </row>
    <row r="578" spans="1:10" ht="15.75">
      <c r="A578" s="21">
        <v>573</v>
      </c>
      <c r="B578" s="21" t="str">
        <f>IFERROR(VLOOKUP(A578,الاعدادات!$A$4:$B$5000,2,0),"")</f>
        <v/>
      </c>
      <c r="C578" s="21">
        <f>SUMIFS(المبيعات!$F$4:$F$5000,المبيعات!$D$4:$D$5000,الارباح!A578,المبيعات!$A$4:$A$5000,"&gt;="&amp;الارباح!$C$2,المبيعات!$A$4:$A$5000,"&lt;="&amp;الارباح!$C$3)</f>
        <v>0</v>
      </c>
      <c r="D578" s="21">
        <f>SUMIFS(المبيعات!$J$4:$J$5000,المبيعات!$D$4:$D$5000,الارباح!A578,المبيعات!$A$4:$A$5000,"&gt;="&amp;الارباح!$C$2,المبيعات!$A$4:$A$5000,"&lt;="&amp;الارباح!$C$3)</f>
        <v>0</v>
      </c>
      <c r="E578" s="21">
        <f>SUMIFS('مرتجع المبيعات '!$F$4:$F$5000,'مرتجع المبيعات '!$D$4:$D$5000,الارباح!A578,'مرتجع المبيعات '!$A$4:$A$5000,"&gt;="&amp;الارباح!$C$2,'مرتجع المبيعات '!$A$4:$A$5000,"&lt;="&amp;الارباح!$C$3)</f>
        <v>0</v>
      </c>
      <c r="F578" s="21">
        <f>SUMIFS('مرتجع المبيعات '!$J$4:$J$5000,'مرتجع المبيعات '!$D$4:$D$5000,الارباح!A578,'مرتجع المبيعات '!$A$4:$A$5000,"&gt;="&amp;الارباح!$C$2,'مرتجع المبيعات '!$A$4:$A$5000,"&lt;="&amp;الارباح!$C$3)</f>
        <v>0</v>
      </c>
      <c r="G578" s="21" t="str">
        <f>IFERROR(VLOOKUP(A578,الرصيد!$A$4:$J$5337,10,0),"")</f>
        <v/>
      </c>
      <c r="H578" s="21" t="str">
        <f t="shared" si="27"/>
        <v/>
      </c>
      <c r="I578" s="21" t="str">
        <f t="shared" si="28"/>
        <v/>
      </c>
      <c r="J578" s="21" t="str">
        <f t="shared" si="29"/>
        <v/>
      </c>
    </row>
    <row r="579" spans="1:10" ht="15.75">
      <c r="A579" s="21">
        <v>574</v>
      </c>
      <c r="B579" s="21" t="str">
        <f>IFERROR(VLOOKUP(A579,الاعدادات!$A$4:$B$5000,2,0),"")</f>
        <v/>
      </c>
      <c r="C579" s="21">
        <f>SUMIFS(المبيعات!$F$4:$F$5000,المبيعات!$D$4:$D$5000,الارباح!A579,المبيعات!$A$4:$A$5000,"&gt;="&amp;الارباح!$C$2,المبيعات!$A$4:$A$5000,"&lt;="&amp;الارباح!$C$3)</f>
        <v>0</v>
      </c>
      <c r="D579" s="21">
        <f>SUMIFS(المبيعات!$J$4:$J$5000,المبيعات!$D$4:$D$5000,الارباح!A579,المبيعات!$A$4:$A$5000,"&gt;="&amp;الارباح!$C$2,المبيعات!$A$4:$A$5000,"&lt;="&amp;الارباح!$C$3)</f>
        <v>0</v>
      </c>
      <c r="E579" s="21">
        <f>SUMIFS('مرتجع المبيعات '!$F$4:$F$5000,'مرتجع المبيعات '!$D$4:$D$5000,الارباح!A579,'مرتجع المبيعات '!$A$4:$A$5000,"&gt;="&amp;الارباح!$C$2,'مرتجع المبيعات '!$A$4:$A$5000,"&lt;="&amp;الارباح!$C$3)</f>
        <v>0</v>
      </c>
      <c r="F579" s="21">
        <f>SUMIFS('مرتجع المبيعات '!$J$4:$J$5000,'مرتجع المبيعات '!$D$4:$D$5000,الارباح!A579,'مرتجع المبيعات '!$A$4:$A$5000,"&gt;="&amp;الارباح!$C$2,'مرتجع المبيعات '!$A$4:$A$5000,"&lt;="&amp;الارباح!$C$3)</f>
        <v>0</v>
      </c>
      <c r="G579" s="21" t="str">
        <f>IFERROR(VLOOKUP(A579,الرصيد!$A$4:$J$5337,10,0),"")</f>
        <v/>
      </c>
      <c r="H579" s="21" t="str">
        <f t="shared" si="27"/>
        <v/>
      </c>
      <c r="I579" s="21" t="str">
        <f t="shared" si="28"/>
        <v/>
      </c>
      <c r="J579" s="21" t="str">
        <f t="shared" si="29"/>
        <v/>
      </c>
    </row>
    <row r="580" spans="1:10" ht="15.75">
      <c r="A580" s="21">
        <v>575</v>
      </c>
      <c r="B580" s="21" t="str">
        <f>IFERROR(VLOOKUP(A580,الاعدادات!$A$4:$B$5000,2,0),"")</f>
        <v/>
      </c>
      <c r="C580" s="21">
        <f>SUMIFS(المبيعات!$F$4:$F$5000,المبيعات!$D$4:$D$5000,الارباح!A580,المبيعات!$A$4:$A$5000,"&gt;="&amp;الارباح!$C$2,المبيعات!$A$4:$A$5000,"&lt;="&amp;الارباح!$C$3)</f>
        <v>0</v>
      </c>
      <c r="D580" s="21">
        <f>SUMIFS(المبيعات!$J$4:$J$5000,المبيعات!$D$4:$D$5000,الارباح!A580,المبيعات!$A$4:$A$5000,"&gt;="&amp;الارباح!$C$2,المبيعات!$A$4:$A$5000,"&lt;="&amp;الارباح!$C$3)</f>
        <v>0</v>
      </c>
      <c r="E580" s="21">
        <f>SUMIFS('مرتجع المبيعات '!$F$4:$F$5000,'مرتجع المبيعات '!$D$4:$D$5000,الارباح!A580,'مرتجع المبيعات '!$A$4:$A$5000,"&gt;="&amp;الارباح!$C$2,'مرتجع المبيعات '!$A$4:$A$5000,"&lt;="&amp;الارباح!$C$3)</f>
        <v>0</v>
      </c>
      <c r="F580" s="21">
        <f>SUMIFS('مرتجع المبيعات '!$J$4:$J$5000,'مرتجع المبيعات '!$D$4:$D$5000,الارباح!A580,'مرتجع المبيعات '!$A$4:$A$5000,"&gt;="&amp;الارباح!$C$2,'مرتجع المبيعات '!$A$4:$A$5000,"&lt;="&amp;الارباح!$C$3)</f>
        <v>0</v>
      </c>
      <c r="G580" s="21" t="str">
        <f>IFERROR(VLOOKUP(A580,الرصيد!$A$4:$J$5337,10,0),"")</f>
        <v/>
      </c>
      <c r="H580" s="21" t="str">
        <f t="shared" si="27"/>
        <v/>
      </c>
      <c r="I580" s="21" t="str">
        <f t="shared" si="28"/>
        <v/>
      </c>
      <c r="J580" s="21" t="str">
        <f t="shared" si="29"/>
        <v/>
      </c>
    </row>
    <row r="581" spans="1:10" ht="15.75">
      <c r="A581" s="21">
        <v>576</v>
      </c>
      <c r="B581" s="21" t="str">
        <f>IFERROR(VLOOKUP(A581,الاعدادات!$A$4:$B$5000,2,0),"")</f>
        <v/>
      </c>
      <c r="C581" s="21">
        <f>SUMIFS(المبيعات!$F$4:$F$5000,المبيعات!$D$4:$D$5000,الارباح!A581,المبيعات!$A$4:$A$5000,"&gt;="&amp;الارباح!$C$2,المبيعات!$A$4:$A$5000,"&lt;="&amp;الارباح!$C$3)</f>
        <v>0</v>
      </c>
      <c r="D581" s="21">
        <f>SUMIFS(المبيعات!$J$4:$J$5000,المبيعات!$D$4:$D$5000,الارباح!A581,المبيعات!$A$4:$A$5000,"&gt;="&amp;الارباح!$C$2,المبيعات!$A$4:$A$5000,"&lt;="&amp;الارباح!$C$3)</f>
        <v>0</v>
      </c>
      <c r="E581" s="21">
        <f>SUMIFS('مرتجع المبيعات '!$F$4:$F$5000,'مرتجع المبيعات '!$D$4:$D$5000,الارباح!A581,'مرتجع المبيعات '!$A$4:$A$5000,"&gt;="&amp;الارباح!$C$2,'مرتجع المبيعات '!$A$4:$A$5000,"&lt;="&amp;الارباح!$C$3)</f>
        <v>0</v>
      </c>
      <c r="F581" s="21">
        <f>SUMIFS('مرتجع المبيعات '!$J$4:$J$5000,'مرتجع المبيعات '!$D$4:$D$5000,الارباح!A581,'مرتجع المبيعات '!$A$4:$A$5000,"&gt;="&amp;الارباح!$C$2,'مرتجع المبيعات '!$A$4:$A$5000,"&lt;="&amp;الارباح!$C$3)</f>
        <v>0</v>
      </c>
      <c r="G581" s="21" t="str">
        <f>IFERROR(VLOOKUP(A581,الرصيد!$A$4:$J$5337,10,0),"")</f>
        <v/>
      </c>
      <c r="H581" s="21" t="str">
        <f t="shared" si="27"/>
        <v/>
      </c>
      <c r="I581" s="21" t="str">
        <f t="shared" si="28"/>
        <v/>
      </c>
      <c r="J581" s="21" t="str">
        <f t="shared" si="29"/>
        <v/>
      </c>
    </row>
    <row r="582" spans="1:10" ht="15.75">
      <c r="A582" s="21">
        <v>577</v>
      </c>
      <c r="B582" s="21" t="str">
        <f>IFERROR(VLOOKUP(A582,الاعدادات!$A$4:$B$5000,2,0),"")</f>
        <v/>
      </c>
      <c r="C582" s="21">
        <f>SUMIFS(المبيعات!$F$4:$F$5000,المبيعات!$D$4:$D$5000,الارباح!A582,المبيعات!$A$4:$A$5000,"&gt;="&amp;الارباح!$C$2,المبيعات!$A$4:$A$5000,"&lt;="&amp;الارباح!$C$3)</f>
        <v>0</v>
      </c>
      <c r="D582" s="21">
        <f>SUMIFS(المبيعات!$J$4:$J$5000,المبيعات!$D$4:$D$5000,الارباح!A582,المبيعات!$A$4:$A$5000,"&gt;="&amp;الارباح!$C$2,المبيعات!$A$4:$A$5000,"&lt;="&amp;الارباح!$C$3)</f>
        <v>0</v>
      </c>
      <c r="E582" s="21">
        <f>SUMIFS('مرتجع المبيعات '!$F$4:$F$5000,'مرتجع المبيعات '!$D$4:$D$5000,الارباح!A582,'مرتجع المبيعات '!$A$4:$A$5000,"&gt;="&amp;الارباح!$C$2,'مرتجع المبيعات '!$A$4:$A$5000,"&lt;="&amp;الارباح!$C$3)</f>
        <v>0</v>
      </c>
      <c r="F582" s="21">
        <f>SUMIFS('مرتجع المبيعات '!$J$4:$J$5000,'مرتجع المبيعات '!$D$4:$D$5000,الارباح!A582,'مرتجع المبيعات '!$A$4:$A$5000,"&gt;="&amp;الارباح!$C$2,'مرتجع المبيعات '!$A$4:$A$5000,"&lt;="&amp;الارباح!$C$3)</f>
        <v>0</v>
      </c>
      <c r="G582" s="21" t="str">
        <f>IFERROR(VLOOKUP(A582,الرصيد!$A$4:$J$5337,10,0),"")</f>
        <v/>
      </c>
      <c r="H582" s="21" t="str">
        <f t="shared" si="27"/>
        <v/>
      </c>
      <c r="I582" s="21" t="str">
        <f t="shared" si="28"/>
        <v/>
      </c>
      <c r="J582" s="21" t="str">
        <f t="shared" si="29"/>
        <v/>
      </c>
    </row>
    <row r="583" spans="1:10" ht="15.75">
      <c r="A583" s="21">
        <v>578</v>
      </c>
      <c r="B583" s="21" t="str">
        <f>IFERROR(VLOOKUP(A583,الاعدادات!$A$4:$B$5000,2,0),"")</f>
        <v/>
      </c>
      <c r="C583" s="21">
        <f>SUMIFS(المبيعات!$F$4:$F$5000,المبيعات!$D$4:$D$5000,الارباح!A583,المبيعات!$A$4:$A$5000,"&gt;="&amp;الارباح!$C$2,المبيعات!$A$4:$A$5000,"&lt;="&amp;الارباح!$C$3)</f>
        <v>0</v>
      </c>
      <c r="D583" s="21">
        <f>SUMIFS(المبيعات!$J$4:$J$5000,المبيعات!$D$4:$D$5000,الارباح!A583,المبيعات!$A$4:$A$5000,"&gt;="&amp;الارباح!$C$2,المبيعات!$A$4:$A$5000,"&lt;="&amp;الارباح!$C$3)</f>
        <v>0</v>
      </c>
      <c r="E583" s="21">
        <f>SUMIFS('مرتجع المبيعات '!$F$4:$F$5000,'مرتجع المبيعات '!$D$4:$D$5000,الارباح!A583,'مرتجع المبيعات '!$A$4:$A$5000,"&gt;="&amp;الارباح!$C$2,'مرتجع المبيعات '!$A$4:$A$5000,"&lt;="&amp;الارباح!$C$3)</f>
        <v>0</v>
      </c>
      <c r="F583" s="21">
        <f>SUMIFS('مرتجع المبيعات '!$J$4:$J$5000,'مرتجع المبيعات '!$D$4:$D$5000,الارباح!A583,'مرتجع المبيعات '!$A$4:$A$5000,"&gt;="&amp;الارباح!$C$2,'مرتجع المبيعات '!$A$4:$A$5000,"&lt;="&amp;الارباح!$C$3)</f>
        <v>0</v>
      </c>
      <c r="G583" s="21" t="str">
        <f>IFERROR(VLOOKUP(A583,الرصيد!$A$4:$J$5337,10,0),"")</f>
        <v/>
      </c>
      <c r="H583" s="21" t="str">
        <f t="shared" si="27"/>
        <v/>
      </c>
      <c r="I583" s="21" t="str">
        <f t="shared" si="28"/>
        <v/>
      </c>
      <c r="J583" s="21" t="str">
        <f t="shared" si="29"/>
        <v/>
      </c>
    </row>
    <row r="584" spans="1:10" ht="15.75">
      <c r="A584" s="21">
        <v>579</v>
      </c>
      <c r="B584" s="21" t="str">
        <f>IFERROR(VLOOKUP(A584,الاعدادات!$A$4:$B$5000,2,0),"")</f>
        <v/>
      </c>
      <c r="C584" s="21">
        <f>SUMIFS(المبيعات!$F$4:$F$5000,المبيعات!$D$4:$D$5000,الارباح!A584,المبيعات!$A$4:$A$5000,"&gt;="&amp;الارباح!$C$2,المبيعات!$A$4:$A$5000,"&lt;="&amp;الارباح!$C$3)</f>
        <v>0</v>
      </c>
      <c r="D584" s="21">
        <f>SUMIFS(المبيعات!$J$4:$J$5000,المبيعات!$D$4:$D$5000,الارباح!A584,المبيعات!$A$4:$A$5000,"&gt;="&amp;الارباح!$C$2,المبيعات!$A$4:$A$5000,"&lt;="&amp;الارباح!$C$3)</f>
        <v>0</v>
      </c>
      <c r="E584" s="21">
        <f>SUMIFS('مرتجع المبيعات '!$F$4:$F$5000,'مرتجع المبيعات '!$D$4:$D$5000,الارباح!A584,'مرتجع المبيعات '!$A$4:$A$5000,"&gt;="&amp;الارباح!$C$2,'مرتجع المبيعات '!$A$4:$A$5000,"&lt;="&amp;الارباح!$C$3)</f>
        <v>0</v>
      </c>
      <c r="F584" s="21">
        <f>SUMIFS('مرتجع المبيعات '!$J$4:$J$5000,'مرتجع المبيعات '!$D$4:$D$5000,الارباح!A584,'مرتجع المبيعات '!$A$4:$A$5000,"&gt;="&amp;الارباح!$C$2,'مرتجع المبيعات '!$A$4:$A$5000,"&lt;="&amp;الارباح!$C$3)</f>
        <v>0</v>
      </c>
      <c r="G584" s="21" t="str">
        <f>IFERROR(VLOOKUP(A584,الرصيد!$A$4:$J$5337,10,0),"")</f>
        <v/>
      </c>
      <c r="H584" s="21" t="str">
        <f t="shared" si="27"/>
        <v/>
      </c>
      <c r="I584" s="21" t="str">
        <f t="shared" si="28"/>
        <v/>
      </c>
      <c r="J584" s="21" t="str">
        <f t="shared" si="29"/>
        <v/>
      </c>
    </row>
    <row r="585" spans="1:10" ht="15.75">
      <c r="A585" s="21">
        <v>580</v>
      </c>
      <c r="B585" s="21" t="str">
        <f>IFERROR(VLOOKUP(A585,الاعدادات!$A$4:$B$5000,2,0),"")</f>
        <v/>
      </c>
      <c r="C585" s="21">
        <f>SUMIFS(المبيعات!$F$4:$F$5000,المبيعات!$D$4:$D$5000,الارباح!A585,المبيعات!$A$4:$A$5000,"&gt;="&amp;الارباح!$C$2,المبيعات!$A$4:$A$5000,"&lt;="&amp;الارباح!$C$3)</f>
        <v>0</v>
      </c>
      <c r="D585" s="21">
        <f>SUMIFS(المبيعات!$J$4:$J$5000,المبيعات!$D$4:$D$5000,الارباح!A585,المبيعات!$A$4:$A$5000,"&gt;="&amp;الارباح!$C$2,المبيعات!$A$4:$A$5000,"&lt;="&amp;الارباح!$C$3)</f>
        <v>0</v>
      </c>
      <c r="E585" s="21">
        <f>SUMIFS('مرتجع المبيعات '!$F$4:$F$5000,'مرتجع المبيعات '!$D$4:$D$5000,الارباح!A585,'مرتجع المبيعات '!$A$4:$A$5000,"&gt;="&amp;الارباح!$C$2,'مرتجع المبيعات '!$A$4:$A$5000,"&lt;="&amp;الارباح!$C$3)</f>
        <v>0</v>
      </c>
      <c r="F585" s="21">
        <f>SUMIFS('مرتجع المبيعات '!$J$4:$J$5000,'مرتجع المبيعات '!$D$4:$D$5000,الارباح!A585,'مرتجع المبيعات '!$A$4:$A$5000,"&gt;="&amp;الارباح!$C$2,'مرتجع المبيعات '!$A$4:$A$5000,"&lt;="&amp;الارباح!$C$3)</f>
        <v>0</v>
      </c>
      <c r="G585" s="21" t="str">
        <f>IFERROR(VLOOKUP(A585,الرصيد!$A$4:$J$5337,10,0),"")</f>
        <v/>
      </c>
      <c r="H585" s="21" t="str">
        <f t="shared" si="27"/>
        <v/>
      </c>
      <c r="I585" s="21" t="str">
        <f t="shared" si="28"/>
        <v/>
      </c>
      <c r="J585" s="21" t="str">
        <f t="shared" si="29"/>
        <v/>
      </c>
    </row>
    <row r="586" spans="1:10" ht="15.75">
      <c r="A586" s="21">
        <v>581</v>
      </c>
      <c r="B586" s="21" t="str">
        <f>IFERROR(VLOOKUP(A586,الاعدادات!$A$4:$B$5000,2,0),"")</f>
        <v/>
      </c>
      <c r="C586" s="21">
        <f>SUMIFS(المبيعات!$F$4:$F$5000,المبيعات!$D$4:$D$5000,الارباح!A586,المبيعات!$A$4:$A$5000,"&gt;="&amp;الارباح!$C$2,المبيعات!$A$4:$A$5000,"&lt;="&amp;الارباح!$C$3)</f>
        <v>0</v>
      </c>
      <c r="D586" s="21">
        <f>SUMIFS(المبيعات!$J$4:$J$5000,المبيعات!$D$4:$D$5000,الارباح!A586,المبيعات!$A$4:$A$5000,"&gt;="&amp;الارباح!$C$2,المبيعات!$A$4:$A$5000,"&lt;="&amp;الارباح!$C$3)</f>
        <v>0</v>
      </c>
      <c r="E586" s="21">
        <f>SUMIFS('مرتجع المبيعات '!$F$4:$F$5000,'مرتجع المبيعات '!$D$4:$D$5000,الارباح!A586,'مرتجع المبيعات '!$A$4:$A$5000,"&gt;="&amp;الارباح!$C$2,'مرتجع المبيعات '!$A$4:$A$5000,"&lt;="&amp;الارباح!$C$3)</f>
        <v>0</v>
      </c>
      <c r="F586" s="21">
        <f>SUMIFS('مرتجع المبيعات '!$J$4:$J$5000,'مرتجع المبيعات '!$D$4:$D$5000,الارباح!A586,'مرتجع المبيعات '!$A$4:$A$5000,"&gt;="&amp;الارباح!$C$2,'مرتجع المبيعات '!$A$4:$A$5000,"&lt;="&amp;الارباح!$C$3)</f>
        <v>0</v>
      </c>
      <c r="G586" s="21" t="str">
        <f>IFERROR(VLOOKUP(A586,الرصيد!$A$4:$J$5337,10,0),"")</f>
        <v/>
      </c>
      <c r="H586" s="21" t="str">
        <f t="shared" si="27"/>
        <v/>
      </c>
      <c r="I586" s="21" t="str">
        <f t="shared" si="28"/>
        <v/>
      </c>
      <c r="J586" s="21" t="str">
        <f t="shared" si="29"/>
        <v/>
      </c>
    </row>
    <row r="587" spans="1:10" ht="15.75">
      <c r="A587" s="21">
        <v>582</v>
      </c>
      <c r="B587" s="21" t="str">
        <f>IFERROR(VLOOKUP(A587,الاعدادات!$A$4:$B$5000,2,0),"")</f>
        <v/>
      </c>
      <c r="C587" s="21">
        <f>SUMIFS(المبيعات!$F$4:$F$5000,المبيعات!$D$4:$D$5000,الارباح!A587,المبيعات!$A$4:$A$5000,"&gt;="&amp;الارباح!$C$2,المبيعات!$A$4:$A$5000,"&lt;="&amp;الارباح!$C$3)</f>
        <v>0</v>
      </c>
      <c r="D587" s="21">
        <f>SUMIFS(المبيعات!$J$4:$J$5000,المبيعات!$D$4:$D$5000,الارباح!A587,المبيعات!$A$4:$A$5000,"&gt;="&amp;الارباح!$C$2,المبيعات!$A$4:$A$5000,"&lt;="&amp;الارباح!$C$3)</f>
        <v>0</v>
      </c>
      <c r="E587" s="21">
        <f>SUMIFS('مرتجع المبيعات '!$F$4:$F$5000,'مرتجع المبيعات '!$D$4:$D$5000,الارباح!A587,'مرتجع المبيعات '!$A$4:$A$5000,"&gt;="&amp;الارباح!$C$2,'مرتجع المبيعات '!$A$4:$A$5000,"&lt;="&amp;الارباح!$C$3)</f>
        <v>0</v>
      </c>
      <c r="F587" s="21">
        <f>SUMIFS('مرتجع المبيعات '!$J$4:$J$5000,'مرتجع المبيعات '!$D$4:$D$5000,الارباح!A587,'مرتجع المبيعات '!$A$4:$A$5000,"&gt;="&amp;الارباح!$C$2,'مرتجع المبيعات '!$A$4:$A$5000,"&lt;="&amp;الارباح!$C$3)</f>
        <v>0</v>
      </c>
      <c r="G587" s="21" t="str">
        <f>IFERROR(VLOOKUP(A587,الرصيد!$A$4:$J$5337,10,0),"")</f>
        <v/>
      </c>
      <c r="H587" s="21" t="str">
        <f t="shared" si="27"/>
        <v/>
      </c>
      <c r="I587" s="21" t="str">
        <f t="shared" si="28"/>
        <v/>
      </c>
      <c r="J587" s="21" t="str">
        <f t="shared" si="29"/>
        <v/>
      </c>
    </row>
    <row r="588" spans="1:10" ht="15.75">
      <c r="A588" s="21">
        <v>583</v>
      </c>
      <c r="B588" s="21" t="str">
        <f>IFERROR(VLOOKUP(A588,الاعدادات!$A$4:$B$5000,2,0),"")</f>
        <v/>
      </c>
      <c r="C588" s="21">
        <f>SUMIFS(المبيعات!$F$4:$F$5000,المبيعات!$D$4:$D$5000,الارباح!A588,المبيعات!$A$4:$A$5000,"&gt;="&amp;الارباح!$C$2,المبيعات!$A$4:$A$5000,"&lt;="&amp;الارباح!$C$3)</f>
        <v>0</v>
      </c>
      <c r="D588" s="21">
        <f>SUMIFS(المبيعات!$J$4:$J$5000,المبيعات!$D$4:$D$5000,الارباح!A588,المبيعات!$A$4:$A$5000,"&gt;="&amp;الارباح!$C$2,المبيعات!$A$4:$A$5000,"&lt;="&amp;الارباح!$C$3)</f>
        <v>0</v>
      </c>
      <c r="E588" s="21">
        <f>SUMIFS('مرتجع المبيعات '!$F$4:$F$5000,'مرتجع المبيعات '!$D$4:$D$5000,الارباح!A588,'مرتجع المبيعات '!$A$4:$A$5000,"&gt;="&amp;الارباح!$C$2,'مرتجع المبيعات '!$A$4:$A$5000,"&lt;="&amp;الارباح!$C$3)</f>
        <v>0</v>
      </c>
      <c r="F588" s="21">
        <f>SUMIFS('مرتجع المبيعات '!$J$4:$J$5000,'مرتجع المبيعات '!$D$4:$D$5000,الارباح!A588,'مرتجع المبيعات '!$A$4:$A$5000,"&gt;="&amp;الارباح!$C$2,'مرتجع المبيعات '!$A$4:$A$5000,"&lt;="&amp;الارباح!$C$3)</f>
        <v>0</v>
      </c>
      <c r="G588" s="21" t="str">
        <f>IFERROR(VLOOKUP(A588,الرصيد!$A$4:$J$5337,10,0),"")</f>
        <v/>
      </c>
      <c r="H588" s="21" t="str">
        <f t="shared" si="27"/>
        <v/>
      </c>
      <c r="I588" s="21" t="str">
        <f t="shared" si="28"/>
        <v/>
      </c>
      <c r="J588" s="21" t="str">
        <f t="shared" si="29"/>
        <v/>
      </c>
    </row>
    <row r="589" spans="1:10" ht="15.75">
      <c r="A589" s="21">
        <v>584</v>
      </c>
      <c r="B589" s="21" t="str">
        <f>IFERROR(VLOOKUP(A589,الاعدادات!$A$4:$B$5000,2,0),"")</f>
        <v/>
      </c>
      <c r="C589" s="21">
        <f>SUMIFS(المبيعات!$F$4:$F$5000,المبيعات!$D$4:$D$5000,الارباح!A589,المبيعات!$A$4:$A$5000,"&gt;="&amp;الارباح!$C$2,المبيعات!$A$4:$A$5000,"&lt;="&amp;الارباح!$C$3)</f>
        <v>0</v>
      </c>
      <c r="D589" s="21">
        <f>SUMIFS(المبيعات!$J$4:$J$5000,المبيعات!$D$4:$D$5000,الارباح!A589,المبيعات!$A$4:$A$5000,"&gt;="&amp;الارباح!$C$2,المبيعات!$A$4:$A$5000,"&lt;="&amp;الارباح!$C$3)</f>
        <v>0</v>
      </c>
      <c r="E589" s="21">
        <f>SUMIFS('مرتجع المبيعات '!$F$4:$F$5000,'مرتجع المبيعات '!$D$4:$D$5000,الارباح!A589,'مرتجع المبيعات '!$A$4:$A$5000,"&gt;="&amp;الارباح!$C$2,'مرتجع المبيعات '!$A$4:$A$5000,"&lt;="&amp;الارباح!$C$3)</f>
        <v>0</v>
      </c>
      <c r="F589" s="21">
        <f>SUMIFS('مرتجع المبيعات '!$J$4:$J$5000,'مرتجع المبيعات '!$D$4:$D$5000,الارباح!A589,'مرتجع المبيعات '!$A$4:$A$5000,"&gt;="&amp;الارباح!$C$2,'مرتجع المبيعات '!$A$4:$A$5000,"&lt;="&amp;الارباح!$C$3)</f>
        <v>0</v>
      </c>
      <c r="G589" s="21" t="str">
        <f>IFERROR(VLOOKUP(A589,الرصيد!$A$4:$J$5337,10,0),"")</f>
        <v/>
      </c>
      <c r="H589" s="21" t="str">
        <f t="shared" si="27"/>
        <v/>
      </c>
      <c r="I589" s="21" t="str">
        <f t="shared" si="28"/>
        <v/>
      </c>
      <c r="J589" s="21" t="str">
        <f t="shared" si="29"/>
        <v/>
      </c>
    </row>
    <row r="590" spans="1:10" ht="15.75">
      <c r="A590" s="21">
        <v>585</v>
      </c>
      <c r="B590" s="21" t="str">
        <f>IFERROR(VLOOKUP(A590,الاعدادات!$A$4:$B$5000,2,0),"")</f>
        <v/>
      </c>
      <c r="C590" s="21">
        <f>SUMIFS(المبيعات!$F$4:$F$5000,المبيعات!$D$4:$D$5000,الارباح!A590,المبيعات!$A$4:$A$5000,"&gt;="&amp;الارباح!$C$2,المبيعات!$A$4:$A$5000,"&lt;="&amp;الارباح!$C$3)</f>
        <v>0</v>
      </c>
      <c r="D590" s="21">
        <f>SUMIFS(المبيعات!$J$4:$J$5000,المبيعات!$D$4:$D$5000,الارباح!A590,المبيعات!$A$4:$A$5000,"&gt;="&amp;الارباح!$C$2,المبيعات!$A$4:$A$5000,"&lt;="&amp;الارباح!$C$3)</f>
        <v>0</v>
      </c>
      <c r="E590" s="21">
        <f>SUMIFS('مرتجع المبيعات '!$F$4:$F$5000,'مرتجع المبيعات '!$D$4:$D$5000,الارباح!A590,'مرتجع المبيعات '!$A$4:$A$5000,"&gt;="&amp;الارباح!$C$2,'مرتجع المبيعات '!$A$4:$A$5000,"&lt;="&amp;الارباح!$C$3)</f>
        <v>0</v>
      </c>
      <c r="F590" s="21">
        <f>SUMIFS('مرتجع المبيعات '!$J$4:$J$5000,'مرتجع المبيعات '!$D$4:$D$5000,الارباح!A590,'مرتجع المبيعات '!$A$4:$A$5000,"&gt;="&amp;الارباح!$C$2,'مرتجع المبيعات '!$A$4:$A$5000,"&lt;="&amp;الارباح!$C$3)</f>
        <v>0</v>
      </c>
      <c r="G590" s="21" t="str">
        <f>IFERROR(VLOOKUP(A590,الرصيد!$A$4:$J$5337,10,0),"")</f>
        <v/>
      </c>
      <c r="H590" s="21" t="str">
        <f t="shared" si="27"/>
        <v/>
      </c>
      <c r="I590" s="21" t="str">
        <f t="shared" si="28"/>
        <v/>
      </c>
      <c r="J590" s="21" t="str">
        <f t="shared" si="29"/>
        <v/>
      </c>
    </row>
    <row r="591" spans="1:10" ht="15.75">
      <c r="A591" s="21">
        <v>586</v>
      </c>
      <c r="B591" s="21" t="str">
        <f>IFERROR(VLOOKUP(A591,الاعدادات!$A$4:$B$5000,2,0),"")</f>
        <v/>
      </c>
      <c r="C591" s="21">
        <f>SUMIFS(المبيعات!$F$4:$F$5000,المبيعات!$D$4:$D$5000,الارباح!A591,المبيعات!$A$4:$A$5000,"&gt;="&amp;الارباح!$C$2,المبيعات!$A$4:$A$5000,"&lt;="&amp;الارباح!$C$3)</f>
        <v>0</v>
      </c>
      <c r="D591" s="21">
        <f>SUMIFS(المبيعات!$J$4:$J$5000,المبيعات!$D$4:$D$5000,الارباح!A591,المبيعات!$A$4:$A$5000,"&gt;="&amp;الارباح!$C$2,المبيعات!$A$4:$A$5000,"&lt;="&amp;الارباح!$C$3)</f>
        <v>0</v>
      </c>
      <c r="E591" s="21">
        <f>SUMIFS('مرتجع المبيعات '!$F$4:$F$5000,'مرتجع المبيعات '!$D$4:$D$5000,الارباح!A591,'مرتجع المبيعات '!$A$4:$A$5000,"&gt;="&amp;الارباح!$C$2,'مرتجع المبيعات '!$A$4:$A$5000,"&lt;="&amp;الارباح!$C$3)</f>
        <v>0</v>
      </c>
      <c r="F591" s="21">
        <f>SUMIFS('مرتجع المبيعات '!$J$4:$J$5000,'مرتجع المبيعات '!$D$4:$D$5000,الارباح!A591,'مرتجع المبيعات '!$A$4:$A$5000,"&gt;="&amp;الارباح!$C$2,'مرتجع المبيعات '!$A$4:$A$5000,"&lt;="&amp;الارباح!$C$3)</f>
        <v>0</v>
      </c>
      <c r="G591" s="21" t="str">
        <f>IFERROR(VLOOKUP(A591,الرصيد!$A$4:$J$5337,10,0),"")</f>
        <v/>
      </c>
      <c r="H591" s="21" t="str">
        <f t="shared" si="27"/>
        <v/>
      </c>
      <c r="I591" s="21" t="str">
        <f t="shared" si="28"/>
        <v/>
      </c>
      <c r="J591" s="21" t="str">
        <f t="shared" si="29"/>
        <v/>
      </c>
    </row>
    <row r="592" spans="1:10" ht="15.75">
      <c r="A592" s="21">
        <v>587</v>
      </c>
      <c r="B592" s="21" t="str">
        <f>IFERROR(VLOOKUP(A592,الاعدادات!$A$4:$B$5000,2,0),"")</f>
        <v/>
      </c>
      <c r="C592" s="21">
        <f>SUMIFS(المبيعات!$F$4:$F$5000,المبيعات!$D$4:$D$5000,الارباح!A592,المبيعات!$A$4:$A$5000,"&gt;="&amp;الارباح!$C$2,المبيعات!$A$4:$A$5000,"&lt;="&amp;الارباح!$C$3)</f>
        <v>0</v>
      </c>
      <c r="D592" s="21">
        <f>SUMIFS(المبيعات!$J$4:$J$5000,المبيعات!$D$4:$D$5000,الارباح!A592,المبيعات!$A$4:$A$5000,"&gt;="&amp;الارباح!$C$2,المبيعات!$A$4:$A$5000,"&lt;="&amp;الارباح!$C$3)</f>
        <v>0</v>
      </c>
      <c r="E592" s="21">
        <f>SUMIFS('مرتجع المبيعات '!$F$4:$F$5000,'مرتجع المبيعات '!$D$4:$D$5000,الارباح!A592,'مرتجع المبيعات '!$A$4:$A$5000,"&gt;="&amp;الارباح!$C$2,'مرتجع المبيعات '!$A$4:$A$5000,"&lt;="&amp;الارباح!$C$3)</f>
        <v>0</v>
      </c>
      <c r="F592" s="21">
        <f>SUMIFS('مرتجع المبيعات '!$J$4:$J$5000,'مرتجع المبيعات '!$D$4:$D$5000,الارباح!A592,'مرتجع المبيعات '!$A$4:$A$5000,"&gt;="&amp;الارباح!$C$2,'مرتجع المبيعات '!$A$4:$A$5000,"&lt;="&amp;الارباح!$C$3)</f>
        <v>0</v>
      </c>
      <c r="G592" s="21" t="str">
        <f>IFERROR(VLOOKUP(A592,الرصيد!$A$4:$J$5337,10,0),"")</f>
        <v/>
      </c>
      <c r="H592" s="21" t="str">
        <f t="shared" si="27"/>
        <v/>
      </c>
      <c r="I592" s="21" t="str">
        <f t="shared" si="28"/>
        <v/>
      </c>
      <c r="J592" s="21" t="str">
        <f t="shared" si="29"/>
        <v/>
      </c>
    </row>
    <row r="593" spans="1:10" ht="15.75">
      <c r="A593" s="21">
        <v>588</v>
      </c>
      <c r="B593" s="21" t="str">
        <f>IFERROR(VLOOKUP(A593,الاعدادات!$A$4:$B$5000,2,0),"")</f>
        <v/>
      </c>
      <c r="C593" s="21">
        <f>SUMIFS(المبيعات!$F$4:$F$5000,المبيعات!$D$4:$D$5000,الارباح!A593,المبيعات!$A$4:$A$5000,"&gt;="&amp;الارباح!$C$2,المبيعات!$A$4:$A$5000,"&lt;="&amp;الارباح!$C$3)</f>
        <v>0</v>
      </c>
      <c r="D593" s="21">
        <f>SUMIFS(المبيعات!$J$4:$J$5000,المبيعات!$D$4:$D$5000,الارباح!A593,المبيعات!$A$4:$A$5000,"&gt;="&amp;الارباح!$C$2,المبيعات!$A$4:$A$5000,"&lt;="&amp;الارباح!$C$3)</f>
        <v>0</v>
      </c>
      <c r="E593" s="21">
        <f>SUMIFS('مرتجع المبيعات '!$F$4:$F$5000,'مرتجع المبيعات '!$D$4:$D$5000,الارباح!A593,'مرتجع المبيعات '!$A$4:$A$5000,"&gt;="&amp;الارباح!$C$2,'مرتجع المبيعات '!$A$4:$A$5000,"&lt;="&amp;الارباح!$C$3)</f>
        <v>0</v>
      </c>
      <c r="F593" s="21">
        <f>SUMIFS('مرتجع المبيعات '!$J$4:$J$5000,'مرتجع المبيعات '!$D$4:$D$5000,الارباح!A593,'مرتجع المبيعات '!$A$4:$A$5000,"&gt;="&amp;الارباح!$C$2,'مرتجع المبيعات '!$A$4:$A$5000,"&lt;="&amp;الارباح!$C$3)</f>
        <v>0</v>
      </c>
      <c r="G593" s="21" t="str">
        <f>IFERROR(VLOOKUP(A593,الرصيد!$A$4:$J$5337,10,0),"")</f>
        <v/>
      </c>
      <c r="H593" s="21" t="str">
        <f t="shared" si="27"/>
        <v/>
      </c>
      <c r="I593" s="21" t="str">
        <f t="shared" si="28"/>
        <v/>
      </c>
      <c r="J593" s="21" t="str">
        <f t="shared" si="29"/>
        <v/>
      </c>
    </row>
    <row r="594" spans="1:10" ht="15.75">
      <c r="A594" s="21">
        <v>589</v>
      </c>
      <c r="B594" s="21" t="str">
        <f>IFERROR(VLOOKUP(A594,الاعدادات!$A$4:$B$5000,2,0),"")</f>
        <v/>
      </c>
      <c r="C594" s="21">
        <f>SUMIFS(المبيعات!$F$4:$F$5000,المبيعات!$D$4:$D$5000,الارباح!A594,المبيعات!$A$4:$A$5000,"&gt;="&amp;الارباح!$C$2,المبيعات!$A$4:$A$5000,"&lt;="&amp;الارباح!$C$3)</f>
        <v>0</v>
      </c>
      <c r="D594" s="21">
        <f>SUMIFS(المبيعات!$J$4:$J$5000,المبيعات!$D$4:$D$5000,الارباح!A594,المبيعات!$A$4:$A$5000,"&gt;="&amp;الارباح!$C$2,المبيعات!$A$4:$A$5000,"&lt;="&amp;الارباح!$C$3)</f>
        <v>0</v>
      </c>
      <c r="E594" s="21">
        <f>SUMIFS('مرتجع المبيعات '!$F$4:$F$5000,'مرتجع المبيعات '!$D$4:$D$5000,الارباح!A594,'مرتجع المبيعات '!$A$4:$A$5000,"&gt;="&amp;الارباح!$C$2,'مرتجع المبيعات '!$A$4:$A$5000,"&lt;="&amp;الارباح!$C$3)</f>
        <v>0</v>
      </c>
      <c r="F594" s="21">
        <f>SUMIFS('مرتجع المبيعات '!$J$4:$J$5000,'مرتجع المبيعات '!$D$4:$D$5000,الارباح!A594,'مرتجع المبيعات '!$A$4:$A$5000,"&gt;="&amp;الارباح!$C$2,'مرتجع المبيعات '!$A$4:$A$5000,"&lt;="&amp;الارباح!$C$3)</f>
        <v>0</v>
      </c>
      <c r="G594" s="21" t="str">
        <f>IFERROR(VLOOKUP(A594,الرصيد!$A$4:$J$5337,10,0),"")</f>
        <v/>
      </c>
      <c r="H594" s="21" t="str">
        <f t="shared" si="27"/>
        <v/>
      </c>
      <c r="I594" s="21" t="str">
        <f t="shared" si="28"/>
        <v/>
      </c>
      <c r="J594" s="21" t="str">
        <f t="shared" si="29"/>
        <v/>
      </c>
    </row>
    <row r="595" spans="1:10" ht="15.75">
      <c r="A595" s="21">
        <v>590</v>
      </c>
      <c r="B595" s="21" t="str">
        <f>IFERROR(VLOOKUP(A595,الاعدادات!$A$4:$B$5000,2,0),"")</f>
        <v/>
      </c>
      <c r="C595" s="21">
        <f>SUMIFS(المبيعات!$F$4:$F$5000,المبيعات!$D$4:$D$5000,الارباح!A595,المبيعات!$A$4:$A$5000,"&gt;="&amp;الارباح!$C$2,المبيعات!$A$4:$A$5000,"&lt;="&amp;الارباح!$C$3)</f>
        <v>0</v>
      </c>
      <c r="D595" s="21">
        <f>SUMIFS(المبيعات!$J$4:$J$5000,المبيعات!$D$4:$D$5000,الارباح!A595,المبيعات!$A$4:$A$5000,"&gt;="&amp;الارباح!$C$2,المبيعات!$A$4:$A$5000,"&lt;="&amp;الارباح!$C$3)</f>
        <v>0</v>
      </c>
      <c r="E595" s="21">
        <f>SUMIFS('مرتجع المبيعات '!$F$4:$F$5000,'مرتجع المبيعات '!$D$4:$D$5000,الارباح!A595,'مرتجع المبيعات '!$A$4:$A$5000,"&gt;="&amp;الارباح!$C$2,'مرتجع المبيعات '!$A$4:$A$5000,"&lt;="&amp;الارباح!$C$3)</f>
        <v>0</v>
      </c>
      <c r="F595" s="21">
        <f>SUMIFS('مرتجع المبيعات '!$J$4:$J$5000,'مرتجع المبيعات '!$D$4:$D$5000,الارباح!A595,'مرتجع المبيعات '!$A$4:$A$5000,"&gt;="&amp;الارباح!$C$2,'مرتجع المبيعات '!$A$4:$A$5000,"&lt;="&amp;الارباح!$C$3)</f>
        <v>0</v>
      </c>
      <c r="G595" s="21" t="str">
        <f>IFERROR(VLOOKUP(A595,الرصيد!$A$4:$J$5337,10,0),"")</f>
        <v/>
      </c>
      <c r="H595" s="21" t="str">
        <f t="shared" si="27"/>
        <v/>
      </c>
      <c r="I595" s="21" t="str">
        <f t="shared" si="28"/>
        <v/>
      </c>
      <c r="J595" s="21" t="str">
        <f t="shared" si="29"/>
        <v/>
      </c>
    </row>
    <row r="596" spans="1:10" ht="15.75">
      <c r="A596" s="21">
        <v>591</v>
      </c>
      <c r="B596" s="21" t="str">
        <f>IFERROR(VLOOKUP(A596,الاعدادات!$A$4:$B$5000,2,0),"")</f>
        <v/>
      </c>
      <c r="C596" s="21">
        <f>SUMIFS(المبيعات!$F$4:$F$5000,المبيعات!$D$4:$D$5000,الارباح!A596,المبيعات!$A$4:$A$5000,"&gt;="&amp;الارباح!$C$2,المبيعات!$A$4:$A$5000,"&lt;="&amp;الارباح!$C$3)</f>
        <v>0</v>
      </c>
      <c r="D596" s="21">
        <f>SUMIFS(المبيعات!$J$4:$J$5000,المبيعات!$D$4:$D$5000,الارباح!A596,المبيعات!$A$4:$A$5000,"&gt;="&amp;الارباح!$C$2,المبيعات!$A$4:$A$5000,"&lt;="&amp;الارباح!$C$3)</f>
        <v>0</v>
      </c>
      <c r="E596" s="21">
        <f>SUMIFS('مرتجع المبيعات '!$F$4:$F$5000,'مرتجع المبيعات '!$D$4:$D$5000,الارباح!A596,'مرتجع المبيعات '!$A$4:$A$5000,"&gt;="&amp;الارباح!$C$2,'مرتجع المبيعات '!$A$4:$A$5000,"&lt;="&amp;الارباح!$C$3)</f>
        <v>0</v>
      </c>
      <c r="F596" s="21">
        <f>SUMIFS('مرتجع المبيعات '!$J$4:$J$5000,'مرتجع المبيعات '!$D$4:$D$5000,الارباح!A596,'مرتجع المبيعات '!$A$4:$A$5000,"&gt;="&amp;الارباح!$C$2,'مرتجع المبيعات '!$A$4:$A$5000,"&lt;="&amp;الارباح!$C$3)</f>
        <v>0</v>
      </c>
      <c r="G596" s="21" t="str">
        <f>IFERROR(VLOOKUP(A596,الرصيد!$A$4:$J$5337,10,0),"")</f>
        <v/>
      </c>
      <c r="H596" s="21" t="str">
        <f t="shared" si="27"/>
        <v/>
      </c>
      <c r="I596" s="21" t="str">
        <f t="shared" si="28"/>
        <v/>
      </c>
      <c r="J596" s="21" t="str">
        <f t="shared" si="29"/>
        <v/>
      </c>
    </row>
    <row r="597" spans="1:10" ht="15.75">
      <c r="A597" s="21">
        <v>592</v>
      </c>
      <c r="B597" s="21" t="str">
        <f>IFERROR(VLOOKUP(A597,الاعدادات!$A$4:$B$5000,2,0),"")</f>
        <v/>
      </c>
      <c r="C597" s="21">
        <f>SUMIFS(المبيعات!$F$4:$F$5000,المبيعات!$D$4:$D$5000,الارباح!A597,المبيعات!$A$4:$A$5000,"&gt;="&amp;الارباح!$C$2,المبيعات!$A$4:$A$5000,"&lt;="&amp;الارباح!$C$3)</f>
        <v>0</v>
      </c>
      <c r="D597" s="21">
        <f>SUMIFS(المبيعات!$J$4:$J$5000,المبيعات!$D$4:$D$5000,الارباح!A597,المبيعات!$A$4:$A$5000,"&gt;="&amp;الارباح!$C$2,المبيعات!$A$4:$A$5000,"&lt;="&amp;الارباح!$C$3)</f>
        <v>0</v>
      </c>
      <c r="E597" s="21">
        <f>SUMIFS('مرتجع المبيعات '!$F$4:$F$5000,'مرتجع المبيعات '!$D$4:$D$5000,الارباح!A597,'مرتجع المبيعات '!$A$4:$A$5000,"&gt;="&amp;الارباح!$C$2,'مرتجع المبيعات '!$A$4:$A$5000,"&lt;="&amp;الارباح!$C$3)</f>
        <v>0</v>
      </c>
      <c r="F597" s="21">
        <f>SUMIFS('مرتجع المبيعات '!$J$4:$J$5000,'مرتجع المبيعات '!$D$4:$D$5000,الارباح!A597,'مرتجع المبيعات '!$A$4:$A$5000,"&gt;="&amp;الارباح!$C$2,'مرتجع المبيعات '!$A$4:$A$5000,"&lt;="&amp;الارباح!$C$3)</f>
        <v>0</v>
      </c>
      <c r="G597" s="21" t="str">
        <f>IFERROR(VLOOKUP(A597,الرصيد!$A$4:$J$5337,10,0),"")</f>
        <v/>
      </c>
      <c r="H597" s="21" t="str">
        <f t="shared" si="27"/>
        <v/>
      </c>
      <c r="I597" s="21" t="str">
        <f t="shared" si="28"/>
        <v/>
      </c>
      <c r="J597" s="21" t="str">
        <f t="shared" si="29"/>
        <v/>
      </c>
    </row>
    <row r="598" spans="1:10" ht="15.75">
      <c r="A598" s="21">
        <v>593</v>
      </c>
      <c r="B598" s="21" t="str">
        <f>IFERROR(VLOOKUP(A598,الاعدادات!$A$4:$B$5000,2,0),"")</f>
        <v/>
      </c>
      <c r="C598" s="21">
        <f>SUMIFS(المبيعات!$F$4:$F$5000,المبيعات!$D$4:$D$5000,الارباح!A598,المبيعات!$A$4:$A$5000,"&gt;="&amp;الارباح!$C$2,المبيعات!$A$4:$A$5000,"&lt;="&amp;الارباح!$C$3)</f>
        <v>0</v>
      </c>
      <c r="D598" s="21">
        <f>SUMIFS(المبيعات!$J$4:$J$5000,المبيعات!$D$4:$D$5000,الارباح!A598,المبيعات!$A$4:$A$5000,"&gt;="&amp;الارباح!$C$2,المبيعات!$A$4:$A$5000,"&lt;="&amp;الارباح!$C$3)</f>
        <v>0</v>
      </c>
      <c r="E598" s="21">
        <f>SUMIFS('مرتجع المبيعات '!$F$4:$F$5000,'مرتجع المبيعات '!$D$4:$D$5000,الارباح!A598,'مرتجع المبيعات '!$A$4:$A$5000,"&gt;="&amp;الارباح!$C$2,'مرتجع المبيعات '!$A$4:$A$5000,"&lt;="&amp;الارباح!$C$3)</f>
        <v>0</v>
      </c>
      <c r="F598" s="21">
        <f>SUMIFS('مرتجع المبيعات '!$J$4:$J$5000,'مرتجع المبيعات '!$D$4:$D$5000,الارباح!A598,'مرتجع المبيعات '!$A$4:$A$5000,"&gt;="&amp;الارباح!$C$2,'مرتجع المبيعات '!$A$4:$A$5000,"&lt;="&amp;الارباح!$C$3)</f>
        <v>0</v>
      </c>
      <c r="G598" s="21" t="str">
        <f>IFERROR(VLOOKUP(A598,الرصيد!$A$4:$J$5337,10,0),"")</f>
        <v/>
      </c>
      <c r="H598" s="21" t="str">
        <f t="shared" si="27"/>
        <v/>
      </c>
      <c r="I598" s="21" t="str">
        <f t="shared" si="28"/>
        <v/>
      </c>
      <c r="J598" s="21" t="str">
        <f t="shared" si="29"/>
        <v/>
      </c>
    </row>
    <row r="599" spans="1:10" ht="15.75">
      <c r="A599" s="21">
        <v>594</v>
      </c>
      <c r="B599" s="21" t="str">
        <f>IFERROR(VLOOKUP(A599,الاعدادات!$A$4:$B$5000,2,0),"")</f>
        <v/>
      </c>
      <c r="C599" s="21">
        <f>SUMIFS(المبيعات!$F$4:$F$5000,المبيعات!$D$4:$D$5000,الارباح!A599,المبيعات!$A$4:$A$5000,"&gt;="&amp;الارباح!$C$2,المبيعات!$A$4:$A$5000,"&lt;="&amp;الارباح!$C$3)</f>
        <v>0</v>
      </c>
      <c r="D599" s="21">
        <f>SUMIFS(المبيعات!$J$4:$J$5000,المبيعات!$D$4:$D$5000,الارباح!A599,المبيعات!$A$4:$A$5000,"&gt;="&amp;الارباح!$C$2,المبيعات!$A$4:$A$5000,"&lt;="&amp;الارباح!$C$3)</f>
        <v>0</v>
      </c>
      <c r="E599" s="21">
        <f>SUMIFS('مرتجع المبيعات '!$F$4:$F$5000,'مرتجع المبيعات '!$D$4:$D$5000,الارباح!A599,'مرتجع المبيعات '!$A$4:$A$5000,"&gt;="&amp;الارباح!$C$2,'مرتجع المبيعات '!$A$4:$A$5000,"&lt;="&amp;الارباح!$C$3)</f>
        <v>0</v>
      </c>
      <c r="F599" s="21">
        <f>SUMIFS('مرتجع المبيعات '!$J$4:$J$5000,'مرتجع المبيعات '!$D$4:$D$5000,الارباح!A599,'مرتجع المبيعات '!$A$4:$A$5000,"&gt;="&amp;الارباح!$C$2,'مرتجع المبيعات '!$A$4:$A$5000,"&lt;="&amp;الارباح!$C$3)</f>
        <v>0</v>
      </c>
      <c r="G599" s="21" t="str">
        <f>IFERROR(VLOOKUP(A599,الرصيد!$A$4:$J$5337,10,0),"")</f>
        <v/>
      </c>
      <c r="H599" s="21" t="str">
        <f t="shared" si="27"/>
        <v/>
      </c>
      <c r="I599" s="21" t="str">
        <f t="shared" si="28"/>
        <v/>
      </c>
      <c r="J599" s="21" t="str">
        <f t="shared" si="29"/>
        <v/>
      </c>
    </row>
    <row r="600" spans="1:10" ht="15.75">
      <c r="A600" s="21">
        <v>595</v>
      </c>
      <c r="B600" s="21" t="str">
        <f>IFERROR(VLOOKUP(A600,الاعدادات!$A$4:$B$5000,2,0),"")</f>
        <v/>
      </c>
      <c r="C600" s="21">
        <f>SUMIFS(المبيعات!$F$4:$F$5000,المبيعات!$D$4:$D$5000,الارباح!A600,المبيعات!$A$4:$A$5000,"&gt;="&amp;الارباح!$C$2,المبيعات!$A$4:$A$5000,"&lt;="&amp;الارباح!$C$3)</f>
        <v>0</v>
      </c>
      <c r="D600" s="21">
        <f>SUMIFS(المبيعات!$J$4:$J$5000,المبيعات!$D$4:$D$5000,الارباح!A600,المبيعات!$A$4:$A$5000,"&gt;="&amp;الارباح!$C$2,المبيعات!$A$4:$A$5000,"&lt;="&amp;الارباح!$C$3)</f>
        <v>0</v>
      </c>
      <c r="E600" s="21">
        <f>SUMIFS('مرتجع المبيعات '!$F$4:$F$5000,'مرتجع المبيعات '!$D$4:$D$5000,الارباح!A600,'مرتجع المبيعات '!$A$4:$A$5000,"&gt;="&amp;الارباح!$C$2,'مرتجع المبيعات '!$A$4:$A$5000,"&lt;="&amp;الارباح!$C$3)</f>
        <v>0</v>
      </c>
      <c r="F600" s="21">
        <f>SUMIFS('مرتجع المبيعات '!$J$4:$J$5000,'مرتجع المبيعات '!$D$4:$D$5000,الارباح!A600,'مرتجع المبيعات '!$A$4:$A$5000,"&gt;="&amp;الارباح!$C$2,'مرتجع المبيعات '!$A$4:$A$5000,"&lt;="&amp;الارباح!$C$3)</f>
        <v>0</v>
      </c>
      <c r="G600" s="21" t="str">
        <f>IFERROR(VLOOKUP(A600,الرصيد!$A$4:$J$5337,10,0),"")</f>
        <v/>
      </c>
      <c r="H600" s="21" t="str">
        <f t="shared" ref="H600:H663" si="30">IFERROR(SUMPRODUCT(G600*C600),"")</f>
        <v/>
      </c>
      <c r="I600" s="21" t="str">
        <f t="shared" ref="I600:I663" si="31">IFERROR(SUMPRODUCT(F600-G600*E600),"")</f>
        <v/>
      </c>
      <c r="J600" s="21" t="str">
        <f t="shared" ref="J600:J663" si="32">IFERROR(SUMPRODUCT(D600-H600-I600),"")</f>
        <v/>
      </c>
    </row>
    <row r="601" spans="1:10" ht="15.75">
      <c r="A601" s="21">
        <v>596</v>
      </c>
      <c r="B601" s="21" t="str">
        <f>IFERROR(VLOOKUP(A601,الاعدادات!$A$4:$B$5000,2,0),"")</f>
        <v/>
      </c>
      <c r="C601" s="21">
        <f>SUMIFS(المبيعات!$F$4:$F$5000,المبيعات!$D$4:$D$5000,الارباح!A601,المبيعات!$A$4:$A$5000,"&gt;="&amp;الارباح!$C$2,المبيعات!$A$4:$A$5000,"&lt;="&amp;الارباح!$C$3)</f>
        <v>0</v>
      </c>
      <c r="D601" s="21">
        <f>SUMIFS(المبيعات!$J$4:$J$5000,المبيعات!$D$4:$D$5000,الارباح!A601,المبيعات!$A$4:$A$5000,"&gt;="&amp;الارباح!$C$2,المبيعات!$A$4:$A$5000,"&lt;="&amp;الارباح!$C$3)</f>
        <v>0</v>
      </c>
      <c r="E601" s="21">
        <f>SUMIFS('مرتجع المبيعات '!$F$4:$F$5000,'مرتجع المبيعات '!$D$4:$D$5000,الارباح!A601,'مرتجع المبيعات '!$A$4:$A$5000,"&gt;="&amp;الارباح!$C$2,'مرتجع المبيعات '!$A$4:$A$5000,"&lt;="&amp;الارباح!$C$3)</f>
        <v>0</v>
      </c>
      <c r="F601" s="21">
        <f>SUMIFS('مرتجع المبيعات '!$J$4:$J$5000,'مرتجع المبيعات '!$D$4:$D$5000,الارباح!A601,'مرتجع المبيعات '!$A$4:$A$5000,"&gt;="&amp;الارباح!$C$2,'مرتجع المبيعات '!$A$4:$A$5000,"&lt;="&amp;الارباح!$C$3)</f>
        <v>0</v>
      </c>
      <c r="G601" s="21" t="str">
        <f>IFERROR(VLOOKUP(A601,الرصيد!$A$4:$J$5337,10,0),"")</f>
        <v/>
      </c>
      <c r="H601" s="21" t="str">
        <f t="shared" si="30"/>
        <v/>
      </c>
      <c r="I601" s="21" t="str">
        <f t="shared" si="31"/>
        <v/>
      </c>
      <c r="J601" s="21" t="str">
        <f t="shared" si="32"/>
        <v/>
      </c>
    </row>
    <row r="602" spans="1:10" ht="15.75">
      <c r="A602" s="21">
        <v>597</v>
      </c>
      <c r="B602" s="21" t="str">
        <f>IFERROR(VLOOKUP(A602,الاعدادات!$A$4:$B$5000,2,0),"")</f>
        <v/>
      </c>
      <c r="C602" s="21">
        <f>SUMIFS(المبيعات!$F$4:$F$5000,المبيعات!$D$4:$D$5000,الارباح!A602,المبيعات!$A$4:$A$5000,"&gt;="&amp;الارباح!$C$2,المبيعات!$A$4:$A$5000,"&lt;="&amp;الارباح!$C$3)</f>
        <v>0</v>
      </c>
      <c r="D602" s="21">
        <f>SUMIFS(المبيعات!$J$4:$J$5000,المبيعات!$D$4:$D$5000,الارباح!A602,المبيعات!$A$4:$A$5000,"&gt;="&amp;الارباح!$C$2,المبيعات!$A$4:$A$5000,"&lt;="&amp;الارباح!$C$3)</f>
        <v>0</v>
      </c>
      <c r="E602" s="21">
        <f>SUMIFS('مرتجع المبيعات '!$F$4:$F$5000,'مرتجع المبيعات '!$D$4:$D$5000,الارباح!A602,'مرتجع المبيعات '!$A$4:$A$5000,"&gt;="&amp;الارباح!$C$2,'مرتجع المبيعات '!$A$4:$A$5000,"&lt;="&amp;الارباح!$C$3)</f>
        <v>0</v>
      </c>
      <c r="F602" s="21">
        <f>SUMIFS('مرتجع المبيعات '!$J$4:$J$5000,'مرتجع المبيعات '!$D$4:$D$5000,الارباح!A602,'مرتجع المبيعات '!$A$4:$A$5000,"&gt;="&amp;الارباح!$C$2,'مرتجع المبيعات '!$A$4:$A$5000,"&lt;="&amp;الارباح!$C$3)</f>
        <v>0</v>
      </c>
      <c r="G602" s="21" t="str">
        <f>IFERROR(VLOOKUP(A602,الرصيد!$A$4:$J$5337,10,0),"")</f>
        <v/>
      </c>
      <c r="H602" s="21" t="str">
        <f t="shared" si="30"/>
        <v/>
      </c>
      <c r="I602" s="21" t="str">
        <f t="shared" si="31"/>
        <v/>
      </c>
      <c r="J602" s="21" t="str">
        <f t="shared" si="32"/>
        <v/>
      </c>
    </row>
    <row r="603" spans="1:10" ht="15.75">
      <c r="A603" s="21">
        <v>598</v>
      </c>
      <c r="B603" s="21" t="str">
        <f>IFERROR(VLOOKUP(A603,الاعدادات!$A$4:$B$5000,2,0),"")</f>
        <v/>
      </c>
      <c r="C603" s="21">
        <f>SUMIFS(المبيعات!$F$4:$F$5000,المبيعات!$D$4:$D$5000,الارباح!A603,المبيعات!$A$4:$A$5000,"&gt;="&amp;الارباح!$C$2,المبيعات!$A$4:$A$5000,"&lt;="&amp;الارباح!$C$3)</f>
        <v>0</v>
      </c>
      <c r="D603" s="21">
        <f>SUMIFS(المبيعات!$J$4:$J$5000,المبيعات!$D$4:$D$5000,الارباح!A603,المبيعات!$A$4:$A$5000,"&gt;="&amp;الارباح!$C$2,المبيعات!$A$4:$A$5000,"&lt;="&amp;الارباح!$C$3)</f>
        <v>0</v>
      </c>
      <c r="E603" s="21">
        <f>SUMIFS('مرتجع المبيعات '!$F$4:$F$5000,'مرتجع المبيعات '!$D$4:$D$5000,الارباح!A603,'مرتجع المبيعات '!$A$4:$A$5000,"&gt;="&amp;الارباح!$C$2,'مرتجع المبيعات '!$A$4:$A$5000,"&lt;="&amp;الارباح!$C$3)</f>
        <v>0</v>
      </c>
      <c r="F603" s="21">
        <f>SUMIFS('مرتجع المبيعات '!$J$4:$J$5000,'مرتجع المبيعات '!$D$4:$D$5000,الارباح!A603,'مرتجع المبيعات '!$A$4:$A$5000,"&gt;="&amp;الارباح!$C$2,'مرتجع المبيعات '!$A$4:$A$5000,"&lt;="&amp;الارباح!$C$3)</f>
        <v>0</v>
      </c>
      <c r="G603" s="21" t="str">
        <f>IFERROR(VLOOKUP(A603,الرصيد!$A$4:$J$5337,10,0),"")</f>
        <v/>
      </c>
      <c r="H603" s="21" t="str">
        <f t="shared" si="30"/>
        <v/>
      </c>
      <c r="I603" s="21" t="str">
        <f t="shared" si="31"/>
        <v/>
      </c>
      <c r="J603" s="21" t="str">
        <f t="shared" si="32"/>
        <v/>
      </c>
    </row>
    <row r="604" spans="1:10" ht="15.75">
      <c r="A604" s="21">
        <v>599</v>
      </c>
      <c r="B604" s="21" t="str">
        <f>IFERROR(VLOOKUP(A604,الاعدادات!$A$4:$B$5000,2,0),"")</f>
        <v/>
      </c>
      <c r="C604" s="21">
        <f>SUMIFS(المبيعات!$F$4:$F$5000,المبيعات!$D$4:$D$5000,الارباح!A604,المبيعات!$A$4:$A$5000,"&gt;="&amp;الارباح!$C$2,المبيعات!$A$4:$A$5000,"&lt;="&amp;الارباح!$C$3)</f>
        <v>0</v>
      </c>
      <c r="D604" s="21">
        <f>SUMIFS(المبيعات!$J$4:$J$5000,المبيعات!$D$4:$D$5000,الارباح!A604,المبيعات!$A$4:$A$5000,"&gt;="&amp;الارباح!$C$2,المبيعات!$A$4:$A$5000,"&lt;="&amp;الارباح!$C$3)</f>
        <v>0</v>
      </c>
      <c r="E604" s="21">
        <f>SUMIFS('مرتجع المبيعات '!$F$4:$F$5000,'مرتجع المبيعات '!$D$4:$D$5000,الارباح!A604,'مرتجع المبيعات '!$A$4:$A$5000,"&gt;="&amp;الارباح!$C$2,'مرتجع المبيعات '!$A$4:$A$5000,"&lt;="&amp;الارباح!$C$3)</f>
        <v>0</v>
      </c>
      <c r="F604" s="21">
        <f>SUMIFS('مرتجع المبيعات '!$J$4:$J$5000,'مرتجع المبيعات '!$D$4:$D$5000,الارباح!A604,'مرتجع المبيعات '!$A$4:$A$5000,"&gt;="&amp;الارباح!$C$2,'مرتجع المبيعات '!$A$4:$A$5000,"&lt;="&amp;الارباح!$C$3)</f>
        <v>0</v>
      </c>
      <c r="G604" s="21" t="str">
        <f>IFERROR(VLOOKUP(A604,الرصيد!$A$4:$J$5337,10,0),"")</f>
        <v/>
      </c>
      <c r="H604" s="21" t="str">
        <f t="shared" si="30"/>
        <v/>
      </c>
      <c r="I604" s="21" t="str">
        <f t="shared" si="31"/>
        <v/>
      </c>
      <c r="J604" s="21" t="str">
        <f t="shared" si="32"/>
        <v/>
      </c>
    </row>
    <row r="605" spans="1:10" ht="15.75">
      <c r="A605" s="21">
        <v>600</v>
      </c>
      <c r="B605" s="21" t="str">
        <f>IFERROR(VLOOKUP(A605,الاعدادات!$A$4:$B$5000,2,0),"")</f>
        <v/>
      </c>
      <c r="C605" s="21">
        <f>SUMIFS(المبيعات!$F$4:$F$5000,المبيعات!$D$4:$D$5000,الارباح!A605,المبيعات!$A$4:$A$5000,"&gt;="&amp;الارباح!$C$2,المبيعات!$A$4:$A$5000,"&lt;="&amp;الارباح!$C$3)</f>
        <v>0</v>
      </c>
      <c r="D605" s="21">
        <f>SUMIFS(المبيعات!$J$4:$J$5000,المبيعات!$D$4:$D$5000,الارباح!A605,المبيعات!$A$4:$A$5000,"&gt;="&amp;الارباح!$C$2,المبيعات!$A$4:$A$5000,"&lt;="&amp;الارباح!$C$3)</f>
        <v>0</v>
      </c>
      <c r="E605" s="21">
        <f>SUMIFS('مرتجع المبيعات '!$F$4:$F$5000,'مرتجع المبيعات '!$D$4:$D$5000,الارباح!A605,'مرتجع المبيعات '!$A$4:$A$5000,"&gt;="&amp;الارباح!$C$2,'مرتجع المبيعات '!$A$4:$A$5000,"&lt;="&amp;الارباح!$C$3)</f>
        <v>0</v>
      </c>
      <c r="F605" s="21">
        <f>SUMIFS('مرتجع المبيعات '!$J$4:$J$5000,'مرتجع المبيعات '!$D$4:$D$5000,الارباح!A605,'مرتجع المبيعات '!$A$4:$A$5000,"&gt;="&amp;الارباح!$C$2,'مرتجع المبيعات '!$A$4:$A$5000,"&lt;="&amp;الارباح!$C$3)</f>
        <v>0</v>
      </c>
      <c r="G605" s="21" t="str">
        <f>IFERROR(VLOOKUP(A605,الرصيد!$A$4:$J$5337,10,0),"")</f>
        <v/>
      </c>
      <c r="H605" s="21" t="str">
        <f t="shared" si="30"/>
        <v/>
      </c>
      <c r="I605" s="21" t="str">
        <f t="shared" si="31"/>
        <v/>
      </c>
      <c r="J605" s="21" t="str">
        <f t="shared" si="32"/>
        <v/>
      </c>
    </row>
    <row r="606" spans="1:10" ht="15.75">
      <c r="A606" s="21">
        <v>601</v>
      </c>
      <c r="B606" s="21" t="str">
        <f>IFERROR(VLOOKUP(A606,الاعدادات!$A$4:$B$5000,2,0),"")</f>
        <v/>
      </c>
      <c r="C606" s="21">
        <f>SUMIFS(المبيعات!$F$4:$F$5000,المبيعات!$D$4:$D$5000,الارباح!A606,المبيعات!$A$4:$A$5000,"&gt;="&amp;الارباح!$C$2,المبيعات!$A$4:$A$5000,"&lt;="&amp;الارباح!$C$3)</f>
        <v>0</v>
      </c>
      <c r="D606" s="21">
        <f>SUMIFS(المبيعات!$J$4:$J$5000,المبيعات!$D$4:$D$5000,الارباح!A606,المبيعات!$A$4:$A$5000,"&gt;="&amp;الارباح!$C$2,المبيعات!$A$4:$A$5000,"&lt;="&amp;الارباح!$C$3)</f>
        <v>0</v>
      </c>
      <c r="E606" s="21">
        <f>SUMIFS('مرتجع المبيعات '!$F$4:$F$5000,'مرتجع المبيعات '!$D$4:$D$5000,الارباح!A606,'مرتجع المبيعات '!$A$4:$A$5000,"&gt;="&amp;الارباح!$C$2,'مرتجع المبيعات '!$A$4:$A$5000,"&lt;="&amp;الارباح!$C$3)</f>
        <v>0</v>
      </c>
      <c r="F606" s="21">
        <f>SUMIFS('مرتجع المبيعات '!$J$4:$J$5000,'مرتجع المبيعات '!$D$4:$D$5000,الارباح!A606,'مرتجع المبيعات '!$A$4:$A$5000,"&gt;="&amp;الارباح!$C$2,'مرتجع المبيعات '!$A$4:$A$5000,"&lt;="&amp;الارباح!$C$3)</f>
        <v>0</v>
      </c>
      <c r="G606" s="21" t="str">
        <f>IFERROR(VLOOKUP(A606,الرصيد!$A$4:$J$5337,10,0),"")</f>
        <v/>
      </c>
      <c r="H606" s="21" t="str">
        <f t="shared" si="30"/>
        <v/>
      </c>
      <c r="I606" s="21" t="str">
        <f t="shared" si="31"/>
        <v/>
      </c>
      <c r="J606" s="21" t="str">
        <f t="shared" si="32"/>
        <v/>
      </c>
    </row>
    <row r="607" spans="1:10" ht="15.75">
      <c r="A607" s="21">
        <v>602</v>
      </c>
      <c r="B607" s="21" t="str">
        <f>IFERROR(VLOOKUP(A607,الاعدادات!$A$4:$B$5000,2,0),"")</f>
        <v/>
      </c>
      <c r="C607" s="21">
        <f>SUMIFS(المبيعات!$F$4:$F$5000,المبيعات!$D$4:$D$5000,الارباح!A607,المبيعات!$A$4:$A$5000,"&gt;="&amp;الارباح!$C$2,المبيعات!$A$4:$A$5000,"&lt;="&amp;الارباح!$C$3)</f>
        <v>0</v>
      </c>
      <c r="D607" s="21">
        <f>SUMIFS(المبيعات!$J$4:$J$5000,المبيعات!$D$4:$D$5000,الارباح!A607,المبيعات!$A$4:$A$5000,"&gt;="&amp;الارباح!$C$2,المبيعات!$A$4:$A$5000,"&lt;="&amp;الارباح!$C$3)</f>
        <v>0</v>
      </c>
      <c r="E607" s="21">
        <f>SUMIFS('مرتجع المبيعات '!$F$4:$F$5000,'مرتجع المبيعات '!$D$4:$D$5000,الارباح!A607,'مرتجع المبيعات '!$A$4:$A$5000,"&gt;="&amp;الارباح!$C$2,'مرتجع المبيعات '!$A$4:$A$5000,"&lt;="&amp;الارباح!$C$3)</f>
        <v>0</v>
      </c>
      <c r="F607" s="21">
        <f>SUMIFS('مرتجع المبيعات '!$J$4:$J$5000,'مرتجع المبيعات '!$D$4:$D$5000,الارباح!A607,'مرتجع المبيعات '!$A$4:$A$5000,"&gt;="&amp;الارباح!$C$2,'مرتجع المبيعات '!$A$4:$A$5000,"&lt;="&amp;الارباح!$C$3)</f>
        <v>0</v>
      </c>
      <c r="G607" s="21" t="str">
        <f>IFERROR(VLOOKUP(A607,الرصيد!$A$4:$J$5337,10,0),"")</f>
        <v/>
      </c>
      <c r="H607" s="21" t="str">
        <f t="shared" si="30"/>
        <v/>
      </c>
      <c r="I607" s="21" t="str">
        <f t="shared" si="31"/>
        <v/>
      </c>
      <c r="J607" s="21" t="str">
        <f t="shared" si="32"/>
        <v/>
      </c>
    </row>
    <row r="608" spans="1:10" ht="15.75">
      <c r="A608" s="21">
        <v>603</v>
      </c>
      <c r="B608" s="21" t="str">
        <f>IFERROR(VLOOKUP(A608,الاعدادات!$A$4:$B$5000,2,0),"")</f>
        <v/>
      </c>
      <c r="C608" s="21">
        <f>SUMIFS(المبيعات!$F$4:$F$5000,المبيعات!$D$4:$D$5000,الارباح!A608,المبيعات!$A$4:$A$5000,"&gt;="&amp;الارباح!$C$2,المبيعات!$A$4:$A$5000,"&lt;="&amp;الارباح!$C$3)</f>
        <v>0</v>
      </c>
      <c r="D608" s="21">
        <f>SUMIFS(المبيعات!$J$4:$J$5000,المبيعات!$D$4:$D$5000,الارباح!A608,المبيعات!$A$4:$A$5000,"&gt;="&amp;الارباح!$C$2,المبيعات!$A$4:$A$5000,"&lt;="&amp;الارباح!$C$3)</f>
        <v>0</v>
      </c>
      <c r="E608" s="21">
        <f>SUMIFS('مرتجع المبيعات '!$F$4:$F$5000,'مرتجع المبيعات '!$D$4:$D$5000,الارباح!A608,'مرتجع المبيعات '!$A$4:$A$5000,"&gt;="&amp;الارباح!$C$2,'مرتجع المبيعات '!$A$4:$A$5000,"&lt;="&amp;الارباح!$C$3)</f>
        <v>0</v>
      </c>
      <c r="F608" s="21">
        <f>SUMIFS('مرتجع المبيعات '!$J$4:$J$5000,'مرتجع المبيعات '!$D$4:$D$5000,الارباح!A608,'مرتجع المبيعات '!$A$4:$A$5000,"&gt;="&amp;الارباح!$C$2,'مرتجع المبيعات '!$A$4:$A$5000,"&lt;="&amp;الارباح!$C$3)</f>
        <v>0</v>
      </c>
      <c r="G608" s="21" t="str">
        <f>IFERROR(VLOOKUP(A608,الرصيد!$A$4:$J$5337,10,0),"")</f>
        <v/>
      </c>
      <c r="H608" s="21" t="str">
        <f t="shared" si="30"/>
        <v/>
      </c>
      <c r="I608" s="21" t="str">
        <f t="shared" si="31"/>
        <v/>
      </c>
      <c r="J608" s="21" t="str">
        <f t="shared" si="32"/>
        <v/>
      </c>
    </row>
    <row r="609" spans="1:10" ht="15.75">
      <c r="A609" s="21">
        <v>604</v>
      </c>
      <c r="B609" s="21" t="str">
        <f>IFERROR(VLOOKUP(A609,الاعدادات!$A$4:$B$5000,2,0),"")</f>
        <v/>
      </c>
      <c r="C609" s="21">
        <f>SUMIFS(المبيعات!$F$4:$F$5000,المبيعات!$D$4:$D$5000,الارباح!A609,المبيعات!$A$4:$A$5000,"&gt;="&amp;الارباح!$C$2,المبيعات!$A$4:$A$5000,"&lt;="&amp;الارباح!$C$3)</f>
        <v>0</v>
      </c>
      <c r="D609" s="21">
        <f>SUMIFS(المبيعات!$J$4:$J$5000,المبيعات!$D$4:$D$5000,الارباح!A609,المبيعات!$A$4:$A$5000,"&gt;="&amp;الارباح!$C$2,المبيعات!$A$4:$A$5000,"&lt;="&amp;الارباح!$C$3)</f>
        <v>0</v>
      </c>
      <c r="E609" s="21">
        <f>SUMIFS('مرتجع المبيعات '!$F$4:$F$5000,'مرتجع المبيعات '!$D$4:$D$5000,الارباح!A609,'مرتجع المبيعات '!$A$4:$A$5000,"&gt;="&amp;الارباح!$C$2,'مرتجع المبيعات '!$A$4:$A$5000,"&lt;="&amp;الارباح!$C$3)</f>
        <v>0</v>
      </c>
      <c r="F609" s="21">
        <f>SUMIFS('مرتجع المبيعات '!$J$4:$J$5000,'مرتجع المبيعات '!$D$4:$D$5000,الارباح!A609,'مرتجع المبيعات '!$A$4:$A$5000,"&gt;="&amp;الارباح!$C$2,'مرتجع المبيعات '!$A$4:$A$5000,"&lt;="&amp;الارباح!$C$3)</f>
        <v>0</v>
      </c>
      <c r="G609" s="21" t="str">
        <f>IFERROR(VLOOKUP(A609,الرصيد!$A$4:$J$5337,10,0),"")</f>
        <v/>
      </c>
      <c r="H609" s="21" t="str">
        <f t="shared" si="30"/>
        <v/>
      </c>
      <c r="I609" s="21" t="str">
        <f t="shared" si="31"/>
        <v/>
      </c>
      <c r="J609" s="21" t="str">
        <f t="shared" si="32"/>
        <v/>
      </c>
    </row>
    <row r="610" spans="1:10" ht="15.75">
      <c r="A610" s="21">
        <v>605</v>
      </c>
      <c r="B610" s="21" t="str">
        <f>IFERROR(VLOOKUP(A610,الاعدادات!$A$4:$B$5000,2,0),"")</f>
        <v/>
      </c>
      <c r="C610" s="21">
        <f>SUMIFS(المبيعات!$F$4:$F$5000,المبيعات!$D$4:$D$5000,الارباح!A610,المبيعات!$A$4:$A$5000,"&gt;="&amp;الارباح!$C$2,المبيعات!$A$4:$A$5000,"&lt;="&amp;الارباح!$C$3)</f>
        <v>0</v>
      </c>
      <c r="D610" s="21">
        <f>SUMIFS(المبيعات!$J$4:$J$5000,المبيعات!$D$4:$D$5000,الارباح!A610,المبيعات!$A$4:$A$5000,"&gt;="&amp;الارباح!$C$2,المبيعات!$A$4:$A$5000,"&lt;="&amp;الارباح!$C$3)</f>
        <v>0</v>
      </c>
      <c r="E610" s="21">
        <f>SUMIFS('مرتجع المبيعات '!$F$4:$F$5000,'مرتجع المبيعات '!$D$4:$D$5000,الارباح!A610,'مرتجع المبيعات '!$A$4:$A$5000,"&gt;="&amp;الارباح!$C$2,'مرتجع المبيعات '!$A$4:$A$5000,"&lt;="&amp;الارباح!$C$3)</f>
        <v>0</v>
      </c>
      <c r="F610" s="21">
        <f>SUMIFS('مرتجع المبيعات '!$J$4:$J$5000,'مرتجع المبيعات '!$D$4:$D$5000,الارباح!A610,'مرتجع المبيعات '!$A$4:$A$5000,"&gt;="&amp;الارباح!$C$2,'مرتجع المبيعات '!$A$4:$A$5000,"&lt;="&amp;الارباح!$C$3)</f>
        <v>0</v>
      </c>
      <c r="G610" s="21" t="str">
        <f>IFERROR(VLOOKUP(A610,الرصيد!$A$4:$J$5337,10,0),"")</f>
        <v/>
      </c>
      <c r="H610" s="21" t="str">
        <f t="shared" si="30"/>
        <v/>
      </c>
      <c r="I610" s="21" t="str">
        <f t="shared" si="31"/>
        <v/>
      </c>
      <c r="J610" s="21" t="str">
        <f t="shared" si="32"/>
        <v/>
      </c>
    </row>
    <row r="611" spans="1:10" ht="15.75">
      <c r="A611" s="21">
        <v>606</v>
      </c>
      <c r="B611" s="21" t="str">
        <f>IFERROR(VLOOKUP(A611,الاعدادات!$A$4:$B$5000,2,0),"")</f>
        <v/>
      </c>
      <c r="C611" s="21">
        <f>SUMIFS(المبيعات!$F$4:$F$5000,المبيعات!$D$4:$D$5000,الارباح!A611,المبيعات!$A$4:$A$5000,"&gt;="&amp;الارباح!$C$2,المبيعات!$A$4:$A$5000,"&lt;="&amp;الارباح!$C$3)</f>
        <v>0</v>
      </c>
      <c r="D611" s="21">
        <f>SUMIFS(المبيعات!$J$4:$J$5000,المبيعات!$D$4:$D$5000,الارباح!A611,المبيعات!$A$4:$A$5000,"&gt;="&amp;الارباح!$C$2,المبيعات!$A$4:$A$5000,"&lt;="&amp;الارباح!$C$3)</f>
        <v>0</v>
      </c>
      <c r="E611" s="21">
        <f>SUMIFS('مرتجع المبيعات '!$F$4:$F$5000,'مرتجع المبيعات '!$D$4:$D$5000,الارباح!A611,'مرتجع المبيعات '!$A$4:$A$5000,"&gt;="&amp;الارباح!$C$2,'مرتجع المبيعات '!$A$4:$A$5000,"&lt;="&amp;الارباح!$C$3)</f>
        <v>0</v>
      </c>
      <c r="F611" s="21">
        <f>SUMIFS('مرتجع المبيعات '!$J$4:$J$5000,'مرتجع المبيعات '!$D$4:$D$5000,الارباح!A611,'مرتجع المبيعات '!$A$4:$A$5000,"&gt;="&amp;الارباح!$C$2,'مرتجع المبيعات '!$A$4:$A$5000,"&lt;="&amp;الارباح!$C$3)</f>
        <v>0</v>
      </c>
      <c r="G611" s="21" t="str">
        <f>IFERROR(VLOOKUP(A611,الرصيد!$A$4:$J$5337,10,0),"")</f>
        <v/>
      </c>
      <c r="H611" s="21" t="str">
        <f t="shared" si="30"/>
        <v/>
      </c>
      <c r="I611" s="21" t="str">
        <f t="shared" si="31"/>
        <v/>
      </c>
      <c r="J611" s="21" t="str">
        <f t="shared" si="32"/>
        <v/>
      </c>
    </row>
    <row r="612" spans="1:10" ht="15.75">
      <c r="A612" s="21">
        <v>607</v>
      </c>
      <c r="B612" s="21" t="str">
        <f>IFERROR(VLOOKUP(A612,الاعدادات!$A$4:$B$5000,2,0),"")</f>
        <v/>
      </c>
      <c r="C612" s="21">
        <f>SUMIFS(المبيعات!$F$4:$F$5000,المبيعات!$D$4:$D$5000,الارباح!A612,المبيعات!$A$4:$A$5000,"&gt;="&amp;الارباح!$C$2,المبيعات!$A$4:$A$5000,"&lt;="&amp;الارباح!$C$3)</f>
        <v>0</v>
      </c>
      <c r="D612" s="21">
        <f>SUMIFS(المبيعات!$J$4:$J$5000,المبيعات!$D$4:$D$5000,الارباح!A612,المبيعات!$A$4:$A$5000,"&gt;="&amp;الارباح!$C$2,المبيعات!$A$4:$A$5000,"&lt;="&amp;الارباح!$C$3)</f>
        <v>0</v>
      </c>
      <c r="E612" s="21">
        <f>SUMIFS('مرتجع المبيعات '!$F$4:$F$5000,'مرتجع المبيعات '!$D$4:$D$5000,الارباح!A612,'مرتجع المبيعات '!$A$4:$A$5000,"&gt;="&amp;الارباح!$C$2,'مرتجع المبيعات '!$A$4:$A$5000,"&lt;="&amp;الارباح!$C$3)</f>
        <v>0</v>
      </c>
      <c r="F612" s="21">
        <f>SUMIFS('مرتجع المبيعات '!$J$4:$J$5000,'مرتجع المبيعات '!$D$4:$D$5000,الارباح!A612,'مرتجع المبيعات '!$A$4:$A$5000,"&gt;="&amp;الارباح!$C$2,'مرتجع المبيعات '!$A$4:$A$5000,"&lt;="&amp;الارباح!$C$3)</f>
        <v>0</v>
      </c>
      <c r="G612" s="21" t="str">
        <f>IFERROR(VLOOKUP(A612,الرصيد!$A$4:$J$5337,10,0),"")</f>
        <v/>
      </c>
      <c r="H612" s="21" t="str">
        <f t="shared" si="30"/>
        <v/>
      </c>
      <c r="I612" s="21" t="str">
        <f t="shared" si="31"/>
        <v/>
      </c>
      <c r="J612" s="21" t="str">
        <f t="shared" si="32"/>
        <v/>
      </c>
    </row>
    <row r="613" spans="1:10" ht="15.75">
      <c r="A613" s="21">
        <v>608</v>
      </c>
      <c r="B613" s="21" t="str">
        <f>IFERROR(VLOOKUP(A613,الاعدادات!$A$4:$B$5000,2,0),"")</f>
        <v/>
      </c>
      <c r="C613" s="21">
        <f>SUMIFS(المبيعات!$F$4:$F$5000,المبيعات!$D$4:$D$5000,الارباح!A613,المبيعات!$A$4:$A$5000,"&gt;="&amp;الارباح!$C$2,المبيعات!$A$4:$A$5000,"&lt;="&amp;الارباح!$C$3)</f>
        <v>0</v>
      </c>
      <c r="D613" s="21">
        <f>SUMIFS(المبيعات!$J$4:$J$5000,المبيعات!$D$4:$D$5000,الارباح!A613,المبيعات!$A$4:$A$5000,"&gt;="&amp;الارباح!$C$2,المبيعات!$A$4:$A$5000,"&lt;="&amp;الارباح!$C$3)</f>
        <v>0</v>
      </c>
      <c r="E613" s="21">
        <f>SUMIFS('مرتجع المبيعات '!$F$4:$F$5000,'مرتجع المبيعات '!$D$4:$D$5000,الارباح!A613,'مرتجع المبيعات '!$A$4:$A$5000,"&gt;="&amp;الارباح!$C$2,'مرتجع المبيعات '!$A$4:$A$5000,"&lt;="&amp;الارباح!$C$3)</f>
        <v>0</v>
      </c>
      <c r="F613" s="21">
        <f>SUMIFS('مرتجع المبيعات '!$J$4:$J$5000,'مرتجع المبيعات '!$D$4:$D$5000,الارباح!A613,'مرتجع المبيعات '!$A$4:$A$5000,"&gt;="&amp;الارباح!$C$2,'مرتجع المبيعات '!$A$4:$A$5000,"&lt;="&amp;الارباح!$C$3)</f>
        <v>0</v>
      </c>
      <c r="G613" s="21" t="str">
        <f>IFERROR(VLOOKUP(A613,الرصيد!$A$4:$J$5337,10,0),"")</f>
        <v/>
      </c>
      <c r="H613" s="21" t="str">
        <f t="shared" si="30"/>
        <v/>
      </c>
      <c r="I613" s="21" t="str">
        <f t="shared" si="31"/>
        <v/>
      </c>
      <c r="J613" s="21" t="str">
        <f t="shared" si="32"/>
        <v/>
      </c>
    </row>
    <row r="614" spans="1:10" ht="15.75">
      <c r="A614" s="21">
        <v>609</v>
      </c>
      <c r="B614" s="21" t="str">
        <f>IFERROR(VLOOKUP(A614,الاعدادات!$A$4:$B$5000,2,0),"")</f>
        <v/>
      </c>
      <c r="C614" s="21">
        <f>SUMIFS(المبيعات!$F$4:$F$5000,المبيعات!$D$4:$D$5000,الارباح!A614,المبيعات!$A$4:$A$5000,"&gt;="&amp;الارباح!$C$2,المبيعات!$A$4:$A$5000,"&lt;="&amp;الارباح!$C$3)</f>
        <v>0</v>
      </c>
      <c r="D614" s="21">
        <f>SUMIFS(المبيعات!$J$4:$J$5000,المبيعات!$D$4:$D$5000,الارباح!A614,المبيعات!$A$4:$A$5000,"&gt;="&amp;الارباح!$C$2,المبيعات!$A$4:$A$5000,"&lt;="&amp;الارباح!$C$3)</f>
        <v>0</v>
      </c>
      <c r="E614" s="21">
        <f>SUMIFS('مرتجع المبيعات '!$F$4:$F$5000,'مرتجع المبيعات '!$D$4:$D$5000,الارباح!A614,'مرتجع المبيعات '!$A$4:$A$5000,"&gt;="&amp;الارباح!$C$2,'مرتجع المبيعات '!$A$4:$A$5000,"&lt;="&amp;الارباح!$C$3)</f>
        <v>0</v>
      </c>
      <c r="F614" s="21">
        <f>SUMIFS('مرتجع المبيعات '!$J$4:$J$5000,'مرتجع المبيعات '!$D$4:$D$5000,الارباح!A614,'مرتجع المبيعات '!$A$4:$A$5000,"&gt;="&amp;الارباح!$C$2,'مرتجع المبيعات '!$A$4:$A$5000,"&lt;="&amp;الارباح!$C$3)</f>
        <v>0</v>
      </c>
      <c r="G614" s="21" t="str">
        <f>IFERROR(VLOOKUP(A614,الرصيد!$A$4:$J$5337,10,0),"")</f>
        <v/>
      </c>
      <c r="H614" s="21" t="str">
        <f t="shared" si="30"/>
        <v/>
      </c>
      <c r="I614" s="21" t="str">
        <f t="shared" si="31"/>
        <v/>
      </c>
      <c r="J614" s="21" t="str">
        <f t="shared" si="32"/>
        <v/>
      </c>
    </row>
    <row r="615" spans="1:10" ht="15.75">
      <c r="A615" s="21">
        <v>610</v>
      </c>
      <c r="B615" s="21" t="str">
        <f>IFERROR(VLOOKUP(A615,الاعدادات!$A$4:$B$5000,2,0),"")</f>
        <v/>
      </c>
      <c r="C615" s="21">
        <f>SUMIFS(المبيعات!$F$4:$F$5000,المبيعات!$D$4:$D$5000,الارباح!A615,المبيعات!$A$4:$A$5000,"&gt;="&amp;الارباح!$C$2,المبيعات!$A$4:$A$5000,"&lt;="&amp;الارباح!$C$3)</f>
        <v>0</v>
      </c>
      <c r="D615" s="21">
        <f>SUMIFS(المبيعات!$J$4:$J$5000,المبيعات!$D$4:$D$5000,الارباح!A615,المبيعات!$A$4:$A$5000,"&gt;="&amp;الارباح!$C$2,المبيعات!$A$4:$A$5000,"&lt;="&amp;الارباح!$C$3)</f>
        <v>0</v>
      </c>
      <c r="E615" s="21">
        <f>SUMIFS('مرتجع المبيعات '!$F$4:$F$5000,'مرتجع المبيعات '!$D$4:$D$5000,الارباح!A615,'مرتجع المبيعات '!$A$4:$A$5000,"&gt;="&amp;الارباح!$C$2,'مرتجع المبيعات '!$A$4:$A$5000,"&lt;="&amp;الارباح!$C$3)</f>
        <v>0</v>
      </c>
      <c r="F615" s="21">
        <f>SUMIFS('مرتجع المبيعات '!$J$4:$J$5000,'مرتجع المبيعات '!$D$4:$D$5000,الارباح!A615,'مرتجع المبيعات '!$A$4:$A$5000,"&gt;="&amp;الارباح!$C$2,'مرتجع المبيعات '!$A$4:$A$5000,"&lt;="&amp;الارباح!$C$3)</f>
        <v>0</v>
      </c>
      <c r="G615" s="21" t="str">
        <f>IFERROR(VLOOKUP(A615,الرصيد!$A$4:$J$5337,10,0),"")</f>
        <v/>
      </c>
      <c r="H615" s="21" t="str">
        <f t="shared" si="30"/>
        <v/>
      </c>
      <c r="I615" s="21" t="str">
        <f t="shared" si="31"/>
        <v/>
      </c>
      <c r="J615" s="21" t="str">
        <f t="shared" si="32"/>
        <v/>
      </c>
    </row>
    <row r="616" spans="1:10" ht="15.75">
      <c r="A616" s="21">
        <v>611</v>
      </c>
      <c r="B616" s="21" t="str">
        <f>IFERROR(VLOOKUP(A616,الاعدادات!$A$4:$B$5000,2,0),"")</f>
        <v/>
      </c>
      <c r="C616" s="21">
        <f>SUMIFS(المبيعات!$F$4:$F$5000,المبيعات!$D$4:$D$5000,الارباح!A616,المبيعات!$A$4:$A$5000,"&gt;="&amp;الارباح!$C$2,المبيعات!$A$4:$A$5000,"&lt;="&amp;الارباح!$C$3)</f>
        <v>0</v>
      </c>
      <c r="D616" s="21">
        <f>SUMIFS(المبيعات!$J$4:$J$5000,المبيعات!$D$4:$D$5000,الارباح!A616,المبيعات!$A$4:$A$5000,"&gt;="&amp;الارباح!$C$2,المبيعات!$A$4:$A$5000,"&lt;="&amp;الارباح!$C$3)</f>
        <v>0</v>
      </c>
      <c r="E616" s="21">
        <f>SUMIFS('مرتجع المبيعات '!$F$4:$F$5000,'مرتجع المبيعات '!$D$4:$D$5000,الارباح!A616,'مرتجع المبيعات '!$A$4:$A$5000,"&gt;="&amp;الارباح!$C$2,'مرتجع المبيعات '!$A$4:$A$5000,"&lt;="&amp;الارباح!$C$3)</f>
        <v>0</v>
      </c>
      <c r="F616" s="21">
        <f>SUMIFS('مرتجع المبيعات '!$J$4:$J$5000,'مرتجع المبيعات '!$D$4:$D$5000,الارباح!A616,'مرتجع المبيعات '!$A$4:$A$5000,"&gt;="&amp;الارباح!$C$2,'مرتجع المبيعات '!$A$4:$A$5000,"&lt;="&amp;الارباح!$C$3)</f>
        <v>0</v>
      </c>
      <c r="G616" s="21" t="str">
        <f>IFERROR(VLOOKUP(A616,الرصيد!$A$4:$J$5337,10,0),"")</f>
        <v/>
      </c>
      <c r="H616" s="21" t="str">
        <f t="shared" si="30"/>
        <v/>
      </c>
      <c r="I616" s="21" t="str">
        <f t="shared" si="31"/>
        <v/>
      </c>
      <c r="J616" s="21" t="str">
        <f t="shared" si="32"/>
        <v/>
      </c>
    </row>
    <row r="617" spans="1:10" ht="15.75">
      <c r="A617" s="21">
        <v>612</v>
      </c>
      <c r="B617" s="21" t="str">
        <f>IFERROR(VLOOKUP(A617,الاعدادات!$A$4:$B$5000,2,0),"")</f>
        <v/>
      </c>
      <c r="C617" s="21">
        <f>SUMIFS(المبيعات!$F$4:$F$5000,المبيعات!$D$4:$D$5000,الارباح!A617,المبيعات!$A$4:$A$5000,"&gt;="&amp;الارباح!$C$2,المبيعات!$A$4:$A$5000,"&lt;="&amp;الارباح!$C$3)</f>
        <v>0</v>
      </c>
      <c r="D617" s="21">
        <f>SUMIFS(المبيعات!$J$4:$J$5000,المبيعات!$D$4:$D$5000,الارباح!A617,المبيعات!$A$4:$A$5000,"&gt;="&amp;الارباح!$C$2,المبيعات!$A$4:$A$5000,"&lt;="&amp;الارباح!$C$3)</f>
        <v>0</v>
      </c>
      <c r="E617" s="21">
        <f>SUMIFS('مرتجع المبيعات '!$F$4:$F$5000,'مرتجع المبيعات '!$D$4:$D$5000,الارباح!A617,'مرتجع المبيعات '!$A$4:$A$5000,"&gt;="&amp;الارباح!$C$2,'مرتجع المبيعات '!$A$4:$A$5000,"&lt;="&amp;الارباح!$C$3)</f>
        <v>0</v>
      </c>
      <c r="F617" s="21">
        <f>SUMIFS('مرتجع المبيعات '!$J$4:$J$5000,'مرتجع المبيعات '!$D$4:$D$5000,الارباح!A617,'مرتجع المبيعات '!$A$4:$A$5000,"&gt;="&amp;الارباح!$C$2,'مرتجع المبيعات '!$A$4:$A$5000,"&lt;="&amp;الارباح!$C$3)</f>
        <v>0</v>
      </c>
      <c r="G617" s="21" t="str">
        <f>IFERROR(VLOOKUP(A617,الرصيد!$A$4:$J$5337,10,0),"")</f>
        <v/>
      </c>
      <c r="H617" s="21" t="str">
        <f t="shared" si="30"/>
        <v/>
      </c>
      <c r="I617" s="21" t="str">
        <f t="shared" si="31"/>
        <v/>
      </c>
      <c r="J617" s="21" t="str">
        <f t="shared" si="32"/>
        <v/>
      </c>
    </row>
    <row r="618" spans="1:10" ht="15.75">
      <c r="A618" s="21">
        <v>613</v>
      </c>
      <c r="B618" s="21" t="str">
        <f>IFERROR(VLOOKUP(A618,الاعدادات!$A$4:$B$5000,2,0),"")</f>
        <v/>
      </c>
      <c r="C618" s="21">
        <f>SUMIFS(المبيعات!$F$4:$F$5000,المبيعات!$D$4:$D$5000,الارباح!A618,المبيعات!$A$4:$A$5000,"&gt;="&amp;الارباح!$C$2,المبيعات!$A$4:$A$5000,"&lt;="&amp;الارباح!$C$3)</f>
        <v>0</v>
      </c>
      <c r="D618" s="21">
        <f>SUMIFS(المبيعات!$J$4:$J$5000,المبيعات!$D$4:$D$5000,الارباح!A618,المبيعات!$A$4:$A$5000,"&gt;="&amp;الارباح!$C$2,المبيعات!$A$4:$A$5000,"&lt;="&amp;الارباح!$C$3)</f>
        <v>0</v>
      </c>
      <c r="E618" s="21">
        <f>SUMIFS('مرتجع المبيعات '!$F$4:$F$5000,'مرتجع المبيعات '!$D$4:$D$5000,الارباح!A618,'مرتجع المبيعات '!$A$4:$A$5000,"&gt;="&amp;الارباح!$C$2,'مرتجع المبيعات '!$A$4:$A$5000,"&lt;="&amp;الارباح!$C$3)</f>
        <v>0</v>
      </c>
      <c r="F618" s="21">
        <f>SUMIFS('مرتجع المبيعات '!$J$4:$J$5000,'مرتجع المبيعات '!$D$4:$D$5000,الارباح!A618,'مرتجع المبيعات '!$A$4:$A$5000,"&gt;="&amp;الارباح!$C$2,'مرتجع المبيعات '!$A$4:$A$5000,"&lt;="&amp;الارباح!$C$3)</f>
        <v>0</v>
      </c>
      <c r="G618" s="21" t="str">
        <f>IFERROR(VLOOKUP(A618,الرصيد!$A$4:$J$5337,10,0),"")</f>
        <v/>
      </c>
      <c r="H618" s="21" t="str">
        <f t="shared" si="30"/>
        <v/>
      </c>
      <c r="I618" s="21" t="str">
        <f t="shared" si="31"/>
        <v/>
      </c>
      <c r="J618" s="21" t="str">
        <f t="shared" si="32"/>
        <v/>
      </c>
    </row>
    <row r="619" spans="1:10" ht="15.75">
      <c r="A619" s="21">
        <v>614</v>
      </c>
      <c r="B619" s="21" t="str">
        <f>IFERROR(VLOOKUP(A619,الاعدادات!$A$4:$B$5000,2,0),"")</f>
        <v/>
      </c>
      <c r="C619" s="21">
        <f>SUMIFS(المبيعات!$F$4:$F$5000,المبيعات!$D$4:$D$5000,الارباح!A619,المبيعات!$A$4:$A$5000,"&gt;="&amp;الارباح!$C$2,المبيعات!$A$4:$A$5000,"&lt;="&amp;الارباح!$C$3)</f>
        <v>0</v>
      </c>
      <c r="D619" s="21">
        <f>SUMIFS(المبيعات!$J$4:$J$5000,المبيعات!$D$4:$D$5000,الارباح!A619,المبيعات!$A$4:$A$5000,"&gt;="&amp;الارباح!$C$2,المبيعات!$A$4:$A$5000,"&lt;="&amp;الارباح!$C$3)</f>
        <v>0</v>
      </c>
      <c r="E619" s="21">
        <f>SUMIFS('مرتجع المبيعات '!$F$4:$F$5000,'مرتجع المبيعات '!$D$4:$D$5000,الارباح!A619,'مرتجع المبيعات '!$A$4:$A$5000,"&gt;="&amp;الارباح!$C$2,'مرتجع المبيعات '!$A$4:$A$5000,"&lt;="&amp;الارباح!$C$3)</f>
        <v>0</v>
      </c>
      <c r="F619" s="21">
        <f>SUMIFS('مرتجع المبيعات '!$J$4:$J$5000,'مرتجع المبيعات '!$D$4:$D$5000,الارباح!A619,'مرتجع المبيعات '!$A$4:$A$5000,"&gt;="&amp;الارباح!$C$2,'مرتجع المبيعات '!$A$4:$A$5000,"&lt;="&amp;الارباح!$C$3)</f>
        <v>0</v>
      </c>
      <c r="G619" s="21" t="str">
        <f>IFERROR(VLOOKUP(A619,الرصيد!$A$4:$J$5337,10,0),"")</f>
        <v/>
      </c>
      <c r="H619" s="21" t="str">
        <f t="shared" si="30"/>
        <v/>
      </c>
      <c r="I619" s="21" t="str">
        <f t="shared" si="31"/>
        <v/>
      </c>
      <c r="J619" s="21" t="str">
        <f t="shared" si="32"/>
        <v/>
      </c>
    </row>
    <row r="620" spans="1:10" ht="15.75">
      <c r="A620" s="21">
        <v>615</v>
      </c>
      <c r="B620" s="21" t="str">
        <f>IFERROR(VLOOKUP(A620,الاعدادات!$A$4:$B$5000,2,0),"")</f>
        <v/>
      </c>
      <c r="C620" s="21">
        <f>SUMIFS(المبيعات!$F$4:$F$5000,المبيعات!$D$4:$D$5000,الارباح!A620,المبيعات!$A$4:$A$5000,"&gt;="&amp;الارباح!$C$2,المبيعات!$A$4:$A$5000,"&lt;="&amp;الارباح!$C$3)</f>
        <v>0</v>
      </c>
      <c r="D620" s="21">
        <f>SUMIFS(المبيعات!$J$4:$J$5000,المبيعات!$D$4:$D$5000,الارباح!A620,المبيعات!$A$4:$A$5000,"&gt;="&amp;الارباح!$C$2,المبيعات!$A$4:$A$5000,"&lt;="&amp;الارباح!$C$3)</f>
        <v>0</v>
      </c>
      <c r="E620" s="21">
        <f>SUMIFS('مرتجع المبيعات '!$F$4:$F$5000,'مرتجع المبيعات '!$D$4:$D$5000,الارباح!A620,'مرتجع المبيعات '!$A$4:$A$5000,"&gt;="&amp;الارباح!$C$2,'مرتجع المبيعات '!$A$4:$A$5000,"&lt;="&amp;الارباح!$C$3)</f>
        <v>0</v>
      </c>
      <c r="F620" s="21">
        <f>SUMIFS('مرتجع المبيعات '!$J$4:$J$5000,'مرتجع المبيعات '!$D$4:$D$5000,الارباح!A620,'مرتجع المبيعات '!$A$4:$A$5000,"&gt;="&amp;الارباح!$C$2,'مرتجع المبيعات '!$A$4:$A$5000,"&lt;="&amp;الارباح!$C$3)</f>
        <v>0</v>
      </c>
      <c r="G620" s="21" t="str">
        <f>IFERROR(VLOOKUP(A620,الرصيد!$A$4:$J$5337,10,0),"")</f>
        <v/>
      </c>
      <c r="H620" s="21" t="str">
        <f t="shared" si="30"/>
        <v/>
      </c>
      <c r="I620" s="21" t="str">
        <f t="shared" si="31"/>
        <v/>
      </c>
      <c r="J620" s="21" t="str">
        <f t="shared" si="32"/>
        <v/>
      </c>
    </row>
    <row r="621" spans="1:10" ht="15.75">
      <c r="A621" s="21">
        <v>616</v>
      </c>
      <c r="B621" s="21" t="str">
        <f>IFERROR(VLOOKUP(A621,الاعدادات!$A$4:$B$5000,2,0),"")</f>
        <v/>
      </c>
      <c r="C621" s="21">
        <f>SUMIFS(المبيعات!$F$4:$F$5000,المبيعات!$D$4:$D$5000,الارباح!A621,المبيعات!$A$4:$A$5000,"&gt;="&amp;الارباح!$C$2,المبيعات!$A$4:$A$5000,"&lt;="&amp;الارباح!$C$3)</f>
        <v>0</v>
      </c>
      <c r="D621" s="21">
        <f>SUMIFS(المبيعات!$J$4:$J$5000,المبيعات!$D$4:$D$5000,الارباح!A621,المبيعات!$A$4:$A$5000,"&gt;="&amp;الارباح!$C$2,المبيعات!$A$4:$A$5000,"&lt;="&amp;الارباح!$C$3)</f>
        <v>0</v>
      </c>
      <c r="E621" s="21">
        <f>SUMIFS('مرتجع المبيعات '!$F$4:$F$5000,'مرتجع المبيعات '!$D$4:$D$5000,الارباح!A621,'مرتجع المبيعات '!$A$4:$A$5000,"&gt;="&amp;الارباح!$C$2,'مرتجع المبيعات '!$A$4:$A$5000,"&lt;="&amp;الارباح!$C$3)</f>
        <v>0</v>
      </c>
      <c r="F621" s="21">
        <f>SUMIFS('مرتجع المبيعات '!$J$4:$J$5000,'مرتجع المبيعات '!$D$4:$D$5000,الارباح!A621,'مرتجع المبيعات '!$A$4:$A$5000,"&gt;="&amp;الارباح!$C$2,'مرتجع المبيعات '!$A$4:$A$5000,"&lt;="&amp;الارباح!$C$3)</f>
        <v>0</v>
      </c>
      <c r="G621" s="21" t="str">
        <f>IFERROR(VLOOKUP(A621,الرصيد!$A$4:$J$5337,10,0),"")</f>
        <v/>
      </c>
      <c r="H621" s="21" t="str">
        <f t="shared" si="30"/>
        <v/>
      </c>
      <c r="I621" s="21" t="str">
        <f t="shared" si="31"/>
        <v/>
      </c>
      <c r="J621" s="21" t="str">
        <f t="shared" si="32"/>
        <v/>
      </c>
    </row>
    <row r="622" spans="1:10" ht="15.75">
      <c r="A622" s="21">
        <v>617</v>
      </c>
      <c r="B622" s="21" t="str">
        <f>IFERROR(VLOOKUP(A622,الاعدادات!$A$4:$B$5000,2,0),"")</f>
        <v/>
      </c>
      <c r="C622" s="21">
        <f>SUMIFS(المبيعات!$F$4:$F$5000,المبيعات!$D$4:$D$5000,الارباح!A622,المبيعات!$A$4:$A$5000,"&gt;="&amp;الارباح!$C$2,المبيعات!$A$4:$A$5000,"&lt;="&amp;الارباح!$C$3)</f>
        <v>0</v>
      </c>
      <c r="D622" s="21">
        <f>SUMIFS(المبيعات!$J$4:$J$5000,المبيعات!$D$4:$D$5000,الارباح!A622,المبيعات!$A$4:$A$5000,"&gt;="&amp;الارباح!$C$2,المبيعات!$A$4:$A$5000,"&lt;="&amp;الارباح!$C$3)</f>
        <v>0</v>
      </c>
      <c r="E622" s="21">
        <f>SUMIFS('مرتجع المبيعات '!$F$4:$F$5000,'مرتجع المبيعات '!$D$4:$D$5000,الارباح!A622,'مرتجع المبيعات '!$A$4:$A$5000,"&gt;="&amp;الارباح!$C$2,'مرتجع المبيعات '!$A$4:$A$5000,"&lt;="&amp;الارباح!$C$3)</f>
        <v>0</v>
      </c>
      <c r="F622" s="21">
        <f>SUMIFS('مرتجع المبيعات '!$J$4:$J$5000,'مرتجع المبيعات '!$D$4:$D$5000,الارباح!A622,'مرتجع المبيعات '!$A$4:$A$5000,"&gt;="&amp;الارباح!$C$2,'مرتجع المبيعات '!$A$4:$A$5000,"&lt;="&amp;الارباح!$C$3)</f>
        <v>0</v>
      </c>
      <c r="G622" s="21" t="str">
        <f>IFERROR(VLOOKUP(A622,الرصيد!$A$4:$J$5337,10,0),"")</f>
        <v/>
      </c>
      <c r="H622" s="21" t="str">
        <f t="shared" si="30"/>
        <v/>
      </c>
      <c r="I622" s="21" t="str">
        <f t="shared" si="31"/>
        <v/>
      </c>
      <c r="J622" s="21" t="str">
        <f t="shared" si="32"/>
        <v/>
      </c>
    </row>
    <row r="623" spans="1:10" ht="15.75">
      <c r="A623" s="21">
        <v>618</v>
      </c>
      <c r="B623" s="21" t="str">
        <f>IFERROR(VLOOKUP(A623,الاعدادات!$A$4:$B$5000,2,0),"")</f>
        <v/>
      </c>
      <c r="C623" s="21">
        <f>SUMIFS(المبيعات!$F$4:$F$5000,المبيعات!$D$4:$D$5000,الارباح!A623,المبيعات!$A$4:$A$5000,"&gt;="&amp;الارباح!$C$2,المبيعات!$A$4:$A$5000,"&lt;="&amp;الارباح!$C$3)</f>
        <v>0</v>
      </c>
      <c r="D623" s="21">
        <f>SUMIFS(المبيعات!$J$4:$J$5000,المبيعات!$D$4:$D$5000,الارباح!A623,المبيعات!$A$4:$A$5000,"&gt;="&amp;الارباح!$C$2,المبيعات!$A$4:$A$5000,"&lt;="&amp;الارباح!$C$3)</f>
        <v>0</v>
      </c>
      <c r="E623" s="21">
        <f>SUMIFS('مرتجع المبيعات '!$F$4:$F$5000,'مرتجع المبيعات '!$D$4:$D$5000,الارباح!A623,'مرتجع المبيعات '!$A$4:$A$5000,"&gt;="&amp;الارباح!$C$2,'مرتجع المبيعات '!$A$4:$A$5000,"&lt;="&amp;الارباح!$C$3)</f>
        <v>0</v>
      </c>
      <c r="F623" s="21">
        <f>SUMIFS('مرتجع المبيعات '!$J$4:$J$5000,'مرتجع المبيعات '!$D$4:$D$5000,الارباح!A623,'مرتجع المبيعات '!$A$4:$A$5000,"&gt;="&amp;الارباح!$C$2,'مرتجع المبيعات '!$A$4:$A$5000,"&lt;="&amp;الارباح!$C$3)</f>
        <v>0</v>
      </c>
      <c r="G623" s="21" t="str">
        <f>IFERROR(VLOOKUP(A623,الرصيد!$A$4:$J$5337,10,0),"")</f>
        <v/>
      </c>
      <c r="H623" s="21" t="str">
        <f t="shared" si="30"/>
        <v/>
      </c>
      <c r="I623" s="21" t="str">
        <f t="shared" si="31"/>
        <v/>
      </c>
      <c r="J623" s="21" t="str">
        <f t="shared" si="32"/>
        <v/>
      </c>
    </row>
    <row r="624" spans="1:10" ht="15.75">
      <c r="A624" s="21">
        <v>619</v>
      </c>
      <c r="B624" s="21" t="str">
        <f>IFERROR(VLOOKUP(A624,الاعدادات!$A$4:$B$5000,2,0),"")</f>
        <v/>
      </c>
      <c r="C624" s="21">
        <f>SUMIFS(المبيعات!$F$4:$F$5000,المبيعات!$D$4:$D$5000,الارباح!A624,المبيعات!$A$4:$A$5000,"&gt;="&amp;الارباح!$C$2,المبيعات!$A$4:$A$5000,"&lt;="&amp;الارباح!$C$3)</f>
        <v>0</v>
      </c>
      <c r="D624" s="21">
        <f>SUMIFS(المبيعات!$J$4:$J$5000,المبيعات!$D$4:$D$5000,الارباح!A624,المبيعات!$A$4:$A$5000,"&gt;="&amp;الارباح!$C$2,المبيعات!$A$4:$A$5000,"&lt;="&amp;الارباح!$C$3)</f>
        <v>0</v>
      </c>
      <c r="E624" s="21">
        <f>SUMIFS('مرتجع المبيعات '!$F$4:$F$5000,'مرتجع المبيعات '!$D$4:$D$5000,الارباح!A624,'مرتجع المبيعات '!$A$4:$A$5000,"&gt;="&amp;الارباح!$C$2,'مرتجع المبيعات '!$A$4:$A$5000,"&lt;="&amp;الارباح!$C$3)</f>
        <v>0</v>
      </c>
      <c r="F624" s="21">
        <f>SUMIFS('مرتجع المبيعات '!$J$4:$J$5000,'مرتجع المبيعات '!$D$4:$D$5000,الارباح!A624,'مرتجع المبيعات '!$A$4:$A$5000,"&gt;="&amp;الارباح!$C$2,'مرتجع المبيعات '!$A$4:$A$5000,"&lt;="&amp;الارباح!$C$3)</f>
        <v>0</v>
      </c>
      <c r="G624" s="21" t="str">
        <f>IFERROR(VLOOKUP(A624,الرصيد!$A$4:$J$5337,10,0),"")</f>
        <v/>
      </c>
      <c r="H624" s="21" t="str">
        <f t="shared" si="30"/>
        <v/>
      </c>
      <c r="I624" s="21" t="str">
        <f t="shared" si="31"/>
        <v/>
      </c>
      <c r="J624" s="21" t="str">
        <f t="shared" si="32"/>
        <v/>
      </c>
    </row>
    <row r="625" spans="1:10" ht="15.75">
      <c r="A625" s="21">
        <v>620</v>
      </c>
      <c r="B625" s="21" t="str">
        <f>IFERROR(VLOOKUP(A625,الاعدادات!$A$4:$B$5000,2,0),"")</f>
        <v/>
      </c>
      <c r="C625" s="21">
        <f>SUMIFS(المبيعات!$F$4:$F$5000,المبيعات!$D$4:$D$5000,الارباح!A625,المبيعات!$A$4:$A$5000,"&gt;="&amp;الارباح!$C$2,المبيعات!$A$4:$A$5000,"&lt;="&amp;الارباح!$C$3)</f>
        <v>0</v>
      </c>
      <c r="D625" s="21">
        <f>SUMIFS(المبيعات!$J$4:$J$5000,المبيعات!$D$4:$D$5000,الارباح!A625,المبيعات!$A$4:$A$5000,"&gt;="&amp;الارباح!$C$2,المبيعات!$A$4:$A$5000,"&lt;="&amp;الارباح!$C$3)</f>
        <v>0</v>
      </c>
      <c r="E625" s="21">
        <f>SUMIFS('مرتجع المبيعات '!$F$4:$F$5000,'مرتجع المبيعات '!$D$4:$D$5000,الارباح!A625,'مرتجع المبيعات '!$A$4:$A$5000,"&gt;="&amp;الارباح!$C$2,'مرتجع المبيعات '!$A$4:$A$5000,"&lt;="&amp;الارباح!$C$3)</f>
        <v>0</v>
      </c>
      <c r="F625" s="21">
        <f>SUMIFS('مرتجع المبيعات '!$J$4:$J$5000,'مرتجع المبيعات '!$D$4:$D$5000,الارباح!A625,'مرتجع المبيعات '!$A$4:$A$5000,"&gt;="&amp;الارباح!$C$2,'مرتجع المبيعات '!$A$4:$A$5000,"&lt;="&amp;الارباح!$C$3)</f>
        <v>0</v>
      </c>
      <c r="G625" s="21" t="str">
        <f>IFERROR(VLOOKUP(A625,الرصيد!$A$4:$J$5337,10,0),"")</f>
        <v/>
      </c>
      <c r="H625" s="21" t="str">
        <f t="shared" si="30"/>
        <v/>
      </c>
      <c r="I625" s="21" t="str">
        <f t="shared" si="31"/>
        <v/>
      </c>
      <c r="J625" s="21" t="str">
        <f t="shared" si="32"/>
        <v/>
      </c>
    </row>
    <row r="626" spans="1:10" ht="15.75">
      <c r="A626" s="21">
        <v>621</v>
      </c>
      <c r="B626" s="21" t="str">
        <f>IFERROR(VLOOKUP(A626,الاعدادات!$A$4:$B$5000,2,0),"")</f>
        <v/>
      </c>
      <c r="C626" s="21">
        <f>SUMIFS(المبيعات!$F$4:$F$5000,المبيعات!$D$4:$D$5000,الارباح!A626,المبيعات!$A$4:$A$5000,"&gt;="&amp;الارباح!$C$2,المبيعات!$A$4:$A$5000,"&lt;="&amp;الارباح!$C$3)</f>
        <v>0</v>
      </c>
      <c r="D626" s="21">
        <f>SUMIFS(المبيعات!$J$4:$J$5000,المبيعات!$D$4:$D$5000,الارباح!A626,المبيعات!$A$4:$A$5000,"&gt;="&amp;الارباح!$C$2,المبيعات!$A$4:$A$5000,"&lt;="&amp;الارباح!$C$3)</f>
        <v>0</v>
      </c>
      <c r="E626" s="21">
        <f>SUMIFS('مرتجع المبيعات '!$F$4:$F$5000,'مرتجع المبيعات '!$D$4:$D$5000,الارباح!A626,'مرتجع المبيعات '!$A$4:$A$5000,"&gt;="&amp;الارباح!$C$2,'مرتجع المبيعات '!$A$4:$A$5000,"&lt;="&amp;الارباح!$C$3)</f>
        <v>0</v>
      </c>
      <c r="F626" s="21">
        <f>SUMIFS('مرتجع المبيعات '!$J$4:$J$5000,'مرتجع المبيعات '!$D$4:$D$5000,الارباح!A626,'مرتجع المبيعات '!$A$4:$A$5000,"&gt;="&amp;الارباح!$C$2,'مرتجع المبيعات '!$A$4:$A$5000,"&lt;="&amp;الارباح!$C$3)</f>
        <v>0</v>
      </c>
      <c r="G626" s="21" t="str">
        <f>IFERROR(VLOOKUP(A626,الرصيد!$A$4:$J$5337,10,0),"")</f>
        <v/>
      </c>
      <c r="H626" s="21" t="str">
        <f t="shared" si="30"/>
        <v/>
      </c>
      <c r="I626" s="21" t="str">
        <f t="shared" si="31"/>
        <v/>
      </c>
      <c r="J626" s="21" t="str">
        <f t="shared" si="32"/>
        <v/>
      </c>
    </row>
    <row r="627" spans="1:10" ht="15.75">
      <c r="A627" s="21">
        <v>622</v>
      </c>
      <c r="B627" s="21" t="str">
        <f>IFERROR(VLOOKUP(A627,الاعدادات!$A$4:$B$5000,2,0),"")</f>
        <v/>
      </c>
      <c r="C627" s="21">
        <f>SUMIFS(المبيعات!$F$4:$F$5000,المبيعات!$D$4:$D$5000,الارباح!A627,المبيعات!$A$4:$A$5000,"&gt;="&amp;الارباح!$C$2,المبيعات!$A$4:$A$5000,"&lt;="&amp;الارباح!$C$3)</f>
        <v>0</v>
      </c>
      <c r="D627" s="21">
        <f>SUMIFS(المبيعات!$J$4:$J$5000,المبيعات!$D$4:$D$5000,الارباح!A627,المبيعات!$A$4:$A$5000,"&gt;="&amp;الارباح!$C$2,المبيعات!$A$4:$A$5000,"&lt;="&amp;الارباح!$C$3)</f>
        <v>0</v>
      </c>
      <c r="E627" s="21">
        <f>SUMIFS('مرتجع المبيعات '!$F$4:$F$5000,'مرتجع المبيعات '!$D$4:$D$5000,الارباح!A627,'مرتجع المبيعات '!$A$4:$A$5000,"&gt;="&amp;الارباح!$C$2,'مرتجع المبيعات '!$A$4:$A$5000,"&lt;="&amp;الارباح!$C$3)</f>
        <v>0</v>
      </c>
      <c r="F627" s="21">
        <f>SUMIFS('مرتجع المبيعات '!$J$4:$J$5000,'مرتجع المبيعات '!$D$4:$D$5000,الارباح!A627,'مرتجع المبيعات '!$A$4:$A$5000,"&gt;="&amp;الارباح!$C$2,'مرتجع المبيعات '!$A$4:$A$5000,"&lt;="&amp;الارباح!$C$3)</f>
        <v>0</v>
      </c>
      <c r="G627" s="21" t="str">
        <f>IFERROR(VLOOKUP(A627,الرصيد!$A$4:$J$5337,10,0),"")</f>
        <v/>
      </c>
      <c r="H627" s="21" t="str">
        <f t="shared" si="30"/>
        <v/>
      </c>
      <c r="I627" s="21" t="str">
        <f t="shared" si="31"/>
        <v/>
      </c>
      <c r="J627" s="21" t="str">
        <f t="shared" si="32"/>
        <v/>
      </c>
    </row>
    <row r="628" spans="1:10" ht="15.75">
      <c r="A628" s="21">
        <v>623</v>
      </c>
      <c r="B628" s="21" t="str">
        <f>IFERROR(VLOOKUP(A628,الاعدادات!$A$4:$B$5000,2,0),"")</f>
        <v/>
      </c>
      <c r="C628" s="21">
        <f>SUMIFS(المبيعات!$F$4:$F$5000,المبيعات!$D$4:$D$5000,الارباح!A628,المبيعات!$A$4:$A$5000,"&gt;="&amp;الارباح!$C$2,المبيعات!$A$4:$A$5000,"&lt;="&amp;الارباح!$C$3)</f>
        <v>0</v>
      </c>
      <c r="D628" s="21">
        <f>SUMIFS(المبيعات!$J$4:$J$5000,المبيعات!$D$4:$D$5000,الارباح!A628,المبيعات!$A$4:$A$5000,"&gt;="&amp;الارباح!$C$2,المبيعات!$A$4:$A$5000,"&lt;="&amp;الارباح!$C$3)</f>
        <v>0</v>
      </c>
      <c r="E628" s="21">
        <f>SUMIFS('مرتجع المبيعات '!$F$4:$F$5000,'مرتجع المبيعات '!$D$4:$D$5000,الارباح!A628,'مرتجع المبيعات '!$A$4:$A$5000,"&gt;="&amp;الارباح!$C$2,'مرتجع المبيعات '!$A$4:$A$5000,"&lt;="&amp;الارباح!$C$3)</f>
        <v>0</v>
      </c>
      <c r="F628" s="21">
        <f>SUMIFS('مرتجع المبيعات '!$J$4:$J$5000,'مرتجع المبيعات '!$D$4:$D$5000,الارباح!A628,'مرتجع المبيعات '!$A$4:$A$5000,"&gt;="&amp;الارباح!$C$2,'مرتجع المبيعات '!$A$4:$A$5000,"&lt;="&amp;الارباح!$C$3)</f>
        <v>0</v>
      </c>
      <c r="G628" s="21" t="str">
        <f>IFERROR(VLOOKUP(A628,الرصيد!$A$4:$J$5337,10,0),"")</f>
        <v/>
      </c>
      <c r="H628" s="21" t="str">
        <f t="shared" si="30"/>
        <v/>
      </c>
      <c r="I628" s="21" t="str">
        <f t="shared" si="31"/>
        <v/>
      </c>
      <c r="J628" s="21" t="str">
        <f t="shared" si="32"/>
        <v/>
      </c>
    </row>
    <row r="629" spans="1:10" ht="15.75">
      <c r="A629" s="21">
        <v>624</v>
      </c>
      <c r="B629" s="21" t="str">
        <f>IFERROR(VLOOKUP(A629,الاعدادات!$A$4:$B$5000,2,0),"")</f>
        <v/>
      </c>
      <c r="C629" s="21">
        <f>SUMIFS(المبيعات!$F$4:$F$5000,المبيعات!$D$4:$D$5000,الارباح!A629,المبيعات!$A$4:$A$5000,"&gt;="&amp;الارباح!$C$2,المبيعات!$A$4:$A$5000,"&lt;="&amp;الارباح!$C$3)</f>
        <v>0</v>
      </c>
      <c r="D629" s="21">
        <f>SUMIFS(المبيعات!$J$4:$J$5000,المبيعات!$D$4:$D$5000,الارباح!A629,المبيعات!$A$4:$A$5000,"&gt;="&amp;الارباح!$C$2,المبيعات!$A$4:$A$5000,"&lt;="&amp;الارباح!$C$3)</f>
        <v>0</v>
      </c>
      <c r="E629" s="21">
        <f>SUMIFS('مرتجع المبيعات '!$F$4:$F$5000,'مرتجع المبيعات '!$D$4:$D$5000,الارباح!A629,'مرتجع المبيعات '!$A$4:$A$5000,"&gt;="&amp;الارباح!$C$2,'مرتجع المبيعات '!$A$4:$A$5000,"&lt;="&amp;الارباح!$C$3)</f>
        <v>0</v>
      </c>
      <c r="F629" s="21">
        <f>SUMIFS('مرتجع المبيعات '!$J$4:$J$5000,'مرتجع المبيعات '!$D$4:$D$5000,الارباح!A629,'مرتجع المبيعات '!$A$4:$A$5000,"&gt;="&amp;الارباح!$C$2,'مرتجع المبيعات '!$A$4:$A$5000,"&lt;="&amp;الارباح!$C$3)</f>
        <v>0</v>
      </c>
      <c r="G629" s="21" t="str">
        <f>IFERROR(VLOOKUP(A629,الرصيد!$A$4:$J$5337,10,0),"")</f>
        <v/>
      </c>
      <c r="H629" s="21" t="str">
        <f t="shared" si="30"/>
        <v/>
      </c>
      <c r="I629" s="21" t="str">
        <f t="shared" si="31"/>
        <v/>
      </c>
      <c r="J629" s="21" t="str">
        <f t="shared" si="32"/>
        <v/>
      </c>
    </row>
    <row r="630" spans="1:10" ht="15.75">
      <c r="A630" s="21">
        <v>625</v>
      </c>
      <c r="B630" s="21" t="str">
        <f>IFERROR(VLOOKUP(A630,الاعدادات!$A$4:$B$5000,2,0),"")</f>
        <v/>
      </c>
      <c r="C630" s="21">
        <f>SUMIFS(المبيعات!$F$4:$F$5000,المبيعات!$D$4:$D$5000,الارباح!A630,المبيعات!$A$4:$A$5000,"&gt;="&amp;الارباح!$C$2,المبيعات!$A$4:$A$5000,"&lt;="&amp;الارباح!$C$3)</f>
        <v>0</v>
      </c>
      <c r="D630" s="21">
        <f>SUMIFS(المبيعات!$J$4:$J$5000,المبيعات!$D$4:$D$5000,الارباح!A630,المبيعات!$A$4:$A$5000,"&gt;="&amp;الارباح!$C$2,المبيعات!$A$4:$A$5000,"&lt;="&amp;الارباح!$C$3)</f>
        <v>0</v>
      </c>
      <c r="E630" s="21">
        <f>SUMIFS('مرتجع المبيعات '!$F$4:$F$5000,'مرتجع المبيعات '!$D$4:$D$5000,الارباح!A630,'مرتجع المبيعات '!$A$4:$A$5000,"&gt;="&amp;الارباح!$C$2,'مرتجع المبيعات '!$A$4:$A$5000,"&lt;="&amp;الارباح!$C$3)</f>
        <v>0</v>
      </c>
      <c r="F630" s="21">
        <f>SUMIFS('مرتجع المبيعات '!$J$4:$J$5000,'مرتجع المبيعات '!$D$4:$D$5000,الارباح!A630,'مرتجع المبيعات '!$A$4:$A$5000,"&gt;="&amp;الارباح!$C$2,'مرتجع المبيعات '!$A$4:$A$5000,"&lt;="&amp;الارباح!$C$3)</f>
        <v>0</v>
      </c>
      <c r="G630" s="21" t="str">
        <f>IFERROR(VLOOKUP(A630,الرصيد!$A$4:$J$5337,10,0),"")</f>
        <v/>
      </c>
      <c r="H630" s="21" t="str">
        <f t="shared" si="30"/>
        <v/>
      </c>
      <c r="I630" s="21" t="str">
        <f t="shared" si="31"/>
        <v/>
      </c>
      <c r="J630" s="21" t="str">
        <f t="shared" si="32"/>
        <v/>
      </c>
    </row>
    <row r="631" spans="1:10" ht="15.75">
      <c r="A631" s="21">
        <v>626</v>
      </c>
      <c r="B631" s="21" t="str">
        <f>IFERROR(VLOOKUP(A631,الاعدادات!$A$4:$B$5000,2,0),"")</f>
        <v/>
      </c>
      <c r="C631" s="21">
        <f>SUMIFS(المبيعات!$F$4:$F$5000,المبيعات!$D$4:$D$5000,الارباح!A631,المبيعات!$A$4:$A$5000,"&gt;="&amp;الارباح!$C$2,المبيعات!$A$4:$A$5000,"&lt;="&amp;الارباح!$C$3)</f>
        <v>0</v>
      </c>
      <c r="D631" s="21">
        <f>SUMIFS(المبيعات!$J$4:$J$5000,المبيعات!$D$4:$D$5000,الارباح!A631,المبيعات!$A$4:$A$5000,"&gt;="&amp;الارباح!$C$2,المبيعات!$A$4:$A$5000,"&lt;="&amp;الارباح!$C$3)</f>
        <v>0</v>
      </c>
      <c r="E631" s="21">
        <f>SUMIFS('مرتجع المبيعات '!$F$4:$F$5000,'مرتجع المبيعات '!$D$4:$D$5000,الارباح!A631,'مرتجع المبيعات '!$A$4:$A$5000,"&gt;="&amp;الارباح!$C$2,'مرتجع المبيعات '!$A$4:$A$5000,"&lt;="&amp;الارباح!$C$3)</f>
        <v>0</v>
      </c>
      <c r="F631" s="21">
        <f>SUMIFS('مرتجع المبيعات '!$J$4:$J$5000,'مرتجع المبيعات '!$D$4:$D$5000,الارباح!A631,'مرتجع المبيعات '!$A$4:$A$5000,"&gt;="&amp;الارباح!$C$2,'مرتجع المبيعات '!$A$4:$A$5000,"&lt;="&amp;الارباح!$C$3)</f>
        <v>0</v>
      </c>
      <c r="G631" s="21" t="str">
        <f>IFERROR(VLOOKUP(A631,الرصيد!$A$4:$J$5337,10,0),"")</f>
        <v/>
      </c>
      <c r="H631" s="21" t="str">
        <f t="shared" si="30"/>
        <v/>
      </c>
      <c r="I631" s="21" t="str">
        <f t="shared" si="31"/>
        <v/>
      </c>
      <c r="J631" s="21" t="str">
        <f t="shared" si="32"/>
        <v/>
      </c>
    </row>
    <row r="632" spans="1:10" ht="15.75">
      <c r="A632" s="21">
        <v>627</v>
      </c>
      <c r="B632" s="21" t="str">
        <f>IFERROR(VLOOKUP(A632,الاعدادات!$A$4:$B$5000,2,0),"")</f>
        <v/>
      </c>
      <c r="C632" s="21">
        <f>SUMIFS(المبيعات!$F$4:$F$5000,المبيعات!$D$4:$D$5000,الارباح!A632,المبيعات!$A$4:$A$5000,"&gt;="&amp;الارباح!$C$2,المبيعات!$A$4:$A$5000,"&lt;="&amp;الارباح!$C$3)</f>
        <v>0</v>
      </c>
      <c r="D632" s="21">
        <f>SUMIFS(المبيعات!$J$4:$J$5000,المبيعات!$D$4:$D$5000,الارباح!A632,المبيعات!$A$4:$A$5000,"&gt;="&amp;الارباح!$C$2,المبيعات!$A$4:$A$5000,"&lt;="&amp;الارباح!$C$3)</f>
        <v>0</v>
      </c>
      <c r="E632" s="21">
        <f>SUMIFS('مرتجع المبيعات '!$F$4:$F$5000,'مرتجع المبيعات '!$D$4:$D$5000,الارباح!A632,'مرتجع المبيعات '!$A$4:$A$5000,"&gt;="&amp;الارباح!$C$2,'مرتجع المبيعات '!$A$4:$A$5000,"&lt;="&amp;الارباح!$C$3)</f>
        <v>0</v>
      </c>
      <c r="F632" s="21">
        <f>SUMIFS('مرتجع المبيعات '!$J$4:$J$5000,'مرتجع المبيعات '!$D$4:$D$5000,الارباح!A632,'مرتجع المبيعات '!$A$4:$A$5000,"&gt;="&amp;الارباح!$C$2,'مرتجع المبيعات '!$A$4:$A$5000,"&lt;="&amp;الارباح!$C$3)</f>
        <v>0</v>
      </c>
      <c r="G632" s="21" t="str">
        <f>IFERROR(VLOOKUP(A632,الرصيد!$A$4:$J$5337,10,0),"")</f>
        <v/>
      </c>
      <c r="H632" s="21" t="str">
        <f t="shared" si="30"/>
        <v/>
      </c>
      <c r="I632" s="21" t="str">
        <f t="shared" si="31"/>
        <v/>
      </c>
      <c r="J632" s="21" t="str">
        <f t="shared" si="32"/>
        <v/>
      </c>
    </row>
    <row r="633" spans="1:10" ht="15.75">
      <c r="A633" s="21">
        <v>628</v>
      </c>
      <c r="B633" s="21" t="str">
        <f>IFERROR(VLOOKUP(A633,الاعدادات!$A$4:$B$5000,2,0),"")</f>
        <v/>
      </c>
      <c r="C633" s="21">
        <f>SUMIFS(المبيعات!$F$4:$F$5000,المبيعات!$D$4:$D$5000,الارباح!A633,المبيعات!$A$4:$A$5000,"&gt;="&amp;الارباح!$C$2,المبيعات!$A$4:$A$5000,"&lt;="&amp;الارباح!$C$3)</f>
        <v>0</v>
      </c>
      <c r="D633" s="21">
        <f>SUMIFS(المبيعات!$J$4:$J$5000,المبيعات!$D$4:$D$5000,الارباح!A633,المبيعات!$A$4:$A$5000,"&gt;="&amp;الارباح!$C$2,المبيعات!$A$4:$A$5000,"&lt;="&amp;الارباح!$C$3)</f>
        <v>0</v>
      </c>
      <c r="E633" s="21">
        <f>SUMIFS('مرتجع المبيعات '!$F$4:$F$5000,'مرتجع المبيعات '!$D$4:$D$5000,الارباح!A633,'مرتجع المبيعات '!$A$4:$A$5000,"&gt;="&amp;الارباح!$C$2,'مرتجع المبيعات '!$A$4:$A$5000,"&lt;="&amp;الارباح!$C$3)</f>
        <v>0</v>
      </c>
      <c r="F633" s="21">
        <f>SUMIFS('مرتجع المبيعات '!$J$4:$J$5000,'مرتجع المبيعات '!$D$4:$D$5000,الارباح!A633,'مرتجع المبيعات '!$A$4:$A$5000,"&gt;="&amp;الارباح!$C$2,'مرتجع المبيعات '!$A$4:$A$5000,"&lt;="&amp;الارباح!$C$3)</f>
        <v>0</v>
      </c>
      <c r="G633" s="21" t="str">
        <f>IFERROR(VLOOKUP(A633,الرصيد!$A$4:$J$5337,10,0),"")</f>
        <v/>
      </c>
      <c r="H633" s="21" t="str">
        <f t="shared" si="30"/>
        <v/>
      </c>
      <c r="I633" s="21" t="str">
        <f t="shared" si="31"/>
        <v/>
      </c>
      <c r="J633" s="21" t="str">
        <f t="shared" si="32"/>
        <v/>
      </c>
    </row>
    <row r="634" spans="1:10" ht="15.75">
      <c r="A634" s="21">
        <v>629</v>
      </c>
      <c r="B634" s="21" t="str">
        <f>IFERROR(VLOOKUP(A634,الاعدادات!$A$4:$B$5000,2,0),"")</f>
        <v/>
      </c>
      <c r="C634" s="21">
        <f>SUMIFS(المبيعات!$F$4:$F$5000,المبيعات!$D$4:$D$5000,الارباح!A634,المبيعات!$A$4:$A$5000,"&gt;="&amp;الارباح!$C$2,المبيعات!$A$4:$A$5000,"&lt;="&amp;الارباح!$C$3)</f>
        <v>0</v>
      </c>
      <c r="D634" s="21">
        <f>SUMIFS(المبيعات!$J$4:$J$5000,المبيعات!$D$4:$D$5000,الارباح!A634,المبيعات!$A$4:$A$5000,"&gt;="&amp;الارباح!$C$2,المبيعات!$A$4:$A$5000,"&lt;="&amp;الارباح!$C$3)</f>
        <v>0</v>
      </c>
      <c r="E634" s="21">
        <f>SUMIFS('مرتجع المبيعات '!$F$4:$F$5000,'مرتجع المبيعات '!$D$4:$D$5000,الارباح!A634,'مرتجع المبيعات '!$A$4:$A$5000,"&gt;="&amp;الارباح!$C$2,'مرتجع المبيعات '!$A$4:$A$5000,"&lt;="&amp;الارباح!$C$3)</f>
        <v>0</v>
      </c>
      <c r="F634" s="21">
        <f>SUMIFS('مرتجع المبيعات '!$J$4:$J$5000,'مرتجع المبيعات '!$D$4:$D$5000,الارباح!A634,'مرتجع المبيعات '!$A$4:$A$5000,"&gt;="&amp;الارباح!$C$2,'مرتجع المبيعات '!$A$4:$A$5000,"&lt;="&amp;الارباح!$C$3)</f>
        <v>0</v>
      </c>
      <c r="G634" s="21" t="str">
        <f>IFERROR(VLOOKUP(A634,الرصيد!$A$4:$J$5337,10,0),"")</f>
        <v/>
      </c>
      <c r="H634" s="21" t="str">
        <f t="shared" si="30"/>
        <v/>
      </c>
      <c r="I634" s="21" t="str">
        <f t="shared" si="31"/>
        <v/>
      </c>
      <c r="J634" s="21" t="str">
        <f t="shared" si="32"/>
        <v/>
      </c>
    </row>
    <row r="635" spans="1:10" ht="15.75">
      <c r="A635" s="21">
        <v>630</v>
      </c>
      <c r="B635" s="21" t="str">
        <f>IFERROR(VLOOKUP(A635,الاعدادات!$A$4:$B$5000,2,0),"")</f>
        <v/>
      </c>
      <c r="C635" s="21">
        <f>SUMIFS(المبيعات!$F$4:$F$5000,المبيعات!$D$4:$D$5000,الارباح!A635,المبيعات!$A$4:$A$5000,"&gt;="&amp;الارباح!$C$2,المبيعات!$A$4:$A$5000,"&lt;="&amp;الارباح!$C$3)</f>
        <v>0</v>
      </c>
      <c r="D635" s="21">
        <f>SUMIFS(المبيعات!$J$4:$J$5000,المبيعات!$D$4:$D$5000,الارباح!A635,المبيعات!$A$4:$A$5000,"&gt;="&amp;الارباح!$C$2,المبيعات!$A$4:$A$5000,"&lt;="&amp;الارباح!$C$3)</f>
        <v>0</v>
      </c>
      <c r="E635" s="21">
        <f>SUMIFS('مرتجع المبيعات '!$F$4:$F$5000,'مرتجع المبيعات '!$D$4:$D$5000,الارباح!A635,'مرتجع المبيعات '!$A$4:$A$5000,"&gt;="&amp;الارباح!$C$2,'مرتجع المبيعات '!$A$4:$A$5000,"&lt;="&amp;الارباح!$C$3)</f>
        <v>0</v>
      </c>
      <c r="F635" s="21">
        <f>SUMIFS('مرتجع المبيعات '!$J$4:$J$5000,'مرتجع المبيعات '!$D$4:$D$5000,الارباح!A635,'مرتجع المبيعات '!$A$4:$A$5000,"&gt;="&amp;الارباح!$C$2,'مرتجع المبيعات '!$A$4:$A$5000,"&lt;="&amp;الارباح!$C$3)</f>
        <v>0</v>
      </c>
      <c r="G635" s="21" t="str">
        <f>IFERROR(VLOOKUP(A635,الرصيد!$A$4:$J$5337,10,0),"")</f>
        <v/>
      </c>
      <c r="H635" s="21" t="str">
        <f t="shared" si="30"/>
        <v/>
      </c>
      <c r="I635" s="21" t="str">
        <f t="shared" si="31"/>
        <v/>
      </c>
      <c r="J635" s="21" t="str">
        <f t="shared" si="32"/>
        <v/>
      </c>
    </row>
    <row r="636" spans="1:10" ht="15.75">
      <c r="A636" s="21">
        <v>631</v>
      </c>
      <c r="B636" s="21" t="str">
        <f>IFERROR(VLOOKUP(A636,الاعدادات!$A$4:$B$5000,2,0),"")</f>
        <v/>
      </c>
      <c r="C636" s="21">
        <f>SUMIFS(المبيعات!$F$4:$F$5000,المبيعات!$D$4:$D$5000,الارباح!A636,المبيعات!$A$4:$A$5000,"&gt;="&amp;الارباح!$C$2,المبيعات!$A$4:$A$5000,"&lt;="&amp;الارباح!$C$3)</f>
        <v>0</v>
      </c>
      <c r="D636" s="21">
        <f>SUMIFS(المبيعات!$J$4:$J$5000,المبيعات!$D$4:$D$5000,الارباح!A636,المبيعات!$A$4:$A$5000,"&gt;="&amp;الارباح!$C$2,المبيعات!$A$4:$A$5000,"&lt;="&amp;الارباح!$C$3)</f>
        <v>0</v>
      </c>
      <c r="E636" s="21">
        <f>SUMIFS('مرتجع المبيعات '!$F$4:$F$5000,'مرتجع المبيعات '!$D$4:$D$5000,الارباح!A636,'مرتجع المبيعات '!$A$4:$A$5000,"&gt;="&amp;الارباح!$C$2,'مرتجع المبيعات '!$A$4:$A$5000,"&lt;="&amp;الارباح!$C$3)</f>
        <v>0</v>
      </c>
      <c r="F636" s="21">
        <f>SUMIFS('مرتجع المبيعات '!$J$4:$J$5000,'مرتجع المبيعات '!$D$4:$D$5000,الارباح!A636,'مرتجع المبيعات '!$A$4:$A$5000,"&gt;="&amp;الارباح!$C$2,'مرتجع المبيعات '!$A$4:$A$5000,"&lt;="&amp;الارباح!$C$3)</f>
        <v>0</v>
      </c>
      <c r="G636" s="21" t="str">
        <f>IFERROR(VLOOKUP(A636,الرصيد!$A$4:$J$5337,10,0),"")</f>
        <v/>
      </c>
      <c r="H636" s="21" t="str">
        <f t="shared" si="30"/>
        <v/>
      </c>
      <c r="I636" s="21" t="str">
        <f t="shared" si="31"/>
        <v/>
      </c>
      <c r="J636" s="21" t="str">
        <f t="shared" si="32"/>
        <v/>
      </c>
    </row>
    <row r="637" spans="1:10" ht="15.75">
      <c r="A637" s="21">
        <v>632</v>
      </c>
      <c r="B637" s="21" t="str">
        <f>IFERROR(VLOOKUP(A637,الاعدادات!$A$4:$B$5000,2,0),"")</f>
        <v/>
      </c>
      <c r="C637" s="21">
        <f>SUMIFS(المبيعات!$F$4:$F$5000,المبيعات!$D$4:$D$5000,الارباح!A637,المبيعات!$A$4:$A$5000,"&gt;="&amp;الارباح!$C$2,المبيعات!$A$4:$A$5000,"&lt;="&amp;الارباح!$C$3)</f>
        <v>0</v>
      </c>
      <c r="D637" s="21">
        <f>SUMIFS(المبيعات!$J$4:$J$5000,المبيعات!$D$4:$D$5000,الارباح!A637,المبيعات!$A$4:$A$5000,"&gt;="&amp;الارباح!$C$2,المبيعات!$A$4:$A$5000,"&lt;="&amp;الارباح!$C$3)</f>
        <v>0</v>
      </c>
      <c r="E637" s="21">
        <f>SUMIFS('مرتجع المبيعات '!$F$4:$F$5000,'مرتجع المبيعات '!$D$4:$D$5000,الارباح!A637,'مرتجع المبيعات '!$A$4:$A$5000,"&gt;="&amp;الارباح!$C$2,'مرتجع المبيعات '!$A$4:$A$5000,"&lt;="&amp;الارباح!$C$3)</f>
        <v>0</v>
      </c>
      <c r="F637" s="21">
        <f>SUMIFS('مرتجع المبيعات '!$J$4:$J$5000,'مرتجع المبيعات '!$D$4:$D$5000,الارباح!A637,'مرتجع المبيعات '!$A$4:$A$5000,"&gt;="&amp;الارباح!$C$2,'مرتجع المبيعات '!$A$4:$A$5000,"&lt;="&amp;الارباح!$C$3)</f>
        <v>0</v>
      </c>
      <c r="G637" s="21" t="str">
        <f>IFERROR(VLOOKUP(A637,الرصيد!$A$4:$J$5337,10,0),"")</f>
        <v/>
      </c>
      <c r="H637" s="21" t="str">
        <f t="shared" si="30"/>
        <v/>
      </c>
      <c r="I637" s="21" t="str">
        <f t="shared" si="31"/>
        <v/>
      </c>
      <c r="J637" s="21" t="str">
        <f t="shared" si="32"/>
        <v/>
      </c>
    </row>
    <row r="638" spans="1:10" ht="15.75">
      <c r="A638" s="21">
        <v>633</v>
      </c>
      <c r="B638" s="21" t="str">
        <f>IFERROR(VLOOKUP(A638,الاعدادات!$A$4:$B$5000,2,0),"")</f>
        <v/>
      </c>
      <c r="C638" s="21">
        <f>SUMIFS(المبيعات!$F$4:$F$5000,المبيعات!$D$4:$D$5000,الارباح!A638,المبيعات!$A$4:$A$5000,"&gt;="&amp;الارباح!$C$2,المبيعات!$A$4:$A$5000,"&lt;="&amp;الارباح!$C$3)</f>
        <v>0</v>
      </c>
      <c r="D638" s="21">
        <f>SUMIFS(المبيعات!$J$4:$J$5000,المبيعات!$D$4:$D$5000,الارباح!A638,المبيعات!$A$4:$A$5000,"&gt;="&amp;الارباح!$C$2,المبيعات!$A$4:$A$5000,"&lt;="&amp;الارباح!$C$3)</f>
        <v>0</v>
      </c>
      <c r="E638" s="21">
        <f>SUMIFS('مرتجع المبيعات '!$F$4:$F$5000,'مرتجع المبيعات '!$D$4:$D$5000,الارباح!A638,'مرتجع المبيعات '!$A$4:$A$5000,"&gt;="&amp;الارباح!$C$2,'مرتجع المبيعات '!$A$4:$A$5000,"&lt;="&amp;الارباح!$C$3)</f>
        <v>0</v>
      </c>
      <c r="F638" s="21">
        <f>SUMIFS('مرتجع المبيعات '!$J$4:$J$5000,'مرتجع المبيعات '!$D$4:$D$5000,الارباح!A638,'مرتجع المبيعات '!$A$4:$A$5000,"&gt;="&amp;الارباح!$C$2,'مرتجع المبيعات '!$A$4:$A$5000,"&lt;="&amp;الارباح!$C$3)</f>
        <v>0</v>
      </c>
      <c r="G638" s="21" t="str">
        <f>IFERROR(VLOOKUP(A638,الرصيد!$A$4:$J$5337,10,0),"")</f>
        <v/>
      </c>
      <c r="H638" s="21" t="str">
        <f t="shared" si="30"/>
        <v/>
      </c>
      <c r="I638" s="21" t="str">
        <f t="shared" si="31"/>
        <v/>
      </c>
      <c r="J638" s="21" t="str">
        <f t="shared" si="32"/>
        <v/>
      </c>
    </row>
    <row r="639" spans="1:10" ht="15.75">
      <c r="A639" s="21">
        <v>634</v>
      </c>
      <c r="B639" s="21" t="str">
        <f>IFERROR(VLOOKUP(A639,الاعدادات!$A$4:$B$5000,2,0),"")</f>
        <v/>
      </c>
      <c r="C639" s="21">
        <f>SUMIFS(المبيعات!$F$4:$F$5000,المبيعات!$D$4:$D$5000,الارباح!A639,المبيعات!$A$4:$A$5000,"&gt;="&amp;الارباح!$C$2,المبيعات!$A$4:$A$5000,"&lt;="&amp;الارباح!$C$3)</f>
        <v>0</v>
      </c>
      <c r="D639" s="21">
        <f>SUMIFS(المبيعات!$J$4:$J$5000,المبيعات!$D$4:$D$5000,الارباح!A639,المبيعات!$A$4:$A$5000,"&gt;="&amp;الارباح!$C$2,المبيعات!$A$4:$A$5000,"&lt;="&amp;الارباح!$C$3)</f>
        <v>0</v>
      </c>
      <c r="E639" s="21">
        <f>SUMIFS('مرتجع المبيعات '!$F$4:$F$5000,'مرتجع المبيعات '!$D$4:$D$5000,الارباح!A639,'مرتجع المبيعات '!$A$4:$A$5000,"&gt;="&amp;الارباح!$C$2,'مرتجع المبيعات '!$A$4:$A$5000,"&lt;="&amp;الارباح!$C$3)</f>
        <v>0</v>
      </c>
      <c r="F639" s="21">
        <f>SUMIFS('مرتجع المبيعات '!$J$4:$J$5000,'مرتجع المبيعات '!$D$4:$D$5000,الارباح!A639,'مرتجع المبيعات '!$A$4:$A$5000,"&gt;="&amp;الارباح!$C$2,'مرتجع المبيعات '!$A$4:$A$5000,"&lt;="&amp;الارباح!$C$3)</f>
        <v>0</v>
      </c>
      <c r="G639" s="21" t="str">
        <f>IFERROR(VLOOKUP(A639,الرصيد!$A$4:$J$5337,10,0),"")</f>
        <v/>
      </c>
      <c r="H639" s="21" t="str">
        <f t="shared" si="30"/>
        <v/>
      </c>
      <c r="I639" s="21" t="str">
        <f t="shared" si="31"/>
        <v/>
      </c>
      <c r="J639" s="21" t="str">
        <f t="shared" si="32"/>
        <v/>
      </c>
    </row>
    <row r="640" spans="1:10" ht="15.75">
      <c r="A640" s="21">
        <v>635</v>
      </c>
      <c r="B640" s="21" t="str">
        <f>IFERROR(VLOOKUP(A640,الاعدادات!$A$4:$B$5000,2,0),"")</f>
        <v/>
      </c>
      <c r="C640" s="21">
        <f>SUMIFS(المبيعات!$F$4:$F$5000,المبيعات!$D$4:$D$5000,الارباح!A640,المبيعات!$A$4:$A$5000,"&gt;="&amp;الارباح!$C$2,المبيعات!$A$4:$A$5000,"&lt;="&amp;الارباح!$C$3)</f>
        <v>0</v>
      </c>
      <c r="D640" s="21">
        <f>SUMIFS(المبيعات!$J$4:$J$5000,المبيعات!$D$4:$D$5000,الارباح!A640,المبيعات!$A$4:$A$5000,"&gt;="&amp;الارباح!$C$2,المبيعات!$A$4:$A$5000,"&lt;="&amp;الارباح!$C$3)</f>
        <v>0</v>
      </c>
      <c r="E640" s="21">
        <f>SUMIFS('مرتجع المبيعات '!$F$4:$F$5000,'مرتجع المبيعات '!$D$4:$D$5000,الارباح!A640,'مرتجع المبيعات '!$A$4:$A$5000,"&gt;="&amp;الارباح!$C$2,'مرتجع المبيعات '!$A$4:$A$5000,"&lt;="&amp;الارباح!$C$3)</f>
        <v>0</v>
      </c>
      <c r="F640" s="21">
        <f>SUMIFS('مرتجع المبيعات '!$J$4:$J$5000,'مرتجع المبيعات '!$D$4:$D$5000,الارباح!A640,'مرتجع المبيعات '!$A$4:$A$5000,"&gt;="&amp;الارباح!$C$2,'مرتجع المبيعات '!$A$4:$A$5000,"&lt;="&amp;الارباح!$C$3)</f>
        <v>0</v>
      </c>
      <c r="G640" s="21" t="str">
        <f>IFERROR(VLOOKUP(A640,الرصيد!$A$4:$J$5337,10,0),"")</f>
        <v/>
      </c>
      <c r="H640" s="21" t="str">
        <f t="shared" si="30"/>
        <v/>
      </c>
      <c r="I640" s="21" t="str">
        <f t="shared" si="31"/>
        <v/>
      </c>
      <c r="J640" s="21" t="str">
        <f t="shared" si="32"/>
        <v/>
      </c>
    </row>
    <row r="641" spans="1:10" ht="15.75">
      <c r="A641" s="21">
        <v>636</v>
      </c>
      <c r="B641" s="21" t="str">
        <f>IFERROR(VLOOKUP(A641,الاعدادات!$A$4:$B$5000,2,0),"")</f>
        <v/>
      </c>
      <c r="C641" s="21">
        <f>SUMIFS(المبيعات!$F$4:$F$5000,المبيعات!$D$4:$D$5000,الارباح!A641,المبيعات!$A$4:$A$5000,"&gt;="&amp;الارباح!$C$2,المبيعات!$A$4:$A$5000,"&lt;="&amp;الارباح!$C$3)</f>
        <v>0</v>
      </c>
      <c r="D641" s="21">
        <f>SUMIFS(المبيعات!$J$4:$J$5000,المبيعات!$D$4:$D$5000,الارباح!A641,المبيعات!$A$4:$A$5000,"&gt;="&amp;الارباح!$C$2,المبيعات!$A$4:$A$5000,"&lt;="&amp;الارباح!$C$3)</f>
        <v>0</v>
      </c>
      <c r="E641" s="21">
        <f>SUMIFS('مرتجع المبيعات '!$F$4:$F$5000,'مرتجع المبيعات '!$D$4:$D$5000,الارباح!A641,'مرتجع المبيعات '!$A$4:$A$5000,"&gt;="&amp;الارباح!$C$2,'مرتجع المبيعات '!$A$4:$A$5000,"&lt;="&amp;الارباح!$C$3)</f>
        <v>0</v>
      </c>
      <c r="F641" s="21">
        <f>SUMIFS('مرتجع المبيعات '!$J$4:$J$5000,'مرتجع المبيعات '!$D$4:$D$5000,الارباح!A641,'مرتجع المبيعات '!$A$4:$A$5000,"&gt;="&amp;الارباح!$C$2,'مرتجع المبيعات '!$A$4:$A$5000,"&lt;="&amp;الارباح!$C$3)</f>
        <v>0</v>
      </c>
      <c r="G641" s="21" t="str">
        <f>IFERROR(VLOOKUP(A641,الرصيد!$A$4:$J$5337,10,0),"")</f>
        <v/>
      </c>
      <c r="H641" s="21" t="str">
        <f t="shared" si="30"/>
        <v/>
      </c>
      <c r="I641" s="21" t="str">
        <f t="shared" si="31"/>
        <v/>
      </c>
      <c r="J641" s="21" t="str">
        <f t="shared" si="32"/>
        <v/>
      </c>
    </row>
    <row r="642" spans="1:10" ht="15.75">
      <c r="A642" s="21">
        <v>637</v>
      </c>
      <c r="B642" s="21" t="str">
        <f>IFERROR(VLOOKUP(A642,الاعدادات!$A$4:$B$5000,2,0),"")</f>
        <v/>
      </c>
      <c r="C642" s="21">
        <f>SUMIFS(المبيعات!$F$4:$F$5000,المبيعات!$D$4:$D$5000,الارباح!A642,المبيعات!$A$4:$A$5000,"&gt;="&amp;الارباح!$C$2,المبيعات!$A$4:$A$5000,"&lt;="&amp;الارباح!$C$3)</f>
        <v>0</v>
      </c>
      <c r="D642" s="21">
        <f>SUMIFS(المبيعات!$J$4:$J$5000,المبيعات!$D$4:$D$5000,الارباح!A642,المبيعات!$A$4:$A$5000,"&gt;="&amp;الارباح!$C$2,المبيعات!$A$4:$A$5000,"&lt;="&amp;الارباح!$C$3)</f>
        <v>0</v>
      </c>
      <c r="E642" s="21">
        <f>SUMIFS('مرتجع المبيعات '!$F$4:$F$5000,'مرتجع المبيعات '!$D$4:$D$5000,الارباح!A642,'مرتجع المبيعات '!$A$4:$A$5000,"&gt;="&amp;الارباح!$C$2,'مرتجع المبيعات '!$A$4:$A$5000,"&lt;="&amp;الارباح!$C$3)</f>
        <v>0</v>
      </c>
      <c r="F642" s="21">
        <f>SUMIFS('مرتجع المبيعات '!$J$4:$J$5000,'مرتجع المبيعات '!$D$4:$D$5000,الارباح!A642,'مرتجع المبيعات '!$A$4:$A$5000,"&gt;="&amp;الارباح!$C$2,'مرتجع المبيعات '!$A$4:$A$5000,"&lt;="&amp;الارباح!$C$3)</f>
        <v>0</v>
      </c>
      <c r="G642" s="21" t="str">
        <f>IFERROR(VLOOKUP(A642,الرصيد!$A$4:$J$5337,10,0),"")</f>
        <v/>
      </c>
      <c r="H642" s="21" t="str">
        <f t="shared" si="30"/>
        <v/>
      </c>
      <c r="I642" s="21" t="str">
        <f t="shared" si="31"/>
        <v/>
      </c>
      <c r="J642" s="21" t="str">
        <f t="shared" si="32"/>
        <v/>
      </c>
    </row>
    <row r="643" spans="1:10" ht="15.75">
      <c r="A643" s="21">
        <v>638</v>
      </c>
      <c r="B643" s="21" t="str">
        <f>IFERROR(VLOOKUP(A643,الاعدادات!$A$4:$B$5000,2,0),"")</f>
        <v/>
      </c>
      <c r="C643" s="21">
        <f>SUMIFS(المبيعات!$F$4:$F$5000,المبيعات!$D$4:$D$5000,الارباح!A643,المبيعات!$A$4:$A$5000,"&gt;="&amp;الارباح!$C$2,المبيعات!$A$4:$A$5000,"&lt;="&amp;الارباح!$C$3)</f>
        <v>0</v>
      </c>
      <c r="D643" s="21">
        <f>SUMIFS(المبيعات!$J$4:$J$5000,المبيعات!$D$4:$D$5000,الارباح!A643,المبيعات!$A$4:$A$5000,"&gt;="&amp;الارباح!$C$2,المبيعات!$A$4:$A$5000,"&lt;="&amp;الارباح!$C$3)</f>
        <v>0</v>
      </c>
      <c r="E643" s="21">
        <f>SUMIFS('مرتجع المبيعات '!$F$4:$F$5000,'مرتجع المبيعات '!$D$4:$D$5000,الارباح!A643,'مرتجع المبيعات '!$A$4:$A$5000,"&gt;="&amp;الارباح!$C$2,'مرتجع المبيعات '!$A$4:$A$5000,"&lt;="&amp;الارباح!$C$3)</f>
        <v>0</v>
      </c>
      <c r="F643" s="21">
        <f>SUMIFS('مرتجع المبيعات '!$J$4:$J$5000,'مرتجع المبيعات '!$D$4:$D$5000,الارباح!A643,'مرتجع المبيعات '!$A$4:$A$5000,"&gt;="&amp;الارباح!$C$2,'مرتجع المبيعات '!$A$4:$A$5000,"&lt;="&amp;الارباح!$C$3)</f>
        <v>0</v>
      </c>
      <c r="G643" s="21" t="str">
        <f>IFERROR(VLOOKUP(A643,الرصيد!$A$4:$J$5337,10,0),"")</f>
        <v/>
      </c>
      <c r="H643" s="21" t="str">
        <f t="shared" si="30"/>
        <v/>
      </c>
      <c r="I643" s="21" t="str">
        <f t="shared" si="31"/>
        <v/>
      </c>
      <c r="J643" s="21" t="str">
        <f t="shared" si="32"/>
        <v/>
      </c>
    </row>
    <row r="644" spans="1:10" ht="15.75">
      <c r="A644" s="21">
        <v>639</v>
      </c>
      <c r="B644" s="21" t="str">
        <f>IFERROR(VLOOKUP(A644,الاعدادات!$A$4:$B$5000,2,0),"")</f>
        <v/>
      </c>
      <c r="C644" s="21">
        <f>SUMIFS(المبيعات!$F$4:$F$5000,المبيعات!$D$4:$D$5000,الارباح!A644,المبيعات!$A$4:$A$5000,"&gt;="&amp;الارباح!$C$2,المبيعات!$A$4:$A$5000,"&lt;="&amp;الارباح!$C$3)</f>
        <v>0</v>
      </c>
      <c r="D644" s="21">
        <f>SUMIFS(المبيعات!$J$4:$J$5000,المبيعات!$D$4:$D$5000,الارباح!A644,المبيعات!$A$4:$A$5000,"&gt;="&amp;الارباح!$C$2,المبيعات!$A$4:$A$5000,"&lt;="&amp;الارباح!$C$3)</f>
        <v>0</v>
      </c>
      <c r="E644" s="21">
        <f>SUMIFS('مرتجع المبيعات '!$F$4:$F$5000,'مرتجع المبيعات '!$D$4:$D$5000,الارباح!A644,'مرتجع المبيعات '!$A$4:$A$5000,"&gt;="&amp;الارباح!$C$2,'مرتجع المبيعات '!$A$4:$A$5000,"&lt;="&amp;الارباح!$C$3)</f>
        <v>0</v>
      </c>
      <c r="F644" s="21">
        <f>SUMIFS('مرتجع المبيعات '!$J$4:$J$5000,'مرتجع المبيعات '!$D$4:$D$5000,الارباح!A644,'مرتجع المبيعات '!$A$4:$A$5000,"&gt;="&amp;الارباح!$C$2,'مرتجع المبيعات '!$A$4:$A$5000,"&lt;="&amp;الارباح!$C$3)</f>
        <v>0</v>
      </c>
      <c r="G644" s="21" t="str">
        <f>IFERROR(VLOOKUP(A644,الرصيد!$A$4:$J$5337,10,0),"")</f>
        <v/>
      </c>
      <c r="H644" s="21" t="str">
        <f t="shared" si="30"/>
        <v/>
      </c>
      <c r="I644" s="21" t="str">
        <f t="shared" si="31"/>
        <v/>
      </c>
      <c r="J644" s="21" t="str">
        <f t="shared" si="32"/>
        <v/>
      </c>
    </row>
    <row r="645" spans="1:10" ht="15.75">
      <c r="A645" s="21">
        <v>640</v>
      </c>
      <c r="B645" s="21" t="str">
        <f>IFERROR(VLOOKUP(A645,الاعدادات!$A$4:$B$5000,2,0),"")</f>
        <v/>
      </c>
      <c r="C645" s="21">
        <f>SUMIFS(المبيعات!$F$4:$F$5000,المبيعات!$D$4:$D$5000,الارباح!A645,المبيعات!$A$4:$A$5000,"&gt;="&amp;الارباح!$C$2,المبيعات!$A$4:$A$5000,"&lt;="&amp;الارباح!$C$3)</f>
        <v>0</v>
      </c>
      <c r="D645" s="21">
        <f>SUMIFS(المبيعات!$J$4:$J$5000,المبيعات!$D$4:$D$5000,الارباح!A645,المبيعات!$A$4:$A$5000,"&gt;="&amp;الارباح!$C$2,المبيعات!$A$4:$A$5000,"&lt;="&amp;الارباح!$C$3)</f>
        <v>0</v>
      </c>
      <c r="E645" s="21">
        <f>SUMIFS('مرتجع المبيعات '!$F$4:$F$5000,'مرتجع المبيعات '!$D$4:$D$5000,الارباح!A645,'مرتجع المبيعات '!$A$4:$A$5000,"&gt;="&amp;الارباح!$C$2,'مرتجع المبيعات '!$A$4:$A$5000,"&lt;="&amp;الارباح!$C$3)</f>
        <v>0</v>
      </c>
      <c r="F645" s="21">
        <f>SUMIFS('مرتجع المبيعات '!$J$4:$J$5000,'مرتجع المبيعات '!$D$4:$D$5000,الارباح!A645,'مرتجع المبيعات '!$A$4:$A$5000,"&gt;="&amp;الارباح!$C$2,'مرتجع المبيعات '!$A$4:$A$5000,"&lt;="&amp;الارباح!$C$3)</f>
        <v>0</v>
      </c>
      <c r="G645" s="21" t="str">
        <f>IFERROR(VLOOKUP(A645,الرصيد!$A$4:$J$5337,10,0),"")</f>
        <v/>
      </c>
      <c r="H645" s="21" t="str">
        <f t="shared" si="30"/>
        <v/>
      </c>
      <c r="I645" s="21" t="str">
        <f t="shared" si="31"/>
        <v/>
      </c>
      <c r="J645" s="21" t="str">
        <f t="shared" si="32"/>
        <v/>
      </c>
    </row>
    <row r="646" spans="1:10" ht="15.75">
      <c r="A646" s="21">
        <v>641</v>
      </c>
      <c r="B646" s="21" t="str">
        <f>IFERROR(VLOOKUP(A646,الاعدادات!$A$4:$B$5000,2,0),"")</f>
        <v/>
      </c>
      <c r="C646" s="21">
        <f>SUMIFS(المبيعات!$F$4:$F$5000,المبيعات!$D$4:$D$5000,الارباح!A646,المبيعات!$A$4:$A$5000,"&gt;="&amp;الارباح!$C$2,المبيعات!$A$4:$A$5000,"&lt;="&amp;الارباح!$C$3)</f>
        <v>0</v>
      </c>
      <c r="D646" s="21">
        <f>SUMIFS(المبيعات!$J$4:$J$5000,المبيعات!$D$4:$D$5000,الارباح!A646,المبيعات!$A$4:$A$5000,"&gt;="&amp;الارباح!$C$2,المبيعات!$A$4:$A$5000,"&lt;="&amp;الارباح!$C$3)</f>
        <v>0</v>
      </c>
      <c r="E646" s="21">
        <f>SUMIFS('مرتجع المبيعات '!$F$4:$F$5000,'مرتجع المبيعات '!$D$4:$D$5000,الارباح!A646,'مرتجع المبيعات '!$A$4:$A$5000,"&gt;="&amp;الارباح!$C$2,'مرتجع المبيعات '!$A$4:$A$5000,"&lt;="&amp;الارباح!$C$3)</f>
        <v>0</v>
      </c>
      <c r="F646" s="21">
        <f>SUMIFS('مرتجع المبيعات '!$J$4:$J$5000,'مرتجع المبيعات '!$D$4:$D$5000,الارباح!A646,'مرتجع المبيعات '!$A$4:$A$5000,"&gt;="&amp;الارباح!$C$2,'مرتجع المبيعات '!$A$4:$A$5000,"&lt;="&amp;الارباح!$C$3)</f>
        <v>0</v>
      </c>
      <c r="G646" s="21" t="str">
        <f>IFERROR(VLOOKUP(A646,الرصيد!$A$4:$J$5337,10,0),"")</f>
        <v/>
      </c>
      <c r="H646" s="21" t="str">
        <f t="shared" si="30"/>
        <v/>
      </c>
      <c r="I646" s="21" t="str">
        <f t="shared" si="31"/>
        <v/>
      </c>
      <c r="J646" s="21" t="str">
        <f t="shared" si="32"/>
        <v/>
      </c>
    </row>
    <row r="647" spans="1:10" ht="15.75">
      <c r="A647" s="21">
        <v>642</v>
      </c>
      <c r="B647" s="21" t="str">
        <f>IFERROR(VLOOKUP(A647,الاعدادات!$A$4:$B$5000,2,0),"")</f>
        <v/>
      </c>
      <c r="C647" s="21">
        <f>SUMIFS(المبيعات!$F$4:$F$5000,المبيعات!$D$4:$D$5000,الارباح!A647,المبيعات!$A$4:$A$5000,"&gt;="&amp;الارباح!$C$2,المبيعات!$A$4:$A$5000,"&lt;="&amp;الارباح!$C$3)</f>
        <v>0</v>
      </c>
      <c r="D647" s="21">
        <f>SUMIFS(المبيعات!$J$4:$J$5000,المبيعات!$D$4:$D$5000,الارباح!A647,المبيعات!$A$4:$A$5000,"&gt;="&amp;الارباح!$C$2,المبيعات!$A$4:$A$5000,"&lt;="&amp;الارباح!$C$3)</f>
        <v>0</v>
      </c>
      <c r="E647" s="21">
        <f>SUMIFS('مرتجع المبيعات '!$F$4:$F$5000,'مرتجع المبيعات '!$D$4:$D$5000,الارباح!A647,'مرتجع المبيعات '!$A$4:$A$5000,"&gt;="&amp;الارباح!$C$2,'مرتجع المبيعات '!$A$4:$A$5000,"&lt;="&amp;الارباح!$C$3)</f>
        <v>0</v>
      </c>
      <c r="F647" s="21">
        <f>SUMIFS('مرتجع المبيعات '!$J$4:$J$5000,'مرتجع المبيعات '!$D$4:$D$5000,الارباح!A647,'مرتجع المبيعات '!$A$4:$A$5000,"&gt;="&amp;الارباح!$C$2,'مرتجع المبيعات '!$A$4:$A$5000,"&lt;="&amp;الارباح!$C$3)</f>
        <v>0</v>
      </c>
      <c r="G647" s="21" t="str">
        <f>IFERROR(VLOOKUP(A647,الرصيد!$A$4:$J$5337,10,0),"")</f>
        <v/>
      </c>
      <c r="H647" s="21" t="str">
        <f t="shared" si="30"/>
        <v/>
      </c>
      <c r="I647" s="21" t="str">
        <f t="shared" si="31"/>
        <v/>
      </c>
      <c r="J647" s="21" t="str">
        <f t="shared" si="32"/>
        <v/>
      </c>
    </row>
    <row r="648" spans="1:10" ht="15.75">
      <c r="A648" s="21">
        <v>643</v>
      </c>
      <c r="B648" s="21" t="str">
        <f>IFERROR(VLOOKUP(A648,الاعدادات!$A$4:$B$5000,2,0),"")</f>
        <v/>
      </c>
      <c r="C648" s="21">
        <f>SUMIFS(المبيعات!$F$4:$F$5000,المبيعات!$D$4:$D$5000,الارباح!A648,المبيعات!$A$4:$A$5000,"&gt;="&amp;الارباح!$C$2,المبيعات!$A$4:$A$5000,"&lt;="&amp;الارباح!$C$3)</f>
        <v>0</v>
      </c>
      <c r="D648" s="21">
        <f>SUMIFS(المبيعات!$J$4:$J$5000,المبيعات!$D$4:$D$5000,الارباح!A648,المبيعات!$A$4:$A$5000,"&gt;="&amp;الارباح!$C$2,المبيعات!$A$4:$A$5000,"&lt;="&amp;الارباح!$C$3)</f>
        <v>0</v>
      </c>
      <c r="E648" s="21">
        <f>SUMIFS('مرتجع المبيعات '!$F$4:$F$5000,'مرتجع المبيعات '!$D$4:$D$5000,الارباح!A648,'مرتجع المبيعات '!$A$4:$A$5000,"&gt;="&amp;الارباح!$C$2,'مرتجع المبيعات '!$A$4:$A$5000,"&lt;="&amp;الارباح!$C$3)</f>
        <v>0</v>
      </c>
      <c r="F648" s="21">
        <f>SUMIFS('مرتجع المبيعات '!$J$4:$J$5000,'مرتجع المبيعات '!$D$4:$D$5000,الارباح!A648,'مرتجع المبيعات '!$A$4:$A$5000,"&gt;="&amp;الارباح!$C$2,'مرتجع المبيعات '!$A$4:$A$5000,"&lt;="&amp;الارباح!$C$3)</f>
        <v>0</v>
      </c>
      <c r="G648" s="21" t="str">
        <f>IFERROR(VLOOKUP(A648,الرصيد!$A$4:$J$5337,10,0),"")</f>
        <v/>
      </c>
      <c r="H648" s="21" t="str">
        <f t="shared" si="30"/>
        <v/>
      </c>
      <c r="I648" s="21" t="str">
        <f t="shared" si="31"/>
        <v/>
      </c>
      <c r="J648" s="21" t="str">
        <f t="shared" si="32"/>
        <v/>
      </c>
    </row>
    <row r="649" spans="1:10" ht="15.75">
      <c r="A649" s="21">
        <v>644</v>
      </c>
      <c r="B649" s="21" t="str">
        <f>IFERROR(VLOOKUP(A649,الاعدادات!$A$4:$B$5000,2,0),"")</f>
        <v/>
      </c>
      <c r="C649" s="21">
        <f>SUMIFS(المبيعات!$F$4:$F$5000,المبيعات!$D$4:$D$5000,الارباح!A649,المبيعات!$A$4:$A$5000,"&gt;="&amp;الارباح!$C$2,المبيعات!$A$4:$A$5000,"&lt;="&amp;الارباح!$C$3)</f>
        <v>0</v>
      </c>
      <c r="D649" s="21">
        <f>SUMIFS(المبيعات!$J$4:$J$5000,المبيعات!$D$4:$D$5000,الارباح!A649,المبيعات!$A$4:$A$5000,"&gt;="&amp;الارباح!$C$2,المبيعات!$A$4:$A$5000,"&lt;="&amp;الارباح!$C$3)</f>
        <v>0</v>
      </c>
      <c r="E649" s="21">
        <f>SUMIFS('مرتجع المبيعات '!$F$4:$F$5000,'مرتجع المبيعات '!$D$4:$D$5000,الارباح!A649,'مرتجع المبيعات '!$A$4:$A$5000,"&gt;="&amp;الارباح!$C$2,'مرتجع المبيعات '!$A$4:$A$5000,"&lt;="&amp;الارباح!$C$3)</f>
        <v>0</v>
      </c>
      <c r="F649" s="21">
        <f>SUMIFS('مرتجع المبيعات '!$J$4:$J$5000,'مرتجع المبيعات '!$D$4:$D$5000,الارباح!A649,'مرتجع المبيعات '!$A$4:$A$5000,"&gt;="&amp;الارباح!$C$2,'مرتجع المبيعات '!$A$4:$A$5000,"&lt;="&amp;الارباح!$C$3)</f>
        <v>0</v>
      </c>
      <c r="G649" s="21" t="str">
        <f>IFERROR(VLOOKUP(A649,الرصيد!$A$4:$J$5337,10,0),"")</f>
        <v/>
      </c>
      <c r="H649" s="21" t="str">
        <f t="shared" si="30"/>
        <v/>
      </c>
      <c r="I649" s="21" t="str">
        <f t="shared" si="31"/>
        <v/>
      </c>
      <c r="J649" s="21" t="str">
        <f t="shared" si="32"/>
        <v/>
      </c>
    </row>
    <row r="650" spans="1:10" ht="15.75">
      <c r="A650" s="21">
        <v>645</v>
      </c>
      <c r="B650" s="21" t="str">
        <f>IFERROR(VLOOKUP(A650,الاعدادات!$A$4:$B$5000,2,0),"")</f>
        <v/>
      </c>
      <c r="C650" s="21">
        <f>SUMIFS(المبيعات!$F$4:$F$5000,المبيعات!$D$4:$D$5000,الارباح!A650,المبيعات!$A$4:$A$5000,"&gt;="&amp;الارباح!$C$2,المبيعات!$A$4:$A$5000,"&lt;="&amp;الارباح!$C$3)</f>
        <v>0</v>
      </c>
      <c r="D650" s="21">
        <f>SUMIFS(المبيعات!$J$4:$J$5000,المبيعات!$D$4:$D$5000,الارباح!A650,المبيعات!$A$4:$A$5000,"&gt;="&amp;الارباح!$C$2,المبيعات!$A$4:$A$5000,"&lt;="&amp;الارباح!$C$3)</f>
        <v>0</v>
      </c>
      <c r="E650" s="21">
        <f>SUMIFS('مرتجع المبيعات '!$F$4:$F$5000,'مرتجع المبيعات '!$D$4:$D$5000,الارباح!A650,'مرتجع المبيعات '!$A$4:$A$5000,"&gt;="&amp;الارباح!$C$2,'مرتجع المبيعات '!$A$4:$A$5000,"&lt;="&amp;الارباح!$C$3)</f>
        <v>0</v>
      </c>
      <c r="F650" s="21">
        <f>SUMIFS('مرتجع المبيعات '!$J$4:$J$5000,'مرتجع المبيعات '!$D$4:$D$5000,الارباح!A650,'مرتجع المبيعات '!$A$4:$A$5000,"&gt;="&amp;الارباح!$C$2,'مرتجع المبيعات '!$A$4:$A$5000,"&lt;="&amp;الارباح!$C$3)</f>
        <v>0</v>
      </c>
      <c r="G650" s="21" t="str">
        <f>IFERROR(VLOOKUP(A650,الرصيد!$A$4:$J$5337,10,0),"")</f>
        <v/>
      </c>
      <c r="H650" s="21" t="str">
        <f t="shared" si="30"/>
        <v/>
      </c>
      <c r="I650" s="21" t="str">
        <f t="shared" si="31"/>
        <v/>
      </c>
      <c r="J650" s="21" t="str">
        <f t="shared" si="32"/>
        <v/>
      </c>
    </row>
    <row r="651" spans="1:10" ht="15.75">
      <c r="A651" s="21">
        <v>646</v>
      </c>
      <c r="B651" s="21" t="str">
        <f>IFERROR(VLOOKUP(A651,الاعدادات!$A$4:$B$5000,2,0),"")</f>
        <v/>
      </c>
      <c r="C651" s="21">
        <f>SUMIFS(المبيعات!$F$4:$F$5000,المبيعات!$D$4:$D$5000,الارباح!A651,المبيعات!$A$4:$A$5000,"&gt;="&amp;الارباح!$C$2,المبيعات!$A$4:$A$5000,"&lt;="&amp;الارباح!$C$3)</f>
        <v>0</v>
      </c>
      <c r="D651" s="21">
        <f>SUMIFS(المبيعات!$J$4:$J$5000,المبيعات!$D$4:$D$5000,الارباح!A651,المبيعات!$A$4:$A$5000,"&gt;="&amp;الارباح!$C$2,المبيعات!$A$4:$A$5000,"&lt;="&amp;الارباح!$C$3)</f>
        <v>0</v>
      </c>
      <c r="E651" s="21">
        <f>SUMIFS('مرتجع المبيعات '!$F$4:$F$5000,'مرتجع المبيعات '!$D$4:$D$5000,الارباح!A651,'مرتجع المبيعات '!$A$4:$A$5000,"&gt;="&amp;الارباح!$C$2,'مرتجع المبيعات '!$A$4:$A$5000,"&lt;="&amp;الارباح!$C$3)</f>
        <v>0</v>
      </c>
      <c r="F651" s="21">
        <f>SUMIFS('مرتجع المبيعات '!$J$4:$J$5000,'مرتجع المبيعات '!$D$4:$D$5000,الارباح!A651,'مرتجع المبيعات '!$A$4:$A$5000,"&gt;="&amp;الارباح!$C$2,'مرتجع المبيعات '!$A$4:$A$5000,"&lt;="&amp;الارباح!$C$3)</f>
        <v>0</v>
      </c>
      <c r="G651" s="21" t="str">
        <f>IFERROR(VLOOKUP(A651,الرصيد!$A$4:$J$5337,10,0),"")</f>
        <v/>
      </c>
      <c r="H651" s="21" t="str">
        <f t="shared" si="30"/>
        <v/>
      </c>
      <c r="I651" s="21" t="str">
        <f t="shared" si="31"/>
        <v/>
      </c>
      <c r="J651" s="21" t="str">
        <f t="shared" si="32"/>
        <v/>
      </c>
    </row>
    <row r="652" spans="1:10" ht="15.75">
      <c r="A652" s="21">
        <v>647</v>
      </c>
      <c r="B652" s="21" t="str">
        <f>IFERROR(VLOOKUP(A652,الاعدادات!$A$4:$B$5000,2,0),"")</f>
        <v/>
      </c>
      <c r="C652" s="21">
        <f>SUMIFS(المبيعات!$F$4:$F$5000,المبيعات!$D$4:$D$5000,الارباح!A652,المبيعات!$A$4:$A$5000,"&gt;="&amp;الارباح!$C$2,المبيعات!$A$4:$A$5000,"&lt;="&amp;الارباح!$C$3)</f>
        <v>0</v>
      </c>
      <c r="D652" s="21">
        <f>SUMIFS(المبيعات!$J$4:$J$5000,المبيعات!$D$4:$D$5000,الارباح!A652,المبيعات!$A$4:$A$5000,"&gt;="&amp;الارباح!$C$2,المبيعات!$A$4:$A$5000,"&lt;="&amp;الارباح!$C$3)</f>
        <v>0</v>
      </c>
      <c r="E652" s="21">
        <f>SUMIFS('مرتجع المبيعات '!$F$4:$F$5000,'مرتجع المبيعات '!$D$4:$D$5000,الارباح!A652,'مرتجع المبيعات '!$A$4:$A$5000,"&gt;="&amp;الارباح!$C$2,'مرتجع المبيعات '!$A$4:$A$5000,"&lt;="&amp;الارباح!$C$3)</f>
        <v>0</v>
      </c>
      <c r="F652" s="21">
        <f>SUMIFS('مرتجع المبيعات '!$J$4:$J$5000,'مرتجع المبيعات '!$D$4:$D$5000,الارباح!A652,'مرتجع المبيعات '!$A$4:$A$5000,"&gt;="&amp;الارباح!$C$2,'مرتجع المبيعات '!$A$4:$A$5000,"&lt;="&amp;الارباح!$C$3)</f>
        <v>0</v>
      </c>
      <c r="G652" s="21" t="str">
        <f>IFERROR(VLOOKUP(A652,الرصيد!$A$4:$J$5337,10,0),"")</f>
        <v/>
      </c>
      <c r="H652" s="21" t="str">
        <f t="shared" si="30"/>
        <v/>
      </c>
      <c r="I652" s="21" t="str">
        <f t="shared" si="31"/>
        <v/>
      </c>
      <c r="J652" s="21" t="str">
        <f t="shared" si="32"/>
        <v/>
      </c>
    </row>
    <row r="653" spans="1:10" ht="15.75">
      <c r="A653" s="21">
        <v>648</v>
      </c>
      <c r="B653" s="21" t="str">
        <f>IFERROR(VLOOKUP(A653,الاعدادات!$A$4:$B$5000,2,0),"")</f>
        <v/>
      </c>
      <c r="C653" s="21">
        <f>SUMIFS(المبيعات!$F$4:$F$5000,المبيعات!$D$4:$D$5000,الارباح!A653,المبيعات!$A$4:$A$5000,"&gt;="&amp;الارباح!$C$2,المبيعات!$A$4:$A$5000,"&lt;="&amp;الارباح!$C$3)</f>
        <v>0</v>
      </c>
      <c r="D653" s="21">
        <f>SUMIFS(المبيعات!$J$4:$J$5000,المبيعات!$D$4:$D$5000,الارباح!A653,المبيعات!$A$4:$A$5000,"&gt;="&amp;الارباح!$C$2,المبيعات!$A$4:$A$5000,"&lt;="&amp;الارباح!$C$3)</f>
        <v>0</v>
      </c>
      <c r="E653" s="21">
        <f>SUMIFS('مرتجع المبيعات '!$F$4:$F$5000,'مرتجع المبيعات '!$D$4:$D$5000,الارباح!A653,'مرتجع المبيعات '!$A$4:$A$5000,"&gt;="&amp;الارباح!$C$2,'مرتجع المبيعات '!$A$4:$A$5000,"&lt;="&amp;الارباح!$C$3)</f>
        <v>0</v>
      </c>
      <c r="F653" s="21">
        <f>SUMIFS('مرتجع المبيعات '!$J$4:$J$5000,'مرتجع المبيعات '!$D$4:$D$5000,الارباح!A653,'مرتجع المبيعات '!$A$4:$A$5000,"&gt;="&amp;الارباح!$C$2,'مرتجع المبيعات '!$A$4:$A$5000,"&lt;="&amp;الارباح!$C$3)</f>
        <v>0</v>
      </c>
      <c r="G653" s="21" t="str">
        <f>IFERROR(VLOOKUP(A653,الرصيد!$A$4:$J$5337,10,0),"")</f>
        <v/>
      </c>
      <c r="H653" s="21" t="str">
        <f t="shared" si="30"/>
        <v/>
      </c>
      <c r="I653" s="21" t="str">
        <f t="shared" si="31"/>
        <v/>
      </c>
      <c r="J653" s="21" t="str">
        <f t="shared" si="32"/>
        <v/>
      </c>
    </row>
    <row r="654" spans="1:10" ht="15.75">
      <c r="A654" s="21">
        <v>649</v>
      </c>
      <c r="B654" s="21" t="str">
        <f>IFERROR(VLOOKUP(A654,الاعدادات!$A$4:$B$5000,2,0),"")</f>
        <v/>
      </c>
      <c r="C654" s="21">
        <f>SUMIFS(المبيعات!$F$4:$F$5000,المبيعات!$D$4:$D$5000,الارباح!A654,المبيعات!$A$4:$A$5000,"&gt;="&amp;الارباح!$C$2,المبيعات!$A$4:$A$5000,"&lt;="&amp;الارباح!$C$3)</f>
        <v>0</v>
      </c>
      <c r="D654" s="21">
        <f>SUMIFS(المبيعات!$J$4:$J$5000,المبيعات!$D$4:$D$5000,الارباح!A654,المبيعات!$A$4:$A$5000,"&gt;="&amp;الارباح!$C$2,المبيعات!$A$4:$A$5000,"&lt;="&amp;الارباح!$C$3)</f>
        <v>0</v>
      </c>
      <c r="E654" s="21">
        <f>SUMIFS('مرتجع المبيعات '!$F$4:$F$5000,'مرتجع المبيعات '!$D$4:$D$5000,الارباح!A654,'مرتجع المبيعات '!$A$4:$A$5000,"&gt;="&amp;الارباح!$C$2,'مرتجع المبيعات '!$A$4:$A$5000,"&lt;="&amp;الارباح!$C$3)</f>
        <v>0</v>
      </c>
      <c r="F654" s="21">
        <f>SUMIFS('مرتجع المبيعات '!$J$4:$J$5000,'مرتجع المبيعات '!$D$4:$D$5000,الارباح!A654,'مرتجع المبيعات '!$A$4:$A$5000,"&gt;="&amp;الارباح!$C$2,'مرتجع المبيعات '!$A$4:$A$5000,"&lt;="&amp;الارباح!$C$3)</f>
        <v>0</v>
      </c>
      <c r="G654" s="21" t="str">
        <f>IFERROR(VLOOKUP(A654,الرصيد!$A$4:$J$5337,10,0),"")</f>
        <v/>
      </c>
      <c r="H654" s="21" t="str">
        <f t="shared" si="30"/>
        <v/>
      </c>
      <c r="I654" s="21" t="str">
        <f t="shared" si="31"/>
        <v/>
      </c>
      <c r="J654" s="21" t="str">
        <f t="shared" si="32"/>
        <v/>
      </c>
    </row>
    <row r="655" spans="1:10" ht="15.75">
      <c r="A655" s="21">
        <v>650</v>
      </c>
      <c r="B655" s="21" t="str">
        <f>IFERROR(VLOOKUP(A655,الاعدادات!$A$4:$B$5000,2,0),"")</f>
        <v/>
      </c>
      <c r="C655" s="21">
        <f>SUMIFS(المبيعات!$F$4:$F$5000,المبيعات!$D$4:$D$5000,الارباح!A655,المبيعات!$A$4:$A$5000,"&gt;="&amp;الارباح!$C$2,المبيعات!$A$4:$A$5000,"&lt;="&amp;الارباح!$C$3)</f>
        <v>0</v>
      </c>
      <c r="D655" s="21">
        <f>SUMIFS(المبيعات!$J$4:$J$5000,المبيعات!$D$4:$D$5000,الارباح!A655,المبيعات!$A$4:$A$5000,"&gt;="&amp;الارباح!$C$2,المبيعات!$A$4:$A$5000,"&lt;="&amp;الارباح!$C$3)</f>
        <v>0</v>
      </c>
      <c r="E655" s="21">
        <f>SUMIFS('مرتجع المبيعات '!$F$4:$F$5000,'مرتجع المبيعات '!$D$4:$D$5000,الارباح!A655,'مرتجع المبيعات '!$A$4:$A$5000,"&gt;="&amp;الارباح!$C$2,'مرتجع المبيعات '!$A$4:$A$5000,"&lt;="&amp;الارباح!$C$3)</f>
        <v>0</v>
      </c>
      <c r="F655" s="21">
        <f>SUMIFS('مرتجع المبيعات '!$J$4:$J$5000,'مرتجع المبيعات '!$D$4:$D$5000,الارباح!A655,'مرتجع المبيعات '!$A$4:$A$5000,"&gt;="&amp;الارباح!$C$2,'مرتجع المبيعات '!$A$4:$A$5000,"&lt;="&amp;الارباح!$C$3)</f>
        <v>0</v>
      </c>
      <c r="G655" s="21" t="str">
        <f>IFERROR(VLOOKUP(A655,الرصيد!$A$4:$J$5337,10,0),"")</f>
        <v/>
      </c>
      <c r="H655" s="21" t="str">
        <f t="shared" si="30"/>
        <v/>
      </c>
      <c r="I655" s="21" t="str">
        <f t="shared" si="31"/>
        <v/>
      </c>
      <c r="J655" s="21" t="str">
        <f t="shared" si="32"/>
        <v/>
      </c>
    </row>
    <row r="656" spans="1:10" ht="15.75">
      <c r="A656" s="21">
        <v>651</v>
      </c>
      <c r="B656" s="21" t="str">
        <f>IFERROR(VLOOKUP(A656,الاعدادات!$A$4:$B$5000,2,0),"")</f>
        <v/>
      </c>
      <c r="C656" s="21">
        <f>SUMIFS(المبيعات!$F$4:$F$5000,المبيعات!$D$4:$D$5000,الارباح!A656,المبيعات!$A$4:$A$5000,"&gt;="&amp;الارباح!$C$2,المبيعات!$A$4:$A$5000,"&lt;="&amp;الارباح!$C$3)</f>
        <v>0</v>
      </c>
      <c r="D656" s="21">
        <f>SUMIFS(المبيعات!$J$4:$J$5000,المبيعات!$D$4:$D$5000,الارباح!A656,المبيعات!$A$4:$A$5000,"&gt;="&amp;الارباح!$C$2,المبيعات!$A$4:$A$5000,"&lt;="&amp;الارباح!$C$3)</f>
        <v>0</v>
      </c>
      <c r="E656" s="21">
        <f>SUMIFS('مرتجع المبيعات '!$F$4:$F$5000,'مرتجع المبيعات '!$D$4:$D$5000,الارباح!A656,'مرتجع المبيعات '!$A$4:$A$5000,"&gt;="&amp;الارباح!$C$2,'مرتجع المبيعات '!$A$4:$A$5000,"&lt;="&amp;الارباح!$C$3)</f>
        <v>0</v>
      </c>
      <c r="F656" s="21">
        <f>SUMIFS('مرتجع المبيعات '!$J$4:$J$5000,'مرتجع المبيعات '!$D$4:$D$5000,الارباح!A656,'مرتجع المبيعات '!$A$4:$A$5000,"&gt;="&amp;الارباح!$C$2,'مرتجع المبيعات '!$A$4:$A$5000,"&lt;="&amp;الارباح!$C$3)</f>
        <v>0</v>
      </c>
      <c r="G656" s="21" t="str">
        <f>IFERROR(VLOOKUP(A656,الرصيد!$A$4:$J$5337,10,0),"")</f>
        <v/>
      </c>
      <c r="H656" s="21" t="str">
        <f t="shared" si="30"/>
        <v/>
      </c>
      <c r="I656" s="21" t="str">
        <f t="shared" si="31"/>
        <v/>
      </c>
      <c r="J656" s="21" t="str">
        <f t="shared" si="32"/>
        <v/>
      </c>
    </row>
    <row r="657" spans="1:10" ht="15.75">
      <c r="A657" s="21">
        <v>652</v>
      </c>
      <c r="B657" s="21" t="str">
        <f>IFERROR(VLOOKUP(A657,الاعدادات!$A$4:$B$5000,2,0),"")</f>
        <v/>
      </c>
      <c r="C657" s="21">
        <f>SUMIFS(المبيعات!$F$4:$F$5000,المبيعات!$D$4:$D$5000,الارباح!A657,المبيعات!$A$4:$A$5000,"&gt;="&amp;الارباح!$C$2,المبيعات!$A$4:$A$5000,"&lt;="&amp;الارباح!$C$3)</f>
        <v>0</v>
      </c>
      <c r="D657" s="21">
        <f>SUMIFS(المبيعات!$J$4:$J$5000,المبيعات!$D$4:$D$5000,الارباح!A657,المبيعات!$A$4:$A$5000,"&gt;="&amp;الارباح!$C$2,المبيعات!$A$4:$A$5000,"&lt;="&amp;الارباح!$C$3)</f>
        <v>0</v>
      </c>
      <c r="E657" s="21">
        <f>SUMIFS('مرتجع المبيعات '!$F$4:$F$5000,'مرتجع المبيعات '!$D$4:$D$5000,الارباح!A657,'مرتجع المبيعات '!$A$4:$A$5000,"&gt;="&amp;الارباح!$C$2,'مرتجع المبيعات '!$A$4:$A$5000,"&lt;="&amp;الارباح!$C$3)</f>
        <v>0</v>
      </c>
      <c r="F657" s="21">
        <f>SUMIFS('مرتجع المبيعات '!$J$4:$J$5000,'مرتجع المبيعات '!$D$4:$D$5000,الارباح!A657,'مرتجع المبيعات '!$A$4:$A$5000,"&gt;="&amp;الارباح!$C$2,'مرتجع المبيعات '!$A$4:$A$5000,"&lt;="&amp;الارباح!$C$3)</f>
        <v>0</v>
      </c>
      <c r="G657" s="21" t="str">
        <f>IFERROR(VLOOKUP(A657,الرصيد!$A$4:$J$5337,10,0),"")</f>
        <v/>
      </c>
      <c r="H657" s="21" t="str">
        <f t="shared" si="30"/>
        <v/>
      </c>
      <c r="I657" s="21" t="str">
        <f t="shared" si="31"/>
        <v/>
      </c>
      <c r="J657" s="21" t="str">
        <f t="shared" si="32"/>
        <v/>
      </c>
    </row>
    <row r="658" spans="1:10" ht="15.75">
      <c r="A658" s="21">
        <v>653</v>
      </c>
      <c r="B658" s="21" t="str">
        <f>IFERROR(VLOOKUP(A658,الاعدادات!$A$4:$B$5000,2,0),"")</f>
        <v/>
      </c>
      <c r="C658" s="21">
        <f>SUMIFS(المبيعات!$F$4:$F$5000,المبيعات!$D$4:$D$5000,الارباح!A658,المبيعات!$A$4:$A$5000,"&gt;="&amp;الارباح!$C$2,المبيعات!$A$4:$A$5000,"&lt;="&amp;الارباح!$C$3)</f>
        <v>0</v>
      </c>
      <c r="D658" s="21">
        <f>SUMIFS(المبيعات!$J$4:$J$5000,المبيعات!$D$4:$D$5000,الارباح!A658,المبيعات!$A$4:$A$5000,"&gt;="&amp;الارباح!$C$2,المبيعات!$A$4:$A$5000,"&lt;="&amp;الارباح!$C$3)</f>
        <v>0</v>
      </c>
      <c r="E658" s="21">
        <f>SUMIFS('مرتجع المبيعات '!$F$4:$F$5000,'مرتجع المبيعات '!$D$4:$D$5000,الارباح!A658,'مرتجع المبيعات '!$A$4:$A$5000,"&gt;="&amp;الارباح!$C$2,'مرتجع المبيعات '!$A$4:$A$5000,"&lt;="&amp;الارباح!$C$3)</f>
        <v>0</v>
      </c>
      <c r="F658" s="21">
        <f>SUMIFS('مرتجع المبيعات '!$J$4:$J$5000,'مرتجع المبيعات '!$D$4:$D$5000,الارباح!A658,'مرتجع المبيعات '!$A$4:$A$5000,"&gt;="&amp;الارباح!$C$2,'مرتجع المبيعات '!$A$4:$A$5000,"&lt;="&amp;الارباح!$C$3)</f>
        <v>0</v>
      </c>
      <c r="G658" s="21" t="str">
        <f>IFERROR(VLOOKUP(A658,الرصيد!$A$4:$J$5337,10,0),"")</f>
        <v/>
      </c>
      <c r="H658" s="21" t="str">
        <f t="shared" si="30"/>
        <v/>
      </c>
      <c r="I658" s="21" t="str">
        <f t="shared" si="31"/>
        <v/>
      </c>
      <c r="J658" s="21" t="str">
        <f t="shared" si="32"/>
        <v/>
      </c>
    </row>
    <row r="659" spans="1:10" ht="15.75">
      <c r="A659" s="21">
        <v>654</v>
      </c>
      <c r="B659" s="21" t="str">
        <f>IFERROR(VLOOKUP(A659,الاعدادات!$A$4:$B$5000,2,0),"")</f>
        <v/>
      </c>
      <c r="C659" s="21">
        <f>SUMIFS(المبيعات!$F$4:$F$5000,المبيعات!$D$4:$D$5000,الارباح!A659,المبيعات!$A$4:$A$5000,"&gt;="&amp;الارباح!$C$2,المبيعات!$A$4:$A$5000,"&lt;="&amp;الارباح!$C$3)</f>
        <v>0</v>
      </c>
      <c r="D659" s="21">
        <f>SUMIFS(المبيعات!$J$4:$J$5000,المبيعات!$D$4:$D$5000,الارباح!A659,المبيعات!$A$4:$A$5000,"&gt;="&amp;الارباح!$C$2,المبيعات!$A$4:$A$5000,"&lt;="&amp;الارباح!$C$3)</f>
        <v>0</v>
      </c>
      <c r="E659" s="21">
        <f>SUMIFS('مرتجع المبيعات '!$F$4:$F$5000,'مرتجع المبيعات '!$D$4:$D$5000,الارباح!A659,'مرتجع المبيعات '!$A$4:$A$5000,"&gt;="&amp;الارباح!$C$2,'مرتجع المبيعات '!$A$4:$A$5000,"&lt;="&amp;الارباح!$C$3)</f>
        <v>0</v>
      </c>
      <c r="F659" s="21">
        <f>SUMIFS('مرتجع المبيعات '!$J$4:$J$5000,'مرتجع المبيعات '!$D$4:$D$5000,الارباح!A659,'مرتجع المبيعات '!$A$4:$A$5000,"&gt;="&amp;الارباح!$C$2,'مرتجع المبيعات '!$A$4:$A$5000,"&lt;="&amp;الارباح!$C$3)</f>
        <v>0</v>
      </c>
      <c r="G659" s="21" t="str">
        <f>IFERROR(VLOOKUP(A659,الرصيد!$A$4:$J$5337,10,0),"")</f>
        <v/>
      </c>
      <c r="H659" s="21" t="str">
        <f t="shared" si="30"/>
        <v/>
      </c>
      <c r="I659" s="21" t="str">
        <f t="shared" si="31"/>
        <v/>
      </c>
      <c r="J659" s="21" t="str">
        <f t="shared" si="32"/>
        <v/>
      </c>
    </row>
    <row r="660" spans="1:10" ht="15.75">
      <c r="A660" s="21">
        <v>655</v>
      </c>
      <c r="B660" s="21" t="str">
        <f>IFERROR(VLOOKUP(A660,الاعدادات!$A$4:$B$5000,2,0),"")</f>
        <v/>
      </c>
      <c r="C660" s="21">
        <f>SUMIFS(المبيعات!$F$4:$F$5000,المبيعات!$D$4:$D$5000,الارباح!A660,المبيعات!$A$4:$A$5000,"&gt;="&amp;الارباح!$C$2,المبيعات!$A$4:$A$5000,"&lt;="&amp;الارباح!$C$3)</f>
        <v>0</v>
      </c>
      <c r="D660" s="21">
        <f>SUMIFS(المبيعات!$J$4:$J$5000,المبيعات!$D$4:$D$5000,الارباح!A660,المبيعات!$A$4:$A$5000,"&gt;="&amp;الارباح!$C$2,المبيعات!$A$4:$A$5000,"&lt;="&amp;الارباح!$C$3)</f>
        <v>0</v>
      </c>
      <c r="E660" s="21">
        <f>SUMIFS('مرتجع المبيعات '!$F$4:$F$5000,'مرتجع المبيعات '!$D$4:$D$5000,الارباح!A660,'مرتجع المبيعات '!$A$4:$A$5000,"&gt;="&amp;الارباح!$C$2,'مرتجع المبيعات '!$A$4:$A$5000,"&lt;="&amp;الارباح!$C$3)</f>
        <v>0</v>
      </c>
      <c r="F660" s="21">
        <f>SUMIFS('مرتجع المبيعات '!$J$4:$J$5000,'مرتجع المبيعات '!$D$4:$D$5000,الارباح!A660,'مرتجع المبيعات '!$A$4:$A$5000,"&gt;="&amp;الارباح!$C$2,'مرتجع المبيعات '!$A$4:$A$5000,"&lt;="&amp;الارباح!$C$3)</f>
        <v>0</v>
      </c>
      <c r="G660" s="21" t="str">
        <f>IFERROR(VLOOKUP(A660,الرصيد!$A$4:$J$5337,10,0),"")</f>
        <v/>
      </c>
      <c r="H660" s="21" t="str">
        <f t="shared" si="30"/>
        <v/>
      </c>
      <c r="I660" s="21" t="str">
        <f t="shared" si="31"/>
        <v/>
      </c>
      <c r="J660" s="21" t="str">
        <f t="shared" si="32"/>
        <v/>
      </c>
    </row>
    <row r="661" spans="1:10" ht="15.75">
      <c r="A661" s="21">
        <v>656</v>
      </c>
      <c r="B661" s="21" t="str">
        <f>IFERROR(VLOOKUP(A661,الاعدادات!$A$4:$B$5000,2,0),"")</f>
        <v/>
      </c>
      <c r="C661" s="21">
        <f>SUMIFS(المبيعات!$F$4:$F$5000,المبيعات!$D$4:$D$5000,الارباح!A661,المبيعات!$A$4:$A$5000,"&gt;="&amp;الارباح!$C$2,المبيعات!$A$4:$A$5000,"&lt;="&amp;الارباح!$C$3)</f>
        <v>0</v>
      </c>
      <c r="D661" s="21">
        <f>SUMIFS(المبيعات!$J$4:$J$5000,المبيعات!$D$4:$D$5000,الارباح!A661,المبيعات!$A$4:$A$5000,"&gt;="&amp;الارباح!$C$2,المبيعات!$A$4:$A$5000,"&lt;="&amp;الارباح!$C$3)</f>
        <v>0</v>
      </c>
      <c r="E661" s="21">
        <f>SUMIFS('مرتجع المبيعات '!$F$4:$F$5000,'مرتجع المبيعات '!$D$4:$D$5000,الارباح!A661,'مرتجع المبيعات '!$A$4:$A$5000,"&gt;="&amp;الارباح!$C$2,'مرتجع المبيعات '!$A$4:$A$5000,"&lt;="&amp;الارباح!$C$3)</f>
        <v>0</v>
      </c>
      <c r="F661" s="21">
        <f>SUMIFS('مرتجع المبيعات '!$J$4:$J$5000,'مرتجع المبيعات '!$D$4:$D$5000,الارباح!A661,'مرتجع المبيعات '!$A$4:$A$5000,"&gt;="&amp;الارباح!$C$2,'مرتجع المبيعات '!$A$4:$A$5000,"&lt;="&amp;الارباح!$C$3)</f>
        <v>0</v>
      </c>
      <c r="G661" s="21" t="str">
        <f>IFERROR(VLOOKUP(A661,الرصيد!$A$4:$J$5337,10,0),"")</f>
        <v/>
      </c>
      <c r="H661" s="21" t="str">
        <f t="shared" si="30"/>
        <v/>
      </c>
      <c r="I661" s="21" t="str">
        <f t="shared" si="31"/>
        <v/>
      </c>
      <c r="J661" s="21" t="str">
        <f t="shared" si="32"/>
        <v/>
      </c>
    </row>
    <row r="662" spans="1:10" ht="15.75">
      <c r="A662" s="21">
        <v>657</v>
      </c>
      <c r="B662" s="21" t="str">
        <f>IFERROR(VLOOKUP(A662,الاعدادات!$A$4:$B$5000,2,0),"")</f>
        <v/>
      </c>
      <c r="C662" s="21">
        <f>SUMIFS(المبيعات!$F$4:$F$5000,المبيعات!$D$4:$D$5000,الارباح!A662,المبيعات!$A$4:$A$5000,"&gt;="&amp;الارباح!$C$2,المبيعات!$A$4:$A$5000,"&lt;="&amp;الارباح!$C$3)</f>
        <v>0</v>
      </c>
      <c r="D662" s="21">
        <f>SUMIFS(المبيعات!$J$4:$J$5000,المبيعات!$D$4:$D$5000,الارباح!A662,المبيعات!$A$4:$A$5000,"&gt;="&amp;الارباح!$C$2,المبيعات!$A$4:$A$5000,"&lt;="&amp;الارباح!$C$3)</f>
        <v>0</v>
      </c>
      <c r="E662" s="21">
        <f>SUMIFS('مرتجع المبيعات '!$F$4:$F$5000,'مرتجع المبيعات '!$D$4:$D$5000,الارباح!A662,'مرتجع المبيعات '!$A$4:$A$5000,"&gt;="&amp;الارباح!$C$2,'مرتجع المبيعات '!$A$4:$A$5000,"&lt;="&amp;الارباح!$C$3)</f>
        <v>0</v>
      </c>
      <c r="F662" s="21">
        <f>SUMIFS('مرتجع المبيعات '!$J$4:$J$5000,'مرتجع المبيعات '!$D$4:$D$5000,الارباح!A662,'مرتجع المبيعات '!$A$4:$A$5000,"&gt;="&amp;الارباح!$C$2,'مرتجع المبيعات '!$A$4:$A$5000,"&lt;="&amp;الارباح!$C$3)</f>
        <v>0</v>
      </c>
      <c r="G662" s="21" t="str">
        <f>IFERROR(VLOOKUP(A662,الرصيد!$A$4:$J$5337,10,0),"")</f>
        <v/>
      </c>
      <c r="H662" s="21" t="str">
        <f t="shared" si="30"/>
        <v/>
      </c>
      <c r="I662" s="21" t="str">
        <f t="shared" si="31"/>
        <v/>
      </c>
      <c r="J662" s="21" t="str">
        <f t="shared" si="32"/>
        <v/>
      </c>
    </row>
    <row r="663" spans="1:10" ht="15.75">
      <c r="A663" s="21">
        <v>658</v>
      </c>
      <c r="B663" s="21" t="str">
        <f>IFERROR(VLOOKUP(A663,الاعدادات!$A$4:$B$5000,2,0),"")</f>
        <v/>
      </c>
      <c r="C663" s="21">
        <f>SUMIFS(المبيعات!$F$4:$F$5000,المبيعات!$D$4:$D$5000,الارباح!A663,المبيعات!$A$4:$A$5000,"&gt;="&amp;الارباح!$C$2,المبيعات!$A$4:$A$5000,"&lt;="&amp;الارباح!$C$3)</f>
        <v>0</v>
      </c>
      <c r="D663" s="21">
        <f>SUMIFS(المبيعات!$J$4:$J$5000,المبيعات!$D$4:$D$5000,الارباح!A663,المبيعات!$A$4:$A$5000,"&gt;="&amp;الارباح!$C$2,المبيعات!$A$4:$A$5000,"&lt;="&amp;الارباح!$C$3)</f>
        <v>0</v>
      </c>
      <c r="E663" s="21">
        <f>SUMIFS('مرتجع المبيعات '!$F$4:$F$5000,'مرتجع المبيعات '!$D$4:$D$5000,الارباح!A663,'مرتجع المبيعات '!$A$4:$A$5000,"&gt;="&amp;الارباح!$C$2,'مرتجع المبيعات '!$A$4:$A$5000,"&lt;="&amp;الارباح!$C$3)</f>
        <v>0</v>
      </c>
      <c r="F663" s="21">
        <f>SUMIFS('مرتجع المبيعات '!$J$4:$J$5000,'مرتجع المبيعات '!$D$4:$D$5000,الارباح!A663,'مرتجع المبيعات '!$A$4:$A$5000,"&gt;="&amp;الارباح!$C$2,'مرتجع المبيعات '!$A$4:$A$5000,"&lt;="&amp;الارباح!$C$3)</f>
        <v>0</v>
      </c>
      <c r="G663" s="21" t="str">
        <f>IFERROR(VLOOKUP(A663,الرصيد!$A$4:$J$5337,10,0),"")</f>
        <v/>
      </c>
      <c r="H663" s="21" t="str">
        <f t="shared" si="30"/>
        <v/>
      </c>
      <c r="I663" s="21" t="str">
        <f t="shared" si="31"/>
        <v/>
      </c>
      <c r="J663" s="21" t="str">
        <f t="shared" si="32"/>
        <v/>
      </c>
    </row>
    <row r="664" spans="1:10" ht="15.75">
      <c r="A664" s="21">
        <v>659</v>
      </c>
      <c r="B664" s="21" t="str">
        <f>IFERROR(VLOOKUP(A664,الاعدادات!$A$4:$B$5000,2,0),"")</f>
        <v/>
      </c>
      <c r="C664" s="21">
        <f>SUMIFS(المبيعات!$F$4:$F$5000,المبيعات!$D$4:$D$5000,الارباح!A664,المبيعات!$A$4:$A$5000,"&gt;="&amp;الارباح!$C$2,المبيعات!$A$4:$A$5000,"&lt;="&amp;الارباح!$C$3)</f>
        <v>0</v>
      </c>
      <c r="D664" s="21">
        <f>SUMIFS(المبيعات!$J$4:$J$5000,المبيعات!$D$4:$D$5000,الارباح!A664,المبيعات!$A$4:$A$5000,"&gt;="&amp;الارباح!$C$2,المبيعات!$A$4:$A$5000,"&lt;="&amp;الارباح!$C$3)</f>
        <v>0</v>
      </c>
      <c r="E664" s="21">
        <f>SUMIFS('مرتجع المبيعات '!$F$4:$F$5000,'مرتجع المبيعات '!$D$4:$D$5000,الارباح!A664,'مرتجع المبيعات '!$A$4:$A$5000,"&gt;="&amp;الارباح!$C$2,'مرتجع المبيعات '!$A$4:$A$5000,"&lt;="&amp;الارباح!$C$3)</f>
        <v>0</v>
      </c>
      <c r="F664" s="21">
        <f>SUMIFS('مرتجع المبيعات '!$J$4:$J$5000,'مرتجع المبيعات '!$D$4:$D$5000,الارباح!A664,'مرتجع المبيعات '!$A$4:$A$5000,"&gt;="&amp;الارباح!$C$2,'مرتجع المبيعات '!$A$4:$A$5000,"&lt;="&amp;الارباح!$C$3)</f>
        <v>0</v>
      </c>
      <c r="G664" s="21" t="str">
        <f>IFERROR(VLOOKUP(A664,الرصيد!$A$4:$J$5337,10,0),"")</f>
        <v/>
      </c>
      <c r="H664" s="21" t="str">
        <f t="shared" ref="H664:H727" si="33">IFERROR(SUMPRODUCT(G664*C664),"")</f>
        <v/>
      </c>
      <c r="I664" s="21" t="str">
        <f t="shared" ref="I664:I727" si="34">IFERROR(SUMPRODUCT(F664-G664*E664),"")</f>
        <v/>
      </c>
      <c r="J664" s="21" t="str">
        <f t="shared" ref="J664:J727" si="35">IFERROR(SUMPRODUCT(D664-H664-I664),"")</f>
        <v/>
      </c>
    </row>
    <row r="665" spans="1:10" ht="15.75">
      <c r="A665" s="21">
        <v>660</v>
      </c>
      <c r="B665" s="21" t="str">
        <f>IFERROR(VLOOKUP(A665,الاعدادات!$A$4:$B$5000,2,0),"")</f>
        <v/>
      </c>
      <c r="C665" s="21">
        <f>SUMIFS(المبيعات!$F$4:$F$5000,المبيعات!$D$4:$D$5000,الارباح!A665,المبيعات!$A$4:$A$5000,"&gt;="&amp;الارباح!$C$2,المبيعات!$A$4:$A$5000,"&lt;="&amp;الارباح!$C$3)</f>
        <v>0</v>
      </c>
      <c r="D665" s="21">
        <f>SUMIFS(المبيعات!$J$4:$J$5000,المبيعات!$D$4:$D$5000,الارباح!A665,المبيعات!$A$4:$A$5000,"&gt;="&amp;الارباح!$C$2,المبيعات!$A$4:$A$5000,"&lt;="&amp;الارباح!$C$3)</f>
        <v>0</v>
      </c>
      <c r="E665" s="21">
        <f>SUMIFS('مرتجع المبيعات '!$F$4:$F$5000,'مرتجع المبيعات '!$D$4:$D$5000,الارباح!A665,'مرتجع المبيعات '!$A$4:$A$5000,"&gt;="&amp;الارباح!$C$2,'مرتجع المبيعات '!$A$4:$A$5000,"&lt;="&amp;الارباح!$C$3)</f>
        <v>0</v>
      </c>
      <c r="F665" s="21">
        <f>SUMIFS('مرتجع المبيعات '!$J$4:$J$5000,'مرتجع المبيعات '!$D$4:$D$5000,الارباح!A665,'مرتجع المبيعات '!$A$4:$A$5000,"&gt;="&amp;الارباح!$C$2,'مرتجع المبيعات '!$A$4:$A$5000,"&lt;="&amp;الارباح!$C$3)</f>
        <v>0</v>
      </c>
      <c r="G665" s="21" t="str">
        <f>IFERROR(VLOOKUP(A665,الرصيد!$A$4:$J$5337,10,0),"")</f>
        <v/>
      </c>
      <c r="H665" s="21" t="str">
        <f t="shared" si="33"/>
        <v/>
      </c>
      <c r="I665" s="21" t="str">
        <f t="shared" si="34"/>
        <v/>
      </c>
      <c r="J665" s="21" t="str">
        <f t="shared" si="35"/>
        <v/>
      </c>
    </row>
    <row r="666" spans="1:10" ht="15.75">
      <c r="A666" s="21">
        <v>661</v>
      </c>
      <c r="B666" s="21" t="str">
        <f>IFERROR(VLOOKUP(A666,الاعدادات!$A$4:$B$5000,2,0),"")</f>
        <v/>
      </c>
      <c r="C666" s="21">
        <f>SUMIFS(المبيعات!$F$4:$F$5000,المبيعات!$D$4:$D$5000,الارباح!A666,المبيعات!$A$4:$A$5000,"&gt;="&amp;الارباح!$C$2,المبيعات!$A$4:$A$5000,"&lt;="&amp;الارباح!$C$3)</f>
        <v>0</v>
      </c>
      <c r="D666" s="21">
        <f>SUMIFS(المبيعات!$J$4:$J$5000,المبيعات!$D$4:$D$5000,الارباح!A666,المبيعات!$A$4:$A$5000,"&gt;="&amp;الارباح!$C$2,المبيعات!$A$4:$A$5000,"&lt;="&amp;الارباح!$C$3)</f>
        <v>0</v>
      </c>
      <c r="E666" s="21">
        <f>SUMIFS('مرتجع المبيعات '!$F$4:$F$5000,'مرتجع المبيعات '!$D$4:$D$5000,الارباح!A666,'مرتجع المبيعات '!$A$4:$A$5000,"&gt;="&amp;الارباح!$C$2,'مرتجع المبيعات '!$A$4:$A$5000,"&lt;="&amp;الارباح!$C$3)</f>
        <v>0</v>
      </c>
      <c r="F666" s="21">
        <f>SUMIFS('مرتجع المبيعات '!$J$4:$J$5000,'مرتجع المبيعات '!$D$4:$D$5000,الارباح!A666,'مرتجع المبيعات '!$A$4:$A$5000,"&gt;="&amp;الارباح!$C$2,'مرتجع المبيعات '!$A$4:$A$5000,"&lt;="&amp;الارباح!$C$3)</f>
        <v>0</v>
      </c>
      <c r="G666" s="21" t="str">
        <f>IFERROR(VLOOKUP(A666,الرصيد!$A$4:$J$5337,10,0),"")</f>
        <v/>
      </c>
      <c r="H666" s="21" t="str">
        <f t="shared" si="33"/>
        <v/>
      </c>
      <c r="I666" s="21" t="str">
        <f t="shared" si="34"/>
        <v/>
      </c>
      <c r="J666" s="21" t="str">
        <f t="shared" si="35"/>
        <v/>
      </c>
    </row>
    <row r="667" spans="1:10" ht="15.75">
      <c r="A667" s="21">
        <v>662</v>
      </c>
      <c r="B667" s="21" t="str">
        <f>IFERROR(VLOOKUP(A667,الاعدادات!$A$4:$B$5000,2,0),"")</f>
        <v/>
      </c>
      <c r="C667" s="21">
        <f>SUMIFS(المبيعات!$F$4:$F$5000,المبيعات!$D$4:$D$5000,الارباح!A667,المبيعات!$A$4:$A$5000,"&gt;="&amp;الارباح!$C$2,المبيعات!$A$4:$A$5000,"&lt;="&amp;الارباح!$C$3)</f>
        <v>0</v>
      </c>
      <c r="D667" s="21">
        <f>SUMIFS(المبيعات!$J$4:$J$5000,المبيعات!$D$4:$D$5000,الارباح!A667,المبيعات!$A$4:$A$5000,"&gt;="&amp;الارباح!$C$2,المبيعات!$A$4:$A$5000,"&lt;="&amp;الارباح!$C$3)</f>
        <v>0</v>
      </c>
      <c r="E667" s="21">
        <f>SUMIFS('مرتجع المبيعات '!$F$4:$F$5000,'مرتجع المبيعات '!$D$4:$D$5000,الارباح!A667,'مرتجع المبيعات '!$A$4:$A$5000,"&gt;="&amp;الارباح!$C$2,'مرتجع المبيعات '!$A$4:$A$5000,"&lt;="&amp;الارباح!$C$3)</f>
        <v>0</v>
      </c>
      <c r="F667" s="21">
        <f>SUMIFS('مرتجع المبيعات '!$J$4:$J$5000,'مرتجع المبيعات '!$D$4:$D$5000,الارباح!A667,'مرتجع المبيعات '!$A$4:$A$5000,"&gt;="&amp;الارباح!$C$2,'مرتجع المبيعات '!$A$4:$A$5000,"&lt;="&amp;الارباح!$C$3)</f>
        <v>0</v>
      </c>
      <c r="G667" s="21" t="str">
        <f>IFERROR(VLOOKUP(A667,الرصيد!$A$4:$J$5337,10,0),"")</f>
        <v/>
      </c>
      <c r="H667" s="21" t="str">
        <f t="shared" si="33"/>
        <v/>
      </c>
      <c r="I667" s="21" t="str">
        <f t="shared" si="34"/>
        <v/>
      </c>
      <c r="J667" s="21" t="str">
        <f t="shared" si="35"/>
        <v/>
      </c>
    </row>
    <row r="668" spans="1:10" ht="15.75">
      <c r="A668" s="21">
        <v>663</v>
      </c>
      <c r="B668" s="21" t="str">
        <f>IFERROR(VLOOKUP(A668,الاعدادات!$A$4:$B$5000,2,0),"")</f>
        <v/>
      </c>
      <c r="C668" s="21">
        <f>SUMIFS(المبيعات!$F$4:$F$5000,المبيعات!$D$4:$D$5000,الارباح!A668,المبيعات!$A$4:$A$5000,"&gt;="&amp;الارباح!$C$2,المبيعات!$A$4:$A$5000,"&lt;="&amp;الارباح!$C$3)</f>
        <v>0</v>
      </c>
      <c r="D668" s="21">
        <f>SUMIFS(المبيعات!$J$4:$J$5000,المبيعات!$D$4:$D$5000,الارباح!A668,المبيعات!$A$4:$A$5000,"&gt;="&amp;الارباح!$C$2,المبيعات!$A$4:$A$5000,"&lt;="&amp;الارباح!$C$3)</f>
        <v>0</v>
      </c>
      <c r="E668" s="21">
        <f>SUMIFS('مرتجع المبيعات '!$F$4:$F$5000,'مرتجع المبيعات '!$D$4:$D$5000,الارباح!A668,'مرتجع المبيعات '!$A$4:$A$5000,"&gt;="&amp;الارباح!$C$2,'مرتجع المبيعات '!$A$4:$A$5000,"&lt;="&amp;الارباح!$C$3)</f>
        <v>0</v>
      </c>
      <c r="F668" s="21">
        <f>SUMIFS('مرتجع المبيعات '!$J$4:$J$5000,'مرتجع المبيعات '!$D$4:$D$5000,الارباح!A668,'مرتجع المبيعات '!$A$4:$A$5000,"&gt;="&amp;الارباح!$C$2,'مرتجع المبيعات '!$A$4:$A$5000,"&lt;="&amp;الارباح!$C$3)</f>
        <v>0</v>
      </c>
      <c r="G668" s="21" t="str">
        <f>IFERROR(VLOOKUP(A668,الرصيد!$A$4:$J$5337,10,0),"")</f>
        <v/>
      </c>
      <c r="H668" s="21" t="str">
        <f t="shared" si="33"/>
        <v/>
      </c>
      <c r="I668" s="21" t="str">
        <f t="shared" si="34"/>
        <v/>
      </c>
      <c r="J668" s="21" t="str">
        <f t="shared" si="35"/>
        <v/>
      </c>
    </row>
    <row r="669" spans="1:10" ht="15.75">
      <c r="A669" s="21">
        <v>664</v>
      </c>
      <c r="B669" s="21" t="str">
        <f>IFERROR(VLOOKUP(A669,الاعدادات!$A$4:$B$5000,2,0),"")</f>
        <v/>
      </c>
      <c r="C669" s="21">
        <f>SUMIFS(المبيعات!$F$4:$F$5000,المبيعات!$D$4:$D$5000,الارباح!A669,المبيعات!$A$4:$A$5000,"&gt;="&amp;الارباح!$C$2,المبيعات!$A$4:$A$5000,"&lt;="&amp;الارباح!$C$3)</f>
        <v>0</v>
      </c>
      <c r="D669" s="21">
        <f>SUMIFS(المبيعات!$J$4:$J$5000,المبيعات!$D$4:$D$5000,الارباح!A669,المبيعات!$A$4:$A$5000,"&gt;="&amp;الارباح!$C$2,المبيعات!$A$4:$A$5000,"&lt;="&amp;الارباح!$C$3)</f>
        <v>0</v>
      </c>
      <c r="E669" s="21">
        <f>SUMIFS('مرتجع المبيعات '!$F$4:$F$5000,'مرتجع المبيعات '!$D$4:$D$5000,الارباح!A669,'مرتجع المبيعات '!$A$4:$A$5000,"&gt;="&amp;الارباح!$C$2,'مرتجع المبيعات '!$A$4:$A$5000,"&lt;="&amp;الارباح!$C$3)</f>
        <v>0</v>
      </c>
      <c r="F669" s="21">
        <f>SUMIFS('مرتجع المبيعات '!$J$4:$J$5000,'مرتجع المبيعات '!$D$4:$D$5000,الارباح!A669,'مرتجع المبيعات '!$A$4:$A$5000,"&gt;="&amp;الارباح!$C$2,'مرتجع المبيعات '!$A$4:$A$5000,"&lt;="&amp;الارباح!$C$3)</f>
        <v>0</v>
      </c>
      <c r="G669" s="21" t="str">
        <f>IFERROR(VLOOKUP(A669,الرصيد!$A$4:$J$5337,10,0),"")</f>
        <v/>
      </c>
      <c r="H669" s="21" t="str">
        <f t="shared" si="33"/>
        <v/>
      </c>
      <c r="I669" s="21" t="str">
        <f t="shared" si="34"/>
        <v/>
      </c>
      <c r="J669" s="21" t="str">
        <f t="shared" si="35"/>
        <v/>
      </c>
    </row>
    <row r="670" spans="1:10" ht="15.75">
      <c r="A670" s="21">
        <v>665</v>
      </c>
      <c r="B670" s="21" t="str">
        <f>IFERROR(VLOOKUP(A670,الاعدادات!$A$4:$B$5000,2,0),"")</f>
        <v/>
      </c>
      <c r="C670" s="21">
        <f>SUMIFS(المبيعات!$F$4:$F$5000,المبيعات!$D$4:$D$5000,الارباح!A670,المبيعات!$A$4:$A$5000,"&gt;="&amp;الارباح!$C$2,المبيعات!$A$4:$A$5000,"&lt;="&amp;الارباح!$C$3)</f>
        <v>0</v>
      </c>
      <c r="D670" s="21">
        <f>SUMIFS(المبيعات!$J$4:$J$5000,المبيعات!$D$4:$D$5000,الارباح!A670,المبيعات!$A$4:$A$5000,"&gt;="&amp;الارباح!$C$2,المبيعات!$A$4:$A$5000,"&lt;="&amp;الارباح!$C$3)</f>
        <v>0</v>
      </c>
      <c r="E670" s="21">
        <f>SUMIFS('مرتجع المبيعات '!$F$4:$F$5000,'مرتجع المبيعات '!$D$4:$D$5000,الارباح!A670,'مرتجع المبيعات '!$A$4:$A$5000,"&gt;="&amp;الارباح!$C$2,'مرتجع المبيعات '!$A$4:$A$5000,"&lt;="&amp;الارباح!$C$3)</f>
        <v>0</v>
      </c>
      <c r="F670" s="21">
        <f>SUMIFS('مرتجع المبيعات '!$J$4:$J$5000,'مرتجع المبيعات '!$D$4:$D$5000,الارباح!A670,'مرتجع المبيعات '!$A$4:$A$5000,"&gt;="&amp;الارباح!$C$2,'مرتجع المبيعات '!$A$4:$A$5000,"&lt;="&amp;الارباح!$C$3)</f>
        <v>0</v>
      </c>
      <c r="G670" s="21" t="str">
        <f>IFERROR(VLOOKUP(A670,الرصيد!$A$4:$J$5337,10,0),"")</f>
        <v/>
      </c>
      <c r="H670" s="21" t="str">
        <f t="shared" si="33"/>
        <v/>
      </c>
      <c r="I670" s="21" t="str">
        <f t="shared" si="34"/>
        <v/>
      </c>
      <c r="J670" s="21" t="str">
        <f t="shared" si="35"/>
        <v/>
      </c>
    </row>
    <row r="671" spans="1:10" ht="15.75">
      <c r="A671" s="21">
        <v>666</v>
      </c>
      <c r="B671" s="21" t="str">
        <f>IFERROR(VLOOKUP(A671,الاعدادات!$A$4:$B$5000,2,0),"")</f>
        <v/>
      </c>
      <c r="C671" s="21">
        <f>SUMIFS(المبيعات!$F$4:$F$5000,المبيعات!$D$4:$D$5000,الارباح!A671,المبيعات!$A$4:$A$5000,"&gt;="&amp;الارباح!$C$2,المبيعات!$A$4:$A$5000,"&lt;="&amp;الارباح!$C$3)</f>
        <v>0</v>
      </c>
      <c r="D671" s="21">
        <f>SUMIFS(المبيعات!$J$4:$J$5000,المبيعات!$D$4:$D$5000,الارباح!A671,المبيعات!$A$4:$A$5000,"&gt;="&amp;الارباح!$C$2,المبيعات!$A$4:$A$5000,"&lt;="&amp;الارباح!$C$3)</f>
        <v>0</v>
      </c>
      <c r="E671" s="21">
        <f>SUMIFS('مرتجع المبيعات '!$F$4:$F$5000,'مرتجع المبيعات '!$D$4:$D$5000,الارباح!A671,'مرتجع المبيعات '!$A$4:$A$5000,"&gt;="&amp;الارباح!$C$2,'مرتجع المبيعات '!$A$4:$A$5000,"&lt;="&amp;الارباح!$C$3)</f>
        <v>0</v>
      </c>
      <c r="F671" s="21">
        <f>SUMIFS('مرتجع المبيعات '!$J$4:$J$5000,'مرتجع المبيعات '!$D$4:$D$5000,الارباح!A671,'مرتجع المبيعات '!$A$4:$A$5000,"&gt;="&amp;الارباح!$C$2,'مرتجع المبيعات '!$A$4:$A$5000,"&lt;="&amp;الارباح!$C$3)</f>
        <v>0</v>
      </c>
      <c r="G671" s="21" t="str">
        <f>IFERROR(VLOOKUP(A671,الرصيد!$A$4:$J$5337,10,0),"")</f>
        <v/>
      </c>
      <c r="H671" s="21" t="str">
        <f t="shared" si="33"/>
        <v/>
      </c>
      <c r="I671" s="21" t="str">
        <f t="shared" si="34"/>
        <v/>
      </c>
      <c r="J671" s="21" t="str">
        <f t="shared" si="35"/>
        <v/>
      </c>
    </row>
    <row r="672" spans="1:10" ht="15.75">
      <c r="A672" s="21">
        <v>667</v>
      </c>
      <c r="B672" s="21" t="str">
        <f>IFERROR(VLOOKUP(A672,الاعدادات!$A$4:$B$5000,2,0),"")</f>
        <v/>
      </c>
      <c r="C672" s="21">
        <f>SUMIFS(المبيعات!$F$4:$F$5000,المبيعات!$D$4:$D$5000,الارباح!A672,المبيعات!$A$4:$A$5000,"&gt;="&amp;الارباح!$C$2,المبيعات!$A$4:$A$5000,"&lt;="&amp;الارباح!$C$3)</f>
        <v>0</v>
      </c>
      <c r="D672" s="21">
        <f>SUMIFS(المبيعات!$J$4:$J$5000,المبيعات!$D$4:$D$5000,الارباح!A672,المبيعات!$A$4:$A$5000,"&gt;="&amp;الارباح!$C$2,المبيعات!$A$4:$A$5000,"&lt;="&amp;الارباح!$C$3)</f>
        <v>0</v>
      </c>
      <c r="E672" s="21">
        <f>SUMIFS('مرتجع المبيعات '!$F$4:$F$5000,'مرتجع المبيعات '!$D$4:$D$5000,الارباح!A672,'مرتجع المبيعات '!$A$4:$A$5000,"&gt;="&amp;الارباح!$C$2,'مرتجع المبيعات '!$A$4:$A$5000,"&lt;="&amp;الارباح!$C$3)</f>
        <v>0</v>
      </c>
      <c r="F672" s="21">
        <f>SUMIFS('مرتجع المبيعات '!$J$4:$J$5000,'مرتجع المبيعات '!$D$4:$D$5000,الارباح!A672,'مرتجع المبيعات '!$A$4:$A$5000,"&gt;="&amp;الارباح!$C$2,'مرتجع المبيعات '!$A$4:$A$5000,"&lt;="&amp;الارباح!$C$3)</f>
        <v>0</v>
      </c>
      <c r="G672" s="21" t="str">
        <f>IFERROR(VLOOKUP(A672,الرصيد!$A$4:$J$5337,10,0),"")</f>
        <v/>
      </c>
      <c r="H672" s="21" t="str">
        <f t="shared" si="33"/>
        <v/>
      </c>
      <c r="I672" s="21" t="str">
        <f t="shared" si="34"/>
        <v/>
      </c>
      <c r="J672" s="21" t="str">
        <f t="shared" si="35"/>
        <v/>
      </c>
    </row>
    <row r="673" spans="1:10" ht="15.75">
      <c r="A673" s="21">
        <v>668</v>
      </c>
      <c r="B673" s="21" t="str">
        <f>IFERROR(VLOOKUP(A673,الاعدادات!$A$4:$B$5000,2,0),"")</f>
        <v/>
      </c>
      <c r="C673" s="21">
        <f>SUMIFS(المبيعات!$F$4:$F$5000,المبيعات!$D$4:$D$5000,الارباح!A673,المبيعات!$A$4:$A$5000,"&gt;="&amp;الارباح!$C$2,المبيعات!$A$4:$A$5000,"&lt;="&amp;الارباح!$C$3)</f>
        <v>0</v>
      </c>
      <c r="D673" s="21">
        <f>SUMIFS(المبيعات!$J$4:$J$5000,المبيعات!$D$4:$D$5000,الارباح!A673,المبيعات!$A$4:$A$5000,"&gt;="&amp;الارباح!$C$2,المبيعات!$A$4:$A$5000,"&lt;="&amp;الارباح!$C$3)</f>
        <v>0</v>
      </c>
      <c r="E673" s="21">
        <f>SUMIFS('مرتجع المبيعات '!$F$4:$F$5000,'مرتجع المبيعات '!$D$4:$D$5000,الارباح!A673,'مرتجع المبيعات '!$A$4:$A$5000,"&gt;="&amp;الارباح!$C$2,'مرتجع المبيعات '!$A$4:$A$5000,"&lt;="&amp;الارباح!$C$3)</f>
        <v>0</v>
      </c>
      <c r="F673" s="21">
        <f>SUMIFS('مرتجع المبيعات '!$J$4:$J$5000,'مرتجع المبيعات '!$D$4:$D$5000,الارباح!A673,'مرتجع المبيعات '!$A$4:$A$5000,"&gt;="&amp;الارباح!$C$2,'مرتجع المبيعات '!$A$4:$A$5000,"&lt;="&amp;الارباح!$C$3)</f>
        <v>0</v>
      </c>
      <c r="G673" s="21" t="str">
        <f>IFERROR(VLOOKUP(A673,الرصيد!$A$4:$J$5337,10,0),"")</f>
        <v/>
      </c>
      <c r="H673" s="21" t="str">
        <f t="shared" si="33"/>
        <v/>
      </c>
      <c r="I673" s="21" t="str">
        <f t="shared" si="34"/>
        <v/>
      </c>
      <c r="J673" s="21" t="str">
        <f t="shared" si="35"/>
        <v/>
      </c>
    </row>
    <row r="674" spans="1:10" ht="15.75">
      <c r="A674" s="21">
        <v>669</v>
      </c>
      <c r="B674" s="21" t="str">
        <f>IFERROR(VLOOKUP(A674,الاعدادات!$A$4:$B$5000,2,0),"")</f>
        <v/>
      </c>
      <c r="C674" s="21">
        <f>SUMIFS(المبيعات!$F$4:$F$5000,المبيعات!$D$4:$D$5000,الارباح!A674,المبيعات!$A$4:$A$5000,"&gt;="&amp;الارباح!$C$2,المبيعات!$A$4:$A$5000,"&lt;="&amp;الارباح!$C$3)</f>
        <v>0</v>
      </c>
      <c r="D674" s="21">
        <f>SUMIFS(المبيعات!$J$4:$J$5000,المبيعات!$D$4:$D$5000,الارباح!A674,المبيعات!$A$4:$A$5000,"&gt;="&amp;الارباح!$C$2,المبيعات!$A$4:$A$5000,"&lt;="&amp;الارباح!$C$3)</f>
        <v>0</v>
      </c>
      <c r="E674" s="21">
        <f>SUMIFS('مرتجع المبيعات '!$F$4:$F$5000,'مرتجع المبيعات '!$D$4:$D$5000,الارباح!A674,'مرتجع المبيعات '!$A$4:$A$5000,"&gt;="&amp;الارباح!$C$2,'مرتجع المبيعات '!$A$4:$A$5000,"&lt;="&amp;الارباح!$C$3)</f>
        <v>0</v>
      </c>
      <c r="F674" s="21">
        <f>SUMIFS('مرتجع المبيعات '!$J$4:$J$5000,'مرتجع المبيعات '!$D$4:$D$5000,الارباح!A674,'مرتجع المبيعات '!$A$4:$A$5000,"&gt;="&amp;الارباح!$C$2,'مرتجع المبيعات '!$A$4:$A$5000,"&lt;="&amp;الارباح!$C$3)</f>
        <v>0</v>
      </c>
      <c r="G674" s="21" t="str">
        <f>IFERROR(VLOOKUP(A674,الرصيد!$A$4:$J$5337,10,0),"")</f>
        <v/>
      </c>
      <c r="H674" s="21" t="str">
        <f t="shared" si="33"/>
        <v/>
      </c>
      <c r="I674" s="21" t="str">
        <f t="shared" si="34"/>
        <v/>
      </c>
      <c r="J674" s="21" t="str">
        <f t="shared" si="35"/>
        <v/>
      </c>
    </row>
    <row r="675" spans="1:10" ht="15.75">
      <c r="A675" s="21">
        <v>670</v>
      </c>
      <c r="B675" s="21" t="str">
        <f>IFERROR(VLOOKUP(A675,الاعدادات!$A$4:$B$5000,2,0),"")</f>
        <v/>
      </c>
      <c r="C675" s="21">
        <f>SUMIFS(المبيعات!$F$4:$F$5000,المبيعات!$D$4:$D$5000,الارباح!A675,المبيعات!$A$4:$A$5000,"&gt;="&amp;الارباح!$C$2,المبيعات!$A$4:$A$5000,"&lt;="&amp;الارباح!$C$3)</f>
        <v>0</v>
      </c>
      <c r="D675" s="21">
        <f>SUMIFS(المبيعات!$J$4:$J$5000,المبيعات!$D$4:$D$5000,الارباح!A675,المبيعات!$A$4:$A$5000,"&gt;="&amp;الارباح!$C$2,المبيعات!$A$4:$A$5000,"&lt;="&amp;الارباح!$C$3)</f>
        <v>0</v>
      </c>
      <c r="E675" s="21">
        <f>SUMIFS('مرتجع المبيعات '!$F$4:$F$5000,'مرتجع المبيعات '!$D$4:$D$5000,الارباح!A675,'مرتجع المبيعات '!$A$4:$A$5000,"&gt;="&amp;الارباح!$C$2,'مرتجع المبيعات '!$A$4:$A$5000,"&lt;="&amp;الارباح!$C$3)</f>
        <v>0</v>
      </c>
      <c r="F675" s="21">
        <f>SUMIFS('مرتجع المبيعات '!$J$4:$J$5000,'مرتجع المبيعات '!$D$4:$D$5000,الارباح!A675,'مرتجع المبيعات '!$A$4:$A$5000,"&gt;="&amp;الارباح!$C$2,'مرتجع المبيعات '!$A$4:$A$5000,"&lt;="&amp;الارباح!$C$3)</f>
        <v>0</v>
      </c>
      <c r="G675" s="21" t="str">
        <f>IFERROR(VLOOKUP(A675,الرصيد!$A$4:$J$5337,10,0),"")</f>
        <v/>
      </c>
      <c r="H675" s="21" t="str">
        <f t="shared" si="33"/>
        <v/>
      </c>
      <c r="I675" s="21" t="str">
        <f t="shared" si="34"/>
        <v/>
      </c>
      <c r="J675" s="21" t="str">
        <f t="shared" si="35"/>
        <v/>
      </c>
    </row>
    <row r="676" spans="1:10" ht="15.75">
      <c r="A676" s="21">
        <v>671</v>
      </c>
      <c r="B676" s="21" t="str">
        <f>IFERROR(VLOOKUP(A676,الاعدادات!$A$4:$B$5000,2,0),"")</f>
        <v/>
      </c>
      <c r="C676" s="21">
        <f>SUMIFS(المبيعات!$F$4:$F$5000,المبيعات!$D$4:$D$5000,الارباح!A676,المبيعات!$A$4:$A$5000,"&gt;="&amp;الارباح!$C$2,المبيعات!$A$4:$A$5000,"&lt;="&amp;الارباح!$C$3)</f>
        <v>0</v>
      </c>
      <c r="D676" s="21">
        <f>SUMIFS(المبيعات!$J$4:$J$5000,المبيعات!$D$4:$D$5000,الارباح!A676,المبيعات!$A$4:$A$5000,"&gt;="&amp;الارباح!$C$2,المبيعات!$A$4:$A$5000,"&lt;="&amp;الارباح!$C$3)</f>
        <v>0</v>
      </c>
      <c r="E676" s="21">
        <f>SUMIFS('مرتجع المبيعات '!$F$4:$F$5000,'مرتجع المبيعات '!$D$4:$D$5000,الارباح!A676,'مرتجع المبيعات '!$A$4:$A$5000,"&gt;="&amp;الارباح!$C$2,'مرتجع المبيعات '!$A$4:$A$5000,"&lt;="&amp;الارباح!$C$3)</f>
        <v>0</v>
      </c>
      <c r="F676" s="21">
        <f>SUMIFS('مرتجع المبيعات '!$J$4:$J$5000,'مرتجع المبيعات '!$D$4:$D$5000,الارباح!A676,'مرتجع المبيعات '!$A$4:$A$5000,"&gt;="&amp;الارباح!$C$2,'مرتجع المبيعات '!$A$4:$A$5000,"&lt;="&amp;الارباح!$C$3)</f>
        <v>0</v>
      </c>
      <c r="G676" s="21" t="str">
        <f>IFERROR(VLOOKUP(A676,الرصيد!$A$4:$J$5337,10,0),"")</f>
        <v/>
      </c>
      <c r="H676" s="21" t="str">
        <f t="shared" si="33"/>
        <v/>
      </c>
      <c r="I676" s="21" t="str">
        <f t="shared" si="34"/>
        <v/>
      </c>
      <c r="J676" s="21" t="str">
        <f t="shared" si="35"/>
        <v/>
      </c>
    </row>
    <row r="677" spans="1:10" ht="15.75">
      <c r="A677" s="21">
        <v>672</v>
      </c>
      <c r="B677" s="21" t="str">
        <f>IFERROR(VLOOKUP(A677,الاعدادات!$A$4:$B$5000,2,0),"")</f>
        <v/>
      </c>
      <c r="C677" s="21">
        <f>SUMIFS(المبيعات!$F$4:$F$5000,المبيعات!$D$4:$D$5000,الارباح!A677,المبيعات!$A$4:$A$5000,"&gt;="&amp;الارباح!$C$2,المبيعات!$A$4:$A$5000,"&lt;="&amp;الارباح!$C$3)</f>
        <v>0</v>
      </c>
      <c r="D677" s="21">
        <f>SUMIFS(المبيعات!$J$4:$J$5000,المبيعات!$D$4:$D$5000,الارباح!A677,المبيعات!$A$4:$A$5000,"&gt;="&amp;الارباح!$C$2,المبيعات!$A$4:$A$5000,"&lt;="&amp;الارباح!$C$3)</f>
        <v>0</v>
      </c>
      <c r="E677" s="21">
        <f>SUMIFS('مرتجع المبيعات '!$F$4:$F$5000,'مرتجع المبيعات '!$D$4:$D$5000,الارباح!A677,'مرتجع المبيعات '!$A$4:$A$5000,"&gt;="&amp;الارباح!$C$2,'مرتجع المبيعات '!$A$4:$A$5000,"&lt;="&amp;الارباح!$C$3)</f>
        <v>0</v>
      </c>
      <c r="F677" s="21">
        <f>SUMIFS('مرتجع المبيعات '!$J$4:$J$5000,'مرتجع المبيعات '!$D$4:$D$5000,الارباح!A677,'مرتجع المبيعات '!$A$4:$A$5000,"&gt;="&amp;الارباح!$C$2,'مرتجع المبيعات '!$A$4:$A$5000,"&lt;="&amp;الارباح!$C$3)</f>
        <v>0</v>
      </c>
      <c r="G677" s="21" t="str">
        <f>IFERROR(VLOOKUP(A677,الرصيد!$A$4:$J$5337,10,0),"")</f>
        <v/>
      </c>
      <c r="H677" s="21" t="str">
        <f t="shared" si="33"/>
        <v/>
      </c>
      <c r="I677" s="21" t="str">
        <f t="shared" si="34"/>
        <v/>
      </c>
      <c r="J677" s="21" t="str">
        <f t="shared" si="35"/>
        <v/>
      </c>
    </row>
    <row r="678" spans="1:10" ht="15.75">
      <c r="A678" s="21">
        <v>673</v>
      </c>
      <c r="B678" s="21" t="str">
        <f>IFERROR(VLOOKUP(A678,الاعدادات!$A$4:$B$5000,2,0),"")</f>
        <v/>
      </c>
      <c r="C678" s="21">
        <f>SUMIFS(المبيعات!$F$4:$F$5000,المبيعات!$D$4:$D$5000,الارباح!A678,المبيعات!$A$4:$A$5000,"&gt;="&amp;الارباح!$C$2,المبيعات!$A$4:$A$5000,"&lt;="&amp;الارباح!$C$3)</f>
        <v>0</v>
      </c>
      <c r="D678" s="21">
        <f>SUMIFS(المبيعات!$J$4:$J$5000,المبيعات!$D$4:$D$5000,الارباح!A678,المبيعات!$A$4:$A$5000,"&gt;="&amp;الارباح!$C$2,المبيعات!$A$4:$A$5000,"&lt;="&amp;الارباح!$C$3)</f>
        <v>0</v>
      </c>
      <c r="E678" s="21">
        <f>SUMIFS('مرتجع المبيعات '!$F$4:$F$5000,'مرتجع المبيعات '!$D$4:$D$5000,الارباح!A678,'مرتجع المبيعات '!$A$4:$A$5000,"&gt;="&amp;الارباح!$C$2,'مرتجع المبيعات '!$A$4:$A$5000,"&lt;="&amp;الارباح!$C$3)</f>
        <v>0</v>
      </c>
      <c r="F678" s="21">
        <f>SUMIFS('مرتجع المبيعات '!$J$4:$J$5000,'مرتجع المبيعات '!$D$4:$D$5000,الارباح!A678,'مرتجع المبيعات '!$A$4:$A$5000,"&gt;="&amp;الارباح!$C$2,'مرتجع المبيعات '!$A$4:$A$5000,"&lt;="&amp;الارباح!$C$3)</f>
        <v>0</v>
      </c>
      <c r="G678" s="21" t="str">
        <f>IFERROR(VLOOKUP(A678,الرصيد!$A$4:$J$5337,10,0),"")</f>
        <v/>
      </c>
      <c r="H678" s="21" t="str">
        <f t="shared" si="33"/>
        <v/>
      </c>
      <c r="I678" s="21" t="str">
        <f t="shared" si="34"/>
        <v/>
      </c>
      <c r="J678" s="21" t="str">
        <f t="shared" si="35"/>
        <v/>
      </c>
    </row>
    <row r="679" spans="1:10" ht="15.75">
      <c r="A679" s="21">
        <v>674</v>
      </c>
      <c r="B679" s="21" t="str">
        <f>IFERROR(VLOOKUP(A679,الاعدادات!$A$4:$B$5000,2,0),"")</f>
        <v/>
      </c>
      <c r="C679" s="21">
        <f>SUMIFS(المبيعات!$F$4:$F$5000,المبيعات!$D$4:$D$5000,الارباح!A679,المبيعات!$A$4:$A$5000,"&gt;="&amp;الارباح!$C$2,المبيعات!$A$4:$A$5000,"&lt;="&amp;الارباح!$C$3)</f>
        <v>0</v>
      </c>
      <c r="D679" s="21">
        <f>SUMIFS(المبيعات!$J$4:$J$5000,المبيعات!$D$4:$D$5000,الارباح!A679,المبيعات!$A$4:$A$5000,"&gt;="&amp;الارباح!$C$2,المبيعات!$A$4:$A$5000,"&lt;="&amp;الارباح!$C$3)</f>
        <v>0</v>
      </c>
      <c r="E679" s="21">
        <f>SUMIFS('مرتجع المبيعات '!$F$4:$F$5000,'مرتجع المبيعات '!$D$4:$D$5000,الارباح!A679,'مرتجع المبيعات '!$A$4:$A$5000,"&gt;="&amp;الارباح!$C$2,'مرتجع المبيعات '!$A$4:$A$5000,"&lt;="&amp;الارباح!$C$3)</f>
        <v>0</v>
      </c>
      <c r="F679" s="21">
        <f>SUMIFS('مرتجع المبيعات '!$J$4:$J$5000,'مرتجع المبيعات '!$D$4:$D$5000,الارباح!A679,'مرتجع المبيعات '!$A$4:$A$5000,"&gt;="&amp;الارباح!$C$2,'مرتجع المبيعات '!$A$4:$A$5000,"&lt;="&amp;الارباح!$C$3)</f>
        <v>0</v>
      </c>
      <c r="G679" s="21" t="str">
        <f>IFERROR(VLOOKUP(A679,الرصيد!$A$4:$J$5337,10,0),"")</f>
        <v/>
      </c>
      <c r="H679" s="21" t="str">
        <f t="shared" si="33"/>
        <v/>
      </c>
      <c r="I679" s="21" t="str">
        <f t="shared" si="34"/>
        <v/>
      </c>
      <c r="J679" s="21" t="str">
        <f t="shared" si="35"/>
        <v/>
      </c>
    </row>
    <row r="680" spans="1:10" ht="15.75">
      <c r="A680" s="21">
        <v>675</v>
      </c>
      <c r="B680" s="21" t="str">
        <f>IFERROR(VLOOKUP(A680,الاعدادات!$A$4:$B$5000,2,0),"")</f>
        <v/>
      </c>
      <c r="C680" s="21">
        <f>SUMIFS(المبيعات!$F$4:$F$5000,المبيعات!$D$4:$D$5000,الارباح!A680,المبيعات!$A$4:$A$5000,"&gt;="&amp;الارباح!$C$2,المبيعات!$A$4:$A$5000,"&lt;="&amp;الارباح!$C$3)</f>
        <v>0</v>
      </c>
      <c r="D680" s="21">
        <f>SUMIFS(المبيعات!$J$4:$J$5000,المبيعات!$D$4:$D$5000,الارباح!A680,المبيعات!$A$4:$A$5000,"&gt;="&amp;الارباح!$C$2,المبيعات!$A$4:$A$5000,"&lt;="&amp;الارباح!$C$3)</f>
        <v>0</v>
      </c>
      <c r="E680" s="21">
        <f>SUMIFS('مرتجع المبيعات '!$F$4:$F$5000,'مرتجع المبيعات '!$D$4:$D$5000,الارباح!A680,'مرتجع المبيعات '!$A$4:$A$5000,"&gt;="&amp;الارباح!$C$2,'مرتجع المبيعات '!$A$4:$A$5000,"&lt;="&amp;الارباح!$C$3)</f>
        <v>0</v>
      </c>
      <c r="F680" s="21">
        <f>SUMIFS('مرتجع المبيعات '!$J$4:$J$5000,'مرتجع المبيعات '!$D$4:$D$5000,الارباح!A680,'مرتجع المبيعات '!$A$4:$A$5000,"&gt;="&amp;الارباح!$C$2,'مرتجع المبيعات '!$A$4:$A$5000,"&lt;="&amp;الارباح!$C$3)</f>
        <v>0</v>
      </c>
      <c r="G680" s="21" t="str">
        <f>IFERROR(VLOOKUP(A680,الرصيد!$A$4:$J$5337,10,0),"")</f>
        <v/>
      </c>
      <c r="H680" s="21" t="str">
        <f t="shared" si="33"/>
        <v/>
      </c>
      <c r="I680" s="21" t="str">
        <f t="shared" si="34"/>
        <v/>
      </c>
      <c r="J680" s="21" t="str">
        <f t="shared" si="35"/>
        <v/>
      </c>
    </row>
    <row r="681" spans="1:10" ht="15.75">
      <c r="A681" s="21">
        <v>676</v>
      </c>
      <c r="B681" s="21" t="str">
        <f>IFERROR(VLOOKUP(A681,الاعدادات!$A$4:$B$5000,2,0),"")</f>
        <v/>
      </c>
      <c r="C681" s="21">
        <f>SUMIFS(المبيعات!$F$4:$F$5000,المبيعات!$D$4:$D$5000,الارباح!A681,المبيعات!$A$4:$A$5000,"&gt;="&amp;الارباح!$C$2,المبيعات!$A$4:$A$5000,"&lt;="&amp;الارباح!$C$3)</f>
        <v>0</v>
      </c>
      <c r="D681" s="21">
        <f>SUMIFS(المبيعات!$J$4:$J$5000,المبيعات!$D$4:$D$5000,الارباح!A681,المبيعات!$A$4:$A$5000,"&gt;="&amp;الارباح!$C$2,المبيعات!$A$4:$A$5000,"&lt;="&amp;الارباح!$C$3)</f>
        <v>0</v>
      </c>
      <c r="E681" s="21">
        <f>SUMIFS('مرتجع المبيعات '!$F$4:$F$5000,'مرتجع المبيعات '!$D$4:$D$5000,الارباح!A681,'مرتجع المبيعات '!$A$4:$A$5000,"&gt;="&amp;الارباح!$C$2,'مرتجع المبيعات '!$A$4:$A$5000,"&lt;="&amp;الارباح!$C$3)</f>
        <v>0</v>
      </c>
      <c r="F681" s="21">
        <f>SUMIFS('مرتجع المبيعات '!$J$4:$J$5000,'مرتجع المبيعات '!$D$4:$D$5000,الارباح!A681,'مرتجع المبيعات '!$A$4:$A$5000,"&gt;="&amp;الارباح!$C$2,'مرتجع المبيعات '!$A$4:$A$5000,"&lt;="&amp;الارباح!$C$3)</f>
        <v>0</v>
      </c>
      <c r="G681" s="21" t="str">
        <f>IFERROR(VLOOKUP(A681,الرصيد!$A$4:$J$5337,10,0),"")</f>
        <v/>
      </c>
      <c r="H681" s="21" t="str">
        <f t="shared" si="33"/>
        <v/>
      </c>
      <c r="I681" s="21" t="str">
        <f t="shared" si="34"/>
        <v/>
      </c>
      <c r="J681" s="21" t="str">
        <f t="shared" si="35"/>
        <v/>
      </c>
    </row>
    <row r="682" spans="1:10" ht="15.75">
      <c r="A682" s="21">
        <v>677</v>
      </c>
      <c r="B682" s="21" t="str">
        <f>IFERROR(VLOOKUP(A682,الاعدادات!$A$4:$B$5000,2,0),"")</f>
        <v/>
      </c>
      <c r="C682" s="21">
        <f>SUMIFS(المبيعات!$F$4:$F$5000,المبيعات!$D$4:$D$5000,الارباح!A682,المبيعات!$A$4:$A$5000,"&gt;="&amp;الارباح!$C$2,المبيعات!$A$4:$A$5000,"&lt;="&amp;الارباح!$C$3)</f>
        <v>0</v>
      </c>
      <c r="D682" s="21">
        <f>SUMIFS(المبيعات!$J$4:$J$5000,المبيعات!$D$4:$D$5000,الارباح!A682,المبيعات!$A$4:$A$5000,"&gt;="&amp;الارباح!$C$2,المبيعات!$A$4:$A$5000,"&lt;="&amp;الارباح!$C$3)</f>
        <v>0</v>
      </c>
      <c r="E682" s="21">
        <f>SUMIFS('مرتجع المبيعات '!$F$4:$F$5000,'مرتجع المبيعات '!$D$4:$D$5000,الارباح!A682,'مرتجع المبيعات '!$A$4:$A$5000,"&gt;="&amp;الارباح!$C$2,'مرتجع المبيعات '!$A$4:$A$5000,"&lt;="&amp;الارباح!$C$3)</f>
        <v>0</v>
      </c>
      <c r="F682" s="21">
        <f>SUMIFS('مرتجع المبيعات '!$J$4:$J$5000,'مرتجع المبيعات '!$D$4:$D$5000,الارباح!A682,'مرتجع المبيعات '!$A$4:$A$5000,"&gt;="&amp;الارباح!$C$2,'مرتجع المبيعات '!$A$4:$A$5000,"&lt;="&amp;الارباح!$C$3)</f>
        <v>0</v>
      </c>
      <c r="G682" s="21" t="str">
        <f>IFERROR(VLOOKUP(A682,الرصيد!$A$4:$J$5337,10,0),"")</f>
        <v/>
      </c>
      <c r="H682" s="21" t="str">
        <f t="shared" si="33"/>
        <v/>
      </c>
      <c r="I682" s="21" t="str">
        <f t="shared" si="34"/>
        <v/>
      </c>
      <c r="J682" s="21" t="str">
        <f t="shared" si="35"/>
        <v/>
      </c>
    </row>
    <row r="683" spans="1:10" ht="15.75">
      <c r="A683" s="21">
        <v>678</v>
      </c>
      <c r="B683" s="21" t="str">
        <f>IFERROR(VLOOKUP(A683,الاعدادات!$A$4:$B$5000,2,0),"")</f>
        <v/>
      </c>
      <c r="C683" s="21">
        <f>SUMIFS(المبيعات!$F$4:$F$5000,المبيعات!$D$4:$D$5000,الارباح!A683,المبيعات!$A$4:$A$5000,"&gt;="&amp;الارباح!$C$2,المبيعات!$A$4:$A$5000,"&lt;="&amp;الارباح!$C$3)</f>
        <v>0</v>
      </c>
      <c r="D683" s="21">
        <f>SUMIFS(المبيعات!$J$4:$J$5000,المبيعات!$D$4:$D$5000,الارباح!A683,المبيعات!$A$4:$A$5000,"&gt;="&amp;الارباح!$C$2,المبيعات!$A$4:$A$5000,"&lt;="&amp;الارباح!$C$3)</f>
        <v>0</v>
      </c>
      <c r="E683" s="21">
        <f>SUMIFS('مرتجع المبيعات '!$F$4:$F$5000,'مرتجع المبيعات '!$D$4:$D$5000,الارباح!A683,'مرتجع المبيعات '!$A$4:$A$5000,"&gt;="&amp;الارباح!$C$2,'مرتجع المبيعات '!$A$4:$A$5000,"&lt;="&amp;الارباح!$C$3)</f>
        <v>0</v>
      </c>
      <c r="F683" s="21">
        <f>SUMIFS('مرتجع المبيعات '!$J$4:$J$5000,'مرتجع المبيعات '!$D$4:$D$5000,الارباح!A683,'مرتجع المبيعات '!$A$4:$A$5000,"&gt;="&amp;الارباح!$C$2,'مرتجع المبيعات '!$A$4:$A$5000,"&lt;="&amp;الارباح!$C$3)</f>
        <v>0</v>
      </c>
      <c r="G683" s="21" t="str">
        <f>IFERROR(VLOOKUP(A683,الرصيد!$A$4:$J$5337,10,0),"")</f>
        <v/>
      </c>
      <c r="H683" s="21" t="str">
        <f t="shared" si="33"/>
        <v/>
      </c>
      <c r="I683" s="21" t="str">
        <f t="shared" si="34"/>
        <v/>
      </c>
      <c r="J683" s="21" t="str">
        <f t="shared" si="35"/>
        <v/>
      </c>
    </row>
    <row r="684" spans="1:10" ht="15.75">
      <c r="A684" s="21">
        <v>679</v>
      </c>
      <c r="B684" s="21" t="str">
        <f>IFERROR(VLOOKUP(A684,الاعدادات!$A$4:$B$5000,2,0),"")</f>
        <v/>
      </c>
      <c r="C684" s="21">
        <f>SUMIFS(المبيعات!$F$4:$F$5000,المبيعات!$D$4:$D$5000,الارباح!A684,المبيعات!$A$4:$A$5000,"&gt;="&amp;الارباح!$C$2,المبيعات!$A$4:$A$5000,"&lt;="&amp;الارباح!$C$3)</f>
        <v>0</v>
      </c>
      <c r="D684" s="21">
        <f>SUMIFS(المبيعات!$J$4:$J$5000,المبيعات!$D$4:$D$5000,الارباح!A684,المبيعات!$A$4:$A$5000,"&gt;="&amp;الارباح!$C$2,المبيعات!$A$4:$A$5000,"&lt;="&amp;الارباح!$C$3)</f>
        <v>0</v>
      </c>
      <c r="E684" s="21">
        <f>SUMIFS('مرتجع المبيعات '!$F$4:$F$5000,'مرتجع المبيعات '!$D$4:$D$5000,الارباح!A684,'مرتجع المبيعات '!$A$4:$A$5000,"&gt;="&amp;الارباح!$C$2,'مرتجع المبيعات '!$A$4:$A$5000,"&lt;="&amp;الارباح!$C$3)</f>
        <v>0</v>
      </c>
      <c r="F684" s="21">
        <f>SUMIFS('مرتجع المبيعات '!$J$4:$J$5000,'مرتجع المبيعات '!$D$4:$D$5000,الارباح!A684,'مرتجع المبيعات '!$A$4:$A$5000,"&gt;="&amp;الارباح!$C$2,'مرتجع المبيعات '!$A$4:$A$5000,"&lt;="&amp;الارباح!$C$3)</f>
        <v>0</v>
      </c>
      <c r="G684" s="21" t="str">
        <f>IFERROR(VLOOKUP(A684,الرصيد!$A$4:$J$5337,10,0),"")</f>
        <v/>
      </c>
      <c r="H684" s="21" t="str">
        <f t="shared" si="33"/>
        <v/>
      </c>
      <c r="I684" s="21" t="str">
        <f t="shared" si="34"/>
        <v/>
      </c>
      <c r="J684" s="21" t="str">
        <f t="shared" si="35"/>
        <v/>
      </c>
    </row>
    <row r="685" spans="1:10" ht="15.75">
      <c r="A685" s="21">
        <v>680</v>
      </c>
      <c r="B685" s="21" t="str">
        <f>IFERROR(VLOOKUP(A685,الاعدادات!$A$4:$B$5000,2,0),"")</f>
        <v/>
      </c>
      <c r="C685" s="21">
        <f>SUMIFS(المبيعات!$F$4:$F$5000,المبيعات!$D$4:$D$5000,الارباح!A685,المبيعات!$A$4:$A$5000,"&gt;="&amp;الارباح!$C$2,المبيعات!$A$4:$A$5000,"&lt;="&amp;الارباح!$C$3)</f>
        <v>0</v>
      </c>
      <c r="D685" s="21">
        <f>SUMIFS(المبيعات!$J$4:$J$5000,المبيعات!$D$4:$D$5000,الارباح!A685,المبيعات!$A$4:$A$5000,"&gt;="&amp;الارباح!$C$2,المبيعات!$A$4:$A$5000,"&lt;="&amp;الارباح!$C$3)</f>
        <v>0</v>
      </c>
      <c r="E685" s="21">
        <f>SUMIFS('مرتجع المبيعات '!$F$4:$F$5000,'مرتجع المبيعات '!$D$4:$D$5000,الارباح!A685,'مرتجع المبيعات '!$A$4:$A$5000,"&gt;="&amp;الارباح!$C$2,'مرتجع المبيعات '!$A$4:$A$5000,"&lt;="&amp;الارباح!$C$3)</f>
        <v>0</v>
      </c>
      <c r="F685" s="21">
        <f>SUMIFS('مرتجع المبيعات '!$J$4:$J$5000,'مرتجع المبيعات '!$D$4:$D$5000,الارباح!A685,'مرتجع المبيعات '!$A$4:$A$5000,"&gt;="&amp;الارباح!$C$2,'مرتجع المبيعات '!$A$4:$A$5000,"&lt;="&amp;الارباح!$C$3)</f>
        <v>0</v>
      </c>
      <c r="G685" s="21" t="str">
        <f>IFERROR(VLOOKUP(A685,الرصيد!$A$4:$J$5337,10,0),"")</f>
        <v/>
      </c>
      <c r="H685" s="21" t="str">
        <f t="shared" si="33"/>
        <v/>
      </c>
      <c r="I685" s="21" t="str">
        <f t="shared" si="34"/>
        <v/>
      </c>
      <c r="J685" s="21" t="str">
        <f t="shared" si="35"/>
        <v/>
      </c>
    </row>
    <row r="686" spans="1:10" ht="15.75">
      <c r="A686" s="21">
        <v>681</v>
      </c>
      <c r="B686" s="21" t="str">
        <f>IFERROR(VLOOKUP(A686,الاعدادات!$A$4:$B$5000,2,0),"")</f>
        <v/>
      </c>
      <c r="C686" s="21">
        <f>SUMIFS(المبيعات!$F$4:$F$5000,المبيعات!$D$4:$D$5000,الارباح!A686,المبيعات!$A$4:$A$5000,"&gt;="&amp;الارباح!$C$2,المبيعات!$A$4:$A$5000,"&lt;="&amp;الارباح!$C$3)</f>
        <v>0</v>
      </c>
      <c r="D686" s="21">
        <f>SUMIFS(المبيعات!$J$4:$J$5000,المبيعات!$D$4:$D$5000,الارباح!A686,المبيعات!$A$4:$A$5000,"&gt;="&amp;الارباح!$C$2,المبيعات!$A$4:$A$5000,"&lt;="&amp;الارباح!$C$3)</f>
        <v>0</v>
      </c>
      <c r="E686" s="21">
        <f>SUMIFS('مرتجع المبيعات '!$F$4:$F$5000,'مرتجع المبيعات '!$D$4:$D$5000,الارباح!A686,'مرتجع المبيعات '!$A$4:$A$5000,"&gt;="&amp;الارباح!$C$2,'مرتجع المبيعات '!$A$4:$A$5000,"&lt;="&amp;الارباح!$C$3)</f>
        <v>0</v>
      </c>
      <c r="F686" s="21">
        <f>SUMIFS('مرتجع المبيعات '!$J$4:$J$5000,'مرتجع المبيعات '!$D$4:$D$5000,الارباح!A686,'مرتجع المبيعات '!$A$4:$A$5000,"&gt;="&amp;الارباح!$C$2,'مرتجع المبيعات '!$A$4:$A$5000,"&lt;="&amp;الارباح!$C$3)</f>
        <v>0</v>
      </c>
      <c r="G686" s="21" t="str">
        <f>IFERROR(VLOOKUP(A686,الرصيد!$A$4:$J$5337,10,0),"")</f>
        <v/>
      </c>
      <c r="H686" s="21" t="str">
        <f t="shared" si="33"/>
        <v/>
      </c>
      <c r="I686" s="21" t="str">
        <f t="shared" si="34"/>
        <v/>
      </c>
      <c r="J686" s="21" t="str">
        <f t="shared" si="35"/>
        <v/>
      </c>
    </row>
    <row r="687" spans="1:10" ht="15.75">
      <c r="A687" s="21">
        <v>682</v>
      </c>
      <c r="B687" s="21" t="str">
        <f>IFERROR(VLOOKUP(A687,الاعدادات!$A$4:$B$5000,2,0),"")</f>
        <v/>
      </c>
      <c r="C687" s="21">
        <f>SUMIFS(المبيعات!$F$4:$F$5000,المبيعات!$D$4:$D$5000,الارباح!A687,المبيعات!$A$4:$A$5000,"&gt;="&amp;الارباح!$C$2,المبيعات!$A$4:$A$5000,"&lt;="&amp;الارباح!$C$3)</f>
        <v>0</v>
      </c>
      <c r="D687" s="21">
        <f>SUMIFS(المبيعات!$J$4:$J$5000,المبيعات!$D$4:$D$5000,الارباح!A687,المبيعات!$A$4:$A$5000,"&gt;="&amp;الارباح!$C$2,المبيعات!$A$4:$A$5000,"&lt;="&amp;الارباح!$C$3)</f>
        <v>0</v>
      </c>
      <c r="E687" s="21">
        <f>SUMIFS('مرتجع المبيعات '!$F$4:$F$5000,'مرتجع المبيعات '!$D$4:$D$5000,الارباح!A687,'مرتجع المبيعات '!$A$4:$A$5000,"&gt;="&amp;الارباح!$C$2,'مرتجع المبيعات '!$A$4:$A$5000,"&lt;="&amp;الارباح!$C$3)</f>
        <v>0</v>
      </c>
      <c r="F687" s="21">
        <f>SUMIFS('مرتجع المبيعات '!$J$4:$J$5000,'مرتجع المبيعات '!$D$4:$D$5000,الارباح!A687,'مرتجع المبيعات '!$A$4:$A$5000,"&gt;="&amp;الارباح!$C$2,'مرتجع المبيعات '!$A$4:$A$5000,"&lt;="&amp;الارباح!$C$3)</f>
        <v>0</v>
      </c>
      <c r="G687" s="21" t="str">
        <f>IFERROR(VLOOKUP(A687,الرصيد!$A$4:$J$5337,10,0),"")</f>
        <v/>
      </c>
      <c r="H687" s="21" t="str">
        <f t="shared" si="33"/>
        <v/>
      </c>
      <c r="I687" s="21" t="str">
        <f t="shared" si="34"/>
        <v/>
      </c>
      <c r="J687" s="21" t="str">
        <f t="shared" si="35"/>
        <v/>
      </c>
    </row>
    <row r="688" spans="1:10" ht="15.75">
      <c r="A688" s="21">
        <v>683</v>
      </c>
      <c r="B688" s="21" t="str">
        <f>IFERROR(VLOOKUP(A688,الاعدادات!$A$4:$B$5000,2,0),"")</f>
        <v/>
      </c>
      <c r="C688" s="21">
        <f>SUMIFS(المبيعات!$F$4:$F$5000,المبيعات!$D$4:$D$5000,الارباح!A688,المبيعات!$A$4:$A$5000,"&gt;="&amp;الارباح!$C$2,المبيعات!$A$4:$A$5000,"&lt;="&amp;الارباح!$C$3)</f>
        <v>0</v>
      </c>
      <c r="D688" s="21">
        <f>SUMIFS(المبيعات!$J$4:$J$5000,المبيعات!$D$4:$D$5000,الارباح!A688,المبيعات!$A$4:$A$5000,"&gt;="&amp;الارباح!$C$2,المبيعات!$A$4:$A$5000,"&lt;="&amp;الارباح!$C$3)</f>
        <v>0</v>
      </c>
      <c r="E688" s="21">
        <f>SUMIFS('مرتجع المبيعات '!$F$4:$F$5000,'مرتجع المبيعات '!$D$4:$D$5000,الارباح!A688,'مرتجع المبيعات '!$A$4:$A$5000,"&gt;="&amp;الارباح!$C$2,'مرتجع المبيعات '!$A$4:$A$5000,"&lt;="&amp;الارباح!$C$3)</f>
        <v>0</v>
      </c>
      <c r="F688" s="21">
        <f>SUMIFS('مرتجع المبيعات '!$J$4:$J$5000,'مرتجع المبيعات '!$D$4:$D$5000,الارباح!A688,'مرتجع المبيعات '!$A$4:$A$5000,"&gt;="&amp;الارباح!$C$2,'مرتجع المبيعات '!$A$4:$A$5000,"&lt;="&amp;الارباح!$C$3)</f>
        <v>0</v>
      </c>
      <c r="G688" s="21" t="str">
        <f>IFERROR(VLOOKUP(A688,الرصيد!$A$4:$J$5337,10,0),"")</f>
        <v/>
      </c>
      <c r="H688" s="21" t="str">
        <f t="shared" si="33"/>
        <v/>
      </c>
      <c r="I688" s="21" t="str">
        <f t="shared" si="34"/>
        <v/>
      </c>
      <c r="J688" s="21" t="str">
        <f t="shared" si="35"/>
        <v/>
      </c>
    </row>
    <row r="689" spans="1:10" ht="15.75">
      <c r="A689" s="21">
        <v>684</v>
      </c>
      <c r="B689" s="21" t="str">
        <f>IFERROR(VLOOKUP(A689,الاعدادات!$A$4:$B$5000,2,0),"")</f>
        <v/>
      </c>
      <c r="C689" s="21">
        <f>SUMIFS(المبيعات!$F$4:$F$5000,المبيعات!$D$4:$D$5000,الارباح!A689,المبيعات!$A$4:$A$5000,"&gt;="&amp;الارباح!$C$2,المبيعات!$A$4:$A$5000,"&lt;="&amp;الارباح!$C$3)</f>
        <v>0</v>
      </c>
      <c r="D689" s="21">
        <f>SUMIFS(المبيعات!$J$4:$J$5000,المبيعات!$D$4:$D$5000,الارباح!A689,المبيعات!$A$4:$A$5000,"&gt;="&amp;الارباح!$C$2,المبيعات!$A$4:$A$5000,"&lt;="&amp;الارباح!$C$3)</f>
        <v>0</v>
      </c>
      <c r="E689" s="21">
        <f>SUMIFS('مرتجع المبيعات '!$F$4:$F$5000,'مرتجع المبيعات '!$D$4:$D$5000,الارباح!A689,'مرتجع المبيعات '!$A$4:$A$5000,"&gt;="&amp;الارباح!$C$2,'مرتجع المبيعات '!$A$4:$A$5000,"&lt;="&amp;الارباح!$C$3)</f>
        <v>0</v>
      </c>
      <c r="F689" s="21">
        <f>SUMIFS('مرتجع المبيعات '!$J$4:$J$5000,'مرتجع المبيعات '!$D$4:$D$5000,الارباح!A689,'مرتجع المبيعات '!$A$4:$A$5000,"&gt;="&amp;الارباح!$C$2,'مرتجع المبيعات '!$A$4:$A$5000,"&lt;="&amp;الارباح!$C$3)</f>
        <v>0</v>
      </c>
      <c r="G689" s="21" t="str">
        <f>IFERROR(VLOOKUP(A689,الرصيد!$A$4:$J$5337,10,0),"")</f>
        <v/>
      </c>
      <c r="H689" s="21" t="str">
        <f t="shared" si="33"/>
        <v/>
      </c>
      <c r="I689" s="21" t="str">
        <f t="shared" si="34"/>
        <v/>
      </c>
      <c r="J689" s="21" t="str">
        <f t="shared" si="35"/>
        <v/>
      </c>
    </row>
    <row r="690" spans="1:10" ht="15.75">
      <c r="A690" s="21">
        <v>685</v>
      </c>
      <c r="B690" s="21" t="str">
        <f>IFERROR(VLOOKUP(A690,الاعدادات!$A$4:$B$5000,2,0),"")</f>
        <v/>
      </c>
      <c r="C690" s="21">
        <f>SUMIFS(المبيعات!$F$4:$F$5000,المبيعات!$D$4:$D$5000,الارباح!A690,المبيعات!$A$4:$A$5000,"&gt;="&amp;الارباح!$C$2,المبيعات!$A$4:$A$5000,"&lt;="&amp;الارباح!$C$3)</f>
        <v>0</v>
      </c>
      <c r="D690" s="21">
        <f>SUMIFS(المبيعات!$J$4:$J$5000,المبيعات!$D$4:$D$5000,الارباح!A690,المبيعات!$A$4:$A$5000,"&gt;="&amp;الارباح!$C$2,المبيعات!$A$4:$A$5000,"&lt;="&amp;الارباح!$C$3)</f>
        <v>0</v>
      </c>
      <c r="E690" s="21">
        <f>SUMIFS('مرتجع المبيعات '!$F$4:$F$5000,'مرتجع المبيعات '!$D$4:$D$5000,الارباح!A690,'مرتجع المبيعات '!$A$4:$A$5000,"&gt;="&amp;الارباح!$C$2,'مرتجع المبيعات '!$A$4:$A$5000,"&lt;="&amp;الارباح!$C$3)</f>
        <v>0</v>
      </c>
      <c r="F690" s="21">
        <f>SUMIFS('مرتجع المبيعات '!$J$4:$J$5000,'مرتجع المبيعات '!$D$4:$D$5000,الارباح!A690,'مرتجع المبيعات '!$A$4:$A$5000,"&gt;="&amp;الارباح!$C$2,'مرتجع المبيعات '!$A$4:$A$5000,"&lt;="&amp;الارباح!$C$3)</f>
        <v>0</v>
      </c>
      <c r="G690" s="21" t="str">
        <f>IFERROR(VLOOKUP(A690,الرصيد!$A$4:$J$5337,10,0),"")</f>
        <v/>
      </c>
      <c r="H690" s="21" t="str">
        <f t="shared" si="33"/>
        <v/>
      </c>
      <c r="I690" s="21" t="str">
        <f t="shared" si="34"/>
        <v/>
      </c>
      <c r="J690" s="21" t="str">
        <f t="shared" si="35"/>
        <v/>
      </c>
    </row>
    <row r="691" spans="1:10" ht="15.75">
      <c r="A691" s="21">
        <v>686</v>
      </c>
      <c r="B691" s="21" t="str">
        <f>IFERROR(VLOOKUP(A691,الاعدادات!$A$4:$B$5000,2,0),"")</f>
        <v/>
      </c>
      <c r="C691" s="21">
        <f>SUMIFS(المبيعات!$F$4:$F$5000,المبيعات!$D$4:$D$5000,الارباح!A691,المبيعات!$A$4:$A$5000,"&gt;="&amp;الارباح!$C$2,المبيعات!$A$4:$A$5000,"&lt;="&amp;الارباح!$C$3)</f>
        <v>0</v>
      </c>
      <c r="D691" s="21">
        <f>SUMIFS(المبيعات!$J$4:$J$5000,المبيعات!$D$4:$D$5000,الارباح!A691,المبيعات!$A$4:$A$5000,"&gt;="&amp;الارباح!$C$2,المبيعات!$A$4:$A$5000,"&lt;="&amp;الارباح!$C$3)</f>
        <v>0</v>
      </c>
      <c r="E691" s="21">
        <f>SUMIFS('مرتجع المبيعات '!$F$4:$F$5000,'مرتجع المبيعات '!$D$4:$D$5000,الارباح!A691,'مرتجع المبيعات '!$A$4:$A$5000,"&gt;="&amp;الارباح!$C$2,'مرتجع المبيعات '!$A$4:$A$5000,"&lt;="&amp;الارباح!$C$3)</f>
        <v>0</v>
      </c>
      <c r="F691" s="21">
        <f>SUMIFS('مرتجع المبيعات '!$J$4:$J$5000,'مرتجع المبيعات '!$D$4:$D$5000,الارباح!A691,'مرتجع المبيعات '!$A$4:$A$5000,"&gt;="&amp;الارباح!$C$2,'مرتجع المبيعات '!$A$4:$A$5000,"&lt;="&amp;الارباح!$C$3)</f>
        <v>0</v>
      </c>
      <c r="G691" s="21" t="str">
        <f>IFERROR(VLOOKUP(A691,الرصيد!$A$4:$J$5337,10,0),"")</f>
        <v/>
      </c>
      <c r="H691" s="21" t="str">
        <f t="shared" si="33"/>
        <v/>
      </c>
      <c r="I691" s="21" t="str">
        <f t="shared" si="34"/>
        <v/>
      </c>
      <c r="J691" s="21" t="str">
        <f t="shared" si="35"/>
        <v/>
      </c>
    </row>
    <row r="692" spans="1:10" ht="15.75">
      <c r="A692" s="21">
        <v>687</v>
      </c>
      <c r="B692" s="21" t="str">
        <f>IFERROR(VLOOKUP(A692,الاعدادات!$A$4:$B$5000,2,0),"")</f>
        <v/>
      </c>
      <c r="C692" s="21">
        <f>SUMIFS(المبيعات!$F$4:$F$5000,المبيعات!$D$4:$D$5000,الارباح!A692,المبيعات!$A$4:$A$5000,"&gt;="&amp;الارباح!$C$2,المبيعات!$A$4:$A$5000,"&lt;="&amp;الارباح!$C$3)</f>
        <v>0</v>
      </c>
      <c r="D692" s="21">
        <f>SUMIFS(المبيعات!$J$4:$J$5000,المبيعات!$D$4:$D$5000,الارباح!A692,المبيعات!$A$4:$A$5000,"&gt;="&amp;الارباح!$C$2,المبيعات!$A$4:$A$5000,"&lt;="&amp;الارباح!$C$3)</f>
        <v>0</v>
      </c>
      <c r="E692" s="21">
        <f>SUMIFS('مرتجع المبيعات '!$F$4:$F$5000,'مرتجع المبيعات '!$D$4:$D$5000,الارباح!A692,'مرتجع المبيعات '!$A$4:$A$5000,"&gt;="&amp;الارباح!$C$2,'مرتجع المبيعات '!$A$4:$A$5000,"&lt;="&amp;الارباح!$C$3)</f>
        <v>0</v>
      </c>
      <c r="F692" s="21">
        <f>SUMIFS('مرتجع المبيعات '!$J$4:$J$5000,'مرتجع المبيعات '!$D$4:$D$5000,الارباح!A692,'مرتجع المبيعات '!$A$4:$A$5000,"&gt;="&amp;الارباح!$C$2,'مرتجع المبيعات '!$A$4:$A$5000,"&lt;="&amp;الارباح!$C$3)</f>
        <v>0</v>
      </c>
      <c r="G692" s="21" t="str">
        <f>IFERROR(VLOOKUP(A692,الرصيد!$A$4:$J$5337,10,0),"")</f>
        <v/>
      </c>
      <c r="H692" s="21" t="str">
        <f t="shared" si="33"/>
        <v/>
      </c>
      <c r="I692" s="21" t="str">
        <f t="shared" si="34"/>
        <v/>
      </c>
      <c r="J692" s="21" t="str">
        <f t="shared" si="35"/>
        <v/>
      </c>
    </row>
    <row r="693" spans="1:10" ht="15.75">
      <c r="A693" s="21">
        <v>688</v>
      </c>
      <c r="B693" s="21" t="str">
        <f>IFERROR(VLOOKUP(A693,الاعدادات!$A$4:$B$5000,2,0),"")</f>
        <v/>
      </c>
      <c r="C693" s="21">
        <f>SUMIFS(المبيعات!$F$4:$F$5000,المبيعات!$D$4:$D$5000,الارباح!A693,المبيعات!$A$4:$A$5000,"&gt;="&amp;الارباح!$C$2,المبيعات!$A$4:$A$5000,"&lt;="&amp;الارباح!$C$3)</f>
        <v>0</v>
      </c>
      <c r="D693" s="21">
        <f>SUMIFS(المبيعات!$J$4:$J$5000,المبيعات!$D$4:$D$5000,الارباح!A693,المبيعات!$A$4:$A$5000,"&gt;="&amp;الارباح!$C$2,المبيعات!$A$4:$A$5000,"&lt;="&amp;الارباح!$C$3)</f>
        <v>0</v>
      </c>
      <c r="E693" s="21">
        <f>SUMIFS('مرتجع المبيعات '!$F$4:$F$5000,'مرتجع المبيعات '!$D$4:$D$5000,الارباح!A693,'مرتجع المبيعات '!$A$4:$A$5000,"&gt;="&amp;الارباح!$C$2,'مرتجع المبيعات '!$A$4:$A$5000,"&lt;="&amp;الارباح!$C$3)</f>
        <v>0</v>
      </c>
      <c r="F693" s="21">
        <f>SUMIFS('مرتجع المبيعات '!$J$4:$J$5000,'مرتجع المبيعات '!$D$4:$D$5000,الارباح!A693,'مرتجع المبيعات '!$A$4:$A$5000,"&gt;="&amp;الارباح!$C$2,'مرتجع المبيعات '!$A$4:$A$5000,"&lt;="&amp;الارباح!$C$3)</f>
        <v>0</v>
      </c>
      <c r="G693" s="21" t="str">
        <f>IFERROR(VLOOKUP(A693,الرصيد!$A$4:$J$5337,10,0),"")</f>
        <v/>
      </c>
      <c r="H693" s="21" t="str">
        <f t="shared" si="33"/>
        <v/>
      </c>
      <c r="I693" s="21" t="str">
        <f t="shared" si="34"/>
        <v/>
      </c>
      <c r="J693" s="21" t="str">
        <f t="shared" si="35"/>
        <v/>
      </c>
    </row>
    <row r="694" spans="1:10" ht="15.75">
      <c r="A694" s="21">
        <v>689</v>
      </c>
      <c r="B694" s="21" t="str">
        <f>IFERROR(VLOOKUP(A694,الاعدادات!$A$4:$B$5000,2,0),"")</f>
        <v/>
      </c>
      <c r="C694" s="21">
        <f>SUMIFS(المبيعات!$F$4:$F$5000,المبيعات!$D$4:$D$5000,الارباح!A694,المبيعات!$A$4:$A$5000,"&gt;="&amp;الارباح!$C$2,المبيعات!$A$4:$A$5000,"&lt;="&amp;الارباح!$C$3)</f>
        <v>0</v>
      </c>
      <c r="D694" s="21">
        <f>SUMIFS(المبيعات!$J$4:$J$5000,المبيعات!$D$4:$D$5000,الارباح!A694,المبيعات!$A$4:$A$5000,"&gt;="&amp;الارباح!$C$2,المبيعات!$A$4:$A$5000,"&lt;="&amp;الارباح!$C$3)</f>
        <v>0</v>
      </c>
      <c r="E694" s="21">
        <f>SUMIFS('مرتجع المبيعات '!$F$4:$F$5000,'مرتجع المبيعات '!$D$4:$D$5000,الارباح!A694,'مرتجع المبيعات '!$A$4:$A$5000,"&gt;="&amp;الارباح!$C$2,'مرتجع المبيعات '!$A$4:$A$5000,"&lt;="&amp;الارباح!$C$3)</f>
        <v>0</v>
      </c>
      <c r="F694" s="21">
        <f>SUMIFS('مرتجع المبيعات '!$J$4:$J$5000,'مرتجع المبيعات '!$D$4:$D$5000,الارباح!A694,'مرتجع المبيعات '!$A$4:$A$5000,"&gt;="&amp;الارباح!$C$2,'مرتجع المبيعات '!$A$4:$A$5000,"&lt;="&amp;الارباح!$C$3)</f>
        <v>0</v>
      </c>
      <c r="G694" s="21" t="str">
        <f>IFERROR(VLOOKUP(A694,الرصيد!$A$4:$J$5337,10,0),"")</f>
        <v/>
      </c>
      <c r="H694" s="21" t="str">
        <f t="shared" si="33"/>
        <v/>
      </c>
      <c r="I694" s="21" t="str">
        <f t="shared" si="34"/>
        <v/>
      </c>
      <c r="J694" s="21" t="str">
        <f t="shared" si="35"/>
        <v/>
      </c>
    </row>
    <row r="695" spans="1:10" ht="15.75">
      <c r="A695" s="21">
        <v>690</v>
      </c>
      <c r="B695" s="21" t="str">
        <f>IFERROR(VLOOKUP(A695,الاعدادات!$A$4:$B$5000,2,0),"")</f>
        <v/>
      </c>
      <c r="C695" s="21">
        <f>SUMIFS(المبيعات!$F$4:$F$5000,المبيعات!$D$4:$D$5000,الارباح!A695,المبيعات!$A$4:$A$5000,"&gt;="&amp;الارباح!$C$2,المبيعات!$A$4:$A$5000,"&lt;="&amp;الارباح!$C$3)</f>
        <v>0</v>
      </c>
      <c r="D695" s="21">
        <f>SUMIFS(المبيعات!$J$4:$J$5000,المبيعات!$D$4:$D$5000,الارباح!A695,المبيعات!$A$4:$A$5000,"&gt;="&amp;الارباح!$C$2,المبيعات!$A$4:$A$5000,"&lt;="&amp;الارباح!$C$3)</f>
        <v>0</v>
      </c>
      <c r="E695" s="21">
        <f>SUMIFS('مرتجع المبيعات '!$F$4:$F$5000,'مرتجع المبيعات '!$D$4:$D$5000,الارباح!A695,'مرتجع المبيعات '!$A$4:$A$5000,"&gt;="&amp;الارباح!$C$2,'مرتجع المبيعات '!$A$4:$A$5000,"&lt;="&amp;الارباح!$C$3)</f>
        <v>0</v>
      </c>
      <c r="F695" s="21">
        <f>SUMIFS('مرتجع المبيعات '!$J$4:$J$5000,'مرتجع المبيعات '!$D$4:$D$5000,الارباح!A695,'مرتجع المبيعات '!$A$4:$A$5000,"&gt;="&amp;الارباح!$C$2,'مرتجع المبيعات '!$A$4:$A$5000,"&lt;="&amp;الارباح!$C$3)</f>
        <v>0</v>
      </c>
      <c r="G695" s="21" t="str">
        <f>IFERROR(VLOOKUP(A695,الرصيد!$A$4:$J$5337,10,0),"")</f>
        <v/>
      </c>
      <c r="H695" s="21" t="str">
        <f t="shared" si="33"/>
        <v/>
      </c>
      <c r="I695" s="21" t="str">
        <f t="shared" si="34"/>
        <v/>
      </c>
      <c r="J695" s="21" t="str">
        <f t="shared" si="35"/>
        <v/>
      </c>
    </row>
    <row r="696" spans="1:10" ht="15.75">
      <c r="A696" s="21">
        <v>691</v>
      </c>
      <c r="B696" s="21" t="str">
        <f>IFERROR(VLOOKUP(A696,الاعدادات!$A$4:$B$5000,2,0),"")</f>
        <v/>
      </c>
      <c r="C696" s="21">
        <f>SUMIFS(المبيعات!$F$4:$F$5000,المبيعات!$D$4:$D$5000,الارباح!A696,المبيعات!$A$4:$A$5000,"&gt;="&amp;الارباح!$C$2,المبيعات!$A$4:$A$5000,"&lt;="&amp;الارباح!$C$3)</f>
        <v>0</v>
      </c>
      <c r="D696" s="21">
        <f>SUMIFS(المبيعات!$J$4:$J$5000,المبيعات!$D$4:$D$5000,الارباح!A696,المبيعات!$A$4:$A$5000,"&gt;="&amp;الارباح!$C$2,المبيعات!$A$4:$A$5000,"&lt;="&amp;الارباح!$C$3)</f>
        <v>0</v>
      </c>
      <c r="E696" s="21">
        <f>SUMIFS('مرتجع المبيعات '!$F$4:$F$5000,'مرتجع المبيعات '!$D$4:$D$5000,الارباح!A696,'مرتجع المبيعات '!$A$4:$A$5000,"&gt;="&amp;الارباح!$C$2,'مرتجع المبيعات '!$A$4:$A$5000,"&lt;="&amp;الارباح!$C$3)</f>
        <v>0</v>
      </c>
      <c r="F696" s="21">
        <f>SUMIFS('مرتجع المبيعات '!$J$4:$J$5000,'مرتجع المبيعات '!$D$4:$D$5000,الارباح!A696,'مرتجع المبيعات '!$A$4:$A$5000,"&gt;="&amp;الارباح!$C$2,'مرتجع المبيعات '!$A$4:$A$5000,"&lt;="&amp;الارباح!$C$3)</f>
        <v>0</v>
      </c>
      <c r="G696" s="21" t="str">
        <f>IFERROR(VLOOKUP(A696,الرصيد!$A$4:$J$5337,10,0),"")</f>
        <v/>
      </c>
      <c r="H696" s="21" t="str">
        <f t="shared" si="33"/>
        <v/>
      </c>
      <c r="I696" s="21" t="str">
        <f t="shared" si="34"/>
        <v/>
      </c>
      <c r="J696" s="21" t="str">
        <f t="shared" si="35"/>
        <v/>
      </c>
    </row>
    <row r="697" spans="1:10" ht="15.75">
      <c r="A697" s="21">
        <v>692</v>
      </c>
      <c r="B697" s="21" t="str">
        <f>IFERROR(VLOOKUP(A697,الاعدادات!$A$4:$B$5000,2,0),"")</f>
        <v/>
      </c>
      <c r="C697" s="21">
        <f>SUMIFS(المبيعات!$F$4:$F$5000,المبيعات!$D$4:$D$5000,الارباح!A697,المبيعات!$A$4:$A$5000,"&gt;="&amp;الارباح!$C$2,المبيعات!$A$4:$A$5000,"&lt;="&amp;الارباح!$C$3)</f>
        <v>0</v>
      </c>
      <c r="D697" s="21">
        <f>SUMIFS(المبيعات!$J$4:$J$5000,المبيعات!$D$4:$D$5000,الارباح!A697,المبيعات!$A$4:$A$5000,"&gt;="&amp;الارباح!$C$2,المبيعات!$A$4:$A$5000,"&lt;="&amp;الارباح!$C$3)</f>
        <v>0</v>
      </c>
      <c r="E697" s="21">
        <f>SUMIFS('مرتجع المبيعات '!$F$4:$F$5000,'مرتجع المبيعات '!$D$4:$D$5000,الارباح!A697,'مرتجع المبيعات '!$A$4:$A$5000,"&gt;="&amp;الارباح!$C$2,'مرتجع المبيعات '!$A$4:$A$5000,"&lt;="&amp;الارباح!$C$3)</f>
        <v>0</v>
      </c>
      <c r="F697" s="21">
        <f>SUMIFS('مرتجع المبيعات '!$J$4:$J$5000,'مرتجع المبيعات '!$D$4:$D$5000,الارباح!A697,'مرتجع المبيعات '!$A$4:$A$5000,"&gt;="&amp;الارباح!$C$2,'مرتجع المبيعات '!$A$4:$A$5000,"&lt;="&amp;الارباح!$C$3)</f>
        <v>0</v>
      </c>
      <c r="G697" s="21" t="str">
        <f>IFERROR(VLOOKUP(A697,الرصيد!$A$4:$J$5337,10,0),"")</f>
        <v/>
      </c>
      <c r="H697" s="21" t="str">
        <f t="shared" si="33"/>
        <v/>
      </c>
      <c r="I697" s="21" t="str">
        <f t="shared" si="34"/>
        <v/>
      </c>
      <c r="J697" s="21" t="str">
        <f t="shared" si="35"/>
        <v/>
      </c>
    </row>
    <row r="698" spans="1:10" ht="15.75">
      <c r="A698" s="21">
        <v>693</v>
      </c>
      <c r="B698" s="21" t="str">
        <f>IFERROR(VLOOKUP(A698,الاعدادات!$A$4:$B$5000,2,0),"")</f>
        <v/>
      </c>
      <c r="C698" s="21">
        <f>SUMIFS(المبيعات!$F$4:$F$5000,المبيعات!$D$4:$D$5000,الارباح!A698,المبيعات!$A$4:$A$5000,"&gt;="&amp;الارباح!$C$2,المبيعات!$A$4:$A$5000,"&lt;="&amp;الارباح!$C$3)</f>
        <v>0</v>
      </c>
      <c r="D698" s="21">
        <f>SUMIFS(المبيعات!$J$4:$J$5000,المبيعات!$D$4:$D$5000,الارباح!A698,المبيعات!$A$4:$A$5000,"&gt;="&amp;الارباح!$C$2,المبيعات!$A$4:$A$5000,"&lt;="&amp;الارباح!$C$3)</f>
        <v>0</v>
      </c>
      <c r="E698" s="21">
        <f>SUMIFS('مرتجع المبيعات '!$F$4:$F$5000,'مرتجع المبيعات '!$D$4:$D$5000,الارباح!A698,'مرتجع المبيعات '!$A$4:$A$5000,"&gt;="&amp;الارباح!$C$2,'مرتجع المبيعات '!$A$4:$A$5000,"&lt;="&amp;الارباح!$C$3)</f>
        <v>0</v>
      </c>
      <c r="F698" s="21">
        <f>SUMIFS('مرتجع المبيعات '!$J$4:$J$5000,'مرتجع المبيعات '!$D$4:$D$5000,الارباح!A698,'مرتجع المبيعات '!$A$4:$A$5000,"&gt;="&amp;الارباح!$C$2,'مرتجع المبيعات '!$A$4:$A$5000,"&lt;="&amp;الارباح!$C$3)</f>
        <v>0</v>
      </c>
      <c r="G698" s="21" t="str">
        <f>IFERROR(VLOOKUP(A698,الرصيد!$A$4:$J$5337,10,0),"")</f>
        <v/>
      </c>
      <c r="H698" s="21" t="str">
        <f t="shared" si="33"/>
        <v/>
      </c>
      <c r="I698" s="21" t="str">
        <f t="shared" si="34"/>
        <v/>
      </c>
      <c r="J698" s="21" t="str">
        <f t="shared" si="35"/>
        <v/>
      </c>
    </row>
    <row r="699" spans="1:10" ht="15.75">
      <c r="A699" s="21">
        <v>694</v>
      </c>
      <c r="B699" s="21" t="str">
        <f>IFERROR(VLOOKUP(A699,الاعدادات!$A$4:$B$5000,2,0),"")</f>
        <v/>
      </c>
      <c r="C699" s="21">
        <f>SUMIFS(المبيعات!$F$4:$F$5000,المبيعات!$D$4:$D$5000,الارباح!A699,المبيعات!$A$4:$A$5000,"&gt;="&amp;الارباح!$C$2,المبيعات!$A$4:$A$5000,"&lt;="&amp;الارباح!$C$3)</f>
        <v>0</v>
      </c>
      <c r="D699" s="21">
        <f>SUMIFS(المبيعات!$J$4:$J$5000,المبيعات!$D$4:$D$5000,الارباح!A699,المبيعات!$A$4:$A$5000,"&gt;="&amp;الارباح!$C$2,المبيعات!$A$4:$A$5000,"&lt;="&amp;الارباح!$C$3)</f>
        <v>0</v>
      </c>
      <c r="E699" s="21">
        <f>SUMIFS('مرتجع المبيعات '!$F$4:$F$5000,'مرتجع المبيعات '!$D$4:$D$5000,الارباح!A699,'مرتجع المبيعات '!$A$4:$A$5000,"&gt;="&amp;الارباح!$C$2,'مرتجع المبيعات '!$A$4:$A$5000,"&lt;="&amp;الارباح!$C$3)</f>
        <v>0</v>
      </c>
      <c r="F699" s="21">
        <f>SUMIFS('مرتجع المبيعات '!$J$4:$J$5000,'مرتجع المبيعات '!$D$4:$D$5000,الارباح!A699,'مرتجع المبيعات '!$A$4:$A$5000,"&gt;="&amp;الارباح!$C$2,'مرتجع المبيعات '!$A$4:$A$5000,"&lt;="&amp;الارباح!$C$3)</f>
        <v>0</v>
      </c>
      <c r="G699" s="21" t="str">
        <f>IFERROR(VLOOKUP(A699,الرصيد!$A$4:$J$5337,10,0),"")</f>
        <v/>
      </c>
      <c r="H699" s="21" t="str">
        <f t="shared" si="33"/>
        <v/>
      </c>
      <c r="I699" s="21" t="str">
        <f t="shared" si="34"/>
        <v/>
      </c>
      <c r="J699" s="21" t="str">
        <f t="shared" si="35"/>
        <v/>
      </c>
    </row>
    <row r="700" spans="1:10" ht="15.75">
      <c r="A700" s="21">
        <v>695</v>
      </c>
      <c r="B700" s="21" t="str">
        <f>IFERROR(VLOOKUP(A700,الاعدادات!$A$4:$B$5000,2,0),"")</f>
        <v/>
      </c>
      <c r="C700" s="21">
        <f>SUMIFS(المبيعات!$F$4:$F$5000,المبيعات!$D$4:$D$5000,الارباح!A700,المبيعات!$A$4:$A$5000,"&gt;="&amp;الارباح!$C$2,المبيعات!$A$4:$A$5000,"&lt;="&amp;الارباح!$C$3)</f>
        <v>0</v>
      </c>
      <c r="D700" s="21">
        <f>SUMIFS(المبيعات!$J$4:$J$5000,المبيعات!$D$4:$D$5000,الارباح!A700,المبيعات!$A$4:$A$5000,"&gt;="&amp;الارباح!$C$2,المبيعات!$A$4:$A$5000,"&lt;="&amp;الارباح!$C$3)</f>
        <v>0</v>
      </c>
      <c r="E700" s="21">
        <f>SUMIFS('مرتجع المبيعات '!$F$4:$F$5000,'مرتجع المبيعات '!$D$4:$D$5000,الارباح!A700,'مرتجع المبيعات '!$A$4:$A$5000,"&gt;="&amp;الارباح!$C$2,'مرتجع المبيعات '!$A$4:$A$5000,"&lt;="&amp;الارباح!$C$3)</f>
        <v>0</v>
      </c>
      <c r="F700" s="21">
        <f>SUMIFS('مرتجع المبيعات '!$J$4:$J$5000,'مرتجع المبيعات '!$D$4:$D$5000,الارباح!A700,'مرتجع المبيعات '!$A$4:$A$5000,"&gt;="&amp;الارباح!$C$2,'مرتجع المبيعات '!$A$4:$A$5000,"&lt;="&amp;الارباح!$C$3)</f>
        <v>0</v>
      </c>
      <c r="G700" s="21" t="str">
        <f>IFERROR(VLOOKUP(A700,الرصيد!$A$4:$J$5337,10,0),"")</f>
        <v/>
      </c>
      <c r="H700" s="21" t="str">
        <f t="shared" si="33"/>
        <v/>
      </c>
      <c r="I700" s="21" t="str">
        <f t="shared" si="34"/>
        <v/>
      </c>
      <c r="J700" s="21" t="str">
        <f t="shared" si="35"/>
        <v/>
      </c>
    </row>
    <row r="701" spans="1:10" ht="15.75">
      <c r="A701" s="21">
        <v>696</v>
      </c>
      <c r="B701" s="21" t="str">
        <f>IFERROR(VLOOKUP(A701,الاعدادات!$A$4:$B$5000,2,0),"")</f>
        <v/>
      </c>
      <c r="C701" s="21">
        <f>SUMIFS(المبيعات!$F$4:$F$5000,المبيعات!$D$4:$D$5000,الارباح!A701,المبيعات!$A$4:$A$5000,"&gt;="&amp;الارباح!$C$2,المبيعات!$A$4:$A$5000,"&lt;="&amp;الارباح!$C$3)</f>
        <v>0</v>
      </c>
      <c r="D701" s="21">
        <f>SUMIFS(المبيعات!$J$4:$J$5000,المبيعات!$D$4:$D$5000,الارباح!A701,المبيعات!$A$4:$A$5000,"&gt;="&amp;الارباح!$C$2,المبيعات!$A$4:$A$5000,"&lt;="&amp;الارباح!$C$3)</f>
        <v>0</v>
      </c>
      <c r="E701" s="21">
        <f>SUMIFS('مرتجع المبيعات '!$F$4:$F$5000,'مرتجع المبيعات '!$D$4:$D$5000,الارباح!A701,'مرتجع المبيعات '!$A$4:$A$5000,"&gt;="&amp;الارباح!$C$2,'مرتجع المبيعات '!$A$4:$A$5000,"&lt;="&amp;الارباح!$C$3)</f>
        <v>0</v>
      </c>
      <c r="F701" s="21">
        <f>SUMIFS('مرتجع المبيعات '!$J$4:$J$5000,'مرتجع المبيعات '!$D$4:$D$5000,الارباح!A701,'مرتجع المبيعات '!$A$4:$A$5000,"&gt;="&amp;الارباح!$C$2,'مرتجع المبيعات '!$A$4:$A$5000,"&lt;="&amp;الارباح!$C$3)</f>
        <v>0</v>
      </c>
      <c r="G701" s="21" t="str">
        <f>IFERROR(VLOOKUP(A701,الرصيد!$A$4:$J$5337,10,0),"")</f>
        <v/>
      </c>
      <c r="H701" s="21" t="str">
        <f t="shared" si="33"/>
        <v/>
      </c>
      <c r="I701" s="21" t="str">
        <f t="shared" si="34"/>
        <v/>
      </c>
      <c r="J701" s="21" t="str">
        <f t="shared" si="35"/>
        <v/>
      </c>
    </row>
    <row r="702" spans="1:10" ht="15.75">
      <c r="A702" s="21">
        <v>697</v>
      </c>
      <c r="B702" s="21" t="str">
        <f>IFERROR(VLOOKUP(A702,الاعدادات!$A$4:$B$5000,2,0),"")</f>
        <v/>
      </c>
      <c r="C702" s="21">
        <f>SUMIFS(المبيعات!$F$4:$F$5000,المبيعات!$D$4:$D$5000,الارباح!A702,المبيعات!$A$4:$A$5000,"&gt;="&amp;الارباح!$C$2,المبيعات!$A$4:$A$5000,"&lt;="&amp;الارباح!$C$3)</f>
        <v>0</v>
      </c>
      <c r="D702" s="21">
        <f>SUMIFS(المبيعات!$J$4:$J$5000,المبيعات!$D$4:$D$5000,الارباح!A702,المبيعات!$A$4:$A$5000,"&gt;="&amp;الارباح!$C$2,المبيعات!$A$4:$A$5000,"&lt;="&amp;الارباح!$C$3)</f>
        <v>0</v>
      </c>
      <c r="E702" s="21">
        <f>SUMIFS('مرتجع المبيعات '!$F$4:$F$5000,'مرتجع المبيعات '!$D$4:$D$5000,الارباح!A702,'مرتجع المبيعات '!$A$4:$A$5000,"&gt;="&amp;الارباح!$C$2,'مرتجع المبيعات '!$A$4:$A$5000,"&lt;="&amp;الارباح!$C$3)</f>
        <v>0</v>
      </c>
      <c r="F702" s="21">
        <f>SUMIFS('مرتجع المبيعات '!$J$4:$J$5000,'مرتجع المبيعات '!$D$4:$D$5000,الارباح!A702,'مرتجع المبيعات '!$A$4:$A$5000,"&gt;="&amp;الارباح!$C$2,'مرتجع المبيعات '!$A$4:$A$5000,"&lt;="&amp;الارباح!$C$3)</f>
        <v>0</v>
      </c>
      <c r="G702" s="21" t="str">
        <f>IFERROR(VLOOKUP(A702,الرصيد!$A$4:$J$5337,10,0),"")</f>
        <v/>
      </c>
      <c r="H702" s="21" t="str">
        <f t="shared" si="33"/>
        <v/>
      </c>
      <c r="I702" s="21" t="str">
        <f t="shared" si="34"/>
        <v/>
      </c>
      <c r="J702" s="21" t="str">
        <f t="shared" si="35"/>
        <v/>
      </c>
    </row>
    <row r="703" spans="1:10" ht="15.75">
      <c r="A703" s="21">
        <v>698</v>
      </c>
      <c r="B703" s="21" t="str">
        <f>IFERROR(VLOOKUP(A703,الاعدادات!$A$4:$B$5000,2,0),"")</f>
        <v/>
      </c>
      <c r="C703" s="21">
        <f>SUMIFS(المبيعات!$F$4:$F$5000,المبيعات!$D$4:$D$5000,الارباح!A703,المبيعات!$A$4:$A$5000,"&gt;="&amp;الارباح!$C$2,المبيعات!$A$4:$A$5000,"&lt;="&amp;الارباح!$C$3)</f>
        <v>0</v>
      </c>
      <c r="D703" s="21">
        <f>SUMIFS(المبيعات!$J$4:$J$5000,المبيعات!$D$4:$D$5000,الارباح!A703,المبيعات!$A$4:$A$5000,"&gt;="&amp;الارباح!$C$2,المبيعات!$A$4:$A$5000,"&lt;="&amp;الارباح!$C$3)</f>
        <v>0</v>
      </c>
      <c r="E703" s="21">
        <f>SUMIFS('مرتجع المبيعات '!$F$4:$F$5000,'مرتجع المبيعات '!$D$4:$D$5000,الارباح!A703,'مرتجع المبيعات '!$A$4:$A$5000,"&gt;="&amp;الارباح!$C$2,'مرتجع المبيعات '!$A$4:$A$5000,"&lt;="&amp;الارباح!$C$3)</f>
        <v>0</v>
      </c>
      <c r="F703" s="21">
        <f>SUMIFS('مرتجع المبيعات '!$J$4:$J$5000,'مرتجع المبيعات '!$D$4:$D$5000,الارباح!A703,'مرتجع المبيعات '!$A$4:$A$5000,"&gt;="&amp;الارباح!$C$2,'مرتجع المبيعات '!$A$4:$A$5000,"&lt;="&amp;الارباح!$C$3)</f>
        <v>0</v>
      </c>
      <c r="G703" s="21" t="str">
        <f>IFERROR(VLOOKUP(A703,الرصيد!$A$4:$J$5337,10,0),"")</f>
        <v/>
      </c>
      <c r="H703" s="21" t="str">
        <f t="shared" si="33"/>
        <v/>
      </c>
      <c r="I703" s="21" t="str">
        <f t="shared" si="34"/>
        <v/>
      </c>
      <c r="J703" s="21" t="str">
        <f t="shared" si="35"/>
        <v/>
      </c>
    </row>
    <row r="704" spans="1:10" ht="15.75">
      <c r="A704" s="21">
        <v>699</v>
      </c>
      <c r="B704" s="21" t="str">
        <f>IFERROR(VLOOKUP(A704,الاعدادات!$A$4:$B$5000,2,0),"")</f>
        <v/>
      </c>
      <c r="C704" s="21">
        <f>SUMIFS(المبيعات!$F$4:$F$5000,المبيعات!$D$4:$D$5000,الارباح!A704,المبيعات!$A$4:$A$5000,"&gt;="&amp;الارباح!$C$2,المبيعات!$A$4:$A$5000,"&lt;="&amp;الارباح!$C$3)</f>
        <v>0</v>
      </c>
      <c r="D704" s="21">
        <f>SUMIFS(المبيعات!$J$4:$J$5000,المبيعات!$D$4:$D$5000,الارباح!A704,المبيعات!$A$4:$A$5000,"&gt;="&amp;الارباح!$C$2,المبيعات!$A$4:$A$5000,"&lt;="&amp;الارباح!$C$3)</f>
        <v>0</v>
      </c>
      <c r="E704" s="21">
        <f>SUMIFS('مرتجع المبيعات '!$F$4:$F$5000,'مرتجع المبيعات '!$D$4:$D$5000,الارباح!A704,'مرتجع المبيعات '!$A$4:$A$5000,"&gt;="&amp;الارباح!$C$2,'مرتجع المبيعات '!$A$4:$A$5000,"&lt;="&amp;الارباح!$C$3)</f>
        <v>0</v>
      </c>
      <c r="F704" s="21">
        <f>SUMIFS('مرتجع المبيعات '!$J$4:$J$5000,'مرتجع المبيعات '!$D$4:$D$5000,الارباح!A704,'مرتجع المبيعات '!$A$4:$A$5000,"&gt;="&amp;الارباح!$C$2,'مرتجع المبيعات '!$A$4:$A$5000,"&lt;="&amp;الارباح!$C$3)</f>
        <v>0</v>
      </c>
      <c r="G704" s="21" t="str">
        <f>IFERROR(VLOOKUP(A704,الرصيد!$A$4:$J$5337,10,0),"")</f>
        <v/>
      </c>
      <c r="H704" s="21" t="str">
        <f t="shared" si="33"/>
        <v/>
      </c>
      <c r="I704" s="21" t="str">
        <f t="shared" si="34"/>
        <v/>
      </c>
      <c r="J704" s="21" t="str">
        <f t="shared" si="35"/>
        <v/>
      </c>
    </row>
    <row r="705" spans="1:10" ht="15.75">
      <c r="A705" s="21">
        <v>700</v>
      </c>
      <c r="B705" s="21" t="str">
        <f>IFERROR(VLOOKUP(A705,الاعدادات!$A$4:$B$5000,2,0),"")</f>
        <v/>
      </c>
      <c r="C705" s="21">
        <f>SUMIFS(المبيعات!$F$4:$F$5000,المبيعات!$D$4:$D$5000,الارباح!A705,المبيعات!$A$4:$A$5000,"&gt;="&amp;الارباح!$C$2,المبيعات!$A$4:$A$5000,"&lt;="&amp;الارباح!$C$3)</f>
        <v>0</v>
      </c>
      <c r="D705" s="21">
        <f>SUMIFS(المبيعات!$J$4:$J$5000,المبيعات!$D$4:$D$5000,الارباح!A705,المبيعات!$A$4:$A$5000,"&gt;="&amp;الارباح!$C$2,المبيعات!$A$4:$A$5000,"&lt;="&amp;الارباح!$C$3)</f>
        <v>0</v>
      </c>
      <c r="E705" s="21">
        <f>SUMIFS('مرتجع المبيعات '!$F$4:$F$5000,'مرتجع المبيعات '!$D$4:$D$5000,الارباح!A705,'مرتجع المبيعات '!$A$4:$A$5000,"&gt;="&amp;الارباح!$C$2,'مرتجع المبيعات '!$A$4:$A$5000,"&lt;="&amp;الارباح!$C$3)</f>
        <v>0</v>
      </c>
      <c r="F705" s="21">
        <f>SUMIFS('مرتجع المبيعات '!$J$4:$J$5000,'مرتجع المبيعات '!$D$4:$D$5000,الارباح!A705,'مرتجع المبيعات '!$A$4:$A$5000,"&gt;="&amp;الارباح!$C$2,'مرتجع المبيعات '!$A$4:$A$5000,"&lt;="&amp;الارباح!$C$3)</f>
        <v>0</v>
      </c>
      <c r="G705" s="21" t="str">
        <f>IFERROR(VLOOKUP(A705,الرصيد!$A$4:$J$5337,10,0),"")</f>
        <v/>
      </c>
      <c r="H705" s="21" t="str">
        <f t="shared" si="33"/>
        <v/>
      </c>
      <c r="I705" s="21" t="str">
        <f t="shared" si="34"/>
        <v/>
      </c>
      <c r="J705" s="21" t="str">
        <f t="shared" si="35"/>
        <v/>
      </c>
    </row>
    <row r="706" spans="1:10" ht="15.75">
      <c r="A706" s="21">
        <v>701</v>
      </c>
      <c r="B706" s="21" t="str">
        <f>IFERROR(VLOOKUP(A706,الاعدادات!$A$4:$B$5000,2,0),"")</f>
        <v/>
      </c>
      <c r="C706" s="21">
        <f>SUMIFS(المبيعات!$F$4:$F$5000,المبيعات!$D$4:$D$5000,الارباح!A706,المبيعات!$A$4:$A$5000,"&gt;="&amp;الارباح!$C$2,المبيعات!$A$4:$A$5000,"&lt;="&amp;الارباح!$C$3)</f>
        <v>0</v>
      </c>
      <c r="D706" s="21">
        <f>SUMIFS(المبيعات!$J$4:$J$5000,المبيعات!$D$4:$D$5000,الارباح!A706,المبيعات!$A$4:$A$5000,"&gt;="&amp;الارباح!$C$2,المبيعات!$A$4:$A$5000,"&lt;="&amp;الارباح!$C$3)</f>
        <v>0</v>
      </c>
      <c r="E706" s="21">
        <f>SUMIFS('مرتجع المبيعات '!$F$4:$F$5000,'مرتجع المبيعات '!$D$4:$D$5000,الارباح!A706,'مرتجع المبيعات '!$A$4:$A$5000,"&gt;="&amp;الارباح!$C$2,'مرتجع المبيعات '!$A$4:$A$5000,"&lt;="&amp;الارباح!$C$3)</f>
        <v>0</v>
      </c>
      <c r="F706" s="21">
        <f>SUMIFS('مرتجع المبيعات '!$J$4:$J$5000,'مرتجع المبيعات '!$D$4:$D$5000,الارباح!A706,'مرتجع المبيعات '!$A$4:$A$5000,"&gt;="&amp;الارباح!$C$2,'مرتجع المبيعات '!$A$4:$A$5000,"&lt;="&amp;الارباح!$C$3)</f>
        <v>0</v>
      </c>
      <c r="G706" s="21" t="str">
        <f>IFERROR(VLOOKUP(A706,الرصيد!$A$4:$J$5337,10,0),"")</f>
        <v/>
      </c>
      <c r="H706" s="21" t="str">
        <f t="shared" si="33"/>
        <v/>
      </c>
      <c r="I706" s="21" t="str">
        <f t="shared" si="34"/>
        <v/>
      </c>
      <c r="J706" s="21" t="str">
        <f t="shared" si="35"/>
        <v/>
      </c>
    </row>
    <row r="707" spans="1:10" ht="15.75">
      <c r="A707" s="21">
        <v>702</v>
      </c>
      <c r="B707" s="21" t="str">
        <f>IFERROR(VLOOKUP(A707,الاعدادات!$A$4:$B$5000,2,0),"")</f>
        <v/>
      </c>
      <c r="C707" s="21">
        <f>SUMIFS(المبيعات!$F$4:$F$5000,المبيعات!$D$4:$D$5000,الارباح!A707,المبيعات!$A$4:$A$5000,"&gt;="&amp;الارباح!$C$2,المبيعات!$A$4:$A$5000,"&lt;="&amp;الارباح!$C$3)</f>
        <v>0</v>
      </c>
      <c r="D707" s="21">
        <f>SUMIFS(المبيعات!$J$4:$J$5000,المبيعات!$D$4:$D$5000,الارباح!A707,المبيعات!$A$4:$A$5000,"&gt;="&amp;الارباح!$C$2,المبيعات!$A$4:$A$5000,"&lt;="&amp;الارباح!$C$3)</f>
        <v>0</v>
      </c>
      <c r="E707" s="21">
        <f>SUMIFS('مرتجع المبيعات '!$F$4:$F$5000,'مرتجع المبيعات '!$D$4:$D$5000,الارباح!A707,'مرتجع المبيعات '!$A$4:$A$5000,"&gt;="&amp;الارباح!$C$2,'مرتجع المبيعات '!$A$4:$A$5000,"&lt;="&amp;الارباح!$C$3)</f>
        <v>0</v>
      </c>
      <c r="F707" s="21">
        <f>SUMIFS('مرتجع المبيعات '!$J$4:$J$5000,'مرتجع المبيعات '!$D$4:$D$5000,الارباح!A707,'مرتجع المبيعات '!$A$4:$A$5000,"&gt;="&amp;الارباح!$C$2,'مرتجع المبيعات '!$A$4:$A$5000,"&lt;="&amp;الارباح!$C$3)</f>
        <v>0</v>
      </c>
      <c r="G707" s="21" t="str">
        <f>IFERROR(VLOOKUP(A707,الرصيد!$A$4:$J$5337,10,0),"")</f>
        <v/>
      </c>
      <c r="H707" s="21" t="str">
        <f t="shared" si="33"/>
        <v/>
      </c>
      <c r="I707" s="21" t="str">
        <f t="shared" si="34"/>
        <v/>
      </c>
      <c r="J707" s="21" t="str">
        <f t="shared" si="35"/>
        <v/>
      </c>
    </row>
    <row r="708" spans="1:10" ht="15.75">
      <c r="A708" s="21">
        <v>703</v>
      </c>
      <c r="B708" s="21" t="str">
        <f>IFERROR(VLOOKUP(A708,الاعدادات!$A$4:$B$5000,2,0),"")</f>
        <v/>
      </c>
      <c r="C708" s="21">
        <f>SUMIFS(المبيعات!$F$4:$F$5000,المبيعات!$D$4:$D$5000,الارباح!A708,المبيعات!$A$4:$A$5000,"&gt;="&amp;الارباح!$C$2,المبيعات!$A$4:$A$5000,"&lt;="&amp;الارباح!$C$3)</f>
        <v>0</v>
      </c>
      <c r="D708" s="21">
        <f>SUMIFS(المبيعات!$J$4:$J$5000,المبيعات!$D$4:$D$5000,الارباح!A708,المبيعات!$A$4:$A$5000,"&gt;="&amp;الارباح!$C$2,المبيعات!$A$4:$A$5000,"&lt;="&amp;الارباح!$C$3)</f>
        <v>0</v>
      </c>
      <c r="E708" s="21">
        <f>SUMIFS('مرتجع المبيعات '!$F$4:$F$5000,'مرتجع المبيعات '!$D$4:$D$5000,الارباح!A708,'مرتجع المبيعات '!$A$4:$A$5000,"&gt;="&amp;الارباح!$C$2,'مرتجع المبيعات '!$A$4:$A$5000,"&lt;="&amp;الارباح!$C$3)</f>
        <v>0</v>
      </c>
      <c r="F708" s="21">
        <f>SUMIFS('مرتجع المبيعات '!$J$4:$J$5000,'مرتجع المبيعات '!$D$4:$D$5000,الارباح!A708,'مرتجع المبيعات '!$A$4:$A$5000,"&gt;="&amp;الارباح!$C$2,'مرتجع المبيعات '!$A$4:$A$5000,"&lt;="&amp;الارباح!$C$3)</f>
        <v>0</v>
      </c>
      <c r="G708" s="21" t="str">
        <f>IFERROR(VLOOKUP(A708,الرصيد!$A$4:$J$5337,10,0),"")</f>
        <v/>
      </c>
      <c r="H708" s="21" t="str">
        <f t="shared" si="33"/>
        <v/>
      </c>
      <c r="I708" s="21" t="str">
        <f t="shared" si="34"/>
        <v/>
      </c>
      <c r="J708" s="21" t="str">
        <f t="shared" si="35"/>
        <v/>
      </c>
    </row>
    <row r="709" spans="1:10" ht="15.75">
      <c r="A709" s="21">
        <v>704</v>
      </c>
      <c r="B709" s="21" t="str">
        <f>IFERROR(VLOOKUP(A709,الاعدادات!$A$4:$B$5000,2,0),"")</f>
        <v/>
      </c>
      <c r="C709" s="21">
        <f>SUMIFS(المبيعات!$F$4:$F$5000,المبيعات!$D$4:$D$5000,الارباح!A709,المبيعات!$A$4:$A$5000,"&gt;="&amp;الارباح!$C$2,المبيعات!$A$4:$A$5000,"&lt;="&amp;الارباح!$C$3)</f>
        <v>0</v>
      </c>
      <c r="D709" s="21">
        <f>SUMIFS(المبيعات!$J$4:$J$5000,المبيعات!$D$4:$D$5000,الارباح!A709,المبيعات!$A$4:$A$5000,"&gt;="&amp;الارباح!$C$2,المبيعات!$A$4:$A$5000,"&lt;="&amp;الارباح!$C$3)</f>
        <v>0</v>
      </c>
      <c r="E709" s="21">
        <f>SUMIFS('مرتجع المبيعات '!$F$4:$F$5000,'مرتجع المبيعات '!$D$4:$D$5000,الارباح!A709,'مرتجع المبيعات '!$A$4:$A$5000,"&gt;="&amp;الارباح!$C$2,'مرتجع المبيعات '!$A$4:$A$5000,"&lt;="&amp;الارباح!$C$3)</f>
        <v>0</v>
      </c>
      <c r="F709" s="21">
        <f>SUMIFS('مرتجع المبيعات '!$J$4:$J$5000,'مرتجع المبيعات '!$D$4:$D$5000,الارباح!A709,'مرتجع المبيعات '!$A$4:$A$5000,"&gt;="&amp;الارباح!$C$2,'مرتجع المبيعات '!$A$4:$A$5000,"&lt;="&amp;الارباح!$C$3)</f>
        <v>0</v>
      </c>
      <c r="G709" s="21" t="str">
        <f>IFERROR(VLOOKUP(A709,الرصيد!$A$4:$J$5337,10,0),"")</f>
        <v/>
      </c>
      <c r="H709" s="21" t="str">
        <f t="shared" si="33"/>
        <v/>
      </c>
      <c r="I709" s="21" t="str">
        <f t="shared" si="34"/>
        <v/>
      </c>
      <c r="J709" s="21" t="str">
        <f t="shared" si="35"/>
        <v/>
      </c>
    </row>
    <row r="710" spans="1:10" ht="15.75">
      <c r="A710" s="21">
        <v>705</v>
      </c>
      <c r="B710" s="21" t="str">
        <f>IFERROR(VLOOKUP(A710,الاعدادات!$A$4:$B$5000,2,0),"")</f>
        <v/>
      </c>
      <c r="C710" s="21">
        <f>SUMIFS(المبيعات!$F$4:$F$5000,المبيعات!$D$4:$D$5000,الارباح!A710,المبيعات!$A$4:$A$5000,"&gt;="&amp;الارباح!$C$2,المبيعات!$A$4:$A$5000,"&lt;="&amp;الارباح!$C$3)</f>
        <v>0</v>
      </c>
      <c r="D710" s="21">
        <f>SUMIFS(المبيعات!$J$4:$J$5000,المبيعات!$D$4:$D$5000,الارباح!A710,المبيعات!$A$4:$A$5000,"&gt;="&amp;الارباح!$C$2,المبيعات!$A$4:$A$5000,"&lt;="&amp;الارباح!$C$3)</f>
        <v>0</v>
      </c>
      <c r="E710" s="21">
        <f>SUMIFS('مرتجع المبيعات '!$F$4:$F$5000,'مرتجع المبيعات '!$D$4:$D$5000,الارباح!A710,'مرتجع المبيعات '!$A$4:$A$5000,"&gt;="&amp;الارباح!$C$2,'مرتجع المبيعات '!$A$4:$A$5000,"&lt;="&amp;الارباح!$C$3)</f>
        <v>0</v>
      </c>
      <c r="F710" s="21">
        <f>SUMIFS('مرتجع المبيعات '!$J$4:$J$5000,'مرتجع المبيعات '!$D$4:$D$5000,الارباح!A710,'مرتجع المبيعات '!$A$4:$A$5000,"&gt;="&amp;الارباح!$C$2,'مرتجع المبيعات '!$A$4:$A$5000,"&lt;="&amp;الارباح!$C$3)</f>
        <v>0</v>
      </c>
      <c r="G710" s="21" t="str">
        <f>IFERROR(VLOOKUP(A710,الرصيد!$A$4:$J$5337,10,0),"")</f>
        <v/>
      </c>
      <c r="H710" s="21" t="str">
        <f t="shared" si="33"/>
        <v/>
      </c>
      <c r="I710" s="21" t="str">
        <f t="shared" si="34"/>
        <v/>
      </c>
      <c r="J710" s="21" t="str">
        <f t="shared" si="35"/>
        <v/>
      </c>
    </row>
    <row r="711" spans="1:10" ht="15.75">
      <c r="A711" s="21">
        <v>706</v>
      </c>
      <c r="B711" s="21" t="str">
        <f>IFERROR(VLOOKUP(A711,الاعدادات!$A$4:$B$5000,2,0),"")</f>
        <v/>
      </c>
      <c r="C711" s="21">
        <f>SUMIFS(المبيعات!$F$4:$F$5000,المبيعات!$D$4:$D$5000,الارباح!A711,المبيعات!$A$4:$A$5000,"&gt;="&amp;الارباح!$C$2,المبيعات!$A$4:$A$5000,"&lt;="&amp;الارباح!$C$3)</f>
        <v>0</v>
      </c>
      <c r="D711" s="21">
        <f>SUMIFS(المبيعات!$J$4:$J$5000,المبيعات!$D$4:$D$5000,الارباح!A711,المبيعات!$A$4:$A$5000,"&gt;="&amp;الارباح!$C$2,المبيعات!$A$4:$A$5000,"&lt;="&amp;الارباح!$C$3)</f>
        <v>0</v>
      </c>
      <c r="E711" s="21">
        <f>SUMIFS('مرتجع المبيعات '!$F$4:$F$5000,'مرتجع المبيعات '!$D$4:$D$5000,الارباح!A711,'مرتجع المبيعات '!$A$4:$A$5000,"&gt;="&amp;الارباح!$C$2,'مرتجع المبيعات '!$A$4:$A$5000,"&lt;="&amp;الارباح!$C$3)</f>
        <v>0</v>
      </c>
      <c r="F711" s="21">
        <f>SUMIFS('مرتجع المبيعات '!$J$4:$J$5000,'مرتجع المبيعات '!$D$4:$D$5000,الارباح!A711,'مرتجع المبيعات '!$A$4:$A$5000,"&gt;="&amp;الارباح!$C$2,'مرتجع المبيعات '!$A$4:$A$5000,"&lt;="&amp;الارباح!$C$3)</f>
        <v>0</v>
      </c>
      <c r="G711" s="21" t="str">
        <f>IFERROR(VLOOKUP(A711,الرصيد!$A$4:$J$5337,10,0),"")</f>
        <v/>
      </c>
      <c r="H711" s="21" t="str">
        <f t="shared" si="33"/>
        <v/>
      </c>
      <c r="I711" s="21" t="str">
        <f t="shared" si="34"/>
        <v/>
      </c>
      <c r="J711" s="21" t="str">
        <f t="shared" si="35"/>
        <v/>
      </c>
    </row>
    <row r="712" spans="1:10" ht="15.75">
      <c r="A712" s="21">
        <v>707</v>
      </c>
      <c r="B712" s="21" t="str">
        <f>IFERROR(VLOOKUP(A712,الاعدادات!$A$4:$B$5000,2,0),"")</f>
        <v/>
      </c>
      <c r="C712" s="21">
        <f>SUMIFS(المبيعات!$F$4:$F$5000,المبيعات!$D$4:$D$5000,الارباح!A712,المبيعات!$A$4:$A$5000,"&gt;="&amp;الارباح!$C$2,المبيعات!$A$4:$A$5000,"&lt;="&amp;الارباح!$C$3)</f>
        <v>0</v>
      </c>
      <c r="D712" s="21">
        <f>SUMIFS(المبيعات!$J$4:$J$5000,المبيعات!$D$4:$D$5000,الارباح!A712,المبيعات!$A$4:$A$5000,"&gt;="&amp;الارباح!$C$2,المبيعات!$A$4:$A$5000,"&lt;="&amp;الارباح!$C$3)</f>
        <v>0</v>
      </c>
      <c r="E712" s="21">
        <f>SUMIFS('مرتجع المبيعات '!$F$4:$F$5000,'مرتجع المبيعات '!$D$4:$D$5000,الارباح!A712,'مرتجع المبيعات '!$A$4:$A$5000,"&gt;="&amp;الارباح!$C$2,'مرتجع المبيعات '!$A$4:$A$5000,"&lt;="&amp;الارباح!$C$3)</f>
        <v>0</v>
      </c>
      <c r="F712" s="21">
        <f>SUMIFS('مرتجع المبيعات '!$J$4:$J$5000,'مرتجع المبيعات '!$D$4:$D$5000,الارباح!A712,'مرتجع المبيعات '!$A$4:$A$5000,"&gt;="&amp;الارباح!$C$2,'مرتجع المبيعات '!$A$4:$A$5000,"&lt;="&amp;الارباح!$C$3)</f>
        <v>0</v>
      </c>
      <c r="G712" s="21" t="str">
        <f>IFERROR(VLOOKUP(A712,الرصيد!$A$4:$J$5337,10,0),"")</f>
        <v/>
      </c>
      <c r="H712" s="21" t="str">
        <f t="shared" si="33"/>
        <v/>
      </c>
      <c r="I712" s="21" t="str">
        <f t="shared" si="34"/>
        <v/>
      </c>
      <c r="J712" s="21" t="str">
        <f t="shared" si="35"/>
        <v/>
      </c>
    </row>
    <row r="713" spans="1:10" ht="15.75">
      <c r="A713" s="21">
        <v>708</v>
      </c>
      <c r="B713" s="21" t="str">
        <f>IFERROR(VLOOKUP(A713,الاعدادات!$A$4:$B$5000,2,0),"")</f>
        <v/>
      </c>
      <c r="C713" s="21">
        <f>SUMIFS(المبيعات!$F$4:$F$5000,المبيعات!$D$4:$D$5000,الارباح!A713,المبيعات!$A$4:$A$5000,"&gt;="&amp;الارباح!$C$2,المبيعات!$A$4:$A$5000,"&lt;="&amp;الارباح!$C$3)</f>
        <v>0</v>
      </c>
      <c r="D713" s="21">
        <f>SUMIFS(المبيعات!$J$4:$J$5000,المبيعات!$D$4:$D$5000,الارباح!A713,المبيعات!$A$4:$A$5000,"&gt;="&amp;الارباح!$C$2,المبيعات!$A$4:$A$5000,"&lt;="&amp;الارباح!$C$3)</f>
        <v>0</v>
      </c>
      <c r="E713" s="21">
        <f>SUMIFS('مرتجع المبيعات '!$F$4:$F$5000,'مرتجع المبيعات '!$D$4:$D$5000,الارباح!A713,'مرتجع المبيعات '!$A$4:$A$5000,"&gt;="&amp;الارباح!$C$2,'مرتجع المبيعات '!$A$4:$A$5000,"&lt;="&amp;الارباح!$C$3)</f>
        <v>0</v>
      </c>
      <c r="F713" s="21">
        <f>SUMIFS('مرتجع المبيعات '!$J$4:$J$5000,'مرتجع المبيعات '!$D$4:$D$5000,الارباح!A713,'مرتجع المبيعات '!$A$4:$A$5000,"&gt;="&amp;الارباح!$C$2,'مرتجع المبيعات '!$A$4:$A$5000,"&lt;="&amp;الارباح!$C$3)</f>
        <v>0</v>
      </c>
      <c r="G713" s="21" t="str">
        <f>IFERROR(VLOOKUP(A713,الرصيد!$A$4:$J$5337,10,0),"")</f>
        <v/>
      </c>
      <c r="H713" s="21" t="str">
        <f t="shared" si="33"/>
        <v/>
      </c>
      <c r="I713" s="21" t="str">
        <f t="shared" si="34"/>
        <v/>
      </c>
      <c r="J713" s="21" t="str">
        <f t="shared" si="35"/>
        <v/>
      </c>
    </row>
    <row r="714" spans="1:10" ht="15.75">
      <c r="A714" s="21">
        <v>709</v>
      </c>
      <c r="B714" s="21" t="str">
        <f>IFERROR(VLOOKUP(A714,الاعدادات!$A$4:$B$5000,2,0),"")</f>
        <v/>
      </c>
      <c r="C714" s="21">
        <f>SUMIFS(المبيعات!$F$4:$F$5000,المبيعات!$D$4:$D$5000,الارباح!A714,المبيعات!$A$4:$A$5000,"&gt;="&amp;الارباح!$C$2,المبيعات!$A$4:$A$5000,"&lt;="&amp;الارباح!$C$3)</f>
        <v>0</v>
      </c>
      <c r="D714" s="21">
        <f>SUMIFS(المبيعات!$J$4:$J$5000,المبيعات!$D$4:$D$5000,الارباح!A714,المبيعات!$A$4:$A$5000,"&gt;="&amp;الارباح!$C$2,المبيعات!$A$4:$A$5000,"&lt;="&amp;الارباح!$C$3)</f>
        <v>0</v>
      </c>
      <c r="E714" s="21">
        <f>SUMIFS('مرتجع المبيعات '!$F$4:$F$5000,'مرتجع المبيعات '!$D$4:$D$5000,الارباح!A714,'مرتجع المبيعات '!$A$4:$A$5000,"&gt;="&amp;الارباح!$C$2,'مرتجع المبيعات '!$A$4:$A$5000,"&lt;="&amp;الارباح!$C$3)</f>
        <v>0</v>
      </c>
      <c r="F714" s="21">
        <f>SUMIFS('مرتجع المبيعات '!$J$4:$J$5000,'مرتجع المبيعات '!$D$4:$D$5000,الارباح!A714,'مرتجع المبيعات '!$A$4:$A$5000,"&gt;="&amp;الارباح!$C$2,'مرتجع المبيعات '!$A$4:$A$5000,"&lt;="&amp;الارباح!$C$3)</f>
        <v>0</v>
      </c>
      <c r="G714" s="21" t="str">
        <f>IFERROR(VLOOKUP(A714,الرصيد!$A$4:$J$5337,10,0),"")</f>
        <v/>
      </c>
      <c r="H714" s="21" t="str">
        <f t="shared" si="33"/>
        <v/>
      </c>
      <c r="I714" s="21" t="str">
        <f t="shared" si="34"/>
        <v/>
      </c>
      <c r="J714" s="21" t="str">
        <f t="shared" si="35"/>
        <v/>
      </c>
    </row>
    <row r="715" spans="1:10" ht="15.75">
      <c r="A715" s="21">
        <v>710</v>
      </c>
      <c r="B715" s="21" t="str">
        <f>IFERROR(VLOOKUP(A715,الاعدادات!$A$4:$B$5000,2,0),"")</f>
        <v/>
      </c>
      <c r="C715" s="21">
        <f>SUMIFS(المبيعات!$F$4:$F$5000,المبيعات!$D$4:$D$5000,الارباح!A715,المبيعات!$A$4:$A$5000,"&gt;="&amp;الارباح!$C$2,المبيعات!$A$4:$A$5000,"&lt;="&amp;الارباح!$C$3)</f>
        <v>0</v>
      </c>
      <c r="D715" s="21">
        <f>SUMIFS(المبيعات!$J$4:$J$5000,المبيعات!$D$4:$D$5000,الارباح!A715,المبيعات!$A$4:$A$5000,"&gt;="&amp;الارباح!$C$2,المبيعات!$A$4:$A$5000,"&lt;="&amp;الارباح!$C$3)</f>
        <v>0</v>
      </c>
      <c r="E715" s="21">
        <f>SUMIFS('مرتجع المبيعات '!$F$4:$F$5000,'مرتجع المبيعات '!$D$4:$D$5000,الارباح!A715,'مرتجع المبيعات '!$A$4:$A$5000,"&gt;="&amp;الارباح!$C$2,'مرتجع المبيعات '!$A$4:$A$5000,"&lt;="&amp;الارباح!$C$3)</f>
        <v>0</v>
      </c>
      <c r="F715" s="21">
        <f>SUMIFS('مرتجع المبيعات '!$J$4:$J$5000,'مرتجع المبيعات '!$D$4:$D$5000,الارباح!A715,'مرتجع المبيعات '!$A$4:$A$5000,"&gt;="&amp;الارباح!$C$2,'مرتجع المبيعات '!$A$4:$A$5000,"&lt;="&amp;الارباح!$C$3)</f>
        <v>0</v>
      </c>
      <c r="G715" s="21" t="str">
        <f>IFERROR(VLOOKUP(A715,الرصيد!$A$4:$J$5337,10,0),"")</f>
        <v/>
      </c>
      <c r="H715" s="21" t="str">
        <f t="shared" si="33"/>
        <v/>
      </c>
      <c r="I715" s="21" t="str">
        <f t="shared" si="34"/>
        <v/>
      </c>
      <c r="J715" s="21" t="str">
        <f t="shared" si="35"/>
        <v/>
      </c>
    </row>
    <row r="716" spans="1:10" ht="15.75">
      <c r="A716" s="21">
        <v>711</v>
      </c>
      <c r="B716" s="21" t="str">
        <f>IFERROR(VLOOKUP(A716,الاعدادات!$A$4:$B$5000,2,0),"")</f>
        <v/>
      </c>
      <c r="C716" s="21">
        <f>SUMIFS(المبيعات!$F$4:$F$5000,المبيعات!$D$4:$D$5000,الارباح!A716,المبيعات!$A$4:$A$5000,"&gt;="&amp;الارباح!$C$2,المبيعات!$A$4:$A$5000,"&lt;="&amp;الارباح!$C$3)</f>
        <v>0</v>
      </c>
      <c r="D716" s="21">
        <f>SUMIFS(المبيعات!$J$4:$J$5000,المبيعات!$D$4:$D$5000,الارباح!A716,المبيعات!$A$4:$A$5000,"&gt;="&amp;الارباح!$C$2,المبيعات!$A$4:$A$5000,"&lt;="&amp;الارباح!$C$3)</f>
        <v>0</v>
      </c>
      <c r="E716" s="21">
        <f>SUMIFS('مرتجع المبيعات '!$F$4:$F$5000,'مرتجع المبيعات '!$D$4:$D$5000,الارباح!A716,'مرتجع المبيعات '!$A$4:$A$5000,"&gt;="&amp;الارباح!$C$2,'مرتجع المبيعات '!$A$4:$A$5000,"&lt;="&amp;الارباح!$C$3)</f>
        <v>0</v>
      </c>
      <c r="F716" s="21">
        <f>SUMIFS('مرتجع المبيعات '!$J$4:$J$5000,'مرتجع المبيعات '!$D$4:$D$5000,الارباح!A716,'مرتجع المبيعات '!$A$4:$A$5000,"&gt;="&amp;الارباح!$C$2,'مرتجع المبيعات '!$A$4:$A$5000,"&lt;="&amp;الارباح!$C$3)</f>
        <v>0</v>
      </c>
      <c r="G716" s="21" t="str">
        <f>IFERROR(VLOOKUP(A716,الرصيد!$A$4:$J$5337,10,0),"")</f>
        <v/>
      </c>
      <c r="H716" s="21" t="str">
        <f t="shared" si="33"/>
        <v/>
      </c>
      <c r="I716" s="21" t="str">
        <f t="shared" si="34"/>
        <v/>
      </c>
      <c r="J716" s="21" t="str">
        <f t="shared" si="35"/>
        <v/>
      </c>
    </row>
    <row r="717" spans="1:10" ht="15.75">
      <c r="A717" s="21">
        <v>712</v>
      </c>
      <c r="B717" s="21" t="str">
        <f>IFERROR(VLOOKUP(A717,الاعدادات!$A$4:$B$5000,2,0),"")</f>
        <v/>
      </c>
      <c r="C717" s="21">
        <f>SUMIFS(المبيعات!$F$4:$F$5000,المبيعات!$D$4:$D$5000,الارباح!A717,المبيعات!$A$4:$A$5000,"&gt;="&amp;الارباح!$C$2,المبيعات!$A$4:$A$5000,"&lt;="&amp;الارباح!$C$3)</f>
        <v>0</v>
      </c>
      <c r="D717" s="21">
        <f>SUMIFS(المبيعات!$J$4:$J$5000,المبيعات!$D$4:$D$5000,الارباح!A717,المبيعات!$A$4:$A$5000,"&gt;="&amp;الارباح!$C$2,المبيعات!$A$4:$A$5000,"&lt;="&amp;الارباح!$C$3)</f>
        <v>0</v>
      </c>
      <c r="E717" s="21">
        <f>SUMIFS('مرتجع المبيعات '!$F$4:$F$5000,'مرتجع المبيعات '!$D$4:$D$5000,الارباح!A717,'مرتجع المبيعات '!$A$4:$A$5000,"&gt;="&amp;الارباح!$C$2,'مرتجع المبيعات '!$A$4:$A$5000,"&lt;="&amp;الارباح!$C$3)</f>
        <v>0</v>
      </c>
      <c r="F717" s="21">
        <f>SUMIFS('مرتجع المبيعات '!$J$4:$J$5000,'مرتجع المبيعات '!$D$4:$D$5000,الارباح!A717,'مرتجع المبيعات '!$A$4:$A$5000,"&gt;="&amp;الارباح!$C$2,'مرتجع المبيعات '!$A$4:$A$5000,"&lt;="&amp;الارباح!$C$3)</f>
        <v>0</v>
      </c>
      <c r="G717" s="21" t="str">
        <f>IFERROR(VLOOKUP(A717,الرصيد!$A$4:$J$5337,10,0),"")</f>
        <v/>
      </c>
      <c r="H717" s="21" t="str">
        <f t="shared" si="33"/>
        <v/>
      </c>
      <c r="I717" s="21" t="str">
        <f t="shared" si="34"/>
        <v/>
      </c>
      <c r="J717" s="21" t="str">
        <f t="shared" si="35"/>
        <v/>
      </c>
    </row>
    <row r="718" spans="1:10" ht="15.75">
      <c r="A718" s="21">
        <v>713</v>
      </c>
      <c r="B718" s="21" t="str">
        <f>IFERROR(VLOOKUP(A718,الاعدادات!$A$4:$B$5000,2,0),"")</f>
        <v/>
      </c>
      <c r="C718" s="21">
        <f>SUMIFS(المبيعات!$F$4:$F$5000,المبيعات!$D$4:$D$5000,الارباح!A718,المبيعات!$A$4:$A$5000,"&gt;="&amp;الارباح!$C$2,المبيعات!$A$4:$A$5000,"&lt;="&amp;الارباح!$C$3)</f>
        <v>0</v>
      </c>
      <c r="D718" s="21">
        <f>SUMIFS(المبيعات!$J$4:$J$5000,المبيعات!$D$4:$D$5000,الارباح!A718,المبيعات!$A$4:$A$5000,"&gt;="&amp;الارباح!$C$2,المبيعات!$A$4:$A$5000,"&lt;="&amp;الارباح!$C$3)</f>
        <v>0</v>
      </c>
      <c r="E718" s="21">
        <f>SUMIFS('مرتجع المبيعات '!$F$4:$F$5000,'مرتجع المبيعات '!$D$4:$D$5000,الارباح!A718,'مرتجع المبيعات '!$A$4:$A$5000,"&gt;="&amp;الارباح!$C$2,'مرتجع المبيعات '!$A$4:$A$5000,"&lt;="&amp;الارباح!$C$3)</f>
        <v>0</v>
      </c>
      <c r="F718" s="21">
        <f>SUMIFS('مرتجع المبيعات '!$J$4:$J$5000,'مرتجع المبيعات '!$D$4:$D$5000,الارباح!A718,'مرتجع المبيعات '!$A$4:$A$5000,"&gt;="&amp;الارباح!$C$2,'مرتجع المبيعات '!$A$4:$A$5000,"&lt;="&amp;الارباح!$C$3)</f>
        <v>0</v>
      </c>
      <c r="G718" s="21" t="str">
        <f>IFERROR(VLOOKUP(A718,الرصيد!$A$4:$J$5337,10,0),"")</f>
        <v/>
      </c>
      <c r="H718" s="21" t="str">
        <f t="shared" si="33"/>
        <v/>
      </c>
      <c r="I718" s="21" t="str">
        <f t="shared" si="34"/>
        <v/>
      </c>
      <c r="J718" s="21" t="str">
        <f t="shared" si="35"/>
        <v/>
      </c>
    </row>
    <row r="719" spans="1:10" ht="15.75">
      <c r="A719" s="21">
        <v>714</v>
      </c>
      <c r="B719" s="21" t="str">
        <f>IFERROR(VLOOKUP(A719,الاعدادات!$A$4:$B$5000,2,0),"")</f>
        <v/>
      </c>
      <c r="C719" s="21">
        <f>SUMIFS(المبيعات!$F$4:$F$5000,المبيعات!$D$4:$D$5000,الارباح!A719,المبيعات!$A$4:$A$5000,"&gt;="&amp;الارباح!$C$2,المبيعات!$A$4:$A$5000,"&lt;="&amp;الارباح!$C$3)</f>
        <v>0</v>
      </c>
      <c r="D719" s="21">
        <f>SUMIFS(المبيعات!$J$4:$J$5000,المبيعات!$D$4:$D$5000,الارباح!A719,المبيعات!$A$4:$A$5000,"&gt;="&amp;الارباح!$C$2,المبيعات!$A$4:$A$5000,"&lt;="&amp;الارباح!$C$3)</f>
        <v>0</v>
      </c>
      <c r="E719" s="21">
        <f>SUMIFS('مرتجع المبيعات '!$F$4:$F$5000,'مرتجع المبيعات '!$D$4:$D$5000,الارباح!A719,'مرتجع المبيعات '!$A$4:$A$5000,"&gt;="&amp;الارباح!$C$2,'مرتجع المبيعات '!$A$4:$A$5000,"&lt;="&amp;الارباح!$C$3)</f>
        <v>0</v>
      </c>
      <c r="F719" s="21">
        <f>SUMIFS('مرتجع المبيعات '!$J$4:$J$5000,'مرتجع المبيعات '!$D$4:$D$5000,الارباح!A719,'مرتجع المبيعات '!$A$4:$A$5000,"&gt;="&amp;الارباح!$C$2,'مرتجع المبيعات '!$A$4:$A$5000,"&lt;="&amp;الارباح!$C$3)</f>
        <v>0</v>
      </c>
      <c r="G719" s="21" t="str">
        <f>IFERROR(VLOOKUP(A719,الرصيد!$A$4:$J$5337,10,0),"")</f>
        <v/>
      </c>
      <c r="H719" s="21" t="str">
        <f t="shared" si="33"/>
        <v/>
      </c>
      <c r="I719" s="21" t="str">
        <f t="shared" si="34"/>
        <v/>
      </c>
      <c r="J719" s="21" t="str">
        <f t="shared" si="35"/>
        <v/>
      </c>
    </row>
    <row r="720" spans="1:10" ht="15.75">
      <c r="A720" s="21">
        <v>715</v>
      </c>
      <c r="B720" s="21" t="str">
        <f>IFERROR(VLOOKUP(A720,الاعدادات!$A$4:$B$5000,2,0),"")</f>
        <v/>
      </c>
      <c r="C720" s="21">
        <f>SUMIFS(المبيعات!$F$4:$F$5000,المبيعات!$D$4:$D$5000,الارباح!A720,المبيعات!$A$4:$A$5000,"&gt;="&amp;الارباح!$C$2,المبيعات!$A$4:$A$5000,"&lt;="&amp;الارباح!$C$3)</f>
        <v>0</v>
      </c>
      <c r="D720" s="21">
        <f>SUMIFS(المبيعات!$J$4:$J$5000,المبيعات!$D$4:$D$5000,الارباح!A720,المبيعات!$A$4:$A$5000,"&gt;="&amp;الارباح!$C$2,المبيعات!$A$4:$A$5000,"&lt;="&amp;الارباح!$C$3)</f>
        <v>0</v>
      </c>
      <c r="E720" s="21">
        <f>SUMIFS('مرتجع المبيعات '!$F$4:$F$5000,'مرتجع المبيعات '!$D$4:$D$5000,الارباح!A720,'مرتجع المبيعات '!$A$4:$A$5000,"&gt;="&amp;الارباح!$C$2,'مرتجع المبيعات '!$A$4:$A$5000,"&lt;="&amp;الارباح!$C$3)</f>
        <v>0</v>
      </c>
      <c r="F720" s="21">
        <f>SUMIFS('مرتجع المبيعات '!$J$4:$J$5000,'مرتجع المبيعات '!$D$4:$D$5000,الارباح!A720,'مرتجع المبيعات '!$A$4:$A$5000,"&gt;="&amp;الارباح!$C$2,'مرتجع المبيعات '!$A$4:$A$5000,"&lt;="&amp;الارباح!$C$3)</f>
        <v>0</v>
      </c>
      <c r="G720" s="21" t="str">
        <f>IFERROR(VLOOKUP(A720,الرصيد!$A$4:$J$5337,10,0),"")</f>
        <v/>
      </c>
      <c r="H720" s="21" t="str">
        <f t="shared" si="33"/>
        <v/>
      </c>
      <c r="I720" s="21" t="str">
        <f t="shared" si="34"/>
        <v/>
      </c>
      <c r="J720" s="21" t="str">
        <f t="shared" si="35"/>
        <v/>
      </c>
    </row>
    <row r="721" spans="1:10" ht="15.75">
      <c r="A721" s="21">
        <v>716</v>
      </c>
      <c r="B721" s="21" t="str">
        <f>IFERROR(VLOOKUP(A721,الاعدادات!$A$4:$B$5000,2,0),"")</f>
        <v/>
      </c>
      <c r="C721" s="21">
        <f>SUMIFS(المبيعات!$F$4:$F$5000,المبيعات!$D$4:$D$5000,الارباح!A721,المبيعات!$A$4:$A$5000,"&gt;="&amp;الارباح!$C$2,المبيعات!$A$4:$A$5000,"&lt;="&amp;الارباح!$C$3)</f>
        <v>0</v>
      </c>
      <c r="D721" s="21">
        <f>SUMIFS(المبيعات!$J$4:$J$5000,المبيعات!$D$4:$D$5000,الارباح!A721,المبيعات!$A$4:$A$5000,"&gt;="&amp;الارباح!$C$2,المبيعات!$A$4:$A$5000,"&lt;="&amp;الارباح!$C$3)</f>
        <v>0</v>
      </c>
      <c r="E721" s="21">
        <f>SUMIFS('مرتجع المبيعات '!$F$4:$F$5000,'مرتجع المبيعات '!$D$4:$D$5000,الارباح!A721,'مرتجع المبيعات '!$A$4:$A$5000,"&gt;="&amp;الارباح!$C$2,'مرتجع المبيعات '!$A$4:$A$5000,"&lt;="&amp;الارباح!$C$3)</f>
        <v>0</v>
      </c>
      <c r="F721" s="21">
        <f>SUMIFS('مرتجع المبيعات '!$J$4:$J$5000,'مرتجع المبيعات '!$D$4:$D$5000,الارباح!A721,'مرتجع المبيعات '!$A$4:$A$5000,"&gt;="&amp;الارباح!$C$2,'مرتجع المبيعات '!$A$4:$A$5000,"&lt;="&amp;الارباح!$C$3)</f>
        <v>0</v>
      </c>
      <c r="G721" s="21" t="str">
        <f>IFERROR(VLOOKUP(A721,الرصيد!$A$4:$J$5337,10,0),"")</f>
        <v/>
      </c>
      <c r="H721" s="21" t="str">
        <f t="shared" si="33"/>
        <v/>
      </c>
      <c r="I721" s="21" t="str">
        <f t="shared" si="34"/>
        <v/>
      </c>
      <c r="J721" s="21" t="str">
        <f t="shared" si="35"/>
        <v/>
      </c>
    </row>
    <row r="722" spans="1:10" ht="15.75">
      <c r="A722" s="21">
        <v>717</v>
      </c>
      <c r="B722" s="21" t="str">
        <f>IFERROR(VLOOKUP(A722,الاعدادات!$A$4:$B$5000,2,0),"")</f>
        <v/>
      </c>
      <c r="C722" s="21">
        <f>SUMIFS(المبيعات!$F$4:$F$5000,المبيعات!$D$4:$D$5000,الارباح!A722,المبيعات!$A$4:$A$5000,"&gt;="&amp;الارباح!$C$2,المبيعات!$A$4:$A$5000,"&lt;="&amp;الارباح!$C$3)</f>
        <v>0</v>
      </c>
      <c r="D722" s="21">
        <f>SUMIFS(المبيعات!$J$4:$J$5000,المبيعات!$D$4:$D$5000,الارباح!A722,المبيعات!$A$4:$A$5000,"&gt;="&amp;الارباح!$C$2,المبيعات!$A$4:$A$5000,"&lt;="&amp;الارباح!$C$3)</f>
        <v>0</v>
      </c>
      <c r="E722" s="21">
        <f>SUMIFS('مرتجع المبيعات '!$F$4:$F$5000,'مرتجع المبيعات '!$D$4:$D$5000,الارباح!A722,'مرتجع المبيعات '!$A$4:$A$5000,"&gt;="&amp;الارباح!$C$2,'مرتجع المبيعات '!$A$4:$A$5000,"&lt;="&amp;الارباح!$C$3)</f>
        <v>0</v>
      </c>
      <c r="F722" s="21">
        <f>SUMIFS('مرتجع المبيعات '!$J$4:$J$5000,'مرتجع المبيعات '!$D$4:$D$5000,الارباح!A722,'مرتجع المبيعات '!$A$4:$A$5000,"&gt;="&amp;الارباح!$C$2,'مرتجع المبيعات '!$A$4:$A$5000,"&lt;="&amp;الارباح!$C$3)</f>
        <v>0</v>
      </c>
      <c r="G722" s="21" t="str">
        <f>IFERROR(VLOOKUP(A722,الرصيد!$A$4:$J$5337,10,0),"")</f>
        <v/>
      </c>
      <c r="H722" s="21" t="str">
        <f t="shared" si="33"/>
        <v/>
      </c>
      <c r="I722" s="21" t="str">
        <f t="shared" si="34"/>
        <v/>
      </c>
      <c r="J722" s="21" t="str">
        <f t="shared" si="35"/>
        <v/>
      </c>
    </row>
    <row r="723" spans="1:10" ht="15.75">
      <c r="A723" s="21">
        <v>718</v>
      </c>
      <c r="B723" s="21" t="str">
        <f>IFERROR(VLOOKUP(A723,الاعدادات!$A$4:$B$5000,2,0),"")</f>
        <v/>
      </c>
      <c r="C723" s="21">
        <f>SUMIFS(المبيعات!$F$4:$F$5000,المبيعات!$D$4:$D$5000,الارباح!A723,المبيعات!$A$4:$A$5000,"&gt;="&amp;الارباح!$C$2,المبيعات!$A$4:$A$5000,"&lt;="&amp;الارباح!$C$3)</f>
        <v>0</v>
      </c>
      <c r="D723" s="21">
        <f>SUMIFS(المبيعات!$J$4:$J$5000,المبيعات!$D$4:$D$5000,الارباح!A723,المبيعات!$A$4:$A$5000,"&gt;="&amp;الارباح!$C$2,المبيعات!$A$4:$A$5000,"&lt;="&amp;الارباح!$C$3)</f>
        <v>0</v>
      </c>
      <c r="E723" s="21">
        <f>SUMIFS('مرتجع المبيعات '!$F$4:$F$5000,'مرتجع المبيعات '!$D$4:$D$5000,الارباح!A723,'مرتجع المبيعات '!$A$4:$A$5000,"&gt;="&amp;الارباح!$C$2,'مرتجع المبيعات '!$A$4:$A$5000,"&lt;="&amp;الارباح!$C$3)</f>
        <v>0</v>
      </c>
      <c r="F723" s="21">
        <f>SUMIFS('مرتجع المبيعات '!$J$4:$J$5000,'مرتجع المبيعات '!$D$4:$D$5000,الارباح!A723,'مرتجع المبيعات '!$A$4:$A$5000,"&gt;="&amp;الارباح!$C$2,'مرتجع المبيعات '!$A$4:$A$5000,"&lt;="&amp;الارباح!$C$3)</f>
        <v>0</v>
      </c>
      <c r="G723" s="21" t="str">
        <f>IFERROR(VLOOKUP(A723,الرصيد!$A$4:$J$5337,10,0),"")</f>
        <v/>
      </c>
      <c r="H723" s="21" t="str">
        <f t="shared" si="33"/>
        <v/>
      </c>
      <c r="I723" s="21" t="str">
        <f t="shared" si="34"/>
        <v/>
      </c>
      <c r="J723" s="21" t="str">
        <f t="shared" si="35"/>
        <v/>
      </c>
    </row>
    <row r="724" spans="1:10" ht="15.75">
      <c r="A724" s="21">
        <v>719</v>
      </c>
      <c r="B724" s="21" t="str">
        <f>IFERROR(VLOOKUP(A724,الاعدادات!$A$4:$B$5000,2,0),"")</f>
        <v/>
      </c>
      <c r="C724" s="21">
        <f>SUMIFS(المبيعات!$F$4:$F$5000,المبيعات!$D$4:$D$5000,الارباح!A724,المبيعات!$A$4:$A$5000,"&gt;="&amp;الارباح!$C$2,المبيعات!$A$4:$A$5000,"&lt;="&amp;الارباح!$C$3)</f>
        <v>0</v>
      </c>
      <c r="D724" s="21">
        <f>SUMIFS(المبيعات!$J$4:$J$5000,المبيعات!$D$4:$D$5000,الارباح!A724,المبيعات!$A$4:$A$5000,"&gt;="&amp;الارباح!$C$2,المبيعات!$A$4:$A$5000,"&lt;="&amp;الارباح!$C$3)</f>
        <v>0</v>
      </c>
      <c r="E724" s="21">
        <f>SUMIFS('مرتجع المبيعات '!$F$4:$F$5000,'مرتجع المبيعات '!$D$4:$D$5000,الارباح!A724,'مرتجع المبيعات '!$A$4:$A$5000,"&gt;="&amp;الارباح!$C$2,'مرتجع المبيعات '!$A$4:$A$5000,"&lt;="&amp;الارباح!$C$3)</f>
        <v>0</v>
      </c>
      <c r="F724" s="21">
        <f>SUMIFS('مرتجع المبيعات '!$J$4:$J$5000,'مرتجع المبيعات '!$D$4:$D$5000,الارباح!A724,'مرتجع المبيعات '!$A$4:$A$5000,"&gt;="&amp;الارباح!$C$2,'مرتجع المبيعات '!$A$4:$A$5000,"&lt;="&amp;الارباح!$C$3)</f>
        <v>0</v>
      </c>
      <c r="G724" s="21" t="str">
        <f>IFERROR(VLOOKUP(A724,الرصيد!$A$4:$J$5337,10,0),"")</f>
        <v/>
      </c>
      <c r="H724" s="21" t="str">
        <f t="shared" si="33"/>
        <v/>
      </c>
      <c r="I724" s="21" t="str">
        <f t="shared" si="34"/>
        <v/>
      </c>
      <c r="J724" s="21" t="str">
        <f t="shared" si="35"/>
        <v/>
      </c>
    </row>
    <row r="725" spans="1:10" ht="15.75">
      <c r="A725" s="21">
        <v>720</v>
      </c>
      <c r="B725" s="21" t="str">
        <f>IFERROR(VLOOKUP(A725,الاعدادات!$A$4:$B$5000,2,0),"")</f>
        <v/>
      </c>
      <c r="C725" s="21">
        <f>SUMIFS(المبيعات!$F$4:$F$5000,المبيعات!$D$4:$D$5000,الارباح!A725,المبيعات!$A$4:$A$5000,"&gt;="&amp;الارباح!$C$2,المبيعات!$A$4:$A$5000,"&lt;="&amp;الارباح!$C$3)</f>
        <v>0</v>
      </c>
      <c r="D725" s="21">
        <f>SUMIFS(المبيعات!$J$4:$J$5000,المبيعات!$D$4:$D$5000,الارباح!A725,المبيعات!$A$4:$A$5000,"&gt;="&amp;الارباح!$C$2,المبيعات!$A$4:$A$5000,"&lt;="&amp;الارباح!$C$3)</f>
        <v>0</v>
      </c>
      <c r="E725" s="21">
        <f>SUMIFS('مرتجع المبيعات '!$F$4:$F$5000,'مرتجع المبيعات '!$D$4:$D$5000,الارباح!A725,'مرتجع المبيعات '!$A$4:$A$5000,"&gt;="&amp;الارباح!$C$2,'مرتجع المبيعات '!$A$4:$A$5000,"&lt;="&amp;الارباح!$C$3)</f>
        <v>0</v>
      </c>
      <c r="F725" s="21">
        <f>SUMIFS('مرتجع المبيعات '!$J$4:$J$5000,'مرتجع المبيعات '!$D$4:$D$5000,الارباح!A725,'مرتجع المبيعات '!$A$4:$A$5000,"&gt;="&amp;الارباح!$C$2,'مرتجع المبيعات '!$A$4:$A$5000,"&lt;="&amp;الارباح!$C$3)</f>
        <v>0</v>
      </c>
      <c r="G725" s="21" t="str">
        <f>IFERROR(VLOOKUP(A725,الرصيد!$A$4:$J$5337,10,0),"")</f>
        <v/>
      </c>
      <c r="H725" s="21" t="str">
        <f t="shared" si="33"/>
        <v/>
      </c>
      <c r="I725" s="21" t="str">
        <f t="shared" si="34"/>
        <v/>
      </c>
      <c r="J725" s="21" t="str">
        <f t="shared" si="35"/>
        <v/>
      </c>
    </row>
    <row r="726" spans="1:10" ht="15.75">
      <c r="A726" s="21">
        <v>721</v>
      </c>
      <c r="B726" s="21" t="str">
        <f>IFERROR(VLOOKUP(A726,الاعدادات!$A$4:$B$5000,2,0),"")</f>
        <v/>
      </c>
      <c r="C726" s="21">
        <f>SUMIFS(المبيعات!$F$4:$F$5000,المبيعات!$D$4:$D$5000,الارباح!A726,المبيعات!$A$4:$A$5000,"&gt;="&amp;الارباح!$C$2,المبيعات!$A$4:$A$5000,"&lt;="&amp;الارباح!$C$3)</f>
        <v>0</v>
      </c>
      <c r="D726" s="21">
        <f>SUMIFS(المبيعات!$J$4:$J$5000,المبيعات!$D$4:$D$5000,الارباح!A726,المبيعات!$A$4:$A$5000,"&gt;="&amp;الارباح!$C$2,المبيعات!$A$4:$A$5000,"&lt;="&amp;الارباح!$C$3)</f>
        <v>0</v>
      </c>
      <c r="E726" s="21">
        <f>SUMIFS('مرتجع المبيعات '!$F$4:$F$5000,'مرتجع المبيعات '!$D$4:$D$5000,الارباح!A726,'مرتجع المبيعات '!$A$4:$A$5000,"&gt;="&amp;الارباح!$C$2,'مرتجع المبيعات '!$A$4:$A$5000,"&lt;="&amp;الارباح!$C$3)</f>
        <v>0</v>
      </c>
      <c r="F726" s="21">
        <f>SUMIFS('مرتجع المبيعات '!$J$4:$J$5000,'مرتجع المبيعات '!$D$4:$D$5000,الارباح!A726,'مرتجع المبيعات '!$A$4:$A$5000,"&gt;="&amp;الارباح!$C$2,'مرتجع المبيعات '!$A$4:$A$5000,"&lt;="&amp;الارباح!$C$3)</f>
        <v>0</v>
      </c>
      <c r="G726" s="21" t="str">
        <f>IFERROR(VLOOKUP(A726,الرصيد!$A$4:$J$5337,10,0),"")</f>
        <v/>
      </c>
      <c r="H726" s="21" t="str">
        <f t="shared" si="33"/>
        <v/>
      </c>
      <c r="I726" s="21" t="str">
        <f t="shared" si="34"/>
        <v/>
      </c>
      <c r="J726" s="21" t="str">
        <f t="shared" si="35"/>
        <v/>
      </c>
    </row>
    <row r="727" spans="1:10" ht="15.75">
      <c r="A727" s="21">
        <v>722</v>
      </c>
      <c r="B727" s="21" t="str">
        <f>IFERROR(VLOOKUP(A727,الاعدادات!$A$4:$B$5000,2,0),"")</f>
        <v/>
      </c>
      <c r="C727" s="21">
        <f>SUMIFS(المبيعات!$F$4:$F$5000,المبيعات!$D$4:$D$5000,الارباح!A727,المبيعات!$A$4:$A$5000,"&gt;="&amp;الارباح!$C$2,المبيعات!$A$4:$A$5000,"&lt;="&amp;الارباح!$C$3)</f>
        <v>0</v>
      </c>
      <c r="D727" s="21">
        <f>SUMIFS(المبيعات!$J$4:$J$5000,المبيعات!$D$4:$D$5000,الارباح!A727,المبيعات!$A$4:$A$5000,"&gt;="&amp;الارباح!$C$2,المبيعات!$A$4:$A$5000,"&lt;="&amp;الارباح!$C$3)</f>
        <v>0</v>
      </c>
      <c r="E727" s="21">
        <f>SUMIFS('مرتجع المبيعات '!$F$4:$F$5000,'مرتجع المبيعات '!$D$4:$D$5000,الارباح!A727,'مرتجع المبيعات '!$A$4:$A$5000,"&gt;="&amp;الارباح!$C$2,'مرتجع المبيعات '!$A$4:$A$5000,"&lt;="&amp;الارباح!$C$3)</f>
        <v>0</v>
      </c>
      <c r="F727" s="21">
        <f>SUMIFS('مرتجع المبيعات '!$J$4:$J$5000,'مرتجع المبيعات '!$D$4:$D$5000,الارباح!A727,'مرتجع المبيعات '!$A$4:$A$5000,"&gt;="&amp;الارباح!$C$2,'مرتجع المبيعات '!$A$4:$A$5000,"&lt;="&amp;الارباح!$C$3)</f>
        <v>0</v>
      </c>
      <c r="G727" s="21" t="str">
        <f>IFERROR(VLOOKUP(A727,الرصيد!$A$4:$J$5337,10,0),"")</f>
        <v/>
      </c>
      <c r="H727" s="21" t="str">
        <f t="shared" si="33"/>
        <v/>
      </c>
      <c r="I727" s="21" t="str">
        <f t="shared" si="34"/>
        <v/>
      </c>
      <c r="J727" s="21" t="str">
        <f t="shared" si="35"/>
        <v/>
      </c>
    </row>
    <row r="728" spans="1:10" ht="15.75">
      <c r="A728" s="21">
        <v>723</v>
      </c>
      <c r="B728" s="21" t="str">
        <f>IFERROR(VLOOKUP(A728,الاعدادات!$A$4:$B$5000,2,0),"")</f>
        <v/>
      </c>
      <c r="C728" s="21">
        <f>SUMIFS(المبيعات!$F$4:$F$5000,المبيعات!$D$4:$D$5000,الارباح!A728,المبيعات!$A$4:$A$5000,"&gt;="&amp;الارباح!$C$2,المبيعات!$A$4:$A$5000,"&lt;="&amp;الارباح!$C$3)</f>
        <v>0</v>
      </c>
      <c r="D728" s="21">
        <f>SUMIFS(المبيعات!$J$4:$J$5000,المبيعات!$D$4:$D$5000,الارباح!A728,المبيعات!$A$4:$A$5000,"&gt;="&amp;الارباح!$C$2,المبيعات!$A$4:$A$5000,"&lt;="&amp;الارباح!$C$3)</f>
        <v>0</v>
      </c>
      <c r="E728" s="21">
        <f>SUMIFS('مرتجع المبيعات '!$F$4:$F$5000,'مرتجع المبيعات '!$D$4:$D$5000,الارباح!A728,'مرتجع المبيعات '!$A$4:$A$5000,"&gt;="&amp;الارباح!$C$2,'مرتجع المبيعات '!$A$4:$A$5000,"&lt;="&amp;الارباح!$C$3)</f>
        <v>0</v>
      </c>
      <c r="F728" s="21">
        <f>SUMIFS('مرتجع المبيعات '!$J$4:$J$5000,'مرتجع المبيعات '!$D$4:$D$5000,الارباح!A728,'مرتجع المبيعات '!$A$4:$A$5000,"&gt;="&amp;الارباح!$C$2,'مرتجع المبيعات '!$A$4:$A$5000,"&lt;="&amp;الارباح!$C$3)</f>
        <v>0</v>
      </c>
      <c r="G728" s="21" t="str">
        <f>IFERROR(VLOOKUP(A728,الرصيد!$A$4:$J$5337,10,0),"")</f>
        <v/>
      </c>
      <c r="H728" s="21" t="str">
        <f t="shared" ref="H728:H791" si="36">IFERROR(SUMPRODUCT(G728*C728),"")</f>
        <v/>
      </c>
      <c r="I728" s="21" t="str">
        <f t="shared" ref="I728:I791" si="37">IFERROR(SUMPRODUCT(F728-G728*E728),"")</f>
        <v/>
      </c>
      <c r="J728" s="21" t="str">
        <f t="shared" ref="J728:J791" si="38">IFERROR(SUMPRODUCT(D728-H728-I728),"")</f>
        <v/>
      </c>
    </row>
    <row r="729" spans="1:10" ht="15.75">
      <c r="A729" s="21">
        <v>724</v>
      </c>
      <c r="B729" s="21" t="str">
        <f>IFERROR(VLOOKUP(A729,الاعدادات!$A$4:$B$5000,2,0),"")</f>
        <v/>
      </c>
      <c r="C729" s="21">
        <f>SUMIFS(المبيعات!$F$4:$F$5000,المبيعات!$D$4:$D$5000,الارباح!A729,المبيعات!$A$4:$A$5000,"&gt;="&amp;الارباح!$C$2,المبيعات!$A$4:$A$5000,"&lt;="&amp;الارباح!$C$3)</f>
        <v>0</v>
      </c>
      <c r="D729" s="21">
        <f>SUMIFS(المبيعات!$J$4:$J$5000,المبيعات!$D$4:$D$5000,الارباح!A729,المبيعات!$A$4:$A$5000,"&gt;="&amp;الارباح!$C$2,المبيعات!$A$4:$A$5000,"&lt;="&amp;الارباح!$C$3)</f>
        <v>0</v>
      </c>
      <c r="E729" s="21">
        <f>SUMIFS('مرتجع المبيعات '!$F$4:$F$5000,'مرتجع المبيعات '!$D$4:$D$5000,الارباح!A729,'مرتجع المبيعات '!$A$4:$A$5000,"&gt;="&amp;الارباح!$C$2,'مرتجع المبيعات '!$A$4:$A$5000,"&lt;="&amp;الارباح!$C$3)</f>
        <v>0</v>
      </c>
      <c r="F729" s="21">
        <f>SUMIFS('مرتجع المبيعات '!$J$4:$J$5000,'مرتجع المبيعات '!$D$4:$D$5000,الارباح!A729,'مرتجع المبيعات '!$A$4:$A$5000,"&gt;="&amp;الارباح!$C$2,'مرتجع المبيعات '!$A$4:$A$5000,"&lt;="&amp;الارباح!$C$3)</f>
        <v>0</v>
      </c>
      <c r="G729" s="21" t="str">
        <f>IFERROR(VLOOKUP(A729,الرصيد!$A$4:$J$5337,10,0),"")</f>
        <v/>
      </c>
      <c r="H729" s="21" t="str">
        <f t="shared" si="36"/>
        <v/>
      </c>
      <c r="I729" s="21" t="str">
        <f t="shared" si="37"/>
        <v/>
      </c>
      <c r="J729" s="21" t="str">
        <f t="shared" si="38"/>
        <v/>
      </c>
    </row>
    <row r="730" spans="1:10" ht="15.75">
      <c r="A730" s="21">
        <v>725</v>
      </c>
      <c r="B730" s="21" t="str">
        <f>IFERROR(VLOOKUP(A730,الاعدادات!$A$4:$B$5000,2,0),"")</f>
        <v/>
      </c>
      <c r="C730" s="21">
        <f>SUMIFS(المبيعات!$F$4:$F$5000,المبيعات!$D$4:$D$5000,الارباح!A730,المبيعات!$A$4:$A$5000,"&gt;="&amp;الارباح!$C$2,المبيعات!$A$4:$A$5000,"&lt;="&amp;الارباح!$C$3)</f>
        <v>0</v>
      </c>
      <c r="D730" s="21">
        <f>SUMIFS(المبيعات!$J$4:$J$5000,المبيعات!$D$4:$D$5000,الارباح!A730,المبيعات!$A$4:$A$5000,"&gt;="&amp;الارباح!$C$2,المبيعات!$A$4:$A$5000,"&lt;="&amp;الارباح!$C$3)</f>
        <v>0</v>
      </c>
      <c r="E730" s="21">
        <f>SUMIFS('مرتجع المبيعات '!$F$4:$F$5000,'مرتجع المبيعات '!$D$4:$D$5000,الارباح!A730,'مرتجع المبيعات '!$A$4:$A$5000,"&gt;="&amp;الارباح!$C$2,'مرتجع المبيعات '!$A$4:$A$5000,"&lt;="&amp;الارباح!$C$3)</f>
        <v>0</v>
      </c>
      <c r="F730" s="21">
        <f>SUMIFS('مرتجع المبيعات '!$J$4:$J$5000,'مرتجع المبيعات '!$D$4:$D$5000,الارباح!A730,'مرتجع المبيعات '!$A$4:$A$5000,"&gt;="&amp;الارباح!$C$2,'مرتجع المبيعات '!$A$4:$A$5000,"&lt;="&amp;الارباح!$C$3)</f>
        <v>0</v>
      </c>
      <c r="G730" s="21" t="str">
        <f>IFERROR(VLOOKUP(A730,الرصيد!$A$4:$J$5337,10,0),"")</f>
        <v/>
      </c>
      <c r="H730" s="21" t="str">
        <f t="shared" si="36"/>
        <v/>
      </c>
      <c r="I730" s="21" t="str">
        <f t="shared" si="37"/>
        <v/>
      </c>
      <c r="J730" s="21" t="str">
        <f t="shared" si="38"/>
        <v/>
      </c>
    </row>
    <row r="731" spans="1:10" ht="15.75">
      <c r="A731" s="21">
        <v>726</v>
      </c>
      <c r="B731" s="21" t="str">
        <f>IFERROR(VLOOKUP(A731,الاعدادات!$A$4:$B$5000,2,0),"")</f>
        <v/>
      </c>
      <c r="C731" s="21">
        <f>SUMIFS(المبيعات!$F$4:$F$5000,المبيعات!$D$4:$D$5000,الارباح!A731,المبيعات!$A$4:$A$5000,"&gt;="&amp;الارباح!$C$2,المبيعات!$A$4:$A$5000,"&lt;="&amp;الارباح!$C$3)</f>
        <v>0</v>
      </c>
      <c r="D731" s="21">
        <f>SUMIFS(المبيعات!$J$4:$J$5000,المبيعات!$D$4:$D$5000,الارباح!A731,المبيعات!$A$4:$A$5000,"&gt;="&amp;الارباح!$C$2,المبيعات!$A$4:$A$5000,"&lt;="&amp;الارباح!$C$3)</f>
        <v>0</v>
      </c>
      <c r="E731" s="21">
        <f>SUMIFS('مرتجع المبيعات '!$F$4:$F$5000,'مرتجع المبيعات '!$D$4:$D$5000,الارباح!A731,'مرتجع المبيعات '!$A$4:$A$5000,"&gt;="&amp;الارباح!$C$2,'مرتجع المبيعات '!$A$4:$A$5000,"&lt;="&amp;الارباح!$C$3)</f>
        <v>0</v>
      </c>
      <c r="F731" s="21">
        <f>SUMIFS('مرتجع المبيعات '!$J$4:$J$5000,'مرتجع المبيعات '!$D$4:$D$5000,الارباح!A731,'مرتجع المبيعات '!$A$4:$A$5000,"&gt;="&amp;الارباح!$C$2,'مرتجع المبيعات '!$A$4:$A$5000,"&lt;="&amp;الارباح!$C$3)</f>
        <v>0</v>
      </c>
      <c r="G731" s="21" t="str">
        <f>IFERROR(VLOOKUP(A731,الرصيد!$A$4:$J$5337,10,0),"")</f>
        <v/>
      </c>
      <c r="H731" s="21" t="str">
        <f t="shared" si="36"/>
        <v/>
      </c>
      <c r="I731" s="21" t="str">
        <f t="shared" si="37"/>
        <v/>
      </c>
      <c r="J731" s="21" t="str">
        <f t="shared" si="38"/>
        <v/>
      </c>
    </row>
    <row r="732" spans="1:10" ht="15.75">
      <c r="A732" s="21">
        <v>727</v>
      </c>
      <c r="B732" s="21" t="str">
        <f>IFERROR(VLOOKUP(A732,الاعدادات!$A$4:$B$5000,2,0),"")</f>
        <v/>
      </c>
      <c r="C732" s="21">
        <f>SUMIFS(المبيعات!$F$4:$F$5000,المبيعات!$D$4:$D$5000,الارباح!A732,المبيعات!$A$4:$A$5000,"&gt;="&amp;الارباح!$C$2,المبيعات!$A$4:$A$5000,"&lt;="&amp;الارباح!$C$3)</f>
        <v>0</v>
      </c>
      <c r="D732" s="21">
        <f>SUMIFS(المبيعات!$J$4:$J$5000,المبيعات!$D$4:$D$5000,الارباح!A732,المبيعات!$A$4:$A$5000,"&gt;="&amp;الارباح!$C$2,المبيعات!$A$4:$A$5000,"&lt;="&amp;الارباح!$C$3)</f>
        <v>0</v>
      </c>
      <c r="E732" s="21">
        <f>SUMIFS('مرتجع المبيعات '!$F$4:$F$5000,'مرتجع المبيعات '!$D$4:$D$5000,الارباح!A732,'مرتجع المبيعات '!$A$4:$A$5000,"&gt;="&amp;الارباح!$C$2,'مرتجع المبيعات '!$A$4:$A$5000,"&lt;="&amp;الارباح!$C$3)</f>
        <v>0</v>
      </c>
      <c r="F732" s="21">
        <f>SUMIFS('مرتجع المبيعات '!$J$4:$J$5000,'مرتجع المبيعات '!$D$4:$D$5000,الارباح!A732,'مرتجع المبيعات '!$A$4:$A$5000,"&gt;="&amp;الارباح!$C$2,'مرتجع المبيعات '!$A$4:$A$5000,"&lt;="&amp;الارباح!$C$3)</f>
        <v>0</v>
      </c>
      <c r="G732" s="21" t="str">
        <f>IFERROR(VLOOKUP(A732,الرصيد!$A$4:$J$5337,10,0),"")</f>
        <v/>
      </c>
      <c r="H732" s="21" t="str">
        <f t="shared" si="36"/>
        <v/>
      </c>
      <c r="I732" s="21" t="str">
        <f t="shared" si="37"/>
        <v/>
      </c>
      <c r="J732" s="21" t="str">
        <f t="shared" si="38"/>
        <v/>
      </c>
    </row>
    <row r="733" spans="1:10" ht="15.75">
      <c r="A733" s="21">
        <v>728</v>
      </c>
      <c r="B733" s="21" t="str">
        <f>IFERROR(VLOOKUP(A733,الاعدادات!$A$4:$B$5000,2,0),"")</f>
        <v/>
      </c>
      <c r="C733" s="21">
        <f>SUMIFS(المبيعات!$F$4:$F$5000,المبيعات!$D$4:$D$5000,الارباح!A733,المبيعات!$A$4:$A$5000,"&gt;="&amp;الارباح!$C$2,المبيعات!$A$4:$A$5000,"&lt;="&amp;الارباح!$C$3)</f>
        <v>0</v>
      </c>
      <c r="D733" s="21">
        <f>SUMIFS(المبيعات!$J$4:$J$5000,المبيعات!$D$4:$D$5000,الارباح!A733,المبيعات!$A$4:$A$5000,"&gt;="&amp;الارباح!$C$2,المبيعات!$A$4:$A$5000,"&lt;="&amp;الارباح!$C$3)</f>
        <v>0</v>
      </c>
      <c r="E733" s="21">
        <f>SUMIFS('مرتجع المبيعات '!$F$4:$F$5000,'مرتجع المبيعات '!$D$4:$D$5000,الارباح!A733,'مرتجع المبيعات '!$A$4:$A$5000,"&gt;="&amp;الارباح!$C$2,'مرتجع المبيعات '!$A$4:$A$5000,"&lt;="&amp;الارباح!$C$3)</f>
        <v>0</v>
      </c>
      <c r="F733" s="21">
        <f>SUMIFS('مرتجع المبيعات '!$J$4:$J$5000,'مرتجع المبيعات '!$D$4:$D$5000,الارباح!A733,'مرتجع المبيعات '!$A$4:$A$5000,"&gt;="&amp;الارباح!$C$2,'مرتجع المبيعات '!$A$4:$A$5000,"&lt;="&amp;الارباح!$C$3)</f>
        <v>0</v>
      </c>
      <c r="G733" s="21" t="str">
        <f>IFERROR(VLOOKUP(A733,الرصيد!$A$4:$J$5337,10,0),"")</f>
        <v/>
      </c>
      <c r="H733" s="21" t="str">
        <f t="shared" si="36"/>
        <v/>
      </c>
      <c r="I733" s="21" t="str">
        <f t="shared" si="37"/>
        <v/>
      </c>
      <c r="J733" s="21" t="str">
        <f t="shared" si="38"/>
        <v/>
      </c>
    </row>
    <row r="734" spans="1:10" ht="15.75">
      <c r="A734" s="21">
        <v>729</v>
      </c>
      <c r="B734" s="21" t="str">
        <f>IFERROR(VLOOKUP(A734,الاعدادات!$A$4:$B$5000,2,0),"")</f>
        <v/>
      </c>
      <c r="C734" s="21">
        <f>SUMIFS(المبيعات!$F$4:$F$5000,المبيعات!$D$4:$D$5000,الارباح!A734,المبيعات!$A$4:$A$5000,"&gt;="&amp;الارباح!$C$2,المبيعات!$A$4:$A$5000,"&lt;="&amp;الارباح!$C$3)</f>
        <v>0</v>
      </c>
      <c r="D734" s="21">
        <f>SUMIFS(المبيعات!$J$4:$J$5000,المبيعات!$D$4:$D$5000,الارباح!A734,المبيعات!$A$4:$A$5000,"&gt;="&amp;الارباح!$C$2,المبيعات!$A$4:$A$5000,"&lt;="&amp;الارباح!$C$3)</f>
        <v>0</v>
      </c>
      <c r="E734" s="21">
        <f>SUMIFS('مرتجع المبيعات '!$F$4:$F$5000,'مرتجع المبيعات '!$D$4:$D$5000,الارباح!A734,'مرتجع المبيعات '!$A$4:$A$5000,"&gt;="&amp;الارباح!$C$2,'مرتجع المبيعات '!$A$4:$A$5000,"&lt;="&amp;الارباح!$C$3)</f>
        <v>0</v>
      </c>
      <c r="F734" s="21">
        <f>SUMIFS('مرتجع المبيعات '!$J$4:$J$5000,'مرتجع المبيعات '!$D$4:$D$5000,الارباح!A734,'مرتجع المبيعات '!$A$4:$A$5000,"&gt;="&amp;الارباح!$C$2,'مرتجع المبيعات '!$A$4:$A$5000,"&lt;="&amp;الارباح!$C$3)</f>
        <v>0</v>
      </c>
      <c r="G734" s="21" t="str">
        <f>IFERROR(VLOOKUP(A734,الرصيد!$A$4:$J$5337,10,0),"")</f>
        <v/>
      </c>
      <c r="H734" s="21" t="str">
        <f t="shared" si="36"/>
        <v/>
      </c>
      <c r="I734" s="21" t="str">
        <f t="shared" si="37"/>
        <v/>
      </c>
      <c r="J734" s="21" t="str">
        <f t="shared" si="38"/>
        <v/>
      </c>
    </row>
    <row r="735" spans="1:10" ht="15.75">
      <c r="A735" s="21">
        <v>730</v>
      </c>
      <c r="B735" s="21" t="str">
        <f>IFERROR(VLOOKUP(A735,الاعدادات!$A$4:$B$5000,2,0),"")</f>
        <v/>
      </c>
      <c r="C735" s="21">
        <f>SUMIFS(المبيعات!$F$4:$F$5000,المبيعات!$D$4:$D$5000,الارباح!A735,المبيعات!$A$4:$A$5000,"&gt;="&amp;الارباح!$C$2,المبيعات!$A$4:$A$5000,"&lt;="&amp;الارباح!$C$3)</f>
        <v>0</v>
      </c>
      <c r="D735" s="21">
        <f>SUMIFS(المبيعات!$J$4:$J$5000,المبيعات!$D$4:$D$5000,الارباح!A735,المبيعات!$A$4:$A$5000,"&gt;="&amp;الارباح!$C$2,المبيعات!$A$4:$A$5000,"&lt;="&amp;الارباح!$C$3)</f>
        <v>0</v>
      </c>
      <c r="E735" s="21">
        <f>SUMIFS('مرتجع المبيعات '!$F$4:$F$5000,'مرتجع المبيعات '!$D$4:$D$5000,الارباح!A735,'مرتجع المبيعات '!$A$4:$A$5000,"&gt;="&amp;الارباح!$C$2,'مرتجع المبيعات '!$A$4:$A$5000,"&lt;="&amp;الارباح!$C$3)</f>
        <v>0</v>
      </c>
      <c r="F735" s="21">
        <f>SUMIFS('مرتجع المبيعات '!$J$4:$J$5000,'مرتجع المبيعات '!$D$4:$D$5000,الارباح!A735,'مرتجع المبيعات '!$A$4:$A$5000,"&gt;="&amp;الارباح!$C$2,'مرتجع المبيعات '!$A$4:$A$5000,"&lt;="&amp;الارباح!$C$3)</f>
        <v>0</v>
      </c>
      <c r="G735" s="21" t="str">
        <f>IFERROR(VLOOKUP(A735,الرصيد!$A$4:$J$5337,10,0),"")</f>
        <v/>
      </c>
      <c r="H735" s="21" t="str">
        <f t="shared" si="36"/>
        <v/>
      </c>
      <c r="I735" s="21" t="str">
        <f t="shared" si="37"/>
        <v/>
      </c>
      <c r="J735" s="21" t="str">
        <f t="shared" si="38"/>
        <v/>
      </c>
    </row>
    <row r="736" spans="1:10" ht="15.75">
      <c r="A736" s="21">
        <v>731</v>
      </c>
      <c r="B736" s="21" t="str">
        <f>IFERROR(VLOOKUP(A736,الاعدادات!$A$4:$B$5000,2,0),"")</f>
        <v/>
      </c>
      <c r="C736" s="21">
        <f>SUMIFS(المبيعات!$F$4:$F$5000,المبيعات!$D$4:$D$5000,الارباح!A736,المبيعات!$A$4:$A$5000,"&gt;="&amp;الارباح!$C$2,المبيعات!$A$4:$A$5000,"&lt;="&amp;الارباح!$C$3)</f>
        <v>0</v>
      </c>
      <c r="D736" s="21">
        <f>SUMIFS(المبيعات!$J$4:$J$5000,المبيعات!$D$4:$D$5000,الارباح!A736,المبيعات!$A$4:$A$5000,"&gt;="&amp;الارباح!$C$2,المبيعات!$A$4:$A$5000,"&lt;="&amp;الارباح!$C$3)</f>
        <v>0</v>
      </c>
      <c r="E736" s="21">
        <f>SUMIFS('مرتجع المبيعات '!$F$4:$F$5000,'مرتجع المبيعات '!$D$4:$D$5000,الارباح!A736,'مرتجع المبيعات '!$A$4:$A$5000,"&gt;="&amp;الارباح!$C$2,'مرتجع المبيعات '!$A$4:$A$5000,"&lt;="&amp;الارباح!$C$3)</f>
        <v>0</v>
      </c>
      <c r="F736" s="21">
        <f>SUMIFS('مرتجع المبيعات '!$J$4:$J$5000,'مرتجع المبيعات '!$D$4:$D$5000,الارباح!A736,'مرتجع المبيعات '!$A$4:$A$5000,"&gt;="&amp;الارباح!$C$2,'مرتجع المبيعات '!$A$4:$A$5000,"&lt;="&amp;الارباح!$C$3)</f>
        <v>0</v>
      </c>
      <c r="G736" s="21" t="str">
        <f>IFERROR(VLOOKUP(A736,الرصيد!$A$4:$J$5337,10,0),"")</f>
        <v/>
      </c>
      <c r="H736" s="21" t="str">
        <f t="shared" si="36"/>
        <v/>
      </c>
      <c r="I736" s="21" t="str">
        <f t="shared" si="37"/>
        <v/>
      </c>
      <c r="J736" s="21" t="str">
        <f t="shared" si="38"/>
        <v/>
      </c>
    </row>
    <row r="737" spans="1:10" ht="15.75">
      <c r="A737" s="21">
        <v>732</v>
      </c>
      <c r="B737" s="21" t="str">
        <f>IFERROR(VLOOKUP(A737,الاعدادات!$A$4:$B$5000,2,0),"")</f>
        <v/>
      </c>
      <c r="C737" s="21">
        <f>SUMIFS(المبيعات!$F$4:$F$5000,المبيعات!$D$4:$D$5000,الارباح!A737,المبيعات!$A$4:$A$5000,"&gt;="&amp;الارباح!$C$2,المبيعات!$A$4:$A$5000,"&lt;="&amp;الارباح!$C$3)</f>
        <v>0</v>
      </c>
      <c r="D737" s="21">
        <f>SUMIFS(المبيعات!$J$4:$J$5000,المبيعات!$D$4:$D$5000,الارباح!A737,المبيعات!$A$4:$A$5000,"&gt;="&amp;الارباح!$C$2,المبيعات!$A$4:$A$5000,"&lt;="&amp;الارباح!$C$3)</f>
        <v>0</v>
      </c>
      <c r="E737" s="21">
        <f>SUMIFS('مرتجع المبيعات '!$F$4:$F$5000,'مرتجع المبيعات '!$D$4:$D$5000,الارباح!A737,'مرتجع المبيعات '!$A$4:$A$5000,"&gt;="&amp;الارباح!$C$2,'مرتجع المبيعات '!$A$4:$A$5000,"&lt;="&amp;الارباح!$C$3)</f>
        <v>0</v>
      </c>
      <c r="F737" s="21">
        <f>SUMIFS('مرتجع المبيعات '!$J$4:$J$5000,'مرتجع المبيعات '!$D$4:$D$5000,الارباح!A737,'مرتجع المبيعات '!$A$4:$A$5000,"&gt;="&amp;الارباح!$C$2,'مرتجع المبيعات '!$A$4:$A$5000,"&lt;="&amp;الارباح!$C$3)</f>
        <v>0</v>
      </c>
      <c r="G737" s="21" t="str">
        <f>IFERROR(VLOOKUP(A737,الرصيد!$A$4:$J$5337,10,0),"")</f>
        <v/>
      </c>
      <c r="H737" s="21" t="str">
        <f t="shared" si="36"/>
        <v/>
      </c>
      <c r="I737" s="21" t="str">
        <f t="shared" si="37"/>
        <v/>
      </c>
      <c r="J737" s="21" t="str">
        <f t="shared" si="38"/>
        <v/>
      </c>
    </row>
    <row r="738" spans="1:10" ht="15.75">
      <c r="A738" s="21">
        <v>733</v>
      </c>
      <c r="B738" s="21" t="str">
        <f>IFERROR(VLOOKUP(A738,الاعدادات!$A$4:$B$5000,2,0),"")</f>
        <v/>
      </c>
      <c r="C738" s="21">
        <f>SUMIFS(المبيعات!$F$4:$F$5000,المبيعات!$D$4:$D$5000,الارباح!A738,المبيعات!$A$4:$A$5000,"&gt;="&amp;الارباح!$C$2,المبيعات!$A$4:$A$5000,"&lt;="&amp;الارباح!$C$3)</f>
        <v>0</v>
      </c>
      <c r="D738" s="21">
        <f>SUMIFS(المبيعات!$J$4:$J$5000,المبيعات!$D$4:$D$5000,الارباح!A738,المبيعات!$A$4:$A$5000,"&gt;="&amp;الارباح!$C$2,المبيعات!$A$4:$A$5000,"&lt;="&amp;الارباح!$C$3)</f>
        <v>0</v>
      </c>
      <c r="E738" s="21">
        <f>SUMIFS('مرتجع المبيعات '!$F$4:$F$5000,'مرتجع المبيعات '!$D$4:$D$5000,الارباح!A738,'مرتجع المبيعات '!$A$4:$A$5000,"&gt;="&amp;الارباح!$C$2,'مرتجع المبيعات '!$A$4:$A$5000,"&lt;="&amp;الارباح!$C$3)</f>
        <v>0</v>
      </c>
      <c r="F738" s="21">
        <f>SUMIFS('مرتجع المبيعات '!$J$4:$J$5000,'مرتجع المبيعات '!$D$4:$D$5000,الارباح!A738,'مرتجع المبيعات '!$A$4:$A$5000,"&gt;="&amp;الارباح!$C$2,'مرتجع المبيعات '!$A$4:$A$5000,"&lt;="&amp;الارباح!$C$3)</f>
        <v>0</v>
      </c>
      <c r="G738" s="21" t="str">
        <f>IFERROR(VLOOKUP(A738,الرصيد!$A$4:$J$5337,10,0),"")</f>
        <v/>
      </c>
      <c r="H738" s="21" t="str">
        <f t="shared" si="36"/>
        <v/>
      </c>
      <c r="I738" s="21" t="str">
        <f t="shared" si="37"/>
        <v/>
      </c>
      <c r="J738" s="21" t="str">
        <f t="shared" si="38"/>
        <v/>
      </c>
    </row>
    <row r="739" spans="1:10" ht="15.75">
      <c r="A739" s="21">
        <v>734</v>
      </c>
      <c r="B739" s="21" t="str">
        <f>IFERROR(VLOOKUP(A739,الاعدادات!$A$4:$B$5000,2,0),"")</f>
        <v/>
      </c>
      <c r="C739" s="21">
        <f>SUMIFS(المبيعات!$F$4:$F$5000,المبيعات!$D$4:$D$5000,الارباح!A739,المبيعات!$A$4:$A$5000,"&gt;="&amp;الارباح!$C$2,المبيعات!$A$4:$A$5000,"&lt;="&amp;الارباح!$C$3)</f>
        <v>0</v>
      </c>
      <c r="D739" s="21">
        <f>SUMIFS(المبيعات!$J$4:$J$5000,المبيعات!$D$4:$D$5000,الارباح!A739,المبيعات!$A$4:$A$5000,"&gt;="&amp;الارباح!$C$2,المبيعات!$A$4:$A$5000,"&lt;="&amp;الارباح!$C$3)</f>
        <v>0</v>
      </c>
      <c r="E739" s="21">
        <f>SUMIFS('مرتجع المبيعات '!$F$4:$F$5000,'مرتجع المبيعات '!$D$4:$D$5000,الارباح!A739,'مرتجع المبيعات '!$A$4:$A$5000,"&gt;="&amp;الارباح!$C$2,'مرتجع المبيعات '!$A$4:$A$5000,"&lt;="&amp;الارباح!$C$3)</f>
        <v>0</v>
      </c>
      <c r="F739" s="21">
        <f>SUMIFS('مرتجع المبيعات '!$J$4:$J$5000,'مرتجع المبيعات '!$D$4:$D$5000,الارباح!A739,'مرتجع المبيعات '!$A$4:$A$5000,"&gt;="&amp;الارباح!$C$2,'مرتجع المبيعات '!$A$4:$A$5000,"&lt;="&amp;الارباح!$C$3)</f>
        <v>0</v>
      </c>
      <c r="G739" s="21" t="str">
        <f>IFERROR(VLOOKUP(A739,الرصيد!$A$4:$J$5337,10,0),"")</f>
        <v/>
      </c>
      <c r="H739" s="21" t="str">
        <f t="shared" si="36"/>
        <v/>
      </c>
      <c r="I739" s="21" t="str">
        <f t="shared" si="37"/>
        <v/>
      </c>
      <c r="J739" s="21" t="str">
        <f t="shared" si="38"/>
        <v/>
      </c>
    </row>
    <row r="740" spans="1:10" ht="15.75">
      <c r="A740" s="21">
        <v>735</v>
      </c>
      <c r="B740" s="21" t="str">
        <f>IFERROR(VLOOKUP(A740,الاعدادات!$A$4:$B$5000,2,0),"")</f>
        <v/>
      </c>
      <c r="C740" s="21">
        <f>SUMIFS(المبيعات!$F$4:$F$5000,المبيعات!$D$4:$D$5000,الارباح!A740,المبيعات!$A$4:$A$5000,"&gt;="&amp;الارباح!$C$2,المبيعات!$A$4:$A$5000,"&lt;="&amp;الارباح!$C$3)</f>
        <v>0</v>
      </c>
      <c r="D740" s="21">
        <f>SUMIFS(المبيعات!$J$4:$J$5000,المبيعات!$D$4:$D$5000,الارباح!A740,المبيعات!$A$4:$A$5000,"&gt;="&amp;الارباح!$C$2,المبيعات!$A$4:$A$5000,"&lt;="&amp;الارباح!$C$3)</f>
        <v>0</v>
      </c>
      <c r="E740" s="21">
        <f>SUMIFS('مرتجع المبيعات '!$F$4:$F$5000,'مرتجع المبيعات '!$D$4:$D$5000,الارباح!A740,'مرتجع المبيعات '!$A$4:$A$5000,"&gt;="&amp;الارباح!$C$2,'مرتجع المبيعات '!$A$4:$A$5000,"&lt;="&amp;الارباح!$C$3)</f>
        <v>0</v>
      </c>
      <c r="F740" s="21">
        <f>SUMIFS('مرتجع المبيعات '!$J$4:$J$5000,'مرتجع المبيعات '!$D$4:$D$5000,الارباح!A740,'مرتجع المبيعات '!$A$4:$A$5000,"&gt;="&amp;الارباح!$C$2,'مرتجع المبيعات '!$A$4:$A$5000,"&lt;="&amp;الارباح!$C$3)</f>
        <v>0</v>
      </c>
      <c r="G740" s="21" t="str">
        <f>IFERROR(VLOOKUP(A740,الرصيد!$A$4:$J$5337,10,0),"")</f>
        <v/>
      </c>
      <c r="H740" s="21" t="str">
        <f t="shared" si="36"/>
        <v/>
      </c>
      <c r="I740" s="21" t="str">
        <f t="shared" si="37"/>
        <v/>
      </c>
      <c r="J740" s="21" t="str">
        <f t="shared" si="38"/>
        <v/>
      </c>
    </row>
    <row r="741" spans="1:10" ht="15.75">
      <c r="A741" s="21">
        <v>736</v>
      </c>
      <c r="B741" s="21" t="str">
        <f>IFERROR(VLOOKUP(A741,الاعدادات!$A$4:$B$5000,2,0),"")</f>
        <v/>
      </c>
      <c r="C741" s="21">
        <f>SUMIFS(المبيعات!$F$4:$F$5000,المبيعات!$D$4:$D$5000,الارباح!A741,المبيعات!$A$4:$A$5000,"&gt;="&amp;الارباح!$C$2,المبيعات!$A$4:$A$5000,"&lt;="&amp;الارباح!$C$3)</f>
        <v>0</v>
      </c>
      <c r="D741" s="21">
        <f>SUMIFS(المبيعات!$J$4:$J$5000,المبيعات!$D$4:$D$5000,الارباح!A741,المبيعات!$A$4:$A$5000,"&gt;="&amp;الارباح!$C$2,المبيعات!$A$4:$A$5000,"&lt;="&amp;الارباح!$C$3)</f>
        <v>0</v>
      </c>
      <c r="E741" s="21">
        <f>SUMIFS('مرتجع المبيعات '!$F$4:$F$5000,'مرتجع المبيعات '!$D$4:$D$5000,الارباح!A741,'مرتجع المبيعات '!$A$4:$A$5000,"&gt;="&amp;الارباح!$C$2,'مرتجع المبيعات '!$A$4:$A$5000,"&lt;="&amp;الارباح!$C$3)</f>
        <v>0</v>
      </c>
      <c r="F741" s="21">
        <f>SUMIFS('مرتجع المبيعات '!$J$4:$J$5000,'مرتجع المبيعات '!$D$4:$D$5000,الارباح!A741,'مرتجع المبيعات '!$A$4:$A$5000,"&gt;="&amp;الارباح!$C$2,'مرتجع المبيعات '!$A$4:$A$5000,"&lt;="&amp;الارباح!$C$3)</f>
        <v>0</v>
      </c>
      <c r="G741" s="21" t="str">
        <f>IFERROR(VLOOKUP(A741,الرصيد!$A$4:$J$5337,10,0),"")</f>
        <v/>
      </c>
      <c r="H741" s="21" t="str">
        <f t="shared" si="36"/>
        <v/>
      </c>
      <c r="I741" s="21" t="str">
        <f t="shared" si="37"/>
        <v/>
      </c>
      <c r="J741" s="21" t="str">
        <f t="shared" si="38"/>
        <v/>
      </c>
    </row>
    <row r="742" spans="1:10" ht="15.75">
      <c r="A742" s="21">
        <v>737</v>
      </c>
      <c r="B742" s="21" t="str">
        <f>IFERROR(VLOOKUP(A742,الاعدادات!$A$4:$B$5000,2,0),"")</f>
        <v/>
      </c>
      <c r="C742" s="21">
        <f>SUMIFS(المبيعات!$F$4:$F$5000,المبيعات!$D$4:$D$5000,الارباح!A742,المبيعات!$A$4:$A$5000,"&gt;="&amp;الارباح!$C$2,المبيعات!$A$4:$A$5000,"&lt;="&amp;الارباح!$C$3)</f>
        <v>0</v>
      </c>
      <c r="D742" s="21">
        <f>SUMIFS(المبيعات!$J$4:$J$5000,المبيعات!$D$4:$D$5000,الارباح!A742,المبيعات!$A$4:$A$5000,"&gt;="&amp;الارباح!$C$2,المبيعات!$A$4:$A$5000,"&lt;="&amp;الارباح!$C$3)</f>
        <v>0</v>
      </c>
      <c r="E742" s="21">
        <f>SUMIFS('مرتجع المبيعات '!$F$4:$F$5000,'مرتجع المبيعات '!$D$4:$D$5000,الارباح!A742,'مرتجع المبيعات '!$A$4:$A$5000,"&gt;="&amp;الارباح!$C$2,'مرتجع المبيعات '!$A$4:$A$5000,"&lt;="&amp;الارباح!$C$3)</f>
        <v>0</v>
      </c>
      <c r="F742" s="21">
        <f>SUMIFS('مرتجع المبيعات '!$J$4:$J$5000,'مرتجع المبيعات '!$D$4:$D$5000,الارباح!A742,'مرتجع المبيعات '!$A$4:$A$5000,"&gt;="&amp;الارباح!$C$2,'مرتجع المبيعات '!$A$4:$A$5000,"&lt;="&amp;الارباح!$C$3)</f>
        <v>0</v>
      </c>
      <c r="G742" s="21" t="str">
        <f>IFERROR(VLOOKUP(A742,الرصيد!$A$4:$J$5337,10,0),"")</f>
        <v/>
      </c>
      <c r="H742" s="21" t="str">
        <f t="shared" si="36"/>
        <v/>
      </c>
      <c r="I742" s="21" t="str">
        <f t="shared" si="37"/>
        <v/>
      </c>
      <c r="J742" s="21" t="str">
        <f t="shared" si="38"/>
        <v/>
      </c>
    </row>
    <row r="743" spans="1:10" ht="15.75">
      <c r="A743" s="21">
        <v>738</v>
      </c>
      <c r="B743" s="21" t="str">
        <f>IFERROR(VLOOKUP(A743,الاعدادات!$A$4:$B$5000,2,0),"")</f>
        <v/>
      </c>
      <c r="C743" s="21">
        <f>SUMIFS(المبيعات!$F$4:$F$5000,المبيعات!$D$4:$D$5000,الارباح!A743,المبيعات!$A$4:$A$5000,"&gt;="&amp;الارباح!$C$2,المبيعات!$A$4:$A$5000,"&lt;="&amp;الارباح!$C$3)</f>
        <v>0</v>
      </c>
      <c r="D743" s="21">
        <f>SUMIFS(المبيعات!$J$4:$J$5000,المبيعات!$D$4:$D$5000,الارباح!A743,المبيعات!$A$4:$A$5000,"&gt;="&amp;الارباح!$C$2,المبيعات!$A$4:$A$5000,"&lt;="&amp;الارباح!$C$3)</f>
        <v>0</v>
      </c>
      <c r="E743" s="21">
        <f>SUMIFS('مرتجع المبيعات '!$F$4:$F$5000,'مرتجع المبيعات '!$D$4:$D$5000,الارباح!A743,'مرتجع المبيعات '!$A$4:$A$5000,"&gt;="&amp;الارباح!$C$2,'مرتجع المبيعات '!$A$4:$A$5000,"&lt;="&amp;الارباح!$C$3)</f>
        <v>0</v>
      </c>
      <c r="F743" s="21">
        <f>SUMIFS('مرتجع المبيعات '!$J$4:$J$5000,'مرتجع المبيعات '!$D$4:$D$5000,الارباح!A743,'مرتجع المبيعات '!$A$4:$A$5000,"&gt;="&amp;الارباح!$C$2,'مرتجع المبيعات '!$A$4:$A$5000,"&lt;="&amp;الارباح!$C$3)</f>
        <v>0</v>
      </c>
      <c r="G743" s="21" t="str">
        <f>IFERROR(VLOOKUP(A743,الرصيد!$A$4:$J$5337,10,0),"")</f>
        <v/>
      </c>
      <c r="H743" s="21" t="str">
        <f t="shared" si="36"/>
        <v/>
      </c>
      <c r="I743" s="21" t="str">
        <f t="shared" si="37"/>
        <v/>
      </c>
      <c r="J743" s="21" t="str">
        <f t="shared" si="38"/>
        <v/>
      </c>
    </row>
    <row r="744" spans="1:10" ht="15.75">
      <c r="A744" s="21">
        <v>739</v>
      </c>
      <c r="B744" s="21" t="str">
        <f>IFERROR(VLOOKUP(A744,الاعدادات!$A$4:$B$5000,2,0),"")</f>
        <v/>
      </c>
      <c r="C744" s="21">
        <f>SUMIFS(المبيعات!$F$4:$F$5000,المبيعات!$D$4:$D$5000,الارباح!A744,المبيعات!$A$4:$A$5000,"&gt;="&amp;الارباح!$C$2,المبيعات!$A$4:$A$5000,"&lt;="&amp;الارباح!$C$3)</f>
        <v>0</v>
      </c>
      <c r="D744" s="21">
        <f>SUMIFS(المبيعات!$J$4:$J$5000,المبيعات!$D$4:$D$5000,الارباح!A744,المبيعات!$A$4:$A$5000,"&gt;="&amp;الارباح!$C$2,المبيعات!$A$4:$A$5000,"&lt;="&amp;الارباح!$C$3)</f>
        <v>0</v>
      </c>
      <c r="E744" s="21">
        <f>SUMIFS('مرتجع المبيعات '!$F$4:$F$5000,'مرتجع المبيعات '!$D$4:$D$5000,الارباح!A744,'مرتجع المبيعات '!$A$4:$A$5000,"&gt;="&amp;الارباح!$C$2,'مرتجع المبيعات '!$A$4:$A$5000,"&lt;="&amp;الارباح!$C$3)</f>
        <v>0</v>
      </c>
      <c r="F744" s="21">
        <f>SUMIFS('مرتجع المبيعات '!$J$4:$J$5000,'مرتجع المبيعات '!$D$4:$D$5000,الارباح!A744,'مرتجع المبيعات '!$A$4:$A$5000,"&gt;="&amp;الارباح!$C$2,'مرتجع المبيعات '!$A$4:$A$5000,"&lt;="&amp;الارباح!$C$3)</f>
        <v>0</v>
      </c>
      <c r="G744" s="21" t="str">
        <f>IFERROR(VLOOKUP(A744,الرصيد!$A$4:$J$5337,10,0),"")</f>
        <v/>
      </c>
      <c r="H744" s="21" t="str">
        <f t="shared" si="36"/>
        <v/>
      </c>
      <c r="I744" s="21" t="str">
        <f t="shared" si="37"/>
        <v/>
      </c>
      <c r="J744" s="21" t="str">
        <f t="shared" si="38"/>
        <v/>
      </c>
    </row>
    <row r="745" spans="1:10" ht="15.75">
      <c r="A745" s="21">
        <v>740</v>
      </c>
      <c r="B745" s="21" t="str">
        <f>IFERROR(VLOOKUP(A745,الاعدادات!$A$4:$B$5000,2,0),"")</f>
        <v/>
      </c>
      <c r="C745" s="21">
        <f>SUMIFS(المبيعات!$F$4:$F$5000,المبيعات!$D$4:$D$5000,الارباح!A745,المبيعات!$A$4:$A$5000,"&gt;="&amp;الارباح!$C$2,المبيعات!$A$4:$A$5000,"&lt;="&amp;الارباح!$C$3)</f>
        <v>0</v>
      </c>
      <c r="D745" s="21">
        <f>SUMIFS(المبيعات!$J$4:$J$5000,المبيعات!$D$4:$D$5000,الارباح!A745,المبيعات!$A$4:$A$5000,"&gt;="&amp;الارباح!$C$2,المبيعات!$A$4:$A$5000,"&lt;="&amp;الارباح!$C$3)</f>
        <v>0</v>
      </c>
      <c r="E745" s="21">
        <f>SUMIFS('مرتجع المبيعات '!$F$4:$F$5000,'مرتجع المبيعات '!$D$4:$D$5000,الارباح!A745,'مرتجع المبيعات '!$A$4:$A$5000,"&gt;="&amp;الارباح!$C$2,'مرتجع المبيعات '!$A$4:$A$5000,"&lt;="&amp;الارباح!$C$3)</f>
        <v>0</v>
      </c>
      <c r="F745" s="21">
        <f>SUMIFS('مرتجع المبيعات '!$J$4:$J$5000,'مرتجع المبيعات '!$D$4:$D$5000,الارباح!A745,'مرتجع المبيعات '!$A$4:$A$5000,"&gt;="&amp;الارباح!$C$2,'مرتجع المبيعات '!$A$4:$A$5000,"&lt;="&amp;الارباح!$C$3)</f>
        <v>0</v>
      </c>
      <c r="G745" s="21" t="str">
        <f>IFERROR(VLOOKUP(A745,الرصيد!$A$4:$J$5337,10,0),"")</f>
        <v/>
      </c>
      <c r="H745" s="21" t="str">
        <f t="shared" si="36"/>
        <v/>
      </c>
      <c r="I745" s="21" t="str">
        <f t="shared" si="37"/>
        <v/>
      </c>
      <c r="J745" s="21" t="str">
        <f t="shared" si="38"/>
        <v/>
      </c>
    </row>
    <row r="746" spans="1:10" ht="15.75">
      <c r="A746" s="21">
        <v>741</v>
      </c>
      <c r="B746" s="21" t="str">
        <f>IFERROR(VLOOKUP(A746,الاعدادات!$A$4:$B$5000,2,0),"")</f>
        <v/>
      </c>
      <c r="C746" s="21">
        <f>SUMIFS(المبيعات!$F$4:$F$5000,المبيعات!$D$4:$D$5000,الارباح!A746,المبيعات!$A$4:$A$5000,"&gt;="&amp;الارباح!$C$2,المبيعات!$A$4:$A$5000,"&lt;="&amp;الارباح!$C$3)</f>
        <v>0</v>
      </c>
      <c r="D746" s="21">
        <f>SUMIFS(المبيعات!$J$4:$J$5000,المبيعات!$D$4:$D$5000,الارباح!A746,المبيعات!$A$4:$A$5000,"&gt;="&amp;الارباح!$C$2,المبيعات!$A$4:$A$5000,"&lt;="&amp;الارباح!$C$3)</f>
        <v>0</v>
      </c>
      <c r="E746" s="21">
        <f>SUMIFS('مرتجع المبيعات '!$F$4:$F$5000,'مرتجع المبيعات '!$D$4:$D$5000,الارباح!A746,'مرتجع المبيعات '!$A$4:$A$5000,"&gt;="&amp;الارباح!$C$2,'مرتجع المبيعات '!$A$4:$A$5000,"&lt;="&amp;الارباح!$C$3)</f>
        <v>0</v>
      </c>
      <c r="F746" s="21">
        <f>SUMIFS('مرتجع المبيعات '!$J$4:$J$5000,'مرتجع المبيعات '!$D$4:$D$5000,الارباح!A746,'مرتجع المبيعات '!$A$4:$A$5000,"&gt;="&amp;الارباح!$C$2,'مرتجع المبيعات '!$A$4:$A$5000,"&lt;="&amp;الارباح!$C$3)</f>
        <v>0</v>
      </c>
      <c r="G746" s="21" t="str">
        <f>IFERROR(VLOOKUP(A746,الرصيد!$A$4:$J$5337,10,0),"")</f>
        <v/>
      </c>
      <c r="H746" s="21" t="str">
        <f t="shared" si="36"/>
        <v/>
      </c>
      <c r="I746" s="21" t="str">
        <f t="shared" si="37"/>
        <v/>
      </c>
      <c r="J746" s="21" t="str">
        <f t="shared" si="38"/>
        <v/>
      </c>
    </row>
    <row r="747" spans="1:10" ht="15.75">
      <c r="A747" s="21">
        <v>742</v>
      </c>
      <c r="B747" s="21" t="str">
        <f>IFERROR(VLOOKUP(A747,الاعدادات!$A$4:$B$5000,2,0),"")</f>
        <v/>
      </c>
      <c r="C747" s="21">
        <f>SUMIFS(المبيعات!$F$4:$F$5000,المبيعات!$D$4:$D$5000,الارباح!A747,المبيعات!$A$4:$A$5000,"&gt;="&amp;الارباح!$C$2,المبيعات!$A$4:$A$5000,"&lt;="&amp;الارباح!$C$3)</f>
        <v>0</v>
      </c>
      <c r="D747" s="21">
        <f>SUMIFS(المبيعات!$J$4:$J$5000,المبيعات!$D$4:$D$5000,الارباح!A747,المبيعات!$A$4:$A$5000,"&gt;="&amp;الارباح!$C$2,المبيعات!$A$4:$A$5000,"&lt;="&amp;الارباح!$C$3)</f>
        <v>0</v>
      </c>
      <c r="E747" s="21">
        <f>SUMIFS('مرتجع المبيعات '!$F$4:$F$5000,'مرتجع المبيعات '!$D$4:$D$5000,الارباح!A747,'مرتجع المبيعات '!$A$4:$A$5000,"&gt;="&amp;الارباح!$C$2,'مرتجع المبيعات '!$A$4:$A$5000,"&lt;="&amp;الارباح!$C$3)</f>
        <v>0</v>
      </c>
      <c r="F747" s="21">
        <f>SUMIFS('مرتجع المبيعات '!$J$4:$J$5000,'مرتجع المبيعات '!$D$4:$D$5000,الارباح!A747,'مرتجع المبيعات '!$A$4:$A$5000,"&gt;="&amp;الارباح!$C$2,'مرتجع المبيعات '!$A$4:$A$5000,"&lt;="&amp;الارباح!$C$3)</f>
        <v>0</v>
      </c>
      <c r="G747" s="21" t="str">
        <f>IFERROR(VLOOKUP(A747,الرصيد!$A$4:$J$5337,10,0),"")</f>
        <v/>
      </c>
      <c r="H747" s="21" t="str">
        <f t="shared" si="36"/>
        <v/>
      </c>
      <c r="I747" s="21" t="str">
        <f t="shared" si="37"/>
        <v/>
      </c>
      <c r="J747" s="21" t="str">
        <f t="shared" si="38"/>
        <v/>
      </c>
    </row>
    <row r="748" spans="1:10" ht="15.75">
      <c r="A748" s="21">
        <v>743</v>
      </c>
      <c r="B748" s="21" t="str">
        <f>IFERROR(VLOOKUP(A748,الاعدادات!$A$4:$B$5000,2,0),"")</f>
        <v/>
      </c>
      <c r="C748" s="21">
        <f>SUMIFS(المبيعات!$F$4:$F$5000,المبيعات!$D$4:$D$5000,الارباح!A748,المبيعات!$A$4:$A$5000,"&gt;="&amp;الارباح!$C$2,المبيعات!$A$4:$A$5000,"&lt;="&amp;الارباح!$C$3)</f>
        <v>0</v>
      </c>
      <c r="D748" s="21">
        <f>SUMIFS(المبيعات!$J$4:$J$5000,المبيعات!$D$4:$D$5000,الارباح!A748,المبيعات!$A$4:$A$5000,"&gt;="&amp;الارباح!$C$2,المبيعات!$A$4:$A$5000,"&lt;="&amp;الارباح!$C$3)</f>
        <v>0</v>
      </c>
      <c r="E748" s="21">
        <f>SUMIFS('مرتجع المبيعات '!$F$4:$F$5000,'مرتجع المبيعات '!$D$4:$D$5000,الارباح!A748,'مرتجع المبيعات '!$A$4:$A$5000,"&gt;="&amp;الارباح!$C$2,'مرتجع المبيعات '!$A$4:$A$5000,"&lt;="&amp;الارباح!$C$3)</f>
        <v>0</v>
      </c>
      <c r="F748" s="21">
        <f>SUMIFS('مرتجع المبيعات '!$J$4:$J$5000,'مرتجع المبيعات '!$D$4:$D$5000,الارباح!A748,'مرتجع المبيعات '!$A$4:$A$5000,"&gt;="&amp;الارباح!$C$2,'مرتجع المبيعات '!$A$4:$A$5000,"&lt;="&amp;الارباح!$C$3)</f>
        <v>0</v>
      </c>
      <c r="G748" s="21" t="str">
        <f>IFERROR(VLOOKUP(A748,الرصيد!$A$4:$J$5337,10,0),"")</f>
        <v/>
      </c>
      <c r="H748" s="21" t="str">
        <f t="shared" si="36"/>
        <v/>
      </c>
      <c r="I748" s="21" t="str">
        <f t="shared" si="37"/>
        <v/>
      </c>
      <c r="J748" s="21" t="str">
        <f t="shared" si="38"/>
        <v/>
      </c>
    </row>
    <row r="749" spans="1:10" ht="15.75">
      <c r="A749" s="21">
        <v>744</v>
      </c>
      <c r="B749" s="21" t="str">
        <f>IFERROR(VLOOKUP(A749,الاعدادات!$A$4:$B$5000,2,0),"")</f>
        <v/>
      </c>
      <c r="C749" s="21">
        <f>SUMIFS(المبيعات!$F$4:$F$5000,المبيعات!$D$4:$D$5000,الارباح!A749,المبيعات!$A$4:$A$5000,"&gt;="&amp;الارباح!$C$2,المبيعات!$A$4:$A$5000,"&lt;="&amp;الارباح!$C$3)</f>
        <v>0</v>
      </c>
      <c r="D749" s="21">
        <f>SUMIFS(المبيعات!$J$4:$J$5000,المبيعات!$D$4:$D$5000,الارباح!A749,المبيعات!$A$4:$A$5000,"&gt;="&amp;الارباح!$C$2,المبيعات!$A$4:$A$5000,"&lt;="&amp;الارباح!$C$3)</f>
        <v>0</v>
      </c>
      <c r="E749" s="21">
        <f>SUMIFS('مرتجع المبيعات '!$F$4:$F$5000,'مرتجع المبيعات '!$D$4:$D$5000,الارباح!A749,'مرتجع المبيعات '!$A$4:$A$5000,"&gt;="&amp;الارباح!$C$2,'مرتجع المبيعات '!$A$4:$A$5000,"&lt;="&amp;الارباح!$C$3)</f>
        <v>0</v>
      </c>
      <c r="F749" s="21">
        <f>SUMIFS('مرتجع المبيعات '!$J$4:$J$5000,'مرتجع المبيعات '!$D$4:$D$5000,الارباح!A749,'مرتجع المبيعات '!$A$4:$A$5000,"&gt;="&amp;الارباح!$C$2,'مرتجع المبيعات '!$A$4:$A$5000,"&lt;="&amp;الارباح!$C$3)</f>
        <v>0</v>
      </c>
      <c r="G749" s="21" t="str">
        <f>IFERROR(VLOOKUP(A749,الرصيد!$A$4:$J$5337,10,0),"")</f>
        <v/>
      </c>
      <c r="H749" s="21" t="str">
        <f t="shared" si="36"/>
        <v/>
      </c>
      <c r="I749" s="21" t="str">
        <f t="shared" si="37"/>
        <v/>
      </c>
      <c r="J749" s="21" t="str">
        <f t="shared" si="38"/>
        <v/>
      </c>
    </row>
    <row r="750" spans="1:10" ht="15.75">
      <c r="A750" s="21">
        <v>745</v>
      </c>
      <c r="B750" s="21" t="str">
        <f>IFERROR(VLOOKUP(A750,الاعدادات!$A$4:$B$5000,2,0),"")</f>
        <v/>
      </c>
      <c r="C750" s="21">
        <f>SUMIFS(المبيعات!$F$4:$F$5000,المبيعات!$D$4:$D$5000,الارباح!A750,المبيعات!$A$4:$A$5000,"&gt;="&amp;الارباح!$C$2,المبيعات!$A$4:$A$5000,"&lt;="&amp;الارباح!$C$3)</f>
        <v>0</v>
      </c>
      <c r="D750" s="21">
        <f>SUMIFS(المبيعات!$J$4:$J$5000,المبيعات!$D$4:$D$5000,الارباح!A750,المبيعات!$A$4:$A$5000,"&gt;="&amp;الارباح!$C$2,المبيعات!$A$4:$A$5000,"&lt;="&amp;الارباح!$C$3)</f>
        <v>0</v>
      </c>
      <c r="E750" s="21">
        <f>SUMIFS('مرتجع المبيعات '!$F$4:$F$5000,'مرتجع المبيعات '!$D$4:$D$5000,الارباح!A750,'مرتجع المبيعات '!$A$4:$A$5000,"&gt;="&amp;الارباح!$C$2,'مرتجع المبيعات '!$A$4:$A$5000,"&lt;="&amp;الارباح!$C$3)</f>
        <v>0</v>
      </c>
      <c r="F750" s="21">
        <f>SUMIFS('مرتجع المبيعات '!$J$4:$J$5000,'مرتجع المبيعات '!$D$4:$D$5000,الارباح!A750,'مرتجع المبيعات '!$A$4:$A$5000,"&gt;="&amp;الارباح!$C$2,'مرتجع المبيعات '!$A$4:$A$5000,"&lt;="&amp;الارباح!$C$3)</f>
        <v>0</v>
      </c>
      <c r="G750" s="21" t="str">
        <f>IFERROR(VLOOKUP(A750,الرصيد!$A$4:$J$5337,10,0),"")</f>
        <v/>
      </c>
      <c r="H750" s="21" t="str">
        <f t="shared" si="36"/>
        <v/>
      </c>
      <c r="I750" s="21" t="str">
        <f t="shared" si="37"/>
        <v/>
      </c>
      <c r="J750" s="21" t="str">
        <f t="shared" si="38"/>
        <v/>
      </c>
    </row>
    <row r="751" spans="1:10" ht="15.75">
      <c r="A751" s="21">
        <v>746</v>
      </c>
      <c r="B751" s="21" t="str">
        <f>IFERROR(VLOOKUP(A751,الاعدادات!$A$4:$B$5000,2,0),"")</f>
        <v/>
      </c>
      <c r="C751" s="21">
        <f>SUMIFS(المبيعات!$F$4:$F$5000,المبيعات!$D$4:$D$5000,الارباح!A751,المبيعات!$A$4:$A$5000,"&gt;="&amp;الارباح!$C$2,المبيعات!$A$4:$A$5000,"&lt;="&amp;الارباح!$C$3)</f>
        <v>0</v>
      </c>
      <c r="D751" s="21">
        <f>SUMIFS(المبيعات!$J$4:$J$5000,المبيعات!$D$4:$D$5000,الارباح!A751,المبيعات!$A$4:$A$5000,"&gt;="&amp;الارباح!$C$2,المبيعات!$A$4:$A$5000,"&lt;="&amp;الارباح!$C$3)</f>
        <v>0</v>
      </c>
      <c r="E751" s="21">
        <f>SUMIFS('مرتجع المبيعات '!$F$4:$F$5000,'مرتجع المبيعات '!$D$4:$D$5000,الارباح!A751,'مرتجع المبيعات '!$A$4:$A$5000,"&gt;="&amp;الارباح!$C$2,'مرتجع المبيعات '!$A$4:$A$5000,"&lt;="&amp;الارباح!$C$3)</f>
        <v>0</v>
      </c>
      <c r="F751" s="21">
        <f>SUMIFS('مرتجع المبيعات '!$J$4:$J$5000,'مرتجع المبيعات '!$D$4:$D$5000,الارباح!A751,'مرتجع المبيعات '!$A$4:$A$5000,"&gt;="&amp;الارباح!$C$2,'مرتجع المبيعات '!$A$4:$A$5000,"&lt;="&amp;الارباح!$C$3)</f>
        <v>0</v>
      </c>
      <c r="G751" s="21" t="str">
        <f>IFERROR(VLOOKUP(A751,الرصيد!$A$4:$J$5337,10,0),"")</f>
        <v/>
      </c>
      <c r="H751" s="21" t="str">
        <f t="shared" si="36"/>
        <v/>
      </c>
      <c r="I751" s="21" t="str">
        <f t="shared" si="37"/>
        <v/>
      </c>
      <c r="J751" s="21" t="str">
        <f t="shared" si="38"/>
        <v/>
      </c>
    </row>
    <row r="752" spans="1:10" ht="15.75">
      <c r="A752" s="21">
        <v>747</v>
      </c>
      <c r="B752" s="21" t="str">
        <f>IFERROR(VLOOKUP(A752,الاعدادات!$A$4:$B$5000,2,0),"")</f>
        <v/>
      </c>
      <c r="C752" s="21">
        <f>SUMIFS(المبيعات!$F$4:$F$5000,المبيعات!$D$4:$D$5000,الارباح!A752,المبيعات!$A$4:$A$5000,"&gt;="&amp;الارباح!$C$2,المبيعات!$A$4:$A$5000,"&lt;="&amp;الارباح!$C$3)</f>
        <v>0</v>
      </c>
      <c r="D752" s="21">
        <f>SUMIFS(المبيعات!$J$4:$J$5000,المبيعات!$D$4:$D$5000,الارباح!A752,المبيعات!$A$4:$A$5000,"&gt;="&amp;الارباح!$C$2,المبيعات!$A$4:$A$5000,"&lt;="&amp;الارباح!$C$3)</f>
        <v>0</v>
      </c>
      <c r="E752" s="21">
        <f>SUMIFS('مرتجع المبيعات '!$F$4:$F$5000,'مرتجع المبيعات '!$D$4:$D$5000,الارباح!A752,'مرتجع المبيعات '!$A$4:$A$5000,"&gt;="&amp;الارباح!$C$2,'مرتجع المبيعات '!$A$4:$A$5000,"&lt;="&amp;الارباح!$C$3)</f>
        <v>0</v>
      </c>
      <c r="F752" s="21">
        <f>SUMIFS('مرتجع المبيعات '!$J$4:$J$5000,'مرتجع المبيعات '!$D$4:$D$5000,الارباح!A752,'مرتجع المبيعات '!$A$4:$A$5000,"&gt;="&amp;الارباح!$C$2,'مرتجع المبيعات '!$A$4:$A$5000,"&lt;="&amp;الارباح!$C$3)</f>
        <v>0</v>
      </c>
      <c r="G752" s="21" t="str">
        <f>IFERROR(VLOOKUP(A752,الرصيد!$A$4:$J$5337,10,0),"")</f>
        <v/>
      </c>
      <c r="H752" s="21" t="str">
        <f t="shared" si="36"/>
        <v/>
      </c>
      <c r="I752" s="21" t="str">
        <f t="shared" si="37"/>
        <v/>
      </c>
      <c r="J752" s="21" t="str">
        <f t="shared" si="38"/>
        <v/>
      </c>
    </row>
    <row r="753" spans="1:10" ht="15.75">
      <c r="A753" s="21">
        <v>748</v>
      </c>
      <c r="B753" s="21" t="str">
        <f>IFERROR(VLOOKUP(A753,الاعدادات!$A$4:$B$5000,2,0),"")</f>
        <v/>
      </c>
      <c r="C753" s="21">
        <f>SUMIFS(المبيعات!$F$4:$F$5000,المبيعات!$D$4:$D$5000,الارباح!A753,المبيعات!$A$4:$A$5000,"&gt;="&amp;الارباح!$C$2,المبيعات!$A$4:$A$5000,"&lt;="&amp;الارباح!$C$3)</f>
        <v>0</v>
      </c>
      <c r="D753" s="21">
        <f>SUMIFS(المبيعات!$J$4:$J$5000,المبيعات!$D$4:$D$5000,الارباح!A753,المبيعات!$A$4:$A$5000,"&gt;="&amp;الارباح!$C$2,المبيعات!$A$4:$A$5000,"&lt;="&amp;الارباح!$C$3)</f>
        <v>0</v>
      </c>
      <c r="E753" s="21">
        <f>SUMIFS('مرتجع المبيعات '!$F$4:$F$5000,'مرتجع المبيعات '!$D$4:$D$5000,الارباح!A753,'مرتجع المبيعات '!$A$4:$A$5000,"&gt;="&amp;الارباح!$C$2,'مرتجع المبيعات '!$A$4:$A$5000,"&lt;="&amp;الارباح!$C$3)</f>
        <v>0</v>
      </c>
      <c r="F753" s="21">
        <f>SUMIFS('مرتجع المبيعات '!$J$4:$J$5000,'مرتجع المبيعات '!$D$4:$D$5000,الارباح!A753,'مرتجع المبيعات '!$A$4:$A$5000,"&gt;="&amp;الارباح!$C$2,'مرتجع المبيعات '!$A$4:$A$5000,"&lt;="&amp;الارباح!$C$3)</f>
        <v>0</v>
      </c>
      <c r="G753" s="21" t="str">
        <f>IFERROR(VLOOKUP(A753,الرصيد!$A$4:$J$5337,10,0),"")</f>
        <v/>
      </c>
      <c r="H753" s="21" t="str">
        <f t="shared" si="36"/>
        <v/>
      </c>
      <c r="I753" s="21" t="str">
        <f t="shared" si="37"/>
        <v/>
      </c>
      <c r="J753" s="21" t="str">
        <f t="shared" si="38"/>
        <v/>
      </c>
    </row>
    <row r="754" spans="1:10" ht="15.75">
      <c r="A754" s="21">
        <v>749</v>
      </c>
      <c r="B754" s="21" t="str">
        <f>IFERROR(VLOOKUP(A754,الاعدادات!$A$4:$B$5000,2,0),"")</f>
        <v/>
      </c>
      <c r="C754" s="21">
        <f>SUMIFS(المبيعات!$F$4:$F$5000,المبيعات!$D$4:$D$5000,الارباح!A754,المبيعات!$A$4:$A$5000,"&gt;="&amp;الارباح!$C$2,المبيعات!$A$4:$A$5000,"&lt;="&amp;الارباح!$C$3)</f>
        <v>0</v>
      </c>
      <c r="D754" s="21">
        <f>SUMIFS(المبيعات!$J$4:$J$5000,المبيعات!$D$4:$D$5000,الارباح!A754,المبيعات!$A$4:$A$5000,"&gt;="&amp;الارباح!$C$2,المبيعات!$A$4:$A$5000,"&lt;="&amp;الارباح!$C$3)</f>
        <v>0</v>
      </c>
      <c r="E754" s="21">
        <f>SUMIFS('مرتجع المبيعات '!$F$4:$F$5000,'مرتجع المبيعات '!$D$4:$D$5000,الارباح!A754,'مرتجع المبيعات '!$A$4:$A$5000,"&gt;="&amp;الارباح!$C$2,'مرتجع المبيعات '!$A$4:$A$5000,"&lt;="&amp;الارباح!$C$3)</f>
        <v>0</v>
      </c>
      <c r="F754" s="21">
        <f>SUMIFS('مرتجع المبيعات '!$J$4:$J$5000,'مرتجع المبيعات '!$D$4:$D$5000,الارباح!A754,'مرتجع المبيعات '!$A$4:$A$5000,"&gt;="&amp;الارباح!$C$2,'مرتجع المبيعات '!$A$4:$A$5000,"&lt;="&amp;الارباح!$C$3)</f>
        <v>0</v>
      </c>
      <c r="G754" s="21" t="str">
        <f>IFERROR(VLOOKUP(A754,الرصيد!$A$4:$J$5337,10,0),"")</f>
        <v/>
      </c>
      <c r="H754" s="21" t="str">
        <f t="shared" si="36"/>
        <v/>
      </c>
      <c r="I754" s="21" t="str">
        <f t="shared" si="37"/>
        <v/>
      </c>
      <c r="J754" s="21" t="str">
        <f t="shared" si="38"/>
        <v/>
      </c>
    </row>
    <row r="755" spans="1:10" ht="15.75">
      <c r="A755" s="21">
        <v>750</v>
      </c>
      <c r="B755" s="21" t="str">
        <f>IFERROR(VLOOKUP(A755,الاعدادات!$A$4:$B$5000,2,0),"")</f>
        <v/>
      </c>
      <c r="C755" s="21">
        <f>SUMIFS(المبيعات!$F$4:$F$5000,المبيعات!$D$4:$D$5000,الارباح!A755,المبيعات!$A$4:$A$5000,"&gt;="&amp;الارباح!$C$2,المبيعات!$A$4:$A$5000,"&lt;="&amp;الارباح!$C$3)</f>
        <v>0</v>
      </c>
      <c r="D755" s="21">
        <f>SUMIFS(المبيعات!$J$4:$J$5000,المبيعات!$D$4:$D$5000,الارباح!A755,المبيعات!$A$4:$A$5000,"&gt;="&amp;الارباح!$C$2,المبيعات!$A$4:$A$5000,"&lt;="&amp;الارباح!$C$3)</f>
        <v>0</v>
      </c>
      <c r="E755" s="21">
        <f>SUMIFS('مرتجع المبيعات '!$F$4:$F$5000,'مرتجع المبيعات '!$D$4:$D$5000,الارباح!A755,'مرتجع المبيعات '!$A$4:$A$5000,"&gt;="&amp;الارباح!$C$2,'مرتجع المبيعات '!$A$4:$A$5000,"&lt;="&amp;الارباح!$C$3)</f>
        <v>0</v>
      </c>
      <c r="F755" s="21">
        <f>SUMIFS('مرتجع المبيعات '!$J$4:$J$5000,'مرتجع المبيعات '!$D$4:$D$5000,الارباح!A755,'مرتجع المبيعات '!$A$4:$A$5000,"&gt;="&amp;الارباح!$C$2,'مرتجع المبيعات '!$A$4:$A$5000,"&lt;="&amp;الارباح!$C$3)</f>
        <v>0</v>
      </c>
      <c r="G755" s="21" t="str">
        <f>IFERROR(VLOOKUP(A755,الرصيد!$A$4:$J$5337,10,0),"")</f>
        <v/>
      </c>
      <c r="H755" s="21" t="str">
        <f t="shared" si="36"/>
        <v/>
      </c>
      <c r="I755" s="21" t="str">
        <f t="shared" si="37"/>
        <v/>
      </c>
      <c r="J755" s="21" t="str">
        <f t="shared" si="38"/>
        <v/>
      </c>
    </row>
    <row r="756" spans="1:10" ht="15.75">
      <c r="A756" s="21">
        <v>751</v>
      </c>
      <c r="B756" s="21" t="str">
        <f>IFERROR(VLOOKUP(A756,الاعدادات!$A$4:$B$5000,2,0),"")</f>
        <v/>
      </c>
      <c r="C756" s="21">
        <f>SUMIFS(المبيعات!$F$4:$F$5000,المبيعات!$D$4:$D$5000,الارباح!A756,المبيعات!$A$4:$A$5000,"&gt;="&amp;الارباح!$C$2,المبيعات!$A$4:$A$5000,"&lt;="&amp;الارباح!$C$3)</f>
        <v>0</v>
      </c>
      <c r="D756" s="21">
        <f>SUMIFS(المبيعات!$J$4:$J$5000,المبيعات!$D$4:$D$5000,الارباح!A756,المبيعات!$A$4:$A$5000,"&gt;="&amp;الارباح!$C$2,المبيعات!$A$4:$A$5000,"&lt;="&amp;الارباح!$C$3)</f>
        <v>0</v>
      </c>
      <c r="E756" s="21">
        <f>SUMIFS('مرتجع المبيعات '!$F$4:$F$5000,'مرتجع المبيعات '!$D$4:$D$5000,الارباح!A756,'مرتجع المبيعات '!$A$4:$A$5000,"&gt;="&amp;الارباح!$C$2,'مرتجع المبيعات '!$A$4:$A$5000,"&lt;="&amp;الارباح!$C$3)</f>
        <v>0</v>
      </c>
      <c r="F756" s="21">
        <f>SUMIFS('مرتجع المبيعات '!$J$4:$J$5000,'مرتجع المبيعات '!$D$4:$D$5000,الارباح!A756,'مرتجع المبيعات '!$A$4:$A$5000,"&gt;="&amp;الارباح!$C$2,'مرتجع المبيعات '!$A$4:$A$5000,"&lt;="&amp;الارباح!$C$3)</f>
        <v>0</v>
      </c>
      <c r="G756" s="21" t="str">
        <f>IFERROR(VLOOKUP(A756,الرصيد!$A$4:$J$5337,10,0),"")</f>
        <v/>
      </c>
      <c r="H756" s="21" t="str">
        <f t="shared" si="36"/>
        <v/>
      </c>
      <c r="I756" s="21" t="str">
        <f t="shared" si="37"/>
        <v/>
      </c>
      <c r="J756" s="21" t="str">
        <f t="shared" si="38"/>
        <v/>
      </c>
    </row>
    <row r="757" spans="1:10" ht="15.75">
      <c r="A757" s="21">
        <v>752</v>
      </c>
      <c r="B757" s="21" t="str">
        <f>IFERROR(VLOOKUP(A757,الاعدادات!$A$4:$B$5000,2,0),"")</f>
        <v/>
      </c>
      <c r="C757" s="21">
        <f>SUMIFS(المبيعات!$F$4:$F$5000,المبيعات!$D$4:$D$5000,الارباح!A757,المبيعات!$A$4:$A$5000,"&gt;="&amp;الارباح!$C$2,المبيعات!$A$4:$A$5000,"&lt;="&amp;الارباح!$C$3)</f>
        <v>0</v>
      </c>
      <c r="D757" s="21">
        <f>SUMIFS(المبيعات!$J$4:$J$5000,المبيعات!$D$4:$D$5000,الارباح!A757,المبيعات!$A$4:$A$5000,"&gt;="&amp;الارباح!$C$2,المبيعات!$A$4:$A$5000,"&lt;="&amp;الارباح!$C$3)</f>
        <v>0</v>
      </c>
      <c r="E757" s="21">
        <f>SUMIFS('مرتجع المبيعات '!$F$4:$F$5000,'مرتجع المبيعات '!$D$4:$D$5000,الارباح!A757,'مرتجع المبيعات '!$A$4:$A$5000,"&gt;="&amp;الارباح!$C$2,'مرتجع المبيعات '!$A$4:$A$5000,"&lt;="&amp;الارباح!$C$3)</f>
        <v>0</v>
      </c>
      <c r="F757" s="21">
        <f>SUMIFS('مرتجع المبيعات '!$J$4:$J$5000,'مرتجع المبيعات '!$D$4:$D$5000,الارباح!A757,'مرتجع المبيعات '!$A$4:$A$5000,"&gt;="&amp;الارباح!$C$2,'مرتجع المبيعات '!$A$4:$A$5000,"&lt;="&amp;الارباح!$C$3)</f>
        <v>0</v>
      </c>
      <c r="G757" s="21" t="str">
        <f>IFERROR(VLOOKUP(A757,الرصيد!$A$4:$J$5337,10,0),"")</f>
        <v/>
      </c>
      <c r="H757" s="21" t="str">
        <f t="shared" si="36"/>
        <v/>
      </c>
      <c r="I757" s="21" t="str">
        <f t="shared" si="37"/>
        <v/>
      </c>
      <c r="J757" s="21" t="str">
        <f t="shared" si="38"/>
        <v/>
      </c>
    </row>
    <row r="758" spans="1:10" ht="15.75">
      <c r="A758" s="21">
        <v>753</v>
      </c>
      <c r="B758" s="21" t="str">
        <f>IFERROR(VLOOKUP(A758,الاعدادات!$A$4:$B$5000,2,0),"")</f>
        <v/>
      </c>
      <c r="C758" s="21">
        <f>SUMIFS(المبيعات!$F$4:$F$5000,المبيعات!$D$4:$D$5000,الارباح!A758,المبيعات!$A$4:$A$5000,"&gt;="&amp;الارباح!$C$2,المبيعات!$A$4:$A$5000,"&lt;="&amp;الارباح!$C$3)</f>
        <v>0</v>
      </c>
      <c r="D758" s="21">
        <f>SUMIFS(المبيعات!$J$4:$J$5000,المبيعات!$D$4:$D$5000,الارباح!A758,المبيعات!$A$4:$A$5000,"&gt;="&amp;الارباح!$C$2,المبيعات!$A$4:$A$5000,"&lt;="&amp;الارباح!$C$3)</f>
        <v>0</v>
      </c>
      <c r="E758" s="21">
        <f>SUMIFS('مرتجع المبيعات '!$F$4:$F$5000,'مرتجع المبيعات '!$D$4:$D$5000,الارباح!A758,'مرتجع المبيعات '!$A$4:$A$5000,"&gt;="&amp;الارباح!$C$2,'مرتجع المبيعات '!$A$4:$A$5000,"&lt;="&amp;الارباح!$C$3)</f>
        <v>0</v>
      </c>
      <c r="F758" s="21">
        <f>SUMIFS('مرتجع المبيعات '!$J$4:$J$5000,'مرتجع المبيعات '!$D$4:$D$5000,الارباح!A758,'مرتجع المبيعات '!$A$4:$A$5000,"&gt;="&amp;الارباح!$C$2,'مرتجع المبيعات '!$A$4:$A$5000,"&lt;="&amp;الارباح!$C$3)</f>
        <v>0</v>
      </c>
      <c r="G758" s="21" t="str">
        <f>IFERROR(VLOOKUP(A758,الرصيد!$A$4:$J$5337,10,0),"")</f>
        <v/>
      </c>
      <c r="H758" s="21" t="str">
        <f t="shared" si="36"/>
        <v/>
      </c>
      <c r="I758" s="21" t="str">
        <f t="shared" si="37"/>
        <v/>
      </c>
      <c r="J758" s="21" t="str">
        <f t="shared" si="38"/>
        <v/>
      </c>
    </row>
    <row r="759" spans="1:10" ht="15.75">
      <c r="A759" s="21">
        <v>754</v>
      </c>
      <c r="B759" s="21" t="str">
        <f>IFERROR(VLOOKUP(A759,الاعدادات!$A$4:$B$5000,2,0),"")</f>
        <v/>
      </c>
      <c r="C759" s="21">
        <f>SUMIFS(المبيعات!$F$4:$F$5000,المبيعات!$D$4:$D$5000,الارباح!A759,المبيعات!$A$4:$A$5000,"&gt;="&amp;الارباح!$C$2,المبيعات!$A$4:$A$5000,"&lt;="&amp;الارباح!$C$3)</f>
        <v>0</v>
      </c>
      <c r="D759" s="21">
        <f>SUMIFS(المبيعات!$J$4:$J$5000,المبيعات!$D$4:$D$5000,الارباح!A759,المبيعات!$A$4:$A$5000,"&gt;="&amp;الارباح!$C$2,المبيعات!$A$4:$A$5000,"&lt;="&amp;الارباح!$C$3)</f>
        <v>0</v>
      </c>
      <c r="E759" s="21">
        <f>SUMIFS('مرتجع المبيعات '!$F$4:$F$5000,'مرتجع المبيعات '!$D$4:$D$5000,الارباح!A759,'مرتجع المبيعات '!$A$4:$A$5000,"&gt;="&amp;الارباح!$C$2,'مرتجع المبيعات '!$A$4:$A$5000,"&lt;="&amp;الارباح!$C$3)</f>
        <v>0</v>
      </c>
      <c r="F759" s="21">
        <f>SUMIFS('مرتجع المبيعات '!$J$4:$J$5000,'مرتجع المبيعات '!$D$4:$D$5000,الارباح!A759,'مرتجع المبيعات '!$A$4:$A$5000,"&gt;="&amp;الارباح!$C$2,'مرتجع المبيعات '!$A$4:$A$5000,"&lt;="&amp;الارباح!$C$3)</f>
        <v>0</v>
      </c>
      <c r="G759" s="21" t="str">
        <f>IFERROR(VLOOKUP(A759,الرصيد!$A$4:$J$5337,10,0),"")</f>
        <v/>
      </c>
      <c r="H759" s="21" t="str">
        <f t="shared" si="36"/>
        <v/>
      </c>
      <c r="I759" s="21" t="str">
        <f t="shared" si="37"/>
        <v/>
      </c>
      <c r="J759" s="21" t="str">
        <f t="shared" si="38"/>
        <v/>
      </c>
    </row>
    <row r="760" spans="1:10" ht="15.75">
      <c r="A760" s="21">
        <v>755</v>
      </c>
      <c r="B760" s="21" t="str">
        <f>IFERROR(VLOOKUP(A760,الاعدادات!$A$4:$B$5000,2,0),"")</f>
        <v/>
      </c>
      <c r="C760" s="21">
        <f>SUMIFS(المبيعات!$F$4:$F$5000,المبيعات!$D$4:$D$5000,الارباح!A760,المبيعات!$A$4:$A$5000,"&gt;="&amp;الارباح!$C$2,المبيعات!$A$4:$A$5000,"&lt;="&amp;الارباح!$C$3)</f>
        <v>0</v>
      </c>
      <c r="D760" s="21">
        <f>SUMIFS(المبيعات!$J$4:$J$5000,المبيعات!$D$4:$D$5000,الارباح!A760,المبيعات!$A$4:$A$5000,"&gt;="&amp;الارباح!$C$2,المبيعات!$A$4:$A$5000,"&lt;="&amp;الارباح!$C$3)</f>
        <v>0</v>
      </c>
      <c r="E760" s="21">
        <f>SUMIFS('مرتجع المبيعات '!$F$4:$F$5000,'مرتجع المبيعات '!$D$4:$D$5000,الارباح!A760,'مرتجع المبيعات '!$A$4:$A$5000,"&gt;="&amp;الارباح!$C$2,'مرتجع المبيعات '!$A$4:$A$5000,"&lt;="&amp;الارباح!$C$3)</f>
        <v>0</v>
      </c>
      <c r="F760" s="21">
        <f>SUMIFS('مرتجع المبيعات '!$J$4:$J$5000,'مرتجع المبيعات '!$D$4:$D$5000,الارباح!A760,'مرتجع المبيعات '!$A$4:$A$5000,"&gt;="&amp;الارباح!$C$2,'مرتجع المبيعات '!$A$4:$A$5000,"&lt;="&amp;الارباح!$C$3)</f>
        <v>0</v>
      </c>
      <c r="G760" s="21" t="str">
        <f>IFERROR(VLOOKUP(A760,الرصيد!$A$4:$J$5337,10,0),"")</f>
        <v/>
      </c>
      <c r="H760" s="21" t="str">
        <f t="shared" si="36"/>
        <v/>
      </c>
      <c r="I760" s="21" t="str">
        <f t="shared" si="37"/>
        <v/>
      </c>
      <c r="J760" s="21" t="str">
        <f t="shared" si="38"/>
        <v/>
      </c>
    </row>
    <row r="761" spans="1:10" ht="15.75">
      <c r="A761" s="21">
        <v>756</v>
      </c>
      <c r="B761" s="21" t="str">
        <f>IFERROR(VLOOKUP(A761,الاعدادات!$A$4:$B$5000,2,0),"")</f>
        <v/>
      </c>
      <c r="C761" s="21">
        <f>SUMIFS(المبيعات!$F$4:$F$5000,المبيعات!$D$4:$D$5000,الارباح!A761,المبيعات!$A$4:$A$5000,"&gt;="&amp;الارباح!$C$2,المبيعات!$A$4:$A$5000,"&lt;="&amp;الارباح!$C$3)</f>
        <v>0</v>
      </c>
      <c r="D761" s="21">
        <f>SUMIFS(المبيعات!$J$4:$J$5000,المبيعات!$D$4:$D$5000,الارباح!A761,المبيعات!$A$4:$A$5000,"&gt;="&amp;الارباح!$C$2,المبيعات!$A$4:$A$5000,"&lt;="&amp;الارباح!$C$3)</f>
        <v>0</v>
      </c>
      <c r="E761" s="21">
        <f>SUMIFS('مرتجع المبيعات '!$F$4:$F$5000,'مرتجع المبيعات '!$D$4:$D$5000,الارباح!A761,'مرتجع المبيعات '!$A$4:$A$5000,"&gt;="&amp;الارباح!$C$2,'مرتجع المبيعات '!$A$4:$A$5000,"&lt;="&amp;الارباح!$C$3)</f>
        <v>0</v>
      </c>
      <c r="F761" s="21">
        <f>SUMIFS('مرتجع المبيعات '!$J$4:$J$5000,'مرتجع المبيعات '!$D$4:$D$5000,الارباح!A761,'مرتجع المبيعات '!$A$4:$A$5000,"&gt;="&amp;الارباح!$C$2,'مرتجع المبيعات '!$A$4:$A$5000,"&lt;="&amp;الارباح!$C$3)</f>
        <v>0</v>
      </c>
      <c r="G761" s="21" t="str">
        <f>IFERROR(VLOOKUP(A761,الرصيد!$A$4:$J$5337,10,0),"")</f>
        <v/>
      </c>
      <c r="H761" s="21" t="str">
        <f t="shared" si="36"/>
        <v/>
      </c>
      <c r="I761" s="21" t="str">
        <f t="shared" si="37"/>
        <v/>
      </c>
      <c r="J761" s="21" t="str">
        <f t="shared" si="38"/>
        <v/>
      </c>
    </row>
    <row r="762" spans="1:10" ht="15.75">
      <c r="A762" s="21">
        <v>757</v>
      </c>
      <c r="B762" s="21" t="str">
        <f>IFERROR(VLOOKUP(A762,الاعدادات!$A$4:$B$5000,2,0),"")</f>
        <v/>
      </c>
      <c r="C762" s="21">
        <f>SUMIFS(المبيعات!$F$4:$F$5000,المبيعات!$D$4:$D$5000,الارباح!A762,المبيعات!$A$4:$A$5000,"&gt;="&amp;الارباح!$C$2,المبيعات!$A$4:$A$5000,"&lt;="&amp;الارباح!$C$3)</f>
        <v>0</v>
      </c>
      <c r="D762" s="21">
        <f>SUMIFS(المبيعات!$J$4:$J$5000,المبيعات!$D$4:$D$5000,الارباح!A762,المبيعات!$A$4:$A$5000,"&gt;="&amp;الارباح!$C$2,المبيعات!$A$4:$A$5000,"&lt;="&amp;الارباح!$C$3)</f>
        <v>0</v>
      </c>
      <c r="E762" s="21">
        <f>SUMIFS('مرتجع المبيعات '!$F$4:$F$5000,'مرتجع المبيعات '!$D$4:$D$5000,الارباح!A762,'مرتجع المبيعات '!$A$4:$A$5000,"&gt;="&amp;الارباح!$C$2,'مرتجع المبيعات '!$A$4:$A$5000,"&lt;="&amp;الارباح!$C$3)</f>
        <v>0</v>
      </c>
      <c r="F762" s="21">
        <f>SUMIFS('مرتجع المبيعات '!$J$4:$J$5000,'مرتجع المبيعات '!$D$4:$D$5000,الارباح!A762,'مرتجع المبيعات '!$A$4:$A$5000,"&gt;="&amp;الارباح!$C$2,'مرتجع المبيعات '!$A$4:$A$5000,"&lt;="&amp;الارباح!$C$3)</f>
        <v>0</v>
      </c>
      <c r="G762" s="21" t="str">
        <f>IFERROR(VLOOKUP(A762,الرصيد!$A$4:$J$5337,10,0),"")</f>
        <v/>
      </c>
      <c r="H762" s="21" t="str">
        <f t="shared" si="36"/>
        <v/>
      </c>
      <c r="I762" s="21" t="str">
        <f t="shared" si="37"/>
        <v/>
      </c>
      <c r="J762" s="21" t="str">
        <f t="shared" si="38"/>
        <v/>
      </c>
    </row>
    <row r="763" spans="1:10" ht="15.75">
      <c r="A763" s="21">
        <v>758</v>
      </c>
      <c r="B763" s="21" t="str">
        <f>IFERROR(VLOOKUP(A763,الاعدادات!$A$4:$B$5000,2,0),"")</f>
        <v/>
      </c>
      <c r="C763" s="21">
        <f>SUMIFS(المبيعات!$F$4:$F$5000,المبيعات!$D$4:$D$5000,الارباح!A763,المبيعات!$A$4:$A$5000,"&gt;="&amp;الارباح!$C$2,المبيعات!$A$4:$A$5000,"&lt;="&amp;الارباح!$C$3)</f>
        <v>0</v>
      </c>
      <c r="D763" s="21">
        <f>SUMIFS(المبيعات!$J$4:$J$5000,المبيعات!$D$4:$D$5000,الارباح!A763,المبيعات!$A$4:$A$5000,"&gt;="&amp;الارباح!$C$2,المبيعات!$A$4:$A$5000,"&lt;="&amp;الارباح!$C$3)</f>
        <v>0</v>
      </c>
      <c r="E763" s="21">
        <f>SUMIFS('مرتجع المبيعات '!$F$4:$F$5000,'مرتجع المبيعات '!$D$4:$D$5000,الارباح!A763,'مرتجع المبيعات '!$A$4:$A$5000,"&gt;="&amp;الارباح!$C$2,'مرتجع المبيعات '!$A$4:$A$5000,"&lt;="&amp;الارباح!$C$3)</f>
        <v>0</v>
      </c>
      <c r="F763" s="21">
        <f>SUMIFS('مرتجع المبيعات '!$J$4:$J$5000,'مرتجع المبيعات '!$D$4:$D$5000,الارباح!A763,'مرتجع المبيعات '!$A$4:$A$5000,"&gt;="&amp;الارباح!$C$2,'مرتجع المبيعات '!$A$4:$A$5000,"&lt;="&amp;الارباح!$C$3)</f>
        <v>0</v>
      </c>
      <c r="G763" s="21" t="str">
        <f>IFERROR(VLOOKUP(A763,الرصيد!$A$4:$J$5337,10,0),"")</f>
        <v/>
      </c>
      <c r="H763" s="21" t="str">
        <f t="shared" si="36"/>
        <v/>
      </c>
      <c r="I763" s="21" t="str">
        <f t="shared" si="37"/>
        <v/>
      </c>
      <c r="J763" s="21" t="str">
        <f t="shared" si="38"/>
        <v/>
      </c>
    </row>
    <row r="764" spans="1:10" ht="15.75">
      <c r="A764" s="21">
        <v>759</v>
      </c>
      <c r="B764" s="21" t="str">
        <f>IFERROR(VLOOKUP(A764,الاعدادات!$A$4:$B$5000,2,0),"")</f>
        <v/>
      </c>
      <c r="C764" s="21">
        <f>SUMIFS(المبيعات!$F$4:$F$5000,المبيعات!$D$4:$D$5000,الارباح!A764,المبيعات!$A$4:$A$5000,"&gt;="&amp;الارباح!$C$2,المبيعات!$A$4:$A$5000,"&lt;="&amp;الارباح!$C$3)</f>
        <v>0</v>
      </c>
      <c r="D764" s="21">
        <f>SUMIFS(المبيعات!$J$4:$J$5000,المبيعات!$D$4:$D$5000,الارباح!A764,المبيعات!$A$4:$A$5000,"&gt;="&amp;الارباح!$C$2,المبيعات!$A$4:$A$5000,"&lt;="&amp;الارباح!$C$3)</f>
        <v>0</v>
      </c>
      <c r="E764" s="21">
        <f>SUMIFS('مرتجع المبيعات '!$F$4:$F$5000,'مرتجع المبيعات '!$D$4:$D$5000,الارباح!A764,'مرتجع المبيعات '!$A$4:$A$5000,"&gt;="&amp;الارباح!$C$2,'مرتجع المبيعات '!$A$4:$A$5000,"&lt;="&amp;الارباح!$C$3)</f>
        <v>0</v>
      </c>
      <c r="F764" s="21">
        <f>SUMIFS('مرتجع المبيعات '!$J$4:$J$5000,'مرتجع المبيعات '!$D$4:$D$5000,الارباح!A764,'مرتجع المبيعات '!$A$4:$A$5000,"&gt;="&amp;الارباح!$C$2,'مرتجع المبيعات '!$A$4:$A$5000,"&lt;="&amp;الارباح!$C$3)</f>
        <v>0</v>
      </c>
      <c r="G764" s="21" t="str">
        <f>IFERROR(VLOOKUP(A764,الرصيد!$A$4:$J$5337,10,0),"")</f>
        <v/>
      </c>
      <c r="H764" s="21" t="str">
        <f t="shared" si="36"/>
        <v/>
      </c>
      <c r="I764" s="21" t="str">
        <f t="shared" si="37"/>
        <v/>
      </c>
      <c r="J764" s="21" t="str">
        <f t="shared" si="38"/>
        <v/>
      </c>
    </row>
    <row r="765" spans="1:10" ht="15.75">
      <c r="A765" s="21">
        <v>760</v>
      </c>
      <c r="B765" s="21" t="str">
        <f>IFERROR(VLOOKUP(A765,الاعدادات!$A$4:$B$5000,2,0),"")</f>
        <v/>
      </c>
      <c r="C765" s="21">
        <f>SUMIFS(المبيعات!$F$4:$F$5000,المبيعات!$D$4:$D$5000,الارباح!A765,المبيعات!$A$4:$A$5000,"&gt;="&amp;الارباح!$C$2,المبيعات!$A$4:$A$5000,"&lt;="&amp;الارباح!$C$3)</f>
        <v>0</v>
      </c>
      <c r="D765" s="21">
        <f>SUMIFS(المبيعات!$J$4:$J$5000,المبيعات!$D$4:$D$5000,الارباح!A765,المبيعات!$A$4:$A$5000,"&gt;="&amp;الارباح!$C$2,المبيعات!$A$4:$A$5000,"&lt;="&amp;الارباح!$C$3)</f>
        <v>0</v>
      </c>
      <c r="E765" s="21">
        <f>SUMIFS('مرتجع المبيعات '!$F$4:$F$5000,'مرتجع المبيعات '!$D$4:$D$5000,الارباح!A765,'مرتجع المبيعات '!$A$4:$A$5000,"&gt;="&amp;الارباح!$C$2,'مرتجع المبيعات '!$A$4:$A$5000,"&lt;="&amp;الارباح!$C$3)</f>
        <v>0</v>
      </c>
      <c r="F765" s="21">
        <f>SUMIFS('مرتجع المبيعات '!$J$4:$J$5000,'مرتجع المبيعات '!$D$4:$D$5000,الارباح!A765,'مرتجع المبيعات '!$A$4:$A$5000,"&gt;="&amp;الارباح!$C$2,'مرتجع المبيعات '!$A$4:$A$5000,"&lt;="&amp;الارباح!$C$3)</f>
        <v>0</v>
      </c>
      <c r="G765" s="21" t="str">
        <f>IFERROR(VLOOKUP(A765,الرصيد!$A$4:$J$5337,10,0),"")</f>
        <v/>
      </c>
      <c r="H765" s="21" t="str">
        <f t="shared" si="36"/>
        <v/>
      </c>
      <c r="I765" s="21" t="str">
        <f t="shared" si="37"/>
        <v/>
      </c>
      <c r="J765" s="21" t="str">
        <f t="shared" si="38"/>
        <v/>
      </c>
    </row>
    <row r="766" spans="1:10" ht="15.75">
      <c r="A766" s="21">
        <v>761</v>
      </c>
      <c r="B766" s="21" t="str">
        <f>IFERROR(VLOOKUP(A766,الاعدادات!$A$4:$B$5000,2,0),"")</f>
        <v/>
      </c>
      <c r="C766" s="21">
        <f>SUMIFS(المبيعات!$F$4:$F$5000,المبيعات!$D$4:$D$5000,الارباح!A766,المبيعات!$A$4:$A$5000,"&gt;="&amp;الارباح!$C$2,المبيعات!$A$4:$A$5000,"&lt;="&amp;الارباح!$C$3)</f>
        <v>0</v>
      </c>
      <c r="D766" s="21">
        <f>SUMIFS(المبيعات!$J$4:$J$5000,المبيعات!$D$4:$D$5000,الارباح!A766,المبيعات!$A$4:$A$5000,"&gt;="&amp;الارباح!$C$2,المبيعات!$A$4:$A$5000,"&lt;="&amp;الارباح!$C$3)</f>
        <v>0</v>
      </c>
      <c r="E766" s="21">
        <f>SUMIFS('مرتجع المبيعات '!$F$4:$F$5000,'مرتجع المبيعات '!$D$4:$D$5000,الارباح!A766,'مرتجع المبيعات '!$A$4:$A$5000,"&gt;="&amp;الارباح!$C$2,'مرتجع المبيعات '!$A$4:$A$5000,"&lt;="&amp;الارباح!$C$3)</f>
        <v>0</v>
      </c>
      <c r="F766" s="21">
        <f>SUMIFS('مرتجع المبيعات '!$J$4:$J$5000,'مرتجع المبيعات '!$D$4:$D$5000,الارباح!A766,'مرتجع المبيعات '!$A$4:$A$5000,"&gt;="&amp;الارباح!$C$2,'مرتجع المبيعات '!$A$4:$A$5000,"&lt;="&amp;الارباح!$C$3)</f>
        <v>0</v>
      </c>
      <c r="G766" s="21" t="str">
        <f>IFERROR(VLOOKUP(A766,الرصيد!$A$4:$J$5337,10,0),"")</f>
        <v/>
      </c>
      <c r="H766" s="21" t="str">
        <f t="shared" si="36"/>
        <v/>
      </c>
      <c r="I766" s="21" t="str">
        <f t="shared" si="37"/>
        <v/>
      </c>
      <c r="J766" s="21" t="str">
        <f t="shared" si="38"/>
        <v/>
      </c>
    </row>
    <row r="767" spans="1:10" ht="15.75">
      <c r="A767" s="21">
        <v>762</v>
      </c>
      <c r="B767" s="21" t="str">
        <f>IFERROR(VLOOKUP(A767,الاعدادات!$A$4:$B$5000,2,0),"")</f>
        <v/>
      </c>
      <c r="C767" s="21">
        <f>SUMIFS(المبيعات!$F$4:$F$5000,المبيعات!$D$4:$D$5000,الارباح!A767,المبيعات!$A$4:$A$5000,"&gt;="&amp;الارباح!$C$2,المبيعات!$A$4:$A$5000,"&lt;="&amp;الارباح!$C$3)</f>
        <v>0</v>
      </c>
      <c r="D767" s="21">
        <f>SUMIFS(المبيعات!$J$4:$J$5000,المبيعات!$D$4:$D$5000,الارباح!A767,المبيعات!$A$4:$A$5000,"&gt;="&amp;الارباح!$C$2,المبيعات!$A$4:$A$5000,"&lt;="&amp;الارباح!$C$3)</f>
        <v>0</v>
      </c>
      <c r="E767" s="21">
        <f>SUMIFS('مرتجع المبيعات '!$F$4:$F$5000,'مرتجع المبيعات '!$D$4:$D$5000,الارباح!A767,'مرتجع المبيعات '!$A$4:$A$5000,"&gt;="&amp;الارباح!$C$2,'مرتجع المبيعات '!$A$4:$A$5000,"&lt;="&amp;الارباح!$C$3)</f>
        <v>0</v>
      </c>
      <c r="F767" s="21">
        <f>SUMIFS('مرتجع المبيعات '!$J$4:$J$5000,'مرتجع المبيعات '!$D$4:$D$5000,الارباح!A767,'مرتجع المبيعات '!$A$4:$A$5000,"&gt;="&amp;الارباح!$C$2,'مرتجع المبيعات '!$A$4:$A$5000,"&lt;="&amp;الارباح!$C$3)</f>
        <v>0</v>
      </c>
      <c r="G767" s="21" t="str">
        <f>IFERROR(VLOOKUP(A767,الرصيد!$A$4:$J$5337,10,0),"")</f>
        <v/>
      </c>
      <c r="H767" s="21" t="str">
        <f t="shared" si="36"/>
        <v/>
      </c>
      <c r="I767" s="21" t="str">
        <f t="shared" si="37"/>
        <v/>
      </c>
      <c r="J767" s="21" t="str">
        <f t="shared" si="38"/>
        <v/>
      </c>
    </row>
    <row r="768" spans="1:10" ht="15.75">
      <c r="A768" s="21">
        <v>763</v>
      </c>
      <c r="B768" s="21" t="str">
        <f>IFERROR(VLOOKUP(A768,الاعدادات!$A$4:$B$5000,2,0),"")</f>
        <v/>
      </c>
      <c r="C768" s="21">
        <f>SUMIFS(المبيعات!$F$4:$F$5000,المبيعات!$D$4:$D$5000,الارباح!A768,المبيعات!$A$4:$A$5000,"&gt;="&amp;الارباح!$C$2,المبيعات!$A$4:$A$5000,"&lt;="&amp;الارباح!$C$3)</f>
        <v>0</v>
      </c>
      <c r="D768" s="21">
        <f>SUMIFS(المبيعات!$J$4:$J$5000,المبيعات!$D$4:$D$5000,الارباح!A768,المبيعات!$A$4:$A$5000,"&gt;="&amp;الارباح!$C$2,المبيعات!$A$4:$A$5000,"&lt;="&amp;الارباح!$C$3)</f>
        <v>0</v>
      </c>
      <c r="E768" s="21">
        <f>SUMIFS('مرتجع المبيعات '!$F$4:$F$5000,'مرتجع المبيعات '!$D$4:$D$5000,الارباح!A768,'مرتجع المبيعات '!$A$4:$A$5000,"&gt;="&amp;الارباح!$C$2,'مرتجع المبيعات '!$A$4:$A$5000,"&lt;="&amp;الارباح!$C$3)</f>
        <v>0</v>
      </c>
      <c r="F768" s="21">
        <f>SUMIFS('مرتجع المبيعات '!$J$4:$J$5000,'مرتجع المبيعات '!$D$4:$D$5000,الارباح!A768,'مرتجع المبيعات '!$A$4:$A$5000,"&gt;="&amp;الارباح!$C$2,'مرتجع المبيعات '!$A$4:$A$5000,"&lt;="&amp;الارباح!$C$3)</f>
        <v>0</v>
      </c>
      <c r="G768" s="21" t="str">
        <f>IFERROR(VLOOKUP(A768,الرصيد!$A$4:$J$5337,10,0),"")</f>
        <v/>
      </c>
      <c r="H768" s="21" t="str">
        <f t="shared" si="36"/>
        <v/>
      </c>
      <c r="I768" s="21" t="str">
        <f t="shared" si="37"/>
        <v/>
      </c>
      <c r="J768" s="21" t="str">
        <f t="shared" si="38"/>
        <v/>
      </c>
    </row>
    <row r="769" spans="1:10" ht="15.75">
      <c r="A769" s="21">
        <v>764</v>
      </c>
      <c r="B769" s="21" t="str">
        <f>IFERROR(VLOOKUP(A769,الاعدادات!$A$4:$B$5000,2,0),"")</f>
        <v/>
      </c>
      <c r="C769" s="21">
        <f>SUMIFS(المبيعات!$F$4:$F$5000,المبيعات!$D$4:$D$5000,الارباح!A769,المبيعات!$A$4:$A$5000,"&gt;="&amp;الارباح!$C$2,المبيعات!$A$4:$A$5000,"&lt;="&amp;الارباح!$C$3)</f>
        <v>0</v>
      </c>
      <c r="D769" s="21">
        <f>SUMIFS(المبيعات!$J$4:$J$5000,المبيعات!$D$4:$D$5000,الارباح!A769,المبيعات!$A$4:$A$5000,"&gt;="&amp;الارباح!$C$2,المبيعات!$A$4:$A$5000,"&lt;="&amp;الارباح!$C$3)</f>
        <v>0</v>
      </c>
      <c r="E769" s="21">
        <f>SUMIFS('مرتجع المبيعات '!$F$4:$F$5000,'مرتجع المبيعات '!$D$4:$D$5000,الارباح!A769,'مرتجع المبيعات '!$A$4:$A$5000,"&gt;="&amp;الارباح!$C$2,'مرتجع المبيعات '!$A$4:$A$5000,"&lt;="&amp;الارباح!$C$3)</f>
        <v>0</v>
      </c>
      <c r="F769" s="21">
        <f>SUMIFS('مرتجع المبيعات '!$J$4:$J$5000,'مرتجع المبيعات '!$D$4:$D$5000,الارباح!A769,'مرتجع المبيعات '!$A$4:$A$5000,"&gt;="&amp;الارباح!$C$2,'مرتجع المبيعات '!$A$4:$A$5000,"&lt;="&amp;الارباح!$C$3)</f>
        <v>0</v>
      </c>
      <c r="G769" s="21" t="str">
        <f>IFERROR(VLOOKUP(A769,الرصيد!$A$4:$J$5337,10,0),"")</f>
        <v/>
      </c>
      <c r="H769" s="21" t="str">
        <f t="shared" si="36"/>
        <v/>
      </c>
      <c r="I769" s="21" t="str">
        <f t="shared" si="37"/>
        <v/>
      </c>
      <c r="J769" s="21" t="str">
        <f t="shared" si="38"/>
        <v/>
      </c>
    </row>
    <row r="770" spans="1:10" ht="15.75">
      <c r="A770" s="21">
        <v>765</v>
      </c>
      <c r="B770" s="21" t="str">
        <f>IFERROR(VLOOKUP(A770,الاعدادات!$A$4:$B$5000,2,0),"")</f>
        <v/>
      </c>
      <c r="C770" s="21">
        <f>SUMIFS(المبيعات!$F$4:$F$5000,المبيعات!$D$4:$D$5000,الارباح!A770,المبيعات!$A$4:$A$5000,"&gt;="&amp;الارباح!$C$2,المبيعات!$A$4:$A$5000,"&lt;="&amp;الارباح!$C$3)</f>
        <v>0</v>
      </c>
      <c r="D770" s="21">
        <f>SUMIFS(المبيعات!$J$4:$J$5000,المبيعات!$D$4:$D$5000,الارباح!A770,المبيعات!$A$4:$A$5000,"&gt;="&amp;الارباح!$C$2,المبيعات!$A$4:$A$5000,"&lt;="&amp;الارباح!$C$3)</f>
        <v>0</v>
      </c>
      <c r="E770" s="21">
        <f>SUMIFS('مرتجع المبيعات '!$F$4:$F$5000,'مرتجع المبيعات '!$D$4:$D$5000,الارباح!A770,'مرتجع المبيعات '!$A$4:$A$5000,"&gt;="&amp;الارباح!$C$2,'مرتجع المبيعات '!$A$4:$A$5000,"&lt;="&amp;الارباح!$C$3)</f>
        <v>0</v>
      </c>
      <c r="F770" s="21">
        <f>SUMIFS('مرتجع المبيعات '!$J$4:$J$5000,'مرتجع المبيعات '!$D$4:$D$5000,الارباح!A770,'مرتجع المبيعات '!$A$4:$A$5000,"&gt;="&amp;الارباح!$C$2,'مرتجع المبيعات '!$A$4:$A$5000,"&lt;="&amp;الارباح!$C$3)</f>
        <v>0</v>
      </c>
      <c r="G770" s="21" t="str">
        <f>IFERROR(VLOOKUP(A770,الرصيد!$A$4:$J$5337,10,0),"")</f>
        <v/>
      </c>
      <c r="H770" s="21" t="str">
        <f t="shared" si="36"/>
        <v/>
      </c>
      <c r="I770" s="21" t="str">
        <f t="shared" si="37"/>
        <v/>
      </c>
      <c r="J770" s="21" t="str">
        <f t="shared" si="38"/>
        <v/>
      </c>
    </row>
    <row r="771" spans="1:10" ht="15.75">
      <c r="A771" s="21">
        <v>766</v>
      </c>
      <c r="B771" s="21" t="str">
        <f>IFERROR(VLOOKUP(A771,الاعدادات!$A$4:$B$5000,2,0),"")</f>
        <v/>
      </c>
      <c r="C771" s="21">
        <f>SUMIFS(المبيعات!$F$4:$F$5000,المبيعات!$D$4:$D$5000,الارباح!A771,المبيعات!$A$4:$A$5000,"&gt;="&amp;الارباح!$C$2,المبيعات!$A$4:$A$5000,"&lt;="&amp;الارباح!$C$3)</f>
        <v>0</v>
      </c>
      <c r="D771" s="21">
        <f>SUMIFS(المبيعات!$J$4:$J$5000,المبيعات!$D$4:$D$5000,الارباح!A771,المبيعات!$A$4:$A$5000,"&gt;="&amp;الارباح!$C$2,المبيعات!$A$4:$A$5000,"&lt;="&amp;الارباح!$C$3)</f>
        <v>0</v>
      </c>
      <c r="E771" s="21">
        <f>SUMIFS('مرتجع المبيعات '!$F$4:$F$5000,'مرتجع المبيعات '!$D$4:$D$5000,الارباح!A771,'مرتجع المبيعات '!$A$4:$A$5000,"&gt;="&amp;الارباح!$C$2,'مرتجع المبيعات '!$A$4:$A$5000,"&lt;="&amp;الارباح!$C$3)</f>
        <v>0</v>
      </c>
      <c r="F771" s="21">
        <f>SUMIFS('مرتجع المبيعات '!$J$4:$J$5000,'مرتجع المبيعات '!$D$4:$D$5000,الارباح!A771,'مرتجع المبيعات '!$A$4:$A$5000,"&gt;="&amp;الارباح!$C$2,'مرتجع المبيعات '!$A$4:$A$5000,"&lt;="&amp;الارباح!$C$3)</f>
        <v>0</v>
      </c>
      <c r="G771" s="21" t="str">
        <f>IFERROR(VLOOKUP(A771,الرصيد!$A$4:$J$5337,10,0),"")</f>
        <v/>
      </c>
      <c r="H771" s="21" t="str">
        <f t="shared" si="36"/>
        <v/>
      </c>
      <c r="I771" s="21" t="str">
        <f t="shared" si="37"/>
        <v/>
      </c>
      <c r="J771" s="21" t="str">
        <f t="shared" si="38"/>
        <v/>
      </c>
    </row>
    <row r="772" spans="1:10" ht="15.75">
      <c r="A772" s="21">
        <v>767</v>
      </c>
      <c r="B772" s="21" t="str">
        <f>IFERROR(VLOOKUP(A772,الاعدادات!$A$4:$B$5000,2,0),"")</f>
        <v/>
      </c>
      <c r="C772" s="21">
        <f>SUMIFS(المبيعات!$F$4:$F$5000,المبيعات!$D$4:$D$5000,الارباح!A772,المبيعات!$A$4:$A$5000,"&gt;="&amp;الارباح!$C$2,المبيعات!$A$4:$A$5000,"&lt;="&amp;الارباح!$C$3)</f>
        <v>0</v>
      </c>
      <c r="D772" s="21">
        <f>SUMIFS(المبيعات!$J$4:$J$5000,المبيعات!$D$4:$D$5000,الارباح!A772,المبيعات!$A$4:$A$5000,"&gt;="&amp;الارباح!$C$2,المبيعات!$A$4:$A$5000,"&lt;="&amp;الارباح!$C$3)</f>
        <v>0</v>
      </c>
      <c r="E772" s="21">
        <f>SUMIFS('مرتجع المبيعات '!$F$4:$F$5000,'مرتجع المبيعات '!$D$4:$D$5000,الارباح!A772,'مرتجع المبيعات '!$A$4:$A$5000,"&gt;="&amp;الارباح!$C$2,'مرتجع المبيعات '!$A$4:$A$5000,"&lt;="&amp;الارباح!$C$3)</f>
        <v>0</v>
      </c>
      <c r="F772" s="21">
        <f>SUMIFS('مرتجع المبيعات '!$J$4:$J$5000,'مرتجع المبيعات '!$D$4:$D$5000,الارباح!A772,'مرتجع المبيعات '!$A$4:$A$5000,"&gt;="&amp;الارباح!$C$2,'مرتجع المبيعات '!$A$4:$A$5000,"&lt;="&amp;الارباح!$C$3)</f>
        <v>0</v>
      </c>
      <c r="G772" s="21" t="str">
        <f>IFERROR(VLOOKUP(A772,الرصيد!$A$4:$J$5337,10,0),"")</f>
        <v/>
      </c>
      <c r="H772" s="21" t="str">
        <f t="shared" si="36"/>
        <v/>
      </c>
      <c r="I772" s="21" t="str">
        <f t="shared" si="37"/>
        <v/>
      </c>
      <c r="J772" s="21" t="str">
        <f t="shared" si="38"/>
        <v/>
      </c>
    </row>
    <row r="773" spans="1:10" ht="15.75">
      <c r="A773" s="21">
        <v>768</v>
      </c>
      <c r="B773" s="21" t="str">
        <f>IFERROR(VLOOKUP(A773,الاعدادات!$A$4:$B$5000,2,0),"")</f>
        <v/>
      </c>
      <c r="C773" s="21">
        <f>SUMIFS(المبيعات!$F$4:$F$5000,المبيعات!$D$4:$D$5000,الارباح!A773,المبيعات!$A$4:$A$5000,"&gt;="&amp;الارباح!$C$2,المبيعات!$A$4:$A$5000,"&lt;="&amp;الارباح!$C$3)</f>
        <v>0</v>
      </c>
      <c r="D773" s="21">
        <f>SUMIFS(المبيعات!$J$4:$J$5000,المبيعات!$D$4:$D$5000,الارباح!A773,المبيعات!$A$4:$A$5000,"&gt;="&amp;الارباح!$C$2,المبيعات!$A$4:$A$5000,"&lt;="&amp;الارباح!$C$3)</f>
        <v>0</v>
      </c>
      <c r="E773" s="21">
        <f>SUMIFS('مرتجع المبيعات '!$F$4:$F$5000,'مرتجع المبيعات '!$D$4:$D$5000,الارباح!A773,'مرتجع المبيعات '!$A$4:$A$5000,"&gt;="&amp;الارباح!$C$2,'مرتجع المبيعات '!$A$4:$A$5000,"&lt;="&amp;الارباح!$C$3)</f>
        <v>0</v>
      </c>
      <c r="F773" s="21">
        <f>SUMIFS('مرتجع المبيعات '!$J$4:$J$5000,'مرتجع المبيعات '!$D$4:$D$5000,الارباح!A773,'مرتجع المبيعات '!$A$4:$A$5000,"&gt;="&amp;الارباح!$C$2,'مرتجع المبيعات '!$A$4:$A$5000,"&lt;="&amp;الارباح!$C$3)</f>
        <v>0</v>
      </c>
      <c r="G773" s="21" t="str">
        <f>IFERROR(VLOOKUP(A773,الرصيد!$A$4:$J$5337,10,0),"")</f>
        <v/>
      </c>
      <c r="H773" s="21" t="str">
        <f t="shared" si="36"/>
        <v/>
      </c>
      <c r="I773" s="21" t="str">
        <f t="shared" si="37"/>
        <v/>
      </c>
      <c r="J773" s="21" t="str">
        <f t="shared" si="38"/>
        <v/>
      </c>
    </row>
    <row r="774" spans="1:10" ht="15.75">
      <c r="A774" s="21">
        <v>769</v>
      </c>
      <c r="B774" s="21" t="str">
        <f>IFERROR(VLOOKUP(A774,الاعدادات!$A$4:$B$5000,2,0),"")</f>
        <v/>
      </c>
      <c r="C774" s="21">
        <f>SUMIFS(المبيعات!$F$4:$F$5000,المبيعات!$D$4:$D$5000,الارباح!A774,المبيعات!$A$4:$A$5000,"&gt;="&amp;الارباح!$C$2,المبيعات!$A$4:$A$5000,"&lt;="&amp;الارباح!$C$3)</f>
        <v>0</v>
      </c>
      <c r="D774" s="21">
        <f>SUMIFS(المبيعات!$J$4:$J$5000,المبيعات!$D$4:$D$5000,الارباح!A774,المبيعات!$A$4:$A$5000,"&gt;="&amp;الارباح!$C$2,المبيعات!$A$4:$A$5000,"&lt;="&amp;الارباح!$C$3)</f>
        <v>0</v>
      </c>
      <c r="E774" s="21">
        <f>SUMIFS('مرتجع المبيعات '!$F$4:$F$5000,'مرتجع المبيعات '!$D$4:$D$5000,الارباح!A774,'مرتجع المبيعات '!$A$4:$A$5000,"&gt;="&amp;الارباح!$C$2,'مرتجع المبيعات '!$A$4:$A$5000,"&lt;="&amp;الارباح!$C$3)</f>
        <v>0</v>
      </c>
      <c r="F774" s="21">
        <f>SUMIFS('مرتجع المبيعات '!$J$4:$J$5000,'مرتجع المبيعات '!$D$4:$D$5000,الارباح!A774,'مرتجع المبيعات '!$A$4:$A$5000,"&gt;="&amp;الارباح!$C$2,'مرتجع المبيعات '!$A$4:$A$5000,"&lt;="&amp;الارباح!$C$3)</f>
        <v>0</v>
      </c>
      <c r="G774" s="21" t="str">
        <f>IFERROR(VLOOKUP(A774,الرصيد!$A$4:$J$5337,10,0),"")</f>
        <v/>
      </c>
      <c r="H774" s="21" t="str">
        <f t="shared" si="36"/>
        <v/>
      </c>
      <c r="I774" s="21" t="str">
        <f t="shared" si="37"/>
        <v/>
      </c>
      <c r="J774" s="21" t="str">
        <f t="shared" si="38"/>
        <v/>
      </c>
    </row>
    <row r="775" spans="1:10" ht="15.75">
      <c r="A775" s="21">
        <v>770</v>
      </c>
      <c r="B775" s="21" t="str">
        <f>IFERROR(VLOOKUP(A775,الاعدادات!$A$4:$B$5000,2,0),"")</f>
        <v/>
      </c>
      <c r="C775" s="21">
        <f>SUMIFS(المبيعات!$F$4:$F$5000,المبيعات!$D$4:$D$5000,الارباح!A775,المبيعات!$A$4:$A$5000,"&gt;="&amp;الارباح!$C$2,المبيعات!$A$4:$A$5000,"&lt;="&amp;الارباح!$C$3)</f>
        <v>0</v>
      </c>
      <c r="D775" s="21">
        <f>SUMIFS(المبيعات!$J$4:$J$5000,المبيعات!$D$4:$D$5000,الارباح!A775,المبيعات!$A$4:$A$5000,"&gt;="&amp;الارباح!$C$2,المبيعات!$A$4:$A$5000,"&lt;="&amp;الارباح!$C$3)</f>
        <v>0</v>
      </c>
      <c r="E775" s="21">
        <f>SUMIFS('مرتجع المبيعات '!$F$4:$F$5000,'مرتجع المبيعات '!$D$4:$D$5000,الارباح!A775,'مرتجع المبيعات '!$A$4:$A$5000,"&gt;="&amp;الارباح!$C$2,'مرتجع المبيعات '!$A$4:$A$5000,"&lt;="&amp;الارباح!$C$3)</f>
        <v>0</v>
      </c>
      <c r="F775" s="21">
        <f>SUMIFS('مرتجع المبيعات '!$J$4:$J$5000,'مرتجع المبيعات '!$D$4:$D$5000,الارباح!A775,'مرتجع المبيعات '!$A$4:$A$5000,"&gt;="&amp;الارباح!$C$2,'مرتجع المبيعات '!$A$4:$A$5000,"&lt;="&amp;الارباح!$C$3)</f>
        <v>0</v>
      </c>
      <c r="G775" s="21" t="str">
        <f>IFERROR(VLOOKUP(A775,الرصيد!$A$4:$J$5337,10,0),"")</f>
        <v/>
      </c>
      <c r="H775" s="21" t="str">
        <f t="shared" si="36"/>
        <v/>
      </c>
      <c r="I775" s="21" t="str">
        <f t="shared" si="37"/>
        <v/>
      </c>
      <c r="J775" s="21" t="str">
        <f t="shared" si="38"/>
        <v/>
      </c>
    </row>
    <row r="776" spans="1:10" ht="15.75">
      <c r="A776" s="21">
        <v>771</v>
      </c>
      <c r="B776" s="21" t="str">
        <f>IFERROR(VLOOKUP(A776,الاعدادات!$A$4:$B$5000,2,0),"")</f>
        <v/>
      </c>
      <c r="C776" s="21">
        <f>SUMIFS(المبيعات!$F$4:$F$5000,المبيعات!$D$4:$D$5000,الارباح!A776,المبيعات!$A$4:$A$5000,"&gt;="&amp;الارباح!$C$2,المبيعات!$A$4:$A$5000,"&lt;="&amp;الارباح!$C$3)</f>
        <v>0</v>
      </c>
      <c r="D776" s="21">
        <f>SUMIFS(المبيعات!$J$4:$J$5000,المبيعات!$D$4:$D$5000,الارباح!A776,المبيعات!$A$4:$A$5000,"&gt;="&amp;الارباح!$C$2,المبيعات!$A$4:$A$5000,"&lt;="&amp;الارباح!$C$3)</f>
        <v>0</v>
      </c>
      <c r="E776" s="21">
        <f>SUMIFS('مرتجع المبيعات '!$F$4:$F$5000,'مرتجع المبيعات '!$D$4:$D$5000,الارباح!A776,'مرتجع المبيعات '!$A$4:$A$5000,"&gt;="&amp;الارباح!$C$2,'مرتجع المبيعات '!$A$4:$A$5000,"&lt;="&amp;الارباح!$C$3)</f>
        <v>0</v>
      </c>
      <c r="F776" s="21">
        <f>SUMIFS('مرتجع المبيعات '!$J$4:$J$5000,'مرتجع المبيعات '!$D$4:$D$5000,الارباح!A776,'مرتجع المبيعات '!$A$4:$A$5000,"&gt;="&amp;الارباح!$C$2,'مرتجع المبيعات '!$A$4:$A$5000,"&lt;="&amp;الارباح!$C$3)</f>
        <v>0</v>
      </c>
      <c r="G776" s="21" t="str">
        <f>IFERROR(VLOOKUP(A776,الرصيد!$A$4:$J$5337,10,0),"")</f>
        <v/>
      </c>
      <c r="H776" s="21" t="str">
        <f t="shared" si="36"/>
        <v/>
      </c>
      <c r="I776" s="21" t="str">
        <f t="shared" si="37"/>
        <v/>
      </c>
      <c r="J776" s="21" t="str">
        <f t="shared" si="38"/>
        <v/>
      </c>
    </row>
    <row r="777" spans="1:10" ht="15.75">
      <c r="A777" s="21">
        <v>772</v>
      </c>
      <c r="B777" s="21" t="str">
        <f>IFERROR(VLOOKUP(A777,الاعدادات!$A$4:$B$5000,2,0),"")</f>
        <v/>
      </c>
      <c r="C777" s="21">
        <f>SUMIFS(المبيعات!$F$4:$F$5000,المبيعات!$D$4:$D$5000,الارباح!A777,المبيعات!$A$4:$A$5000,"&gt;="&amp;الارباح!$C$2,المبيعات!$A$4:$A$5000,"&lt;="&amp;الارباح!$C$3)</f>
        <v>0</v>
      </c>
      <c r="D777" s="21">
        <f>SUMIFS(المبيعات!$J$4:$J$5000,المبيعات!$D$4:$D$5000,الارباح!A777,المبيعات!$A$4:$A$5000,"&gt;="&amp;الارباح!$C$2,المبيعات!$A$4:$A$5000,"&lt;="&amp;الارباح!$C$3)</f>
        <v>0</v>
      </c>
      <c r="E777" s="21">
        <f>SUMIFS('مرتجع المبيعات '!$F$4:$F$5000,'مرتجع المبيعات '!$D$4:$D$5000,الارباح!A777,'مرتجع المبيعات '!$A$4:$A$5000,"&gt;="&amp;الارباح!$C$2,'مرتجع المبيعات '!$A$4:$A$5000,"&lt;="&amp;الارباح!$C$3)</f>
        <v>0</v>
      </c>
      <c r="F777" s="21">
        <f>SUMIFS('مرتجع المبيعات '!$J$4:$J$5000,'مرتجع المبيعات '!$D$4:$D$5000,الارباح!A777,'مرتجع المبيعات '!$A$4:$A$5000,"&gt;="&amp;الارباح!$C$2,'مرتجع المبيعات '!$A$4:$A$5000,"&lt;="&amp;الارباح!$C$3)</f>
        <v>0</v>
      </c>
      <c r="G777" s="21" t="str">
        <f>IFERROR(VLOOKUP(A777,الرصيد!$A$4:$J$5337,10,0),"")</f>
        <v/>
      </c>
      <c r="H777" s="21" t="str">
        <f t="shared" si="36"/>
        <v/>
      </c>
      <c r="I777" s="21" t="str">
        <f t="shared" si="37"/>
        <v/>
      </c>
      <c r="J777" s="21" t="str">
        <f t="shared" si="38"/>
        <v/>
      </c>
    </row>
    <row r="778" spans="1:10" ht="15.75">
      <c r="A778" s="21">
        <v>773</v>
      </c>
      <c r="B778" s="21" t="str">
        <f>IFERROR(VLOOKUP(A778,الاعدادات!$A$4:$B$5000,2,0),"")</f>
        <v/>
      </c>
      <c r="C778" s="21">
        <f>SUMIFS(المبيعات!$F$4:$F$5000,المبيعات!$D$4:$D$5000,الارباح!A778,المبيعات!$A$4:$A$5000,"&gt;="&amp;الارباح!$C$2,المبيعات!$A$4:$A$5000,"&lt;="&amp;الارباح!$C$3)</f>
        <v>0</v>
      </c>
      <c r="D778" s="21">
        <f>SUMIFS(المبيعات!$J$4:$J$5000,المبيعات!$D$4:$D$5000,الارباح!A778,المبيعات!$A$4:$A$5000,"&gt;="&amp;الارباح!$C$2,المبيعات!$A$4:$A$5000,"&lt;="&amp;الارباح!$C$3)</f>
        <v>0</v>
      </c>
      <c r="E778" s="21">
        <f>SUMIFS('مرتجع المبيعات '!$F$4:$F$5000,'مرتجع المبيعات '!$D$4:$D$5000,الارباح!A778,'مرتجع المبيعات '!$A$4:$A$5000,"&gt;="&amp;الارباح!$C$2,'مرتجع المبيعات '!$A$4:$A$5000,"&lt;="&amp;الارباح!$C$3)</f>
        <v>0</v>
      </c>
      <c r="F778" s="21">
        <f>SUMIFS('مرتجع المبيعات '!$J$4:$J$5000,'مرتجع المبيعات '!$D$4:$D$5000,الارباح!A778,'مرتجع المبيعات '!$A$4:$A$5000,"&gt;="&amp;الارباح!$C$2,'مرتجع المبيعات '!$A$4:$A$5000,"&lt;="&amp;الارباح!$C$3)</f>
        <v>0</v>
      </c>
      <c r="G778" s="21" t="str">
        <f>IFERROR(VLOOKUP(A778,الرصيد!$A$4:$J$5337,10,0),"")</f>
        <v/>
      </c>
      <c r="H778" s="21" t="str">
        <f t="shared" si="36"/>
        <v/>
      </c>
      <c r="I778" s="21" t="str">
        <f t="shared" si="37"/>
        <v/>
      </c>
      <c r="J778" s="21" t="str">
        <f t="shared" si="38"/>
        <v/>
      </c>
    </row>
    <row r="779" spans="1:10" ht="15.75">
      <c r="A779" s="21">
        <v>774</v>
      </c>
      <c r="B779" s="21" t="str">
        <f>IFERROR(VLOOKUP(A779,الاعدادات!$A$4:$B$5000,2,0),"")</f>
        <v/>
      </c>
      <c r="C779" s="21">
        <f>SUMIFS(المبيعات!$F$4:$F$5000,المبيعات!$D$4:$D$5000,الارباح!A779,المبيعات!$A$4:$A$5000,"&gt;="&amp;الارباح!$C$2,المبيعات!$A$4:$A$5000,"&lt;="&amp;الارباح!$C$3)</f>
        <v>0</v>
      </c>
      <c r="D779" s="21">
        <f>SUMIFS(المبيعات!$J$4:$J$5000,المبيعات!$D$4:$D$5000,الارباح!A779,المبيعات!$A$4:$A$5000,"&gt;="&amp;الارباح!$C$2,المبيعات!$A$4:$A$5000,"&lt;="&amp;الارباح!$C$3)</f>
        <v>0</v>
      </c>
      <c r="E779" s="21">
        <f>SUMIFS('مرتجع المبيعات '!$F$4:$F$5000,'مرتجع المبيعات '!$D$4:$D$5000,الارباح!A779,'مرتجع المبيعات '!$A$4:$A$5000,"&gt;="&amp;الارباح!$C$2,'مرتجع المبيعات '!$A$4:$A$5000,"&lt;="&amp;الارباح!$C$3)</f>
        <v>0</v>
      </c>
      <c r="F779" s="21">
        <f>SUMIFS('مرتجع المبيعات '!$J$4:$J$5000,'مرتجع المبيعات '!$D$4:$D$5000,الارباح!A779,'مرتجع المبيعات '!$A$4:$A$5000,"&gt;="&amp;الارباح!$C$2,'مرتجع المبيعات '!$A$4:$A$5000,"&lt;="&amp;الارباح!$C$3)</f>
        <v>0</v>
      </c>
      <c r="G779" s="21" t="str">
        <f>IFERROR(VLOOKUP(A779,الرصيد!$A$4:$J$5337,10,0),"")</f>
        <v/>
      </c>
      <c r="H779" s="21" t="str">
        <f t="shared" si="36"/>
        <v/>
      </c>
      <c r="I779" s="21" t="str">
        <f t="shared" si="37"/>
        <v/>
      </c>
      <c r="J779" s="21" t="str">
        <f t="shared" si="38"/>
        <v/>
      </c>
    </row>
    <row r="780" spans="1:10" ht="15.75">
      <c r="A780" s="21">
        <v>775</v>
      </c>
      <c r="B780" s="21" t="str">
        <f>IFERROR(VLOOKUP(A780,الاعدادات!$A$4:$B$5000,2,0),"")</f>
        <v/>
      </c>
      <c r="C780" s="21">
        <f>SUMIFS(المبيعات!$F$4:$F$5000,المبيعات!$D$4:$D$5000,الارباح!A780,المبيعات!$A$4:$A$5000,"&gt;="&amp;الارباح!$C$2,المبيعات!$A$4:$A$5000,"&lt;="&amp;الارباح!$C$3)</f>
        <v>0</v>
      </c>
      <c r="D780" s="21">
        <f>SUMIFS(المبيعات!$J$4:$J$5000,المبيعات!$D$4:$D$5000,الارباح!A780,المبيعات!$A$4:$A$5000,"&gt;="&amp;الارباح!$C$2,المبيعات!$A$4:$A$5000,"&lt;="&amp;الارباح!$C$3)</f>
        <v>0</v>
      </c>
      <c r="E780" s="21">
        <f>SUMIFS('مرتجع المبيعات '!$F$4:$F$5000,'مرتجع المبيعات '!$D$4:$D$5000,الارباح!A780,'مرتجع المبيعات '!$A$4:$A$5000,"&gt;="&amp;الارباح!$C$2,'مرتجع المبيعات '!$A$4:$A$5000,"&lt;="&amp;الارباح!$C$3)</f>
        <v>0</v>
      </c>
      <c r="F780" s="21">
        <f>SUMIFS('مرتجع المبيعات '!$J$4:$J$5000,'مرتجع المبيعات '!$D$4:$D$5000,الارباح!A780,'مرتجع المبيعات '!$A$4:$A$5000,"&gt;="&amp;الارباح!$C$2,'مرتجع المبيعات '!$A$4:$A$5000,"&lt;="&amp;الارباح!$C$3)</f>
        <v>0</v>
      </c>
      <c r="G780" s="21" t="str">
        <f>IFERROR(VLOOKUP(A780,الرصيد!$A$4:$J$5337,10,0),"")</f>
        <v/>
      </c>
      <c r="H780" s="21" t="str">
        <f t="shared" si="36"/>
        <v/>
      </c>
      <c r="I780" s="21" t="str">
        <f t="shared" si="37"/>
        <v/>
      </c>
      <c r="J780" s="21" t="str">
        <f t="shared" si="38"/>
        <v/>
      </c>
    </row>
    <row r="781" spans="1:10" ht="15.75">
      <c r="A781" s="21">
        <v>776</v>
      </c>
      <c r="B781" s="21" t="str">
        <f>IFERROR(VLOOKUP(A781,الاعدادات!$A$4:$B$5000,2,0),"")</f>
        <v/>
      </c>
      <c r="C781" s="21">
        <f>SUMIFS(المبيعات!$F$4:$F$5000,المبيعات!$D$4:$D$5000,الارباح!A781,المبيعات!$A$4:$A$5000,"&gt;="&amp;الارباح!$C$2,المبيعات!$A$4:$A$5000,"&lt;="&amp;الارباح!$C$3)</f>
        <v>0</v>
      </c>
      <c r="D781" s="21">
        <f>SUMIFS(المبيعات!$J$4:$J$5000,المبيعات!$D$4:$D$5000,الارباح!A781,المبيعات!$A$4:$A$5000,"&gt;="&amp;الارباح!$C$2,المبيعات!$A$4:$A$5000,"&lt;="&amp;الارباح!$C$3)</f>
        <v>0</v>
      </c>
      <c r="E781" s="21">
        <f>SUMIFS('مرتجع المبيعات '!$F$4:$F$5000,'مرتجع المبيعات '!$D$4:$D$5000,الارباح!A781,'مرتجع المبيعات '!$A$4:$A$5000,"&gt;="&amp;الارباح!$C$2,'مرتجع المبيعات '!$A$4:$A$5000,"&lt;="&amp;الارباح!$C$3)</f>
        <v>0</v>
      </c>
      <c r="F781" s="21">
        <f>SUMIFS('مرتجع المبيعات '!$J$4:$J$5000,'مرتجع المبيعات '!$D$4:$D$5000,الارباح!A781,'مرتجع المبيعات '!$A$4:$A$5000,"&gt;="&amp;الارباح!$C$2,'مرتجع المبيعات '!$A$4:$A$5000,"&lt;="&amp;الارباح!$C$3)</f>
        <v>0</v>
      </c>
      <c r="G781" s="21" t="str">
        <f>IFERROR(VLOOKUP(A781,الرصيد!$A$4:$J$5337,10,0),"")</f>
        <v/>
      </c>
      <c r="H781" s="21" t="str">
        <f t="shared" si="36"/>
        <v/>
      </c>
      <c r="I781" s="21" t="str">
        <f t="shared" si="37"/>
        <v/>
      </c>
      <c r="J781" s="21" t="str">
        <f t="shared" si="38"/>
        <v/>
      </c>
    </row>
    <row r="782" spans="1:10" ht="15.75">
      <c r="A782" s="21">
        <v>777</v>
      </c>
      <c r="B782" s="21" t="str">
        <f>IFERROR(VLOOKUP(A782,الاعدادات!$A$4:$B$5000,2,0),"")</f>
        <v/>
      </c>
      <c r="C782" s="21">
        <f>SUMIFS(المبيعات!$F$4:$F$5000,المبيعات!$D$4:$D$5000,الارباح!A782,المبيعات!$A$4:$A$5000,"&gt;="&amp;الارباح!$C$2,المبيعات!$A$4:$A$5000,"&lt;="&amp;الارباح!$C$3)</f>
        <v>0</v>
      </c>
      <c r="D782" s="21">
        <f>SUMIFS(المبيعات!$J$4:$J$5000,المبيعات!$D$4:$D$5000,الارباح!A782,المبيعات!$A$4:$A$5000,"&gt;="&amp;الارباح!$C$2,المبيعات!$A$4:$A$5000,"&lt;="&amp;الارباح!$C$3)</f>
        <v>0</v>
      </c>
      <c r="E782" s="21">
        <f>SUMIFS('مرتجع المبيعات '!$F$4:$F$5000,'مرتجع المبيعات '!$D$4:$D$5000,الارباح!A782,'مرتجع المبيعات '!$A$4:$A$5000,"&gt;="&amp;الارباح!$C$2,'مرتجع المبيعات '!$A$4:$A$5000,"&lt;="&amp;الارباح!$C$3)</f>
        <v>0</v>
      </c>
      <c r="F782" s="21">
        <f>SUMIFS('مرتجع المبيعات '!$J$4:$J$5000,'مرتجع المبيعات '!$D$4:$D$5000,الارباح!A782,'مرتجع المبيعات '!$A$4:$A$5000,"&gt;="&amp;الارباح!$C$2,'مرتجع المبيعات '!$A$4:$A$5000,"&lt;="&amp;الارباح!$C$3)</f>
        <v>0</v>
      </c>
      <c r="G782" s="21" t="str">
        <f>IFERROR(VLOOKUP(A782,الرصيد!$A$4:$J$5337,10,0),"")</f>
        <v/>
      </c>
      <c r="H782" s="21" t="str">
        <f t="shared" si="36"/>
        <v/>
      </c>
      <c r="I782" s="21" t="str">
        <f t="shared" si="37"/>
        <v/>
      </c>
      <c r="J782" s="21" t="str">
        <f t="shared" si="38"/>
        <v/>
      </c>
    </row>
    <row r="783" spans="1:10" ht="15.75">
      <c r="A783" s="21">
        <v>778</v>
      </c>
      <c r="B783" s="21" t="str">
        <f>IFERROR(VLOOKUP(A783,الاعدادات!$A$4:$B$5000,2,0),"")</f>
        <v/>
      </c>
      <c r="C783" s="21">
        <f>SUMIFS(المبيعات!$F$4:$F$5000,المبيعات!$D$4:$D$5000,الارباح!A783,المبيعات!$A$4:$A$5000,"&gt;="&amp;الارباح!$C$2,المبيعات!$A$4:$A$5000,"&lt;="&amp;الارباح!$C$3)</f>
        <v>0</v>
      </c>
      <c r="D783" s="21">
        <f>SUMIFS(المبيعات!$J$4:$J$5000,المبيعات!$D$4:$D$5000,الارباح!A783,المبيعات!$A$4:$A$5000,"&gt;="&amp;الارباح!$C$2,المبيعات!$A$4:$A$5000,"&lt;="&amp;الارباح!$C$3)</f>
        <v>0</v>
      </c>
      <c r="E783" s="21">
        <f>SUMIFS('مرتجع المبيعات '!$F$4:$F$5000,'مرتجع المبيعات '!$D$4:$D$5000,الارباح!A783,'مرتجع المبيعات '!$A$4:$A$5000,"&gt;="&amp;الارباح!$C$2,'مرتجع المبيعات '!$A$4:$A$5000,"&lt;="&amp;الارباح!$C$3)</f>
        <v>0</v>
      </c>
      <c r="F783" s="21">
        <f>SUMIFS('مرتجع المبيعات '!$J$4:$J$5000,'مرتجع المبيعات '!$D$4:$D$5000,الارباح!A783,'مرتجع المبيعات '!$A$4:$A$5000,"&gt;="&amp;الارباح!$C$2,'مرتجع المبيعات '!$A$4:$A$5000,"&lt;="&amp;الارباح!$C$3)</f>
        <v>0</v>
      </c>
      <c r="G783" s="21" t="str">
        <f>IFERROR(VLOOKUP(A783,الرصيد!$A$4:$J$5337,10,0),"")</f>
        <v/>
      </c>
      <c r="H783" s="21" t="str">
        <f t="shared" si="36"/>
        <v/>
      </c>
      <c r="I783" s="21" t="str">
        <f t="shared" si="37"/>
        <v/>
      </c>
      <c r="J783" s="21" t="str">
        <f t="shared" si="38"/>
        <v/>
      </c>
    </row>
    <row r="784" spans="1:10" ht="15.75">
      <c r="A784" s="21">
        <v>779</v>
      </c>
      <c r="B784" s="21" t="str">
        <f>IFERROR(VLOOKUP(A784,الاعدادات!$A$4:$B$5000,2,0),"")</f>
        <v/>
      </c>
      <c r="C784" s="21">
        <f>SUMIFS(المبيعات!$F$4:$F$5000,المبيعات!$D$4:$D$5000,الارباح!A784,المبيعات!$A$4:$A$5000,"&gt;="&amp;الارباح!$C$2,المبيعات!$A$4:$A$5000,"&lt;="&amp;الارباح!$C$3)</f>
        <v>0</v>
      </c>
      <c r="D784" s="21">
        <f>SUMIFS(المبيعات!$J$4:$J$5000,المبيعات!$D$4:$D$5000,الارباح!A784,المبيعات!$A$4:$A$5000,"&gt;="&amp;الارباح!$C$2,المبيعات!$A$4:$A$5000,"&lt;="&amp;الارباح!$C$3)</f>
        <v>0</v>
      </c>
      <c r="E784" s="21">
        <f>SUMIFS('مرتجع المبيعات '!$F$4:$F$5000,'مرتجع المبيعات '!$D$4:$D$5000,الارباح!A784,'مرتجع المبيعات '!$A$4:$A$5000,"&gt;="&amp;الارباح!$C$2,'مرتجع المبيعات '!$A$4:$A$5000,"&lt;="&amp;الارباح!$C$3)</f>
        <v>0</v>
      </c>
      <c r="F784" s="21">
        <f>SUMIFS('مرتجع المبيعات '!$J$4:$J$5000,'مرتجع المبيعات '!$D$4:$D$5000,الارباح!A784,'مرتجع المبيعات '!$A$4:$A$5000,"&gt;="&amp;الارباح!$C$2,'مرتجع المبيعات '!$A$4:$A$5000,"&lt;="&amp;الارباح!$C$3)</f>
        <v>0</v>
      </c>
      <c r="G784" s="21" t="str">
        <f>IFERROR(VLOOKUP(A784,الرصيد!$A$4:$J$5337,10,0),"")</f>
        <v/>
      </c>
      <c r="H784" s="21" t="str">
        <f t="shared" si="36"/>
        <v/>
      </c>
      <c r="I784" s="21" t="str">
        <f t="shared" si="37"/>
        <v/>
      </c>
      <c r="J784" s="21" t="str">
        <f t="shared" si="38"/>
        <v/>
      </c>
    </row>
    <row r="785" spans="1:10" ht="15.75">
      <c r="A785" s="21">
        <v>780</v>
      </c>
      <c r="B785" s="21" t="str">
        <f>IFERROR(VLOOKUP(A785,الاعدادات!$A$4:$B$5000,2,0),"")</f>
        <v/>
      </c>
      <c r="C785" s="21">
        <f>SUMIFS(المبيعات!$F$4:$F$5000,المبيعات!$D$4:$D$5000,الارباح!A785,المبيعات!$A$4:$A$5000,"&gt;="&amp;الارباح!$C$2,المبيعات!$A$4:$A$5000,"&lt;="&amp;الارباح!$C$3)</f>
        <v>0</v>
      </c>
      <c r="D785" s="21">
        <f>SUMIFS(المبيعات!$J$4:$J$5000,المبيعات!$D$4:$D$5000,الارباح!A785,المبيعات!$A$4:$A$5000,"&gt;="&amp;الارباح!$C$2,المبيعات!$A$4:$A$5000,"&lt;="&amp;الارباح!$C$3)</f>
        <v>0</v>
      </c>
      <c r="E785" s="21">
        <f>SUMIFS('مرتجع المبيعات '!$F$4:$F$5000,'مرتجع المبيعات '!$D$4:$D$5000,الارباح!A785,'مرتجع المبيعات '!$A$4:$A$5000,"&gt;="&amp;الارباح!$C$2,'مرتجع المبيعات '!$A$4:$A$5000,"&lt;="&amp;الارباح!$C$3)</f>
        <v>0</v>
      </c>
      <c r="F785" s="21">
        <f>SUMIFS('مرتجع المبيعات '!$J$4:$J$5000,'مرتجع المبيعات '!$D$4:$D$5000,الارباح!A785,'مرتجع المبيعات '!$A$4:$A$5000,"&gt;="&amp;الارباح!$C$2,'مرتجع المبيعات '!$A$4:$A$5000,"&lt;="&amp;الارباح!$C$3)</f>
        <v>0</v>
      </c>
      <c r="G785" s="21" t="str">
        <f>IFERROR(VLOOKUP(A785,الرصيد!$A$4:$J$5337,10,0),"")</f>
        <v/>
      </c>
      <c r="H785" s="21" t="str">
        <f t="shared" si="36"/>
        <v/>
      </c>
      <c r="I785" s="21" t="str">
        <f t="shared" si="37"/>
        <v/>
      </c>
      <c r="J785" s="21" t="str">
        <f t="shared" si="38"/>
        <v/>
      </c>
    </row>
    <row r="786" spans="1:10" ht="15.75">
      <c r="A786" s="21">
        <v>781</v>
      </c>
      <c r="B786" s="21" t="str">
        <f>IFERROR(VLOOKUP(A786,الاعدادات!$A$4:$B$5000,2,0),"")</f>
        <v/>
      </c>
      <c r="C786" s="21">
        <f>SUMIFS(المبيعات!$F$4:$F$5000,المبيعات!$D$4:$D$5000,الارباح!A786,المبيعات!$A$4:$A$5000,"&gt;="&amp;الارباح!$C$2,المبيعات!$A$4:$A$5000,"&lt;="&amp;الارباح!$C$3)</f>
        <v>0</v>
      </c>
      <c r="D786" s="21">
        <f>SUMIFS(المبيعات!$J$4:$J$5000,المبيعات!$D$4:$D$5000,الارباح!A786,المبيعات!$A$4:$A$5000,"&gt;="&amp;الارباح!$C$2,المبيعات!$A$4:$A$5000,"&lt;="&amp;الارباح!$C$3)</f>
        <v>0</v>
      </c>
      <c r="E786" s="21">
        <f>SUMIFS('مرتجع المبيعات '!$F$4:$F$5000,'مرتجع المبيعات '!$D$4:$D$5000,الارباح!A786,'مرتجع المبيعات '!$A$4:$A$5000,"&gt;="&amp;الارباح!$C$2,'مرتجع المبيعات '!$A$4:$A$5000,"&lt;="&amp;الارباح!$C$3)</f>
        <v>0</v>
      </c>
      <c r="F786" s="21">
        <f>SUMIFS('مرتجع المبيعات '!$J$4:$J$5000,'مرتجع المبيعات '!$D$4:$D$5000,الارباح!A786,'مرتجع المبيعات '!$A$4:$A$5000,"&gt;="&amp;الارباح!$C$2,'مرتجع المبيعات '!$A$4:$A$5000,"&lt;="&amp;الارباح!$C$3)</f>
        <v>0</v>
      </c>
      <c r="G786" s="21" t="str">
        <f>IFERROR(VLOOKUP(A786,الرصيد!$A$4:$J$5337,10,0),"")</f>
        <v/>
      </c>
      <c r="H786" s="21" t="str">
        <f t="shared" si="36"/>
        <v/>
      </c>
      <c r="I786" s="21" t="str">
        <f t="shared" si="37"/>
        <v/>
      </c>
      <c r="J786" s="21" t="str">
        <f t="shared" si="38"/>
        <v/>
      </c>
    </row>
    <row r="787" spans="1:10" ht="15.75">
      <c r="A787" s="21">
        <v>782</v>
      </c>
      <c r="B787" s="21" t="str">
        <f>IFERROR(VLOOKUP(A787,الاعدادات!$A$4:$B$5000,2,0),"")</f>
        <v/>
      </c>
      <c r="C787" s="21">
        <f>SUMIFS(المبيعات!$F$4:$F$5000,المبيعات!$D$4:$D$5000,الارباح!A787,المبيعات!$A$4:$A$5000,"&gt;="&amp;الارباح!$C$2,المبيعات!$A$4:$A$5000,"&lt;="&amp;الارباح!$C$3)</f>
        <v>0</v>
      </c>
      <c r="D787" s="21">
        <f>SUMIFS(المبيعات!$J$4:$J$5000,المبيعات!$D$4:$D$5000,الارباح!A787,المبيعات!$A$4:$A$5000,"&gt;="&amp;الارباح!$C$2,المبيعات!$A$4:$A$5000,"&lt;="&amp;الارباح!$C$3)</f>
        <v>0</v>
      </c>
      <c r="E787" s="21">
        <f>SUMIFS('مرتجع المبيعات '!$F$4:$F$5000,'مرتجع المبيعات '!$D$4:$D$5000,الارباح!A787,'مرتجع المبيعات '!$A$4:$A$5000,"&gt;="&amp;الارباح!$C$2,'مرتجع المبيعات '!$A$4:$A$5000,"&lt;="&amp;الارباح!$C$3)</f>
        <v>0</v>
      </c>
      <c r="F787" s="21">
        <f>SUMIFS('مرتجع المبيعات '!$J$4:$J$5000,'مرتجع المبيعات '!$D$4:$D$5000,الارباح!A787,'مرتجع المبيعات '!$A$4:$A$5000,"&gt;="&amp;الارباح!$C$2,'مرتجع المبيعات '!$A$4:$A$5000,"&lt;="&amp;الارباح!$C$3)</f>
        <v>0</v>
      </c>
      <c r="G787" s="21" t="str">
        <f>IFERROR(VLOOKUP(A787,الرصيد!$A$4:$J$5337,10,0),"")</f>
        <v/>
      </c>
      <c r="H787" s="21" t="str">
        <f t="shared" si="36"/>
        <v/>
      </c>
      <c r="I787" s="21" t="str">
        <f t="shared" si="37"/>
        <v/>
      </c>
      <c r="J787" s="21" t="str">
        <f t="shared" si="38"/>
        <v/>
      </c>
    </row>
    <row r="788" spans="1:10" ht="15.75">
      <c r="A788" s="21">
        <v>783</v>
      </c>
      <c r="B788" s="21" t="str">
        <f>IFERROR(VLOOKUP(A788,الاعدادات!$A$4:$B$5000,2,0),"")</f>
        <v/>
      </c>
      <c r="C788" s="21">
        <f>SUMIFS(المبيعات!$F$4:$F$5000,المبيعات!$D$4:$D$5000,الارباح!A788,المبيعات!$A$4:$A$5000,"&gt;="&amp;الارباح!$C$2,المبيعات!$A$4:$A$5000,"&lt;="&amp;الارباح!$C$3)</f>
        <v>0</v>
      </c>
      <c r="D788" s="21">
        <f>SUMIFS(المبيعات!$J$4:$J$5000,المبيعات!$D$4:$D$5000,الارباح!A788,المبيعات!$A$4:$A$5000,"&gt;="&amp;الارباح!$C$2,المبيعات!$A$4:$A$5000,"&lt;="&amp;الارباح!$C$3)</f>
        <v>0</v>
      </c>
      <c r="E788" s="21">
        <f>SUMIFS('مرتجع المبيعات '!$F$4:$F$5000,'مرتجع المبيعات '!$D$4:$D$5000,الارباح!A788,'مرتجع المبيعات '!$A$4:$A$5000,"&gt;="&amp;الارباح!$C$2,'مرتجع المبيعات '!$A$4:$A$5000,"&lt;="&amp;الارباح!$C$3)</f>
        <v>0</v>
      </c>
      <c r="F788" s="21">
        <f>SUMIFS('مرتجع المبيعات '!$J$4:$J$5000,'مرتجع المبيعات '!$D$4:$D$5000,الارباح!A788,'مرتجع المبيعات '!$A$4:$A$5000,"&gt;="&amp;الارباح!$C$2,'مرتجع المبيعات '!$A$4:$A$5000,"&lt;="&amp;الارباح!$C$3)</f>
        <v>0</v>
      </c>
      <c r="G788" s="21" t="str">
        <f>IFERROR(VLOOKUP(A788,الرصيد!$A$4:$J$5337,10,0),"")</f>
        <v/>
      </c>
      <c r="H788" s="21" t="str">
        <f t="shared" si="36"/>
        <v/>
      </c>
      <c r="I788" s="21" t="str">
        <f t="shared" si="37"/>
        <v/>
      </c>
      <c r="J788" s="21" t="str">
        <f t="shared" si="38"/>
        <v/>
      </c>
    </row>
    <row r="789" spans="1:10" ht="15.75">
      <c r="A789" s="21">
        <v>784</v>
      </c>
      <c r="B789" s="21" t="str">
        <f>IFERROR(VLOOKUP(A789,الاعدادات!$A$4:$B$5000,2,0),"")</f>
        <v/>
      </c>
      <c r="C789" s="21">
        <f>SUMIFS(المبيعات!$F$4:$F$5000,المبيعات!$D$4:$D$5000,الارباح!A789,المبيعات!$A$4:$A$5000,"&gt;="&amp;الارباح!$C$2,المبيعات!$A$4:$A$5000,"&lt;="&amp;الارباح!$C$3)</f>
        <v>0</v>
      </c>
      <c r="D789" s="21">
        <f>SUMIFS(المبيعات!$J$4:$J$5000,المبيعات!$D$4:$D$5000,الارباح!A789,المبيعات!$A$4:$A$5000,"&gt;="&amp;الارباح!$C$2,المبيعات!$A$4:$A$5000,"&lt;="&amp;الارباح!$C$3)</f>
        <v>0</v>
      </c>
      <c r="E789" s="21">
        <f>SUMIFS('مرتجع المبيعات '!$F$4:$F$5000,'مرتجع المبيعات '!$D$4:$D$5000,الارباح!A789,'مرتجع المبيعات '!$A$4:$A$5000,"&gt;="&amp;الارباح!$C$2,'مرتجع المبيعات '!$A$4:$A$5000,"&lt;="&amp;الارباح!$C$3)</f>
        <v>0</v>
      </c>
      <c r="F789" s="21">
        <f>SUMIFS('مرتجع المبيعات '!$J$4:$J$5000,'مرتجع المبيعات '!$D$4:$D$5000,الارباح!A789,'مرتجع المبيعات '!$A$4:$A$5000,"&gt;="&amp;الارباح!$C$2,'مرتجع المبيعات '!$A$4:$A$5000,"&lt;="&amp;الارباح!$C$3)</f>
        <v>0</v>
      </c>
      <c r="G789" s="21" t="str">
        <f>IFERROR(VLOOKUP(A789,الرصيد!$A$4:$J$5337,10,0),"")</f>
        <v/>
      </c>
      <c r="H789" s="21" t="str">
        <f t="shared" si="36"/>
        <v/>
      </c>
      <c r="I789" s="21" t="str">
        <f t="shared" si="37"/>
        <v/>
      </c>
      <c r="J789" s="21" t="str">
        <f t="shared" si="38"/>
        <v/>
      </c>
    </row>
    <row r="790" spans="1:10" ht="15.75">
      <c r="A790" s="21">
        <v>785</v>
      </c>
      <c r="B790" s="21" t="str">
        <f>IFERROR(VLOOKUP(A790,الاعدادات!$A$4:$B$5000,2,0),"")</f>
        <v/>
      </c>
      <c r="C790" s="21">
        <f>SUMIFS(المبيعات!$F$4:$F$5000,المبيعات!$D$4:$D$5000,الارباح!A790,المبيعات!$A$4:$A$5000,"&gt;="&amp;الارباح!$C$2,المبيعات!$A$4:$A$5000,"&lt;="&amp;الارباح!$C$3)</f>
        <v>0</v>
      </c>
      <c r="D790" s="21">
        <f>SUMIFS(المبيعات!$J$4:$J$5000,المبيعات!$D$4:$D$5000,الارباح!A790,المبيعات!$A$4:$A$5000,"&gt;="&amp;الارباح!$C$2,المبيعات!$A$4:$A$5000,"&lt;="&amp;الارباح!$C$3)</f>
        <v>0</v>
      </c>
      <c r="E790" s="21">
        <f>SUMIFS('مرتجع المبيعات '!$F$4:$F$5000,'مرتجع المبيعات '!$D$4:$D$5000,الارباح!A790,'مرتجع المبيعات '!$A$4:$A$5000,"&gt;="&amp;الارباح!$C$2,'مرتجع المبيعات '!$A$4:$A$5000,"&lt;="&amp;الارباح!$C$3)</f>
        <v>0</v>
      </c>
      <c r="F790" s="21">
        <f>SUMIFS('مرتجع المبيعات '!$J$4:$J$5000,'مرتجع المبيعات '!$D$4:$D$5000,الارباح!A790,'مرتجع المبيعات '!$A$4:$A$5000,"&gt;="&amp;الارباح!$C$2,'مرتجع المبيعات '!$A$4:$A$5000,"&lt;="&amp;الارباح!$C$3)</f>
        <v>0</v>
      </c>
      <c r="G790" s="21" t="str">
        <f>IFERROR(VLOOKUP(A790,الرصيد!$A$4:$J$5337,10,0),"")</f>
        <v/>
      </c>
      <c r="H790" s="21" t="str">
        <f t="shared" si="36"/>
        <v/>
      </c>
      <c r="I790" s="21" t="str">
        <f t="shared" si="37"/>
        <v/>
      </c>
      <c r="J790" s="21" t="str">
        <f t="shared" si="38"/>
        <v/>
      </c>
    </row>
    <row r="791" spans="1:10" ht="15.75">
      <c r="A791" s="21">
        <v>786</v>
      </c>
      <c r="B791" s="21" t="str">
        <f>IFERROR(VLOOKUP(A791,الاعدادات!$A$4:$B$5000,2,0),"")</f>
        <v/>
      </c>
      <c r="C791" s="21">
        <f>SUMIFS(المبيعات!$F$4:$F$5000,المبيعات!$D$4:$D$5000,الارباح!A791,المبيعات!$A$4:$A$5000,"&gt;="&amp;الارباح!$C$2,المبيعات!$A$4:$A$5000,"&lt;="&amp;الارباح!$C$3)</f>
        <v>0</v>
      </c>
      <c r="D791" s="21">
        <f>SUMIFS(المبيعات!$J$4:$J$5000,المبيعات!$D$4:$D$5000,الارباح!A791,المبيعات!$A$4:$A$5000,"&gt;="&amp;الارباح!$C$2,المبيعات!$A$4:$A$5000,"&lt;="&amp;الارباح!$C$3)</f>
        <v>0</v>
      </c>
      <c r="E791" s="21">
        <f>SUMIFS('مرتجع المبيعات '!$F$4:$F$5000,'مرتجع المبيعات '!$D$4:$D$5000,الارباح!A791,'مرتجع المبيعات '!$A$4:$A$5000,"&gt;="&amp;الارباح!$C$2,'مرتجع المبيعات '!$A$4:$A$5000,"&lt;="&amp;الارباح!$C$3)</f>
        <v>0</v>
      </c>
      <c r="F791" s="21">
        <f>SUMIFS('مرتجع المبيعات '!$J$4:$J$5000,'مرتجع المبيعات '!$D$4:$D$5000,الارباح!A791,'مرتجع المبيعات '!$A$4:$A$5000,"&gt;="&amp;الارباح!$C$2,'مرتجع المبيعات '!$A$4:$A$5000,"&lt;="&amp;الارباح!$C$3)</f>
        <v>0</v>
      </c>
      <c r="G791" s="21" t="str">
        <f>IFERROR(VLOOKUP(A791,الرصيد!$A$4:$J$5337,10,0),"")</f>
        <v/>
      </c>
      <c r="H791" s="21" t="str">
        <f t="shared" si="36"/>
        <v/>
      </c>
      <c r="I791" s="21" t="str">
        <f t="shared" si="37"/>
        <v/>
      </c>
      <c r="J791" s="21" t="str">
        <f t="shared" si="38"/>
        <v/>
      </c>
    </row>
    <row r="792" spans="1:10" ht="15.75">
      <c r="A792" s="21">
        <v>787</v>
      </c>
      <c r="B792" s="21" t="str">
        <f>IFERROR(VLOOKUP(A792,الاعدادات!$A$4:$B$5000,2,0),"")</f>
        <v/>
      </c>
      <c r="C792" s="21">
        <f>SUMIFS(المبيعات!$F$4:$F$5000,المبيعات!$D$4:$D$5000,الارباح!A792,المبيعات!$A$4:$A$5000,"&gt;="&amp;الارباح!$C$2,المبيعات!$A$4:$A$5000,"&lt;="&amp;الارباح!$C$3)</f>
        <v>0</v>
      </c>
      <c r="D792" s="21">
        <f>SUMIFS(المبيعات!$J$4:$J$5000,المبيعات!$D$4:$D$5000,الارباح!A792,المبيعات!$A$4:$A$5000,"&gt;="&amp;الارباح!$C$2,المبيعات!$A$4:$A$5000,"&lt;="&amp;الارباح!$C$3)</f>
        <v>0</v>
      </c>
      <c r="E792" s="21">
        <f>SUMIFS('مرتجع المبيعات '!$F$4:$F$5000,'مرتجع المبيعات '!$D$4:$D$5000,الارباح!A792,'مرتجع المبيعات '!$A$4:$A$5000,"&gt;="&amp;الارباح!$C$2,'مرتجع المبيعات '!$A$4:$A$5000,"&lt;="&amp;الارباح!$C$3)</f>
        <v>0</v>
      </c>
      <c r="F792" s="21">
        <f>SUMIFS('مرتجع المبيعات '!$J$4:$J$5000,'مرتجع المبيعات '!$D$4:$D$5000,الارباح!A792,'مرتجع المبيعات '!$A$4:$A$5000,"&gt;="&amp;الارباح!$C$2,'مرتجع المبيعات '!$A$4:$A$5000,"&lt;="&amp;الارباح!$C$3)</f>
        <v>0</v>
      </c>
      <c r="G792" s="21" t="str">
        <f>IFERROR(VLOOKUP(A792,الرصيد!$A$4:$J$5337,10,0),"")</f>
        <v/>
      </c>
      <c r="H792" s="21" t="str">
        <f t="shared" ref="H792:H855" si="39">IFERROR(SUMPRODUCT(G792*C792),"")</f>
        <v/>
      </c>
      <c r="I792" s="21" t="str">
        <f t="shared" ref="I792:I855" si="40">IFERROR(SUMPRODUCT(F792-G792*E792),"")</f>
        <v/>
      </c>
      <c r="J792" s="21" t="str">
        <f t="shared" ref="J792:J855" si="41">IFERROR(SUMPRODUCT(D792-H792-I792),"")</f>
        <v/>
      </c>
    </row>
    <row r="793" spans="1:10" ht="15.75">
      <c r="A793" s="21">
        <v>788</v>
      </c>
      <c r="B793" s="21" t="str">
        <f>IFERROR(VLOOKUP(A793,الاعدادات!$A$4:$B$5000,2,0),"")</f>
        <v/>
      </c>
      <c r="C793" s="21">
        <f>SUMIFS(المبيعات!$F$4:$F$5000,المبيعات!$D$4:$D$5000,الارباح!A793,المبيعات!$A$4:$A$5000,"&gt;="&amp;الارباح!$C$2,المبيعات!$A$4:$A$5000,"&lt;="&amp;الارباح!$C$3)</f>
        <v>0</v>
      </c>
      <c r="D793" s="21">
        <f>SUMIFS(المبيعات!$J$4:$J$5000,المبيعات!$D$4:$D$5000,الارباح!A793,المبيعات!$A$4:$A$5000,"&gt;="&amp;الارباح!$C$2,المبيعات!$A$4:$A$5000,"&lt;="&amp;الارباح!$C$3)</f>
        <v>0</v>
      </c>
      <c r="E793" s="21">
        <f>SUMIFS('مرتجع المبيعات '!$F$4:$F$5000,'مرتجع المبيعات '!$D$4:$D$5000,الارباح!A793,'مرتجع المبيعات '!$A$4:$A$5000,"&gt;="&amp;الارباح!$C$2,'مرتجع المبيعات '!$A$4:$A$5000,"&lt;="&amp;الارباح!$C$3)</f>
        <v>0</v>
      </c>
      <c r="F793" s="21">
        <f>SUMIFS('مرتجع المبيعات '!$J$4:$J$5000,'مرتجع المبيعات '!$D$4:$D$5000,الارباح!A793,'مرتجع المبيعات '!$A$4:$A$5000,"&gt;="&amp;الارباح!$C$2,'مرتجع المبيعات '!$A$4:$A$5000,"&lt;="&amp;الارباح!$C$3)</f>
        <v>0</v>
      </c>
      <c r="G793" s="21" t="str">
        <f>IFERROR(VLOOKUP(A793,الرصيد!$A$4:$J$5337,10,0),"")</f>
        <v/>
      </c>
      <c r="H793" s="21" t="str">
        <f t="shared" si="39"/>
        <v/>
      </c>
      <c r="I793" s="21" t="str">
        <f t="shared" si="40"/>
        <v/>
      </c>
      <c r="J793" s="21" t="str">
        <f t="shared" si="41"/>
        <v/>
      </c>
    </row>
    <row r="794" spans="1:10" ht="15.75">
      <c r="A794" s="21">
        <v>789</v>
      </c>
      <c r="B794" s="21" t="str">
        <f>IFERROR(VLOOKUP(A794,الاعدادات!$A$4:$B$5000,2,0),"")</f>
        <v/>
      </c>
      <c r="C794" s="21">
        <f>SUMIFS(المبيعات!$F$4:$F$5000,المبيعات!$D$4:$D$5000,الارباح!A794,المبيعات!$A$4:$A$5000,"&gt;="&amp;الارباح!$C$2,المبيعات!$A$4:$A$5000,"&lt;="&amp;الارباح!$C$3)</f>
        <v>0</v>
      </c>
      <c r="D794" s="21">
        <f>SUMIFS(المبيعات!$J$4:$J$5000,المبيعات!$D$4:$D$5000,الارباح!A794,المبيعات!$A$4:$A$5000,"&gt;="&amp;الارباح!$C$2,المبيعات!$A$4:$A$5000,"&lt;="&amp;الارباح!$C$3)</f>
        <v>0</v>
      </c>
      <c r="E794" s="21">
        <f>SUMIFS('مرتجع المبيعات '!$F$4:$F$5000,'مرتجع المبيعات '!$D$4:$D$5000,الارباح!A794,'مرتجع المبيعات '!$A$4:$A$5000,"&gt;="&amp;الارباح!$C$2,'مرتجع المبيعات '!$A$4:$A$5000,"&lt;="&amp;الارباح!$C$3)</f>
        <v>0</v>
      </c>
      <c r="F794" s="21">
        <f>SUMIFS('مرتجع المبيعات '!$J$4:$J$5000,'مرتجع المبيعات '!$D$4:$D$5000,الارباح!A794,'مرتجع المبيعات '!$A$4:$A$5000,"&gt;="&amp;الارباح!$C$2,'مرتجع المبيعات '!$A$4:$A$5000,"&lt;="&amp;الارباح!$C$3)</f>
        <v>0</v>
      </c>
      <c r="G794" s="21" t="str">
        <f>IFERROR(VLOOKUP(A794,الرصيد!$A$4:$J$5337,10,0),"")</f>
        <v/>
      </c>
      <c r="H794" s="21" t="str">
        <f t="shared" si="39"/>
        <v/>
      </c>
      <c r="I794" s="21" t="str">
        <f t="shared" si="40"/>
        <v/>
      </c>
      <c r="J794" s="21" t="str">
        <f t="shared" si="41"/>
        <v/>
      </c>
    </row>
    <row r="795" spans="1:10" ht="15.75">
      <c r="A795" s="21">
        <v>790</v>
      </c>
      <c r="B795" s="21" t="str">
        <f>IFERROR(VLOOKUP(A795,الاعدادات!$A$4:$B$5000,2,0),"")</f>
        <v/>
      </c>
      <c r="C795" s="21">
        <f>SUMIFS(المبيعات!$F$4:$F$5000,المبيعات!$D$4:$D$5000,الارباح!A795,المبيعات!$A$4:$A$5000,"&gt;="&amp;الارباح!$C$2,المبيعات!$A$4:$A$5000,"&lt;="&amp;الارباح!$C$3)</f>
        <v>0</v>
      </c>
      <c r="D795" s="21">
        <f>SUMIFS(المبيعات!$J$4:$J$5000,المبيعات!$D$4:$D$5000,الارباح!A795,المبيعات!$A$4:$A$5000,"&gt;="&amp;الارباح!$C$2,المبيعات!$A$4:$A$5000,"&lt;="&amp;الارباح!$C$3)</f>
        <v>0</v>
      </c>
      <c r="E795" s="21">
        <f>SUMIFS('مرتجع المبيعات '!$F$4:$F$5000,'مرتجع المبيعات '!$D$4:$D$5000,الارباح!A795,'مرتجع المبيعات '!$A$4:$A$5000,"&gt;="&amp;الارباح!$C$2,'مرتجع المبيعات '!$A$4:$A$5000,"&lt;="&amp;الارباح!$C$3)</f>
        <v>0</v>
      </c>
      <c r="F795" s="21">
        <f>SUMIFS('مرتجع المبيعات '!$J$4:$J$5000,'مرتجع المبيعات '!$D$4:$D$5000,الارباح!A795,'مرتجع المبيعات '!$A$4:$A$5000,"&gt;="&amp;الارباح!$C$2,'مرتجع المبيعات '!$A$4:$A$5000,"&lt;="&amp;الارباح!$C$3)</f>
        <v>0</v>
      </c>
      <c r="G795" s="21" t="str">
        <f>IFERROR(VLOOKUP(A795,الرصيد!$A$4:$J$5337,10,0),"")</f>
        <v/>
      </c>
      <c r="H795" s="21" t="str">
        <f t="shared" si="39"/>
        <v/>
      </c>
      <c r="I795" s="21" t="str">
        <f t="shared" si="40"/>
        <v/>
      </c>
      <c r="J795" s="21" t="str">
        <f t="shared" si="41"/>
        <v/>
      </c>
    </row>
    <row r="796" spans="1:10" ht="15.75">
      <c r="A796" s="21">
        <v>791</v>
      </c>
      <c r="B796" s="21" t="str">
        <f>IFERROR(VLOOKUP(A796,الاعدادات!$A$4:$B$5000,2,0),"")</f>
        <v/>
      </c>
      <c r="C796" s="21">
        <f>SUMIFS(المبيعات!$F$4:$F$5000,المبيعات!$D$4:$D$5000,الارباح!A796,المبيعات!$A$4:$A$5000,"&gt;="&amp;الارباح!$C$2,المبيعات!$A$4:$A$5000,"&lt;="&amp;الارباح!$C$3)</f>
        <v>0</v>
      </c>
      <c r="D796" s="21">
        <f>SUMIFS(المبيعات!$J$4:$J$5000,المبيعات!$D$4:$D$5000,الارباح!A796,المبيعات!$A$4:$A$5000,"&gt;="&amp;الارباح!$C$2,المبيعات!$A$4:$A$5000,"&lt;="&amp;الارباح!$C$3)</f>
        <v>0</v>
      </c>
      <c r="E796" s="21">
        <f>SUMIFS('مرتجع المبيعات '!$F$4:$F$5000,'مرتجع المبيعات '!$D$4:$D$5000,الارباح!A796,'مرتجع المبيعات '!$A$4:$A$5000,"&gt;="&amp;الارباح!$C$2,'مرتجع المبيعات '!$A$4:$A$5000,"&lt;="&amp;الارباح!$C$3)</f>
        <v>0</v>
      </c>
      <c r="F796" s="21">
        <f>SUMIFS('مرتجع المبيعات '!$J$4:$J$5000,'مرتجع المبيعات '!$D$4:$D$5000,الارباح!A796,'مرتجع المبيعات '!$A$4:$A$5000,"&gt;="&amp;الارباح!$C$2,'مرتجع المبيعات '!$A$4:$A$5000,"&lt;="&amp;الارباح!$C$3)</f>
        <v>0</v>
      </c>
      <c r="G796" s="21" t="str">
        <f>IFERROR(VLOOKUP(A796,الرصيد!$A$4:$J$5337,10,0),"")</f>
        <v/>
      </c>
      <c r="H796" s="21" t="str">
        <f t="shared" si="39"/>
        <v/>
      </c>
      <c r="I796" s="21" t="str">
        <f t="shared" si="40"/>
        <v/>
      </c>
      <c r="J796" s="21" t="str">
        <f t="shared" si="41"/>
        <v/>
      </c>
    </row>
    <row r="797" spans="1:10" ht="15.75">
      <c r="A797" s="21">
        <v>792</v>
      </c>
      <c r="B797" s="21" t="str">
        <f>IFERROR(VLOOKUP(A797,الاعدادات!$A$4:$B$5000,2,0),"")</f>
        <v/>
      </c>
      <c r="C797" s="21">
        <f>SUMIFS(المبيعات!$F$4:$F$5000,المبيعات!$D$4:$D$5000,الارباح!A797,المبيعات!$A$4:$A$5000,"&gt;="&amp;الارباح!$C$2,المبيعات!$A$4:$A$5000,"&lt;="&amp;الارباح!$C$3)</f>
        <v>0</v>
      </c>
      <c r="D797" s="21">
        <f>SUMIFS(المبيعات!$J$4:$J$5000,المبيعات!$D$4:$D$5000,الارباح!A797,المبيعات!$A$4:$A$5000,"&gt;="&amp;الارباح!$C$2,المبيعات!$A$4:$A$5000,"&lt;="&amp;الارباح!$C$3)</f>
        <v>0</v>
      </c>
      <c r="E797" s="21">
        <f>SUMIFS('مرتجع المبيعات '!$F$4:$F$5000,'مرتجع المبيعات '!$D$4:$D$5000,الارباح!A797,'مرتجع المبيعات '!$A$4:$A$5000,"&gt;="&amp;الارباح!$C$2,'مرتجع المبيعات '!$A$4:$A$5000,"&lt;="&amp;الارباح!$C$3)</f>
        <v>0</v>
      </c>
      <c r="F797" s="21">
        <f>SUMIFS('مرتجع المبيعات '!$J$4:$J$5000,'مرتجع المبيعات '!$D$4:$D$5000,الارباح!A797,'مرتجع المبيعات '!$A$4:$A$5000,"&gt;="&amp;الارباح!$C$2,'مرتجع المبيعات '!$A$4:$A$5000,"&lt;="&amp;الارباح!$C$3)</f>
        <v>0</v>
      </c>
      <c r="G797" s="21" t="str">
        <f>IFERROR(VLOOKUP(A797,الرصيد!$A$4:$J$5337,10,0),"")</f>
        <v/>
      </c>
      <c r="H797" s="21" t="str">
        <f t="shared" si="39"/>
        <v/>
      </c>
      <c r="I797" s="21" t="str">
        <f t="shared" si="40"/>
        <v/>
      </c>
      <c r="J797" s="21" t="str">
        <f t="shared" si="41"/>
        <v/>
      </c>
    </row>
    <row r="798" spans="1:10" ht="15.75">
      <c r="A798" s="21">
        <v>793</v>
      </c>
      <c r="B798" s="21" t="str">
        <f>IFERROR(VLOOKUP(A798,الاعدادات!$A$4:$B$5000,2,0),"")</f>
        <v/>
      </c>
      <c r="C798" s="21">
        <f>SUMIFS(المبيعات!$F$4:$F$5000,المبيعات!$D$4:$D$5000,الارباح!A798,المبيعات!$A$4:$A$5000,"&gt;="&amp;الارباح!$C$2,المبيعات!$A$4:$A$5000,"&lt;="&amp;الارباح!$C$3)</f>
        <v>0</v>
      </c>
      <c r="D798" s="21">
        <f>SUMIFS(المبيعات!$J$4:$J$5000,المبيعات!$D$4:$D$5000,الارباح!A798,المبيعات!$A$4:$A$5000,"&gt;="&amp;الارباح!$C$2,المبيعات!$A$4:$A$5000,"&lt;="&amp;الارباح!$C$3)</f>
        <v>0</v>
      </c>
      <c r="E798" s="21">
        <f>SUMIFS('مرتجع المبيعات '!$F$4:$F$5000,'مرتجع المبيعات '!$D$4:$D$5000,الارباح!A798,'مرتجع المبيعات '!$A$4:$A$5000,"&gt;="&amp;الارباح!$C$2,'مرتجع المبيعات '!$A$4:$A$5000,"&lt;="&amp;الارباح!$C$3)</f>
        <v>0</v>
      </c>
      <c r="F798" s="21">
        <f>SUMIFS('مرتجع المبيعات '!$J$4:$J$5000,'مرتجع المبيعات '!$D$4:$D$5000,الارباح!A798,'مرتجع المبيعات '!$A$4:$A$5000,"&gt;="&amp;الارباح!$C$2,'مرتجع المبيعات '!$A$4:$A$5000,"&lt;="&amp;الارباح!$C$3)</f>
        <v>0</v>
      </c>
      <c r="G798" s="21" t="str">
        <f>IFERROR(VLOOKUP(A798,الرصيد!$A$4:$J$5337,10,0),"")</f>
        <v/>
      </c>
      <c r="H798" s="21" t="str">
        <f t="shared" si="39"/>
        <v/>
      </c>
      <c r="I798" s="21" t="str">
        <f t="shared" si="40"/>
        <v/>
      </c>
      <c r="J798" s="21" t="str">
        <f t="shared" si="41"/>
        <v/>
      </c>
    </row>
    <row r="799" spans="1:10" ht="15.75">
      <c r="A799" s="21">
        <v>794</v>
      </c>
      <c r="B799" s="21" t="str">
        <f>IFERROR(VLOOKUP(A799,الاعدادات!$A$4:$B$5000,2,0),"")</f>
        <v/>
      </c>
      <c r="C799" s="21">
        <f>SUMIFS(المبيعات!$F$4:$F$5000,المبيعات!$D$4:$D$5000,الارباح!A799,المبيعات!$A$4:$A$5000,"&gt;="&amp;الارباح!$C$2,المبيعات!$A$4:$A$5000,"&lt;="&amp;الارباح!$C$3)</f>
        <v>0</v>
      </c>
      <c r="D799" s="21">
        <f>SUMIFS(المبيعات!$J$4:$J$5000,المبيعات!$D$4:$D$5000,الارباح!A799,المبيعات!$A$4:$A$5000,"&gt;="&amp;الارباح!$C$2,المبيعات!$A$4:$A$5000,"&lt;="&amp;الارباح!$C$3)</f>
        <v>0</v>
      </c>
      <c r="E799" s="21">
        <f>SUMIFS('مرتجع المبيعات '!$F$4:$F$5000,'مرتجع المبيعات '!$D$4:$D$5000,الارباح!A799,'مرتجع المبيعات '!$A$4:$A$5000,"&gt;="&amp;الارباح!$C$2,'مرتجع المبيعات '!$A$4:$A$5000,"&lt;="&amp;الارباح!$C$3)</f>
        <v>0</v>
      </c>
      <c r="F799" s="21">
        <f>SUMIFS('مرتجع المبيعات '!$J$4:$J$5000,'مرتجع المبيعات '!$D$4:$D$5000,الارباح!A799,'مرتجع المبيعات '!$A$4:$A$5000,"&gt;="&amp;الارباح!$C$2,'مرتجع المبيعات '!$A$4:$A$5000,"&lt;="&amp;الارباح!$C$3)</f>
        <v>0</v>
      </c>
      <c r="G799" s="21" t="str">
        <f>IFERROR(VLOOKUP(A799,الرصيد!$A$4:$J$5337,10,0),"")</f>
        <v/>
      </c>
      <c r="H799" s="21" t="str">
        <f t="shared" si="39"/>
        <v/>
      </c>
      <c r="I799" s="21" t="str">
        <f t="shared" si="40"/>
        <v/>
      </c>
      <c r="J799" s="21" t="str">
        <f t="shared" si="41"/>
        <v/>
      </c>
    </row>
    <row r="800" spans="1:10" ht="15.75">
      <c r="A800" s="21">
        <v>795</v>
      </c>
      <c r="B800" s="21" t="str">
        <f>IFERROR(VLOOKUP(A800,الاعدادات!$A$4:$B$5000,2,0),"")</f>
        <v/>
      </c>
      <c r="C800" s="21">
        <f>SUMIFS(المبيعات!$F$4:$F$5000,المبيعات!$D$4:$D$5000,الارباح!A800,المبيعات!$A$4:$A$5000,"&gt;="&amp;الارباح!$C$2,المبيعات!$A$4:$A$5000,"&lt;="&amp;الارباح!$C$3)</f>
        <v>0</v>
      </c>
      <c r="D800" s="21">
        <f>SUMIFS(المبيعات!$J$4:$J$5000,المبيعات!$D$4:$D$5000,الارباح!A800,المبيعات!$A$4:$A$5000,"&gt;="&amp;الارباح!$C$2,المبيعات!$A$4:$A$5000,"&lt;="&amp;الارباح!$C$3)</f>
        <v>0</v>
      </c>
      <c r="E800" s="21">
        <f>SUMIFS('مرتجع المبيعات '!$F$4:$F$5000,'مرتجع المبيعات '!$D$4:$D$5000,الارباح!A800,'مرتجع المبيعات '!$A$4:$A$5000,"&gt;="&amp;الارباح!$C$2,'مرتجع المبيعات '!$A$4:$A$5000,"&lt;="&amp;الارباح!$C$3)</f>
        <v>0</v>
      </c>
      <c r="F800" s="21">
        <f>SUMIFS('مرتجع المبيعات '!$J$4:$J$5000,'مرتجع المبيعات '!$D$4:$D$5000,الارباح!A800,'مرتجع المبيعات '!$A$4:$A$5000,"&gt;="&amp;الارباح!$C$2,'مرتجع المبيعات '!$A$4:$A$5000,"&lt;="&amp;الارباح!$C$3)</f>
        <v>0</v>
      </c>
      <c r="G800" s="21" t="str">
        <f>IFERROR(VLOOKUP(A800,الرصيد!$A$4:$J$5337,10,0),"")</f>
        <v/>
      </c>
      <c r="H800" s="21" t="str">
        <f t="shared" si="39"/>
        <v/>
      </c>
      <c r="I800" s="21" t="str">
        <f t="shared" si="40"/>
        <v/>
      </c>
      <c r="J800" s="21" t="str">
        <f t="shared" si="41"/>
        <v/>
      </c>
    </row>
    <row r="801" spans="1:10" ht="15.75">
      <c r="A801" s="21">
        <v>796</v>
      </c>
      <c r="B801" s="21" t="str">
        <f>IFERROR(VLOOKUP(A801,الاعدادات!$A$4:$B$5000,2,0),"")</f>
        <v/>
      </c>
      <c r="C801" s="21">
        <f>SUMIFS(المبيعات!$F$4:$F$5000,المبيعات!$D$4:$D$5000,الارباح!A801,المبيعات!$A$4:$A$5000,"&gt;="&amp;الارباح!$C$2,المبيعات!$A$4:$A$5000,"&lt;="&amp;الارباح!$C$3)</f>
        <v>0</v>
      </c>
      <c r="D801" s="21">
        <f>SUMIFS(المبيعات!$J$4:$J$5000,المبيعات!$D$4:$D$5000,الارباح!A801,المبيعات!$A$4:$A$5000,"&gt;="&amp;الارباح!$C$2,المبيعات!$A$4:$A$5000,"&lt;="&amp;الارباح!$C$3)</f>
        <v>0</v>
      </c>
      <c r="E801" s="21">
        <f>SUMIFS('مرتجع المبيعات '!$F$4:$F$5000,'مرتجع المبيعات '!$D$4:$D$5000,الارباح!A801,'مرتجع المبيعات '!$A$4:$A$5000,"&gt;="&amp;الارباح!$C$2,'مرتجع المبيعات '!$A$4:$A$5000,"&lt;="&amp;الارباح!$C$3)</f>
        <v>0</v>
      </c>
      <c r="F801" s="21">
        <f>SUMIFS('مرتجع المبيعات '!$J$4:$J$5000,'مرتجع المبيعات '!$D$4:$D$5000,الارباح!A801,'مرتجع المبيعات '!$A$4:$A$5000,"&gt;="&amp;الارباح!$C$2,'مرتجع المبيعات '!$A$4:$A$5000,"&lt;="&amp;الارباح!$C$3)</f>
        <v>0</v>
      </c>
      <c r="G801" s="21" t="str">
        <f>IFERROR(VLOOKUP(A801,الرصيد!$A$4:$J$5337,10,0),"")</f>
        <v/>
      </c>
      <c r="H801" s="21" t="str">
        <f t="shared" si="39"/>
        <v/>
      </c>
      <c r="I801" s="21" t="str">
        <f t="shared" si="40"/>
        <v/>
      </c>
      <c r="J801" s="21" t="str">
        <f t="shared" si="41"/>
        <v/>
      </c>
    </row>
    <row r="802" spans="1:10" ht="15.75">
      <c r="A802" s="21">
        <v>797</v>
      </c>
      <c r="B802" s="21" t="str">
        <f>IFERROR(VLOOKUP(A802,الاعدادات!$A$4:$B$5000,2,0),"")</f>
        <v/>
      </c>
      <c r="C802" s="21">
        <f>SUMIFS(المبيعات!$F$4:$F$5000,المبيعات!$D$4:$D$5000,الارباح!A802,المبيعات!$A$4:$A$5000,"&gt;="&amp;الارباح!$C$2,المبيعات!$A$4:$A$5000,"&lt;="&amp;الارباح!$C$3)</f>
        <v>0</v>
      </c>
      <c r="D802" s="21">
        <f>SUMIFS(المبيعات!$J$4:$J$5000,المبيعات!$D$4:$D$5000,الارباح!A802,المبيعات!$A$4:$A$5000,"&gt;="&amp;الارباح!$C$2,المبيعات!$A$4:$A$5000,"&lt;="&amp;الارباح!$C$3)</f>
        <v>0</v>
      </c>
      <c r="E802" s="21">
        <f>SUMIFS('مرتجع المبيعات '!$F$4:$F$5000,'مرتجع المبيعات '!$D$4:$D$5000,الارباح!A802,'مرتجع المبيعات '!$A$4:$A$5000,"&gt;="&amp;الارباح!$C$2,'مرتجع المبيعات '!$A$4:$A$5000,"&lt;="&amp;الارباح!$C$3)</f>
        <v>0</v>
      </c>
      <c r="F802" s="21">
        <f>SUMIFS('مرتجع المبيعات '!$J$4:$J$5000,'مرتجع المبيعات '!$D$4:$D$5000,الارباح!A802,'مرتجع المبيعات '!$A$4:$A$5000,"&gt;="&amp;الارباح!$C$2,'مرتجع المبيعات '!$A$4:$A$5000,"&lt;="&amp;الارباح!$C$3)</f>
        <v>0</v>
      </c>
      <c r="G802" s="21" t="str">
        <f>IFERROR(VLOOKUP(A802,الرصيد!$A$4:$J$5337,10,0),"")</f>
        <v/>
      </c>
      <c r="H802" s="21" t="str">
        <f t="shared" si="39"/>
        <v/>
      </c>
      <c r="I802" s="21" t="str">
        <f t="shared" si="40"/>
        <v/>
      </c>
      <c r="J802" s="21" t="str">
        <f t="shared" si="41"/>
        <v/>
      </c>
    </row>
    <row r="803" spans="1:10" ht="15.75">
      <c r="A803" s="21">
        <v>798</v>
      </c>
      <c r="B803" s="21" t="str">
        <f>IFERROR(VLOOKUP(A803,الاعدادات!$A$4:$B$5000,2,0),"")</f>
        <v/>
      </c>
      <c r="C803" s="21">
        <f>SUMIFS(المبيعات!$F$4:$F$5000,المبيعات!$D$4:$D$5000,الارباح!A803,المبيعات!$A$4:$A$5000,"&gt;="&amp;الارباح!$C$2,المبيعات!$A$4:$A$5000,"&lt;="&amp;الارباح!$C$3)</f>
        <v>0</v>
      </c>
      <c r="D803" s="21">
        <f>SUMIFS(المبيعات!$J$4:$J$5000,المبيعات!$D$4:$D$5000,الارباح!A803,المبيعات!$A$4:$A$5000,"&gt;="&amp;الارباح!$C$2,المبيعات!$A$4:$A$5000,"&lt;="&amp;الارباح!$C$3)</f>
        <v>0</v>
      </c>
      <c r="E803" s="21">
        <f>SUMIFS('مرتجع المبيعات '!$F$4:$F$5000,'مرتجع المبيعات '!$D$4:$D$5000,الارباح!A803,'مرتجع المبيعات '!$A$4:$A$5000,"&gt;="&amp;الارباح!$C$2,'مرتجع المبيعات '!$A$4:$A$5000,"&lt;="&amp;الارباح!$C$3)</f>
        <v>0</v>
      </c>
      <c r="F803" s="21">
        <f>SUMIFS('مرتجع المبيعات '!$J$4:$J$5000,'مرتجع المبيعات '!$D$4:$D$5000,الارباح!A803,'مرتجع المبيعات '!$A$4:$A$5000,"&gt;="&amp;الارباح!$C$2,'مرتجع المبيعات '!$A$4:$A$5000,"&lt;="&amp;الارباح!$C$3)</f>
        <v>0</v>
      </c>
      <c r="G803" s="21" t="str">
        <f>IFERROR(VLOOKUP(A803,الرصيد!$A$4:$J$5337,10,0),"")</f>
        <v/>
      </c>
      <c r="H803" s="21" t="str">
        <f t="shared" si="39"/>
        <v/>
      </c>
      <c r="I803" s="21" t="str">
        <f t="shared" si="40"/>
        <v/>
      </c>
      <c r="J803" s="21" t="str">
        <f t="shared" si="41"/>
        <v/>
      </c>
    </row>
    <row r="804" spans="1:10" ht="15.75">
      <c r="A804" s="21">
        <v>799</v>
      </c>
      <c r="B804" s="21" t="str">
        <f>IFERROR(VLOOKUP(A804,الاعدادات!$A$4:$B$5000,2,0),"")</f>
        <v/>
      </c>
      <c r="C804" s="21">
        <f>SUMIFS(المبيعات!$F$4:$F$5000,المبيعات!$D$4:$D$5000,الارباح!A804,المبيعات!$A$4:$A$5000,"&gt;="&amp;الارباح!$C$2,المبيعات!$A$4:$A$5000,"&lt;="&amp;الارباح!$C$3)</f>
        <v>0</v>
      </c>
      <c r="D804" s="21">
        <f>SUMIFS(المبيعات!$J$4:$J$5000,المبيعات!$D$4:$D$5000,الارباح!A804,المبيعات!$A$4:$A$5000,"&gt;="&amp;الارباح!$C$2,المبيعات!$A$4:$A$5000,"&lt;="&amp;الارباح!$C$3)</f>
        <v>0</v>
      </c>
      <c r="E804" s="21">
        <f>SUMIFS('مرتجع المبيعات '!$F$4:$F$5000,'مرتجع المبيعات '!$D$4:$D$5000,الارباح!A804,'مرتجع المبيعات '!$A$4:$A$5000,"&gt;="&amp;الارباح!$C$2,'مرتجع المبيعات '!$A$4:$A$5000,"&lt;="&amp;الارباح!$C$3)</f>
        <v>0</v>
      </c>
      <c r="F804" s="21">
        <f>SUMIFS('مرتجع المبيعات '!$J$4:$J$5000,'مرتجع المبيعات '!$D$4:$D$5000,الارباح!A804,'مرتجع المبيعات '!$A$4:$A$5000,"&gt;="&amp;الارباح!$C$2,'مرتجع المبيعات '!$A$4:$A$5000,"&lt;="&amp;الارباح!$C$3)</f>
        <v>0</v>
      </c>
      <c r="G804" s="21" t="str">
        <f>IFERROR(VLOOKUP(A804,الرصيد!$A$4:$J$5337,10,0),"")</f>
        <v/>
      </c>
      <c r="H804" s="21" t="str">
        <f t="shared" si="39"/>
        <v/>
      </c>
      <c r="I804" s="21" t="str">
        <f t="shared" si="40"/>
        <v/>
      </c>
      <c r="J804" s="21" t="str">
        <f t="shared" si="41"/>
        <v/>
      </c>
    </row>
    <row r="805" spans="1:10" ht="15.75">
      <c r="A805" s="21">
        <v>800</v>
      </c>
      <c r="B805" s="21" t="str">
        <f>IFERROR(VLOOKUP(A805,الاعدادات!$A$4:$B$5000,2,0),"")</f>
        <v/>
      </c>
      <c r="C805" s="21">
        <f>SUMIFS(المبيعات!$F$4:$F$5000,المبيعات!$D$4:$D$5000,الارباح!A805,المبيعات!$A$4:$A$5000,"&gt;="&amp;الارباح!$C$2,المبيعات!$A$4:$A$5000,"&lt;="&amp;الارباح!$C$3)</f>
        <v>0</v>
      </c>
      <c r="D805" s="21">
        <f>SUMIFS(المبيعات!$J$4:$J$5000,المبيعات!$D$4:$D$5000,الارباح!A805,المبيعات!$A$4:$A$5000,"&gt;="&amp;الارباح!$C$2,المبيعات!$A$4:$A$5000,"&lt;="&amp;الارباح!$C$3)</f>
        <v>0</v>
      </c>
      <c r="E805" s="21">
        <f>SUMIFS('مرتجع المبيعات '!$F$4:$F$5000,'مرتجع المبيعات '!$D$4:$D$5000,الارباح!A805,'مرتجع المبيعات '!$A$4:$A$5000,"&gt;="&amp;الارباح!$C$2,'مرتجع المبيعات '!$A$4:$A$5000,"&lt;="&amp;الارباح!$C$3)</f>
        <v>0</v>
      </c>
      <c r="F805" s="21">
        <f>SUMIFS('مرتجع المبيعات '!$J$4:$J$5000,'مرتجع المبيعات '!$D$4:$D$5000,الارباح!A805,'مرتجع المبيعات '!$A$4:$A$5000,"&gt;="&amp;الارباح!$C$2,'مرتجع المبيعات '!$A$4:$A$5000,"&lt;="&amp;الارباح!$C$3)</f>
        <v>0</v>
      </c>
      <c r="G805" s="21" t="str">
        <f>IFERROR(VLOOKUP(A805,الرصيد!$A$4:$J$5337,10,0),"")</f>
        <v/>
      </c>
      <c r="H805" s="21" t="str">
        <f t="shared" si="39"/>
        <v/>
      </c>
      <c r="I805" s="21" t="str">
        <f t="shared" si="40"/>
        <v/>
      </c>
      <c r="J805" s="21" t="str">
        <f t="shared" si="41"/>
        <v/>
      </c>
    </row>
    <row r="806" spans="1:10" ht="15.75">
      <c r="A806" s="21">
        <v>801</v>
      </c>
      <c r="B806" s="21" t="str">
        <f>IFERROR(VLOOKUP(A806,الاعدادات!$A$4:$B$5000,2,0),"")</f>
        <v/>
      </c>
      <c r="C806" s="21">
        <f>SUMIFS(المبيعات!$F$4:$F$5000,المبيعات!$D$4:$D$5000,الارباح!A806,المبيعات!$A$4:$A$5000,"&gt;="&amp;الارباح!$C$2,المبيعات!$A$4:$A$5000,"&lt;="&amp;الارباح!$C$3)</f>
        <v>0</v>
      </c>
      <c r="D806" s="21">
        <f>SUMIFS(المبيعات!$J$4:$J$5000,المبيعات!$D$4:$D$5000,الارباح!A806,المبيعات!$A$4:$A$5000,"&gt;="&amp;الارباح!$C$2,المبيعات!$A$4:$A$5000,"&lt;="&amp;الارباح!$C$3)</f>
        <v>0</v>
      </c>
      <c r="E806" s="21">
        <f>SUMIFS('مرتجع المبيعات '!$F$4:$F$5000,'مرتجع المبيعات '!$D$4:$D$5000,الارباح!A806,'مرتجع المبيعات '!$A$4:$A$5000,"&gt;="&amp;الارباح!$C$2,'مرتجع المبيعات '!$A$4:$A$5000,"&lt;="&amp;الارباح!$C$3)</f>
        <v>0</v>
      </c>
      <c r="F806" s="21">
        <f>SUMIFS('مرتجع المبيعات '!$J$4:$J$5000,'مرتجع المبيعات '!$D$4:$D$5000,الارباح!A806,'مرتجع المبيعات '!$A$4:$A$5000,"&gt;="&amp;الارباح!$C$2,'مرتجع المبيعات '!$A$4:$A$5000,"&lt;="&amp;الارباح!$C$3)</f>
        <v>0</v>
      </c>
      <c r="G806" s="21" t="str">
        <f>IFERROR(VLOOKUP(A806,الرصيد!$A$4:$J$5337,10,0),"")</f>
        <v/>
      </c>
      <c r="H806" s="21" t="str">
        <f t="shared" si="39"/>
        <v/>
      </c>
      <c r="I806" s="21" t="str">
        <f t="shared" si="40"/>
        <v/>
      </c>
      <c r="J806" s="21" t="str">
        <f t="shared" si="41"/>
        <v/>
      </c>
    </row>
    <row r="807" spans="1:10" ht="15.75">
      <c r="A807" s="21">
        <v>802</v>
      </c>
      <c r="B807" s="21" t="str">
        <f>IFERROR(VLOOKUP(A807,الاعدادات!$A$4:$B$5000,2,0),"")</f>
        <v/>
      </c>
      <c r="C807" s="21">
        <f>SUMIFS(المبيعات!$F$4:$F$5000,المبيعات!$D$4:$D$5000,الارباح!A807,المبيعات!$A$4:$A$5000,"&gt;="&amp;الارباح!$C$2,المبيعات!$A$4:$A$5000,"&lt;="&amp;الارباح!$C$3)</f>
        <v>0</v>
      </c>
      <c r="D807" s="21">
        <f>SUMIFS(المبيعات!$J$4:$J$5000,المبيعات!$D$4:$D$5000,الارباح!A807,المبيعات!$A$4:$A$5000,"&gt;="&amp;الارباح!$C$2,المبيعات!$A$4:$A$5000,"&lt;="&amp;الارباح!$C$3)</f>
        <v>0</v>
      </c>
      <c r="E807" s="21">
        <f>SUMIFS('مرتجع المبيعات '!$F$4:$F$5000,'مرتجع المبيعات '!$D$4:$D$5000,الارباح!A807,'مرتجع المبيعات '!$A$4:$A$5000,"&gt;="&amp;الارباح!$C$2,'مرتجع المبيعات '!$A$4:$A$5000,"&lt;="&amp;الارباح!$C$3)</f>
        <v>0</v>
      </c>
      <c r="F807" s="21">
        <f>SUMIFS('مرتجع المبيعات '!$J$4:$J$5000,'مرتجع المبيعات '!$D$4:$D$5000,الارباح!A807,'مرتجع المبيعات '!$A$4:$A$5000,"&gt;="&amp;الارباح!$C$2,'مرتجع المبيعات '!$A$4:$A$5000,"&lt;="&amp;الارباح!$C$3)</f>
        <v>0</v>
      </c>
      <c r="G807" s="21" t="str">
        <f>IFERROR(VLOOKUP(A807,الرصيد!$A$4:$J$5337,10,0),"")</f>
        <v/>
      </c>
      <c r="H807" s="21" t="str">
        <f t="shared" si="39"/>
        <v/>
      </c>
      <c r="I807" s="21" t="str">
        <f t="shared" si="40"/>
        <v/>
      </c>
      <c r="J807" s="21" t="str">
        <f t="shared" si="41"/>
        <v/>
      </c>
    </row>
    <row r="808" spans="1:10" ht="15.75">
      <c r="A808" s="21">
        <v>803</v>
      </c>
      <c r="B808" s="21" t="str">
        <f>IFERROR(VLOOKUP(A808,الاعدادات!$A$4:$B$5000,2,0),"")</f>
        <v/>
      </c>
      <c r="C808" s="21">
        <f>SUMIFS(المبيعات!$F$4:$F$5000,المبيعات!$D$4:$D$5000,الارباح!A808,المبيعات!$A$4:$A$5000,"&gt;="&amp;الارباح!$C$2,المبيعات!$A$4:$A$5000,"&lt;="&amp;الارباح!$C$3)</f>
        <v>0</v>
      </c>
      <c r="D808" s="21">
        <f>SUMIFS(المبيعات!$J$4:$J$5000,المبيعات!$D$4:$D$5000,الارباح!A808,المبيعات!$A$4:$A$5000,"&gt;="&amp;الارباح!$C$2,المبيعات!$A$4:$A$5000,"&lt;="&amp;الارباح!$C$3)</f>
        <v>0</v>
      </c>
      <c r="E808" s="21">
        <f>SUMIFS('مرتجع المبيعات '!$F$4:$F$5000,'مرتجع المبيعات '!$D$4:$D$5000,الارباح!A808,'مرتجع المبيعات '!$A$4:$A$5000,"&gt;="&amp;الارباح!$C$2,'مرتجع المبيعات '!$A$4:$A$5000,"&lt;="&amp;الارباح!$C$3)</f>
        <v>0</v>
      </c>
      <c r="F808" s="21">
        <f>SUMIFS('مرتجع المبيعات '!$J$4:$J$5000,'مرتجع المبيعات '!$D$4:$D$5000,الارباح!A808,'مرتجع المبيعات '!$A$4:$A$5000,"&gt;="&amp;الارباح!$C$2,'مرتجع المبيعات '!$A$4:$A$5000,"&lt;="&amp;الارباح!$C$3)</f>
        <v>0</v>
      </c>
      <c r="G808" s="21" t="str">
        <f>IFERROR(VLOOKUP(A808,الرصيد!$A$4:$J$5337,10,0),"")</f>
        <v/>
      </c>
      <c r="H808" s="21" t="str">
        <f t="shared" si="39"/>
        <v/>
      </c>
      <c r="I808" s="21" t="str">
        <f t="shared" si="40"/>
        <v/>
      </c>
      <c r="J808" s="21" t="str">
        <f t="shared" si="41"/>
        <v/>
      </c>
    </row>
    <row r="809" spans="1:10" ht="15.75">
      <c r="A809" s="21">
        <v>804</v>
      </c>
      <c r="B809" s="21" t="str">
        <f>IFERROR(VLOOKUP(A809,الاعدادات!$A$4:$B$5000,2,0),"")</f>
        <v/>
      </c>
      <c r="C809" s="21">
        <f>SUMIFS(المبيعات!$F$4:$F$5000,المبيعات!$D$4:$D$5000,الارباح!A809,المبيعات!$A$4:$A$5000,"&gt;="&amp;الارباح!$C$2,المبيعات!$A$4:$A$5000,"&lt;="&amp;الارباح!$C$3)</f>
        <v>0</v>
      </c>
      <c r="D809" s="21">
        <f>SUMIFS(المبيعات!$J$4:$J$5000,المبيعات!$D$4:$D$5000,الارباح!A809,المبيعات!$A$4:$A$5000,"&gt;="&amp;الارباح!$C$2,المبيعات!$A$4:$A$5000,"&lt;="&amp;الارباح!$C$3)</f>
        <v>0</v>
      </c>
      <c r="E809" s="21">
        <f>SUMIFS('مرتجع المبيعات '!$F$4:$F$5000,'مرتجع المبيعات '!$D$4:$D$5000,الارباح!A809,'مرتجع المبيعات '!$A$4:$A$5000,"&gt;="&amp;الارباح!$C$2,'مرتجع المبيعات '!$A$4:$A$5000,"&lt;="&amp;الارباح!$C$3)</f>
        <v>0</v>
      </c>
      <c r="F809" s="21">
        <f>SUMIFS('مرتجع المبيعات '!$J$4:$J$5000,'مرتجع المبيعات '!$D$4:$D$5000,الارباح!A809,'مرتجع المبيعات '!$A$4:$A$5000,"&gt;="&amp;الارباح!$C$2,'مرتجع المبيعات '!$A$4:$A$5000,"&lt;="&amp;الارباح!$C$3)</f>
        <v>0</v>
      </c>
      <c r="G809" s="21" t="str">
        <f>IFERROR(VLOOKUP(A809,الرصيد!$A$4:$J$5337,10,0),"")</f>
        <v/>
      </c>
      <c r="H809" s="21" t="str">
        <f t="shared" si="39"/>
        <v/>
      </c>
      <c r="I809" s="21" t="str">
        <f t="shared" si="40"/>
        <v/>
      </c>
      <c r="J809" s="21" t="str">
        <f t="shared" si="41"/>
        <v/>
      </c>
    </row>
    <row r="810" spans="1:10" ht="15.75">
      <c r="A810" s="21">
        <v>805</v>
      </c>
      <c r="B810" s="21" t="str">
        <f>IFERROR(VLOOKUP(A810,الاعدادات!$A$4:$B$5000,2,0),"")</f>
        <v/>
      </c>
      <c r="C810" s="21">
        <f>SUMIFS(المبيعات!$F$4:$F$5000,المبيعات!$D$4:$D$5000,الارباح!A810,المبيعات!$A$4:$A$5000,"&gt;="&amp;الارباح!$C$2,المبيعات!$A$4:$A$5000,"&lt;="&amp;الارباح!$C$3)</f>
        <v>0</v>
      </c>
      <c r="D810" s="21">
        <f>SUMIFS(المبيعات!$J$4:$J$5000,المبيعات!$D$4:$D$5000,الارباح!A810,المبيعات!$A$4:$A$5000,"&gt;="&amp;الارباح!$C$2,المبيعات!$A$4:$A$5000,"&lt;="&amp;الارباح!$C$3)</f>
        <v>0</v>
      </c>
      <c r="E810" s="21">
        <f>SUMIFS('مرتجع المبيعات '!$F$4:$F$5000,'مرتجع المبيعات '!$D$4:$D$5000,الارباح!A810,'مرتجع المبيعات '!$A$4:$A$5000,"&gt;="&amp;الارباح!$C$2,'مرتجع المبيعات '!$A$4:$A$5000,"&lt;="&amp;الارباح!$C$3)</f>
        <v>0</v>
      </c>
      <c r="F810" s="21">
        <f>SUMIFS('مرتجع المبيعات '!$J$4:$J$5000,'مرتجع المبيعات '!$D$4:$D$5000,الارباح!A810,'مرتجع المبيعات '!$A$4:$A$5000,"&gt;="&amp;الارباح!$C$2,'مرتجع المبيعات '!$A$4:$A$5000,"&lt;="&amp;الارباح!$C$3)</f>
        <v>0</v>
      </c>
      <c r="G810" s="21" t="str">
        <f>IFERROR(VLOOKUP(A810,الرصيد!$A$4:$J$5337,10,0),"")</f>
        <v/>
      </c>
      <c r="H810" s="21" t="str">
        <f t="shared" si="39"/>
        <v/>
      </c>
      <c r="I810" s="21" t="str">
        <f t="shared" si="40"/>
        <v/>
      </c>
      <c r="J810" s="21" t="str">
        <f t="shared" si="41"/>
        <v/>
      </c>
    </row>
    <row r="811" spans="1:10" ht="15.75">
      <c r="A811" s="21">
        <v>806</v>
      </c>
      <c r="B811" s="21" t="str">
        <f>IFERROR(VLOOKUP(A811,الاعدادات!$A$4:$B$5000,2,0),"")</f>
        <v/>
      </c>
      <c r="C811" s="21">
        <f>SUMIFS(المبيعات!$F$4:$F$5000,المبيعات!$D$4:$D$5000,الارباح!A811,المبيعات!$A$4:$A$5000,"&gt;="&amp;الارباح!$C$2,المبيعات!$A$4:$A$5000,"&lt;="&amp;الارباح!$C$3)</f>
        <v>0</v>
      </c>
      <c r="D811" s="21">
        <f>SUMIFS(المبيعات!$J$4:$J$5000,المبيعات!$D$4:$D$5000,الارباح!A811,المبيعات!$A$4:$A$5000,"&gt;="&amp;الارباح!$C$2,المبيعات!$A$4:$A$5000,"&lt;="&amp;الارباح!$C$3)</f>
        <v>0</v>
      </c>
      <c r="E811" s="21">
        <f>SUMIFS('مرتجع المبيعات '!$F$4:$F$5000,'مرتجع المبيعات '!$D$4:$D$5000,الارباح!A811,'مرتجع المبيعات '!$A$4:$A$5000,"&gt;="&amp;الارباح!$C$2,'مرتجع المبيعات '!$A$4:$A$5000,"&lt;="&amp;الارباح!$C$3)</f>
        <v>0</v>
      </c>
      <c r="F811" s="21">
        <f>SUMIFS('مرتجع المبيعات '!$J$4:$J$5000,'مرتجع المبيعات '!$D$4:$D$5000,الارباح!A811,'مرتجع المبيعات '!$A$4:$A$5000,"&gt;="&amp;الارباح!$C$2,'مرتجع المبيعات '!$A$4:$A$5000,"&lt;="&amp;الارباح!$C$3)</f>
        <v>0</v>
      </c>
      <c r="G811" s="21" t="str">
        <f>IFERROR(VLOOKUP(A811,الرصيد!$A$4:$J$5337,10,0),"")</f>
        <v/>
      </c>
      <c r="H811" s="21" t="str">
        <f t="shared" si="39"/>
        <v/>
      </c>
      <c r="I811" s="21" t="str">
        <f t="shared" si="40"/>
        <v/>
      </c>
      <c r="J811" s="21" t="str">
        <f t="shared" si="41"/>
        <v/>
      </c>
    </row>
    <row r="812" spans="1:10" ht="15.75">
      <c r="A812" s="21">
        <v>807</v>
      </c>
      <c r="B812" s="21" t="str">
        <f>IFERROR(VLOOKUP(A812,الاعدادات!$A$4:$B$5000,2,0),"")</f>
        <v/>
      </c>
      <c r="C812" s="21">
        <f>SUMIFS(المبيعات!$F$4:$F$5000,المبيعات!$D$4:$D$5000,الارباح!A812,المبيعات!$A$4:$A$5000,"&gt;="&amp;الارباح!$C$2,المبيعات!$A$4:$A$5000,"&lt;="&amp;الارباح!$C$3)</f>
        <v>0</v>
      </c>
      <c r="D812" s="21">
        <f>SUMIFS(المبيعات!$J$4:$J$5000,المبيعات!$D$4:$D$5000,الارباح!A812,المبيعات!$A$4:$A$5000,"&gt;="&amp;الارباح!$C$2,المبيعات!$A$4:$A$5000,"&lt;="&amp;الارباح!$C$3)</f>
        <v>0</v>
      </c>
      <c r="E812" s="21">
        <f>SUMIFS('مرتجع المبيعات '!$F$4:$F$5000,'مرتجع المبيعات '!$D$4:$D$5000,الارباح!A812,'مرتجع المبيعات '!$A$4:$A$5000,"&gt;="&amp;الارباح!$C$2,'مرتجع المبيعات '!$A$4:$A$5000,"&lt;="&amp;الارباح!$C$3)</f>
        <v>0</v>
      </c>
      <c r="F812" s="21">
        <f>SUMIFS('مرتجع المبيعات '!$J$4:$J$5000,'مرتجع المبيعات '!$D$4:$D$5000,الارباح!A812,'مرتجع المبيعات '!$A$4:$A$5000,"&gt;="&amp;الارباح!$C$2,'مرتجع المبيعات '!$A$4:$A$5000,"&lt;="&amp;الارباح!$C$3)</f>
        <v>0</v>
      </c>
      <c r="G812" s="21" t="str">
        <f>IFERROR(VLOOKUP(A812,الرصيد!$A$4:$J$5337,10,0),"")</f>
        <v/>
      </c>
      <c r="H812" s="21" t="str">
        <f t="shared" si="39"/>
        <v/>
      </c>
      <c r="I812" s="21" t="str">
        <f t="shared" si="40"/>
        <v/>
      </c>
      <c r="J812" s="21" t="str">
        <f t="shared" si="41"/>
        <v/>
      </c>
    </row>
    <row r="813" spans="1:10" ht="15.75">
      <c r="A813" s="21">
        <v>808</v>
      </c>
      <c r="B813" s="21" t="str">
        <f>IFERROR(VLOOKUP(A813,الاعدادات!$A$4:$B$5000,2,0),"")</f>
        <v/>
      </c>
      <c r="C813" s="21">
        <f>SUMIFS(المبيعات!$F$4:$F$5000,المبيعات!$D$4:$D$5000,الارباح!A813,المبيعات!$A$4:$A$5000,"&gt;="&amp;الارباح!$C$2,المبيعات!$A$4:$A$5000,"&lt;="&amp;الارباح!$C$3)</f>
        <v>0</v>
      </c>
      <c r="D813" s="21">
        <f>SUMIFS(المبيعات!$J$4:$J$5000,المبيعات!$D$4:$D$5000,الارباح!A813,المبيعات!$A$4:$A$5000,"&gt;="&amp;الارباح!$C$2,المبيعات!$A$4:$A$5000,"&lt;="&amp;الارباح!$C$3)</f>
        <v>0</v>
      </c>
      <c r="E813" s="21">
        <f>SUMIFS('مرتجع المبيعات '!$F$4:$F$5000,'مرتجع المبيعات '!$D$4:$D$5000,الارباح!A813,'مرتجع المبيعات '!$A$4:$A$5000,"&gt;="&amp;الارباح!$C$2,'مرتجع المبيعات '!$A$4:$A$5000,"&lt;="&amp;الارباح!$C$3)</f>
        <v>0</v>
      </c>
      <c r="F813" s="21">
        <f>SUMIFS('مرتجع المبيعات '!$J$4:$J$5000,'مرتجع المبيعات '!$D$4:$D$5000,الارباح!A813,'مرتجع المبيعات '!$A$4:$A$5000,"&gt;="&amp;الارباح!$C$2,'مرتجع المبيعات '!$A$4:$A$5000,"&lt;="&amp;الارباح!$C$3)</f>
        <v>0</v>
      </c>
      <c r="G813" s="21" t="str">
        <f>IFERROR(VLOOKUP(A813,الرصيد!$A$4:$J$5337,10,0),"")</f>
        <v/>
      </c>
      <c r="H813" s="21" t="str">
        <f t="shared" si="39"/>
        <v/>
      </c>
      <c r="I813" s="21" t="str">
        <f t="shared" si="40"/>
        <v/>
      </c>
      <c r="J813" s="21" t="str">
        <f t="shared" si="41"/>
        <v/>
      </c>
    </row>
    <row r="814" spans="1:10" ht="15.75">
      <c r="A814" s="21">
        <v>809</v>
      </c>
      <c r="B814" s="21" t="str">
        <f>IFERROR(VLOOKUP(A814,الاعدادات!$A$4:$B$5000,2,0),"")</f>
        <v/>
      </c>
      <c r="C814" s="21">
        <f>SUMIFS(المبيعات!$F$4:$F$5000,المبيعات!$D$4:$D$5000,الارباح!A814,المبيعات!$A$4:$A$5000,"&gt;="&amp;الارباح!$C$2,المبيعات!$A$4:$A$5000,"&lt;="&amp;الارباح!$C$3)</f>
        <v>0</v>
      </c>
      <c r="D814" s="21">
        <f>SUMIFS(المبيعات!$J$4:$J$5000,المبيعات!$D$4:$D$5000,الارباح!A814,المبيعات!$A$4:$A$5000,"&gt;="&amp;الارباح!$C$2,المبيعات!$A$4:$A$5000,"&lt;="&amp;الارباح!$C$3)</f>
        <v>0</v>
      </c>
      <c r="E814" s="21">
        <f>SUMIFS('مرتجع المبيعات '!$F$4:$F$5000,'مرتجع المبيعات '!$D$4:$D$5000,الارباح!A814,'مرتجع المبيعات '!$A$4:$A$5000,"&gt;="&amp;الارباح!$C$2,'مرتجع المبيعات '!$A$4:$A$5000,"&lt;="&amp;الارباح!$C$3)</f>
        <v>0</v>
      </c>
      <c r="F814" s="21">
        <f>SUMIFS('مرتجع المبيعات '!$J$4:$J$5000,'مرتجع المبيعات '!$D$4:$D$5000,الارباح!A814,'مرتجع المبيعات '!$A$4:$A$5000,"&gt;="&amp;الارباح!$C$2,'مرتجع المبيعات '!$A$4:$A$5000,"&lt;="&amp;الارباح!$C$3)</f>
        <v>0</v>
      </c>
      <c r="G814" s="21" t="str">
        <f>IFERROR(VLOOKUP(A814,الرصيد!$A$4:$J$5337,10,0),"")</f>
        <v/>
      </c>
      <c r="H814" s="21" t="str">
        <f t="shared" si="39"/>
        <v/>
      </c>
      <c r="I814" s="21" t="str">
        <f t="shared" si="40"/>
        <v/>
      </c>
      <c r="J814" s="21" t="str">
        <f t="shared" si="41"/>
        <v/>
      </c>
    </row>
    <row r="815" spans="1:10" ht="15.75">
      <c r="A815" s="21">
        <v>810</v>
      </c>
      <c r="B815" s="21" t="str">
        <f>IFERROR(VLOOKUP(A815,الاعدادات!$A$4:$B$5000,2,0),"")</f>
        <v/>
      </c>
      <c r="C815" s="21">
        <f>SUMIFS(المبيعات!$F$4:$F$5000,المبيعات!$D$4:$D$5000,الارباح!A815,المبيعات!$A$4:$A$5000,"&gt;="&amp;الارباح!$C$2,المبيعات!$A$4:$A$5000,"&lt;="&amp;الارباح!$C$3)</f>
        <v>0</v>
      </c>
      <c r="D815" s="21">
        <f>SUMIFS(المبيعات!$J$4:$J$5000,المبيعات!$D$4:$D$5000,الارباح!A815,المبيعات!$A$4:$A$5000,"&gt;="&amp;الارباح!$C$2,المبيعات!$A$4:$A$5000,"&lt;="&amp;الارباح!$C$3)</f>
        <v>0</v>
      </c>
      <c r="E815" s="21">
        <f>SUMIFS('مرتجع المبيعات '!$F$4:$F$5000,'مرتجع المبيعات '!$D$4:$D$5000,الارباح!A815,'مرتجع المبيعات '!$A$4:$A$5000,"&gt;="&amp;الارباح!$C$2,'مرتجع المبيعات '!$A$4:$A$5000,"&lt;="&amp;الارباح!$C$3)</f>
        <v>0</v>
      </c>
      <c r="F815" s="21">
        <f>SUMIFS('مرتجع المبيعات '!$J$4:$J$5000,'مرتجع المبيعات '!$D$4:$D$5000,الارباح!A815,'مرتجع المبيعات '!$A$4:$A$5000,"&gt;="&amp;الارباح!$C$2,'مرتجع المبيعات '!$A$4:$A$5000,"&lt;="&amp;الارباح!$C$3)</f>
        <v>0</v>
      </c>
      <c r="G815" s="21" t="str">
        <f>IFERROR(VLOOKUP(A815,الرصيد!$A$4:$J$5337,10,0),"")</f>
        <v/>
      </c>
      <c r="H815" s="21" t="str">
        <f t="shared" si="39"/>
        <v/>
      </c>
      <c r="I815" s="21" t="str">
        <f t="shared" si="40"/>
        <v/>
      </c>
      <c r="J815" s="21" t="str">
        <f t="shared" si="41"/>
        <v/>
      </c>
    </row>
    <row r="816" spans="1:10" ht="15.75">
      <c r="A816" s="21">
        <v>811</v>
      </c>
      <c r="B816" s="21" t="str">
        <f>IFERROR(VLOOKUP(A816,الاعدادات!$A$4:$B$5000,2,0),"")</f>
        <v/>
      </c>
      <c r="C816" s="21">
        <f>SUMIFS(المبيعات!$F$4:$F$5000,المبيعات!$D$4:$D$5000,الارباح!A816,المبيعات!$A$4:$A$5000,"&gt;="&amp;الارباح!$C$2,المبيعات!$A$4:$A$5000,"&lt;="&amp;الارباح!$C$3)</f>
        <v>0</v>
      </c>
      <c r="D816" s="21">
        <f>SUMIFS(المبيعات!$J$4:$J$5000,المبيعات!$D$4:$D$5000,الارباح!A816,المبيعات!$A$4:$A$5000,"&gt;="&amp;الارباح!$C$2,المبيعات!$A$4:$A$5000,"&lt;="&amp;الارباح!$C$3)</f>
        <v>0</v>
      </c>
      <c r="E816" s="21">
        <f>SUMIFS('مرتجع المبيعات '!$F$4:$F$5000,'مرتجع المبيعات '!$D$4:$D$5000,الارباح!A816,'مرتجع المبيعات '!$A$4:$A$5000,"&gt;="&amp;الارباح!$C$2,'مرتجع المبيعات '!$A$4:$A$5000,"&lt;="&amp;الارباح!$C$3)</f>
        <v>0</v>
      </c>
      <c r="F816" s="21">
        <f>SUMIFS('مرتجع المبيعات '!$J$4:$J$5000,'مرتجع المبيعات '!$D$4:$D$5000,الارباح!A816,'مرتجع المبيعات '!$A$4:$A$5000,"&gt;="&amp;الارباح!$C$2,'مرتجع المبيعات '!$A$4:$A$5000,"&lt;="&amp;الارباح!$C$3)</f>
        <v>0</v>
      </c>
      <c r="G816" s="21" t="str">
        <f>IFERROR(VLOOKUP(A816,الرصيد!$A$4:$J$5337,10,0),"")</f>
        <v/>
      </c>
      <c r="H816" s="21" t="str">
        <f t="shared" si="39"/>
        <v/>
      </c>
      <c r="I816" s="21" t="str">
        <f t="shared" si="40"/>
        <v/>
      </c>
      <c r="J816" s="21" t="str">
        <f t="shared" si="41"/>
        <v/>
      </c>
    </row>
    <row r="817" spans="1:10" ht="15.75">
      <c r="A817" s="21">
        <v>812</v>
      </c>
      <c r="B817" s="21" t="str">
        <f>IFERROR(VLOOKUP(A817,الاعدادات!$A$4:$B$5000,2,0),"")</f>
        <v/>
      </c>
      <c r="C817" s="21">
        <f>SUMIFS(المبيعات!$F$4:$F$5000,المبيعات!$D$4:$D$5000,الارباح!A817,المبيعات!$A$4:$A$5000,"&gt;="&amp;الارباح!$C$2,المبيعات!$A$4:$A$5000,"&lt;="&amp;الارباح!$C$3)</f>
        <v>0</v>
      </c>
      <c r="D817" s="21">
        <f>SUMIFS(المبيعات!$J$4:$J$5000,المبيعات!$D$4:$D$5000,الارباح!A817,المبيعات!$A$4:$A$5000,"&gt;="&amp;الارباح!$C$2,المبيعات!$A$4:$A$5000,"&lt;="&amp;الارباح!$C$3)</f>
        <v>0</v>
      </c>
      <c r="E817" s="21">
        <f>SUMIFS('مرتجع المبيعات '!$F$4:$F$5000,'مرتجع المبيعات '!$D$4:$D$5000,الارباح!A817,'مرتجع المبيعات '!$A$4:$A$5000,"&gt;="&amp;الارباح!$C$2,'مرتجع المبيعات '!$A$4:$A$5000,"&lt;="&amp;الارباح!$C$3)</f>
        <v>0</v>
      </c>
      <c r="F817" s="21">
        <f>SUMIFS('مرتجع المبيعات '!$J$4:$J$5000,'مرتجع المبيعات '!$D$4:$D$5000,الارباح!A817,'مرتجع المبيعات '!$A$4:$A$5000,"&gt;="&amp;الارباح!$C$2,'مرتجع المبيعات '!$A$4:$A$5000,"&lt;="&amp;الارباح!$C$3)</f>
        <v>0</v>
      </c>
      <c r="G817" s="21" t="str">
        <f>IFERROR(VLOOKUP(A817,الرصيد!$A$4:$J$5337,10,0),"")</f>
        <v/>
      </c>
      <c r="H817" s="21" t="str">
        <f t="shared" si="39"/>
        <v/>
      </c>
      <c r="I817" s="21" t="str">
        <f t="shared" si="40"/>
        <v/>
      </c>
      <c r="J817" s="21" t="str">
        <f t="shared" si="41"/>
        <v/>
      </c>
    </row>
    <row r="818" spans="1:10" ht="15.75">
      <c r="A818" s="21">
        <v>813</v>
      </c>
      <c r="B818" s="21" t="str">
        <f>IFERROR(VLOOKUP(A818,الاعدادات!$A$4:$B$5000,2,0),"")</f>
        <v/>
      </c>
      <c r="C818" s="21">
        <f>SUMIFS(المبيعات!$F$4:$F$5000,المبيعات!$D$4:$D$5000,الارباح!A818,المبيعات!$A$4:$A$5000,"&gt;="&amp;الارباح!$C$2,المبيعات!$A$4:$A$5000,"&lt;="&amp;الارباح!$C$3)</f>
        <v>0</v>
      </c>
      <c r="D818" s="21">
        <f>SUMIFS(المبيعات!$J$4:$J$5000,المبيعات!$D$4:$D$5000,الارباح!A818,المبيعات!$A$4:$A$5000,"&gt;="&amp;الارباح!$C$2,المبيعات!$A$4:$A$5000,"&lt;="&amp;الارباح!$C$3)</f>
        <v>0</v>
      </c>
      <c r="E818" s="21">
        <f>SUMIFS('مرتجع المبيعات '!$F$4:$F$5000,'مرتجع المبيعات '!$D$4:$D$5000,الارباح!A818,'مرتجع المبيعات '!$A$4:$A$5000,"&gt;="&amp;الارباح!$C$2,'مرتجع المبيعات '!$A$4:$A$5000,"&lt;="&amp;الارباح!$C$3)</f>
        <v>0</v>
      </c>
      <c r="F818" s="21">
        <f>SUMIFS('مرتجع المبيعات '!$J$4:$J$5000,'مرتجع المبيعات '!$D$4:$D$5000,الارباح!A818,'مرتجع المبيعات '!$A$4:$A$5000,"&gt;="&amp;الارباح!$C$2,'مرتجع المبيعات '!$A$4:$A$5000,"&lt;="&amp;الارباح!$C$3)</f>
        <v>0</v>
      </c>
      <c r="G818" s="21" t="str">
        <f>IFERROR(VLOOKUP(A818,الرصيد!$A$4:$J$5337,10,0),"")</f>
        <v/>
      </c>
      <c r="H818" s="21" t="str">
        <f t="shared" si="39"/>
        <v/>
      </c>
      <c r="I818" s="21" t="str">
        <f t="shared" si="40"/>
        <v/>
      </c>
      <c r="J818" s="21" t="str">
        <f t="shared" si="41"/>
        <v/>
      </c>
    </row>
    <row r="819" spans="1:10" ht="15.75">
      <c r="A819" s="21">
        <v>814</v>
      </c>
      <c r="B819" s="21" t="str">
        <f>IFERROR(VLOOKUP(A819,الاعدادات!$A$4:$B$5000,2,0),"")</f>
        <v/>
      </c>
      <c r="C819" s="21">
        <f>SUMIFS(المبيعات!$F$4:$F$5000,المبيعات!$D$4:$D$5000,الارباح!A819,المبيعات!$A$4:$A$5000,"&gt;="&amp;الارباح!$C$2,المبيعات!$A$4:$A$5000,"&lt;="&amp;الارباح!$C$3)</f>
        <v>0</v>
      </c>
      <c r="D819" s="21">
        <f>SUMIFS(المبيعات!$J$4:$J$5000,المبيعات!$D$4:$D$5000,الارباح!A819,المبيعات!$A$4:$A$5000,"&gt;="&amp;الارباح!$C$2,المبيعات!$A$4:$A$5000,"&lt;="&amp;الارباح!$C$3)</f>
        <v>0</v>
      </c>
      <c r="E819" s="21">
        <f>SUMIFS('مرتجع المبيعات '!$F$4:$F$5000,'مرتجع المبيعات '!$D$4:$D$5000,الارباح!A819,'مرتجع المبيعات '!$A$4:$A$5000,"&gt;="&amp;الارباح!$C$2,'مرتجع المبيعات '!$A$4:$A$5000,"&lt;="&amp;الارباح!$C$3)</f>
        <v>0</v>
      </c>
      <c r="F819" s="21">
        <f>SUMIFS('مرتجع المبيعات '!$J$4:$J$5000,'مرتجع المبيعات '!$D$4:$D$5000,الارباح!A819,'مرتجع المبيعات '!$A$4:$A$5000,"&gt;="&amp;الارباح!$C$2,'مرتجع المبيعات '!$A$4:$A$5000,"&lt;="&amp;الارباح!$C$3)</f>
        <v>0</v>
      </c>
      <c r="G819" s="21" t="str">
        <f>IFERROR(VLOOKUP(A819,الرصيد!$A$4:$J$5337,10,0),"")</f>
        <v/>
      </c>
      <c r="H819" s="21" t="str">
        <f t="shared" si="39"/>
        <v/>
      </c>
      <c r="I819" s="21" t="str">
        <f t="shared" si="40"/>
        <v/>
      </c>
      <c r="J819" s="21" t="str">
        <f t="shared" si="41"/>
        <v/>
      </c>
    </row>
    <row r="820" spans="1:10" ht="15.75">
      <c r="A820" s="21">
        <v>815</v>
      </c>
      <c r="B820" s="21" t="str">
        <f>IFERROR(VLOOKUP(A820,الاعدادات!$A$4:$B$5000,2,0),"")</f>
        <v/>
      </c>
      <c r="C820" s="21">
        <f>SUMIFS(المبيعات!$F$4:$F$5000,المبيعات!$D$4:$D$5000,الارباح!A820,المبيعات!$A$4:$A$5000,"&gt;="&amp;الارباح!$C$2,المبيعات!$A$4:$A$5000,"&lt;="&amp;الارباح!$C$3)</f>
        <v>0</v>
      </c>
      <c r="D820" s="21">
        <f>SUMIFS(المبيعات!$J$4:$J$5000,المبيعات!$D$4:$D$5000,الارباح!A820,المبيعات!$A$4:$A$5000,"&gt;="&amp;الارباح!$C$2,المبيعات!$A$4:$A$5000,"&lt;="&amp;الارباح!$C$3)</f>
        <v>0</v>
      </c>
      <c r="E820" s="21">
        <f>SUMIFS('مرتجع المبيعات '!$F$4:$F$5000,'مرتجع المبيعات '!$D$4:$D$5000,الارباح!A820,'مرتجع المبيعات '!$A$4:$A$5000,"&gt;="&amp;الارباح!$C$2,'مرتجع المبيعات '!$A$4:$A$5000,"&lt;="&amp;الارباح!$C$3)</f>
        <v>0</v>
      </c>
      <c r="F820" s="21">
        <f>SUMIFS('مرتجع المبيعات '!$J$4:$J$5000,'مرتجع المبيعات '!$D$4:$D$5000,الارباح!A820,'مرتجع المبيعات '!$A$4:$A$5000,"&gt;="&amp;الارباح!$C$2,'مرتجع المبيعات '!$A$4:$A$5000,"&lt;="&amp;الارباح!$C$3)</f>
        <v>0</v>
      </c>
      <c r="G820" s="21" t="str">
        <f>IFERROR(VLOOKUP(A820,الرصيد!$A$4:$J$5337,10,0),"")</f>
        <v/>
      </c>
      <c r="H820" s="21" t="str">
        <f t="shared" si="39"/>
        <v/>
      </c>
      <c r="I820" s="21" t="str">
        <f t="shared" si="40"/>
        <v/>
      </c>
      <c r="J820" s="21" t="str">
        <f t="shared" si="41"/>
        <v/>
      </c>
    </row>
    <row r="821" spans="1:10" ht="15.75">
      <c r="A821" s="21">
        <v>816</v>
      </c>
      <c r="B821" s="21" t="str">
        <f>IFERROR(VLOOKUP(A821,الاعدادات!$A$4:$B$5000,2,0),"")</f>
        <v/>
      </c>
      <c r="C821" s="21">
        <f>SUMIFS(المبيعات!$F$4:$F$5000,المبيعات!$D$4:$D$5000,الارباح!A821,المبيعات!$A$4:$A$5000,"&gt;="&amp;الارباح!$C$2,المبيعات!$A$4:$A$5000,"&lt;="&amp;الارباح!$C$3)</f>
        <v>0</v>
      </c>
      <c r="D821" s="21">
        <f>SUMIFS(المبيعات!$J$4:$J$5000,المبيعات!$D$4:$D$5000,الارباح!A821,المبيعات!$A$4:$A$5000,"&gt;="&amp;الارباح!$C$2,المبيعات!$A$4:$A$5000,"&lt;="&amp;الارباح!$C$3)</f>
        <v>0</v>
      </c>
      <c r="E821" s="21">
        <f>SUMIFS('مرتجع المبيعات '!$F$4:$F$5000,'مرتجع المبيعات '!$D$4:$D$5000,الارباح!A821,'مرتجع المبيعات '!$A$4:$A$5000,"&gt;="&amp;الارباح!$C$2,'مرتجع المبيعات '!$A$4:$A$5000,"&lt;="&amp;الارباح!$C$3)</f>
        <v>0</v>
      </c>
      <c r="F821" s="21">
        <f>SUMIFS('مرتجع المبيعات '!$J$4:$J$5000,'مرتجع المبيعات '!$D$4:$D$5000,الارباح!A821,'مرتجع المبيعات '!$A$4:$A$5000,"&gt;="&amp;الارباح!$C$2,'مرتجع المبيعات '!$A$4:$A$5000,"&lt;="&amp;الارباح!$C$3)</f>
        <v>0</v>
      </c>
      <c r="G821" s="21" t="str">
        <f>IFERROR(VLOOKUP(A821,الرصيد!$A$4:$J$5337,10,0),"")</f>
        <v/>
      </c>
      <c r="H821" s="21" t="str">
        <f t="shared" si="39"/>
        <v/>
      </c>
      <c r="I821" s="21" t="str">
        <f t="shared" si="40"/>
        <v/>
      </c>
      <c r="J821" s="21" t="str">
        <f t="shared" si="41"/>
        <v/>
      </c>
    </row>
    <row r="822" spans="1:10" ht="15.75">
      <c r="A822" s="21">
        <v>817</v>
      </c>
      <c r="B822" s="21" t="str">
        <f>IFERROR(VLOOKUP(A822,الاعدادات!$A$4:$B$5000,2,0),"")</f>
        <v/>
      </c>
      <c r="C822" s="21">
        <f>SUMIFS(المبيعات!$F$4:$F$5000,المبيعات!$D$4:$D$5000,الارباح!A822,المبيعات!$A$4:$A$5000,"&gt;="&amp;الارباح!$C$2,المبيعات!$A$4:$A$5000,"&lt;="&amp;الارباح!$C$3)</f>
        <v>0</v>
      </c>
      <c r="D822" s="21">
        <f>SUMIFS(المبيعات!$J$4:$J$5000,المبيعات!$D$4:$D$5000,الارباح!A822,المبيعات!$A$4:$A$5000,"&gt;="&amp;الارباح!$C$2,المبيعات!$A$4:$A$5000,"&lt;="&amp;الارباح!$C$3)</f>
        <v>0</v>
      </c>
      <c r="E822" s="21">
        <f>SUMIFS('مرتجع المبيعات '!$F$4:$F$5000,'مرتجع المبيعات '!$D$4:$D$5000,الارباح!A822,'مرتجع المبيعات '!$A$4:$A$5000,"&gt;="&amp;الارباح!$C$2,'مرتجع المبيعات '!$A$4:$A$5000,"&lt;="&amp;الارباح!$C$3)</f>
        <v>0</v>
      </c>
      <c r="F822" s="21">
        <f>SUMIFS('مرتجع المبيعات '!$J$4:$J$5000,'مرتجع المبيعات '!$D$4:$D$5000,الارباح!A822,'مرتجع المبيعات '!$A$4:$A$5000,"&gt;="&amp;الارباح!$C$2,'مرتجع المبيعات '!$A$4:$A$5000,"&lt;="&amp;الارباح!$C$3)</f>
        <v>0</v>
      </c>
      <c r="G822" s="21" t="str">
        <f>IFERROR(VLOOKUP(A822,الرصيد!$A$4:$J$5337,10,0),"")</f>
        <v/>
      </c>
      <c r="H822" s="21" t="str">
        <f t="shared" si="39"/>
        <v/>
      </c>
      <c r="I822" s="21" t="str">
        <f t="shared" si="40"/>
        <v/>
      </c>
      <c r="J822" s="21" t="str">
        <f t="shared" si="41"/>
        <v/>
      </c>
    </row>
    <row r="823" spans="1:10" ht="15.75">
      <c r="A823" s="21">
        <v>818</v>
      </c>
      <c r="B823" s="21" t="str">
        <f>IFERROR(VLOOKUP(A823,الاعدادات!$A$4:$B$5000,2,0),"")</f>
        <v/>
      </c>
      <c r="C823" s="21">
        <f>SUMIFS(المبيعات!$F$4:$F$5000,المبيعات!$D$4:$D$5000,الارباح!A823,المبيعات!$A$4:$A$5000,"&gt;="&amp;الارباح!$C$2,المبيعات!$A$4:$A$5000,"&lt;="&amp;الارباح!$C$3)</f>
        <v>0</v>
      </c>
      <c r="D823" s="21">
        <f>SUMIFS(المبيعات!$J$4:$J$5000,المبيعات!$D$4:$D$5000,الارباح!A823,المبيعات!$A$4:$A$5000,"&gt;="&amp;الارباح!$C$2,المبيعات!$A$4:$A$5000,"&lt;="&amp;الارباح!$C$3)</f>
        <v>0</v>
      </c>
      <c r="E823" s="21">
        <f>SUMIFS('مرتجع المبيعات '!$F$4:$F$5000,'مرتجع المبيعات '!$D$4:$D$5000,الارباح!A823,'مرتجع المبيعات '!$A$4:$A$5000,"&gt;="&amp;الارباح!$C$2,'مرتجع المبيعات '!$A$4:$A$5000,"&lt;="&amp;الارباح!$C$3)</f>
        <v>0</v>
      </c>
      <c r="F823" s="21">
        <f>SUMIFS('مرتجع المبيعات '!$J$4:$J$5000,'مرتجع المبيعات '!$D$4:$D$5000,الارباح!A823,'مرتجع المبيعات '!$A$4:$A$5000,"&gt;="&amp;الارباح!$C$2,'مرتجع المبيعات '!$A$4:$A$5000,"&lt;="&amp;الارباح!$C$3)</f>
        <v>0</v>
      </c>
      <c r="G823" s="21" t="str">
        <f>IFERROR(VLOOKUP(A823,الرصيد!$A$4:$J$5337,10,0),"")</f>
        <v/>
      </c>
      <c r="H823" s="21" t="str">
        <f t="shared" si="39"/>
        <v/>
      </c>
      <c r="I823" s="21" t="str">
        <f t="shared" si="40"/>
        <v/>
      </c>
      <c r="J823" s="21" t="str">
        <f t="shared" si="41"/>
        <v/>
      </c>
    </row>
    <row r="824" spans="1:10" ht="15.75">
      <c r="A824" s="21">
        <v>819</v>
      </c>
      <c r="B824" s="21" t="str">
        <f>IFERROR(VLOOKUP(A824,الاعدادات!$A$4:$B$5000,2,0),"")</f>
        <v/>
      </c>
      <c r="C824" s="21">
        <f>SUMIFS(المبيعات!$F$4:$F$5000,المبيعات!$D$4:$D$5000,الارباح!A824,المبيعات!$A$4:$A$5000,"&gt;="&amp;الارباح!$C$2,المبيعات!$A$4:$A$5000,"&lt;="&amp;الارباح!$C$3)</f>
        <v>0</v>
      </c>
      <c r="D824" s="21">
        <f>SUMIFS(المبيعات!$J$4:$J$5000,المبيعات!$D$4:$D$5000,الارباح!A824,المبيعات!$A$4:$A$5000,"&gt;="&amp;الارباح!$C$2,المبيعات!$A$4:$A$5000,"&lt;="&amp;الارباح!$C$3)</f>
        <v>0</v>
      </c>
      <c r="E824" s="21">
        <f>SUMIFS('مرتجع المبيعات '!$F$4:$F$5000,'مرتجع المبيعات '!$D$4:$D$5000,الارباح!A824,'مرتجع المبيعات '!$A$4:$A$5000,"&gt;="&amp;الارباح!$C$2,'مرتجع المبيعات '!$A$4:$A$5000,"&lt;="&amp;الارباح!$C$3)</f>
        <v>0</v>
      </c>
      <c r="F824" s="21">
        <f>SUMIFS('مرتجع المبيعات '!$J$4:$J$5000,'مرتجع المبيعات '!$D$4:$D$5000,الارباح!A824,'مرتجع المبيعات '!$A$4:$A$5000,"&gt;="&amp;الارباح!$C$2,'مرتجع المبيعات '!$A$4:$A$5000,"&lt;="&amp;الارباح!$C$3)</f>
        <v>0</v>
      </c>
      <c r="G824" s="21" t="str">
        <f>IFERROR(VLOOKUP(A824,الرصيد!$A$4:$J$5337,10,0),"")</f>
        <v/>
      </c>
      <c r="H824" s="21" t="str">
        <f t="shared" si="39"/>
        <v/>
      </c>
      <c r="I824" s="21" t="str">
        <f t="shared" si="40"/>
        <v/>
      </c>
      <c r="J824" s="21" t="str">
        <f t="shared" si="41"/>
        <v/>
      </c>
    </row>
    <row r="825" spans="1:10" ht="15.75">
      <c r="A825" s="21">
        <v>820</v>
      </c>
      <c r="B825" s="21" t="str">
        <f>IFERROR(VLOOKUP(A825,الاعدادات!$A$4:$B$5000,2,0),"")</f>
        <v/>
      </c>
      <c r="C825" s="21">
        <f>SUMIFS(المبيعات!$F$4:$F$5000,المبيعات!$D$4:$D$5000,الارباح!A825,المبيعات!$A$4:$A$5000,"&gt;="&amp;الارباح!$C$2,المبيعات!$A$4:$A$5000,"&lt;="&amp;الارباح!$C$3)</f>
        <v>0</v>
      </c>
      <c r="D825" s="21">
        <f>SUMIFS(المبيعات!$J$4:$J$5000,المبيعات!$D$4:$D$5000,الارباح!A825,المبيعات!$A$4:$A$5000,"&gt;="&amp;الارباح!$C$2,المبيعات!$A$4:$A$5000,"&lt;="&amp;الارباح!$C$3)</f>
        <v>0</v>
      </c>
      <c r="E825" s="21">
        <f>SUMIFS('مرتجع المبيعات '!$F$4:$F$5000,'مرتجع المبيعات '!$D$4:$D$5000,الارباح!A825,'مرتجع المبيعات '!$A$4:$A$5000,"&gt;="&amp;الارباح!$C$2,'مرتجع المبيعات '!$A$4:$A$5000,"&lt;="&amp;الارباح!$C$3)</f>
        <v>0</v>
      </c>
      <c r="F825" s="21">
        <f>SUMIFS('مرتجع المبيعات '!$J$4:$J$5000,'مرتجع المبيعات '!$D$4:$D$5000,الارباح!A825,'مرتجع المبيعات '!$A$4:$A$5000,"&gt;="&amp;الارباح!$C$2,'مرتجع المبيعات '!$A$4:$A$5000,"&lt;="&amp;الارباح!$C$3)</f>
        <v>0</v>
      </c>
      <c r="G825" s="21" t="str">
        <f>IFERROR(VLOOKUP(A825,الرصيد!$A$4:$J$5337,10,0),"")</f>
        <v/>
      </c>
      <c r="H825" s="21" t="str">
        <f t="shared" si="39"/>
        <v/>
      </c>
      <c r="I825" s="21" t="str">
        <f t="shared" si="40"/>
        <v/>
      </c>
      <c r="J825" s="21" t="str">
        <f t="shared" si="41"/>
        <v/>
      </c>
    </row>
    <row r="826" spans="1:10" ht="15.75">
      <c r="A826" s="21">
        <v>821</v>
      </c>
      <c r="B826" s="21" t="str">
        <f>IFERROR(VLOOKUP(A826,الاعدادات!$A$4:$B$5000,2,0),"")</f>
        <v/>
      </c>
      <c r="C826" s="21">
        <f>SUMIFS(المبيعات!$F$4:$F$5000,المبيعات!$D$4:$D$5000,الارباح!A826,المبيعات!$A$4:$A$5000,"&gt;="&amp;الارباح!$C$2,المبيعات!$A$4:$A$5000,"&lt;="&amp;الارباح!$C$3)</f>
        <v>0</v>
      </c>
      <c r="D826" s="21">
        <f>SUMIFS(المبيعات!$J$4:$J$5000,المبيعات!$D$4:$D$5000,الارباح!A826,المبيعات!$A$4:$A$5000,"&gt;="&amp;الارباح!$C$2,المبيعات!$A$4:$A$5000,"&lt;="&amp;الارباح!$C$3)</f>
        <v>0</v>
      </c>
      <c r="E826" s="21">
        <f>SUMIFS('مرتجع المبيعات '!$F$4:$F$5000,'مرتجع المبيعات '!$D$4:$D$5000,الارباح!A826,'مرتجع المبيعات '!$A$4:$A$5000,"&gt;="&amp;الارباح!$C$2,'مرتجع المبيعات '!$A$4:$A$5000,"&lt;="&amp;الارباح!$C$3)</f>
        <v>0</v>
      </c>
      <c r="F826" s="21">
        <f>SUMIFS('مرتجع المبيعات '!$J$4:$J$5000,'مرتجع المبيعات '!$D$4:$D$5000,الارباح!A826,'مرتجع المبيعات '!$A$4:$A$5000,"&gt;="&amp;الارباح!$C$2,'مرتجع المبيعات '!$A$4:$A$5000,"&lt;="&amp;الارباح!$C$3)</f>
        <v>0</v>
      </c>
      <c r="G826" s="21" t="str">
        <f>IFERROR(VLOOKUP(A826,الرصيد!$A$4:$J$5337,10,0),"")</f>
        <v/>
      </c>
      <c r="H826" s="21" t="str">
        <f t="shared" si="39"/>
        <v/>
      </c>
      <c r="I826" s="21" t="str">
        <f t="shared" si="40"/>
        <v/>
      </c>
      <c r="J826" s="21" t="str">
        <f t="shared" si="41"/>
        <v/>
      </c>
    </row>
    <row r="827" spans="1:10" ht="15.75">
      <c r="A827" s="21">
        <v>822</v>
      </c>
      <c r="B827" s="21" t="str">
        <f>IFERROR(VLOOKUP(A827,الاعدادات!$A$4:$B$5000,2,0),"")</f>
        <v/>
      </c>
      <c r="C827" s="21">
        <f>SUMIFS(المبيعات!$F$4:$F$5000,المبيعات!$D$4:$D$5000,الارباح!A827,المبيعات!$A$4:$A$5000,"&gt;="&amp;الارباح!$C$2,المبيعات!$A$4:$A$5000,"&lt;="&amp;الارباح!$C$3)</f>
        <v>0</v>
      </c>
      <c r="D827" s="21">
        <f>SUMIFS(المبيعات!$J$4:$J$5000,المبيعات!$D$4:$D$5000,الارباح!A827,المبيعات!$A$4:$A$5000,"&gt;="&amp;الارباح!$C$2,المبيعات!$A$4:$A$5000,"&lt;="&amp;الارباح!$C$3)</f>
        <v>0</v>
      </c>
      <c r="E827" s="21">
        <f>SUMIFS('مرتجع المبيعات '!$F$4:$F$5000,'مرتجع المبيعات '!$D$4:$D$5000,الارباح!A827,'مرتجع المبيعات '!$A$4:$A$5000,"&gt;="&amp;الارباح!$C$2,'مرتجع المبيعات '!$A$4:$A$5000,"&lt;="&amp;الارباح!$C$3)</f>
        <v>0</v>
      </c>
      <c r="F827" s="21">
        <f>SUMIFS('مرتجع المبيعات '!$J$4:$J$5000,'مرتجع المبيعات '!$D$4:$D$5000,الارباح!A827,'مرتجع المبيعات '!$A$4:$A$5000,"&gt;="&amp;الارباح!$C$2,'مرتجع المبيعات '!$A$4:$A$5000,"&lt;="&amp;الارباح!$C$3)</f>
        <v>0</v>
      </c>
      <c r="G827" s="21" t="str">
        <f>IFERROR(VLOOKUP(A827,الرصيد!$A$4:$J$5337,10,0),"")</f>
        <v/>
      </c>
      <c r="H827" s="21" t="str">
        <f t="shared" si="39"/>
        <v/>
      </c>
      <c r="I827" s="21" t="str">
        <f t="shared" si="40"/>
        <v/>
      </c>
      <c r="J827" s="21" t="str">
        <f t="shared" si="41"/>
        <v/>
      </c>
    </row>
    <row r="828" spans="1:10" ht="15.75">
      <c r="A828" s="21">
        <v>823</v>
      </c>
      <c r="B828" s="21" t="str">
        <f>IFERROR(VLOOKUP(A828,الاعدادات!$A$4:$B$5000,2,0),"")</f>
        <v/>
      </c>
      <c r="C828" s="21">
        <f>SUMIFS(المبيعات!$F$4:$F$5000,المبيعات!$D$4:$D$5000,الارباح!A828,المبيعات!$A$4:$A$5000,"&gt;="&amp;الارباح!$C$2,المبيعات!$A$4:$A$5000,"&lt;="&amp;الارباح!$C$3)</f>
        <v>0</v>
      </c>
      <c r="D828" s="21">
        <f>SUMIFS(المبيعات!$J$4:$J$5000,المبيعات!$D$4:$D$5000,الارباح!A828,المبيعات!$A$4:$A$5000,"&gt;="&amp;الارباح!$C$2,المبيعات!$A$4:$A$5000,"&lt;="&amp;الارباح!$C$3)</f>
        <v>0</v>
      </c>
      <c r="E828" s="21">
        <f>SUMIFS('مرتجع المبيعات '!$F$4:$F$5000,'مرتجع المبيعات '!$D$4:$D$5000,الارباح!A828,'مرتجع المبيعات '!$A$4:$A$5000,"&gt;="&amp;الارباح!$C$2,'مرتجع المبيعات '!$A$4:$A$5000,"&lt;="&amp;الارباح!$C$3)</f>
        <v>0</v>
      </c>
      <c r="F828" s="21">
        <f>SUMIFS('مرتجع المبيعات '!$J$4:$J$5000,'مرتجع المبيعات '!$D$4:$D$5000,الارباح!A828,'مرتجع المبيعات '!$A$4:$A$5000,"&gt;="&amp;الارباح!$C$2,'مرتجع المبيعات '!$A$4:$A$5000,"&lt;="&amp;الارباح!$C$3)</f>
        <v>0</v>
      </c>
      <c r="G828" s="21" t="str">
        <f>IFERROR(VLOOKUP(A828,الرصيد!$A$4:$J$5337,10,0),"")</f>
        <v/>
      </c>
      <c r="H828" s="21" t="str">
        <f t="shared" si="39"/>
        <v/>
      </c>
      <c r="I828" s="21" t="str">
        <f t="shared" si="40"/>
        <v/>
      </c>
      <c r="J828" s="21" t="str">
        <f t="shared" si="41"/>
        <v/>
      </c>
    </row>
    <row r="829" spans="1:10" ht="15.75">
      <c r="A829" s="21">
        <v>824</v>
      </c>
      <c r="B829" s="21" t="str">
        <f>IFERROR(VLOOKUP(A829,الاعدادات!$A$4:$B$5000,2,0),"")</f>
        <v/>
      </c>
      <c r="C829" s="21">
        <f>SUMIFS(المبيعات!$F$4:$F$5000,المبيعات!$D$4:$D$5000,الارباح!A829,المبيعات!$A$4:$A$5000,"&gt;="&amp;الارباح!$C$2,المبيعات!$A$4:$A$5000,"&lt;="&amp;الارباح!$C$3)</f>
        <v>0</v>
      </c>
      <c r="D829" s="21">
        <f>SUMIFS(المبيعات!$J$4:$J$5000,المبيعات!$D$4:$D$5000,الارباح!A829,المبيعات!$A$4:$A$5000,"&gt;="&amp;الارباح!$C$2,المبيعات!$A$4:$A$5000,"&lt;="&amp;الارباح!$C$3)</f>
        <v>0</v>
      </c>
      <c r="E829" s="21">
        <f>SUMIFS('مرتجع المبيعات '!$F$4:$F$5000,'مرتجع المبيعات '!$D$4:$D$5000,الارباح!A829,'مرتجع المبيعات '!$A$4:$A$5000,"&gt;="&amp;الارباح!$C$2,'مرتجع المبيعات '!$A$4:$A$5000,"&lt;="&amp;الارباح!$C$3)</f>
        <v>0</v>
      </c>
      <c r="F829" s="21">
        <f>SUMIFS('مرتجع المبيعات '!$J$4:$J$5000,'مرتجع المبيعات '!$D$4:$D$5000,الارباح!A829,'مرتجع المبيعات '!$A$4:$A$5000,"&gt;="&amp;الارباح!$C$2,'مرتجع المبيعات '!$A$4:$A$5000,"&lt;="&amp;الارباح!$C$3)</f>
        <v>0</v>
      </c>
      <c r="G829" s="21" t="str">
        <f>IFERROR(VLOOKUP(A829,الرصيد!$A$4:$J$5337,10,0),"")</f>
        <v/>
      </c>
      <c r="H829" s="21" t="str">
        <f t="shared" si="39"/>
        <v/>
      </c>
      <c r="I829" s="21" t="str">
        <f t="shared" si="40"/>
        <v/>
      </c>
      <c r="J829" s="21" t="str">
        <f t="shared" si="41"/>
        <v/>
      </c>
    </row>
    <row r="830" spans="1:10" ht="15.75">
      <c r="A830" s="21">
        <v>825</v>
      </c>
      <c r="B830" s="21" t="str">
        <f>IFERROR(VLOOKUP(A830,الاعدادات!$A$4:$B$5000,2,0),"")</f>
        <v/>
      </c>
      <c r="C830" s="21">
        <f>SUMIFS(المبيعات!$F$4:$F$5000,المبيعات!$D$4:$D$5000,الارباح!A830,المبيعات!$A$4:$A$5000,"&gt;="&amp;الارباح!$C$2,المبيعات!$A$4:$A$5000,"&lt;="&amp;الارباح!$C$3)</f>
        <v>0</v>
      </c>
      <c r="D830" s="21">
        <f>SUMIFS(المبيعات!$J$4:$J$5000,المبيعات!$D$4:$D$5000,الارباح!A830,المبيعات!$A$4:$A$5000,"&gt;="&amp;الارباح!$C$2,المبيعات!$A$4:$A$5000,"&lt;="&amp;الارباح!$C$3)</f>
        <v>0</v>
      </c>
      <c r="E830" s="21">
        <f>SUMIFS('مرتجع المبيعات '!$F$4:$F$5000,'مرتجع المبيعات '!$D$4:$D$5000,الارباح!A830,'مرتجع المبيعات '!$A$4:$A$5000,"&gt;="&amp;الارباح!$C$2,'مرتجع المبيعات '!$A$4:$A$5000,"&lt;="&amp;الارباح!$C$3)</f>
        <v>0</v>
      </c>
      <c r="F830" s="21">
        <f>SUMIFS('مرتجع المبيعات '!$J$4:$J$5000,'مرتجع المبيعات '!$D$4:$D$5000,الارباح!A830,'مرتجع المبيعات '!$A$4:$A$5000,"&gt;="&amp;الارباح!$C$2,'مرتجع المبيعات '!$A$4:$A$5000,"&lt;="&amp;الارباح!$C$3)</f>
        <v>0</v>
      </c>
      <c r="G830" s="21" t="str">
        <f>IFERROR(VLOOKUP(A830,الرصيد!$A$4:$J$5337,10,0),"")</f>
        <v/>
      </c>
      <c r="H830" s="21" t="str">
        <f t="shared" si="39"/>
        <v/>
      </c>
      <c r="I830" s="21" t="str">
        <f t="shared" si="40"/>
        <v/>
      </c>
      <c r="J830" s="21" t="str">
        <f t="shared" si="41"/>
        <v/>
      </c>
    </row>
    <row r="831" spans="1:10" ht="15.75">
      <c r="A831" s="21">
        <v>826</v>
      </c>
      <c r="B831" s="21" t="str">
        <f>IFERROR(VLOOKUP(A831,الاعدادات!$A$4:$B$5000,2,0),"")</f>
        <v/>
      </c>
      <c r="C831" s="21">
        <f>SUMIFS(المبيعات!$F$4:$F$5000,المبيعات!$D$4:$D$5000,الارباح!A831,المبيعات!$A$4:$A$5000,"&gt;="&amp;الارباح!$C$2,المبيعات!$A$4:$A$5000,"&lt;="&amp;الارباح!$C$3)</f>
        <v>0</v>
      </c>
      <c r="D831" s="21">
        <f>SUMIFS(المبيعات!$J$4:$J$5000,المبيعات!$D$4:$D$5000,الارباح!A831,المبيعات!$A$4:$A$5000,"&gt;="&amp;الارباح!$C$2,المبيعات!$A$4:$A$5000,"&lt;="&amp;الارباح!$C$3)</f>
        <v>0</v>
      </c>
      <c r="E831" s="21">
        <f>SUMIFS('مرتجع المبيعات '!$F$4:$F$5000,'مرتجع المبيعات '!$D$4:$D$5000,الارباح!A831,'مرتجع المبيعات '!$A$4:$A$5000,"&gt;="&amp;الارباح!$C$2,'مرتجع المبيعات '!$A$4:$A$5000,"&lt;="&amp;الارباح!$C$3)</f>
        <v>0</v>
      </c>
      <c r="F831" s="21">
        <f>SUMIFS('مرتجع المبيعات '!$J$4:$J$5000,'مرتجع المبيعات '!$D$4:$D$5000,الارباح!A831,'مرتجع المبيعات '!$A$4:$A$5000,"&gt;="&amp;الارباح!$C$2,'مرتجع المبيعات '!$A$4:$A$5000,"&lt;="&amp;الارباح!$C$3)</f>
        <v>0</v>
      </c>
      <c r="G831" s="21" t="str">
        <f>IFERROR(VLOOKUP(A831,الرصيد!$A$4:$J$5337,10,0),"")</f>
        <v/>
      </c>
      <c r="H831" s="21" t="str">
        <f t="shared" si="39"/>
        <v/>
      </c>
      <c r="I831" s="21" t="str">
        <f t="shared" si="40"/>
        <v/>
      </c>
      <c r="J831" s="21" t="str">
        <f t="shared" si="41"/>
        <v/>
      </c>
    </row>
    <row r="832" spans="1:10" ht="15.75">
      <c r="A832" s="21">
        <v>827</v>
      </c>
      <c r="B832" s="21" t="str">
        <f>IFERROR(VLOOKUP(A832,الاعدادات!$A$4:$B$5000,2,0),"")</f>
        <v/>
      </c>
      <c r="C832" s="21">
        <f>SUMIFS(المبيعات!$F$4:$F$5000,المبيعات!$D$4:$D$5000,الارباح!A832,المبيعات!$A$4:$A$5000,"&gt;="&amp;الارباح!$C$2,المبيعات!$A$4:$A$5000,"&lt;="&amp;الارباح!$C$3)</f>
        <v>0</v>
      </c>
      <c r="D832" s="21">
        <f>SUMIFS(المبيعات!$J$4:$J$5000,المبيعات!$D$4:$D$5000,الارباح!A832,المبيعات!$A$4:$A$5000,"&gt;="&amp;الارباح!$C$2,المبيعات!$A$4:$A$5000,"&lt;="&amp;الارباح!$C$3)</f>
        <v>0</v>
      </c>
      <c r="E832" s="21">
        <f>SUMIFS('مرتجع المبيعات '!$F$4:$F$5000,'مرتجع المبيعات '!$D$4:$D$5000,الارباح!A832,'مرتجع المبيعات '!$A$4:$A$5000,"&gt;="&amp;الارباح!$C$2,'مرتجع المبيعات '!$A$4:$A$5000,"&lt;="&amp;الارباح!$C$3)</f>
        <v>0</v>
      </c>
      <c r="F832" s="21">
        <f>SUMIFS('مرتجع المبيعات '!$J$4:$J$5000,'مرتجع المبيعات '!$D$4:$D$5000,الارباح!A832,'مرتجع المبيعات '!$A$4:$A$5000,"&gt;="&amp;الارباح!$C$2,'مرتجع المبيعات '!$A$4:$A$5000,"&lt;="&amp;الارباح!$C$3)</f>
        <v>0</v>
      </c>
      <c r="G832" s="21" t="str">
        <f>IFERROR(VLOOKUP(A832,الرصيد!$A$4:$J$5337,10,0),"")</f>
        <v/>
      </c>
      <c r="H832" s="21" t="str">
        <f t="shared" si="39"/>
        <v/>
      </c>
      <c r="I832" s="21" t="str">
        <f t="shared" si="40"/>
        <v/>
      </c>
      <c r="J832" s="21" t="str">
        <f t="shared" si="41"/>
        <v/>
      </c>
    </row>
    <row r="833" spans="1:10" ht="15.75">
      <c r="A833" s="21">
        <v>828</v>
      </c>
      <c r="B833" s="21" t="str">
        <f>IFERROR(VLOOKUP(A833,الاعدادات!$A$4:$B$5000,2,0),"")</f>
        <v/>
      </c>
      <c r="C833" s="21">
        <f>SUMIFS(المبيعات!$F$4:$F$5000,المبيعات!$D$4:$D$5000,الارباح!A833,المبيعات!$A$4:$A$5000,"&gt;="&amp;الارباح!$C$2,المبيعات!$A$4:$A$5000,"&lt;="&amp;الارباح!$C$3)</f>
        <v>0</v>
      </c>
      <c r="D833" s="21">
        <f>SUMIFS(المبيعات!$J$4:$J$5000,المبيعات!$D$4:$D$5000,الارباح!A833,المبيعات!$A$4:$A$5000,"&gt;="&amp;الارباح!$C$2,المبيعات!$A$4:$A$5000,"&lt;="&amp;الارباح!$C$3)</f>
        <v>0</v>
      </c>
      <c r="E833" s="21">
        <f>SUMIFS('مرتجع المبيعات '!$F$4:$F$5000,'مرتجع المبيعات '!$D$4:$D$5000,الارباح!A833,'مرتجع المبيعات '!$A$4:$A$5000,"&gt;="&amp;الارباح!$C$2,'مرتجع المبيعات '!$A$4:$A$5000,"&lt;="&amp;الارباح!$C$3)</f>
        <v>0</v>
      </c>
      <c r="F833" s="21">
        <f>SUMIFS('مرتجع المبيعات '!$J$4:$J$5000,'مرتجع المبيعات '!$D$4:$D$5000,الارباح!A833,'مرتجع المبيعات '!$A$4:$A$5000,"&gt;="&amp;الارباح!$C$2,'مرتجع المبيعات '!$A$4:$A$5000,"&lt;="&amp;الارباح!$C$3)</f>
        <v>0</v>
      </c>
      <c r="G833" s="21" t="str">
        <f>IFERROR(VLOOKUP(A833,الرصيد!$A$4:$J$5337,10,0),"")</f>
        <v/>
      </c>
      <c r="H833" s="21" t="str">
        <f t="shared" si="39"/>
        <v/>
      </c>
      <c r="I833" s="21" t="str">
        <f t="shared" si="40"/>
        <v/>
      </c>
      <c r="J833" s="21" t="str">
        <f t="shared" si="41"/>
        <v/>
      </c>
    </row>
    <row r="834" spans="1:10" ht="15.75">
      <c r="A834" s="21">
        <v>829</v>
      </c>
      <c r="B834" s="21" t="str">
        <f>IFERROR(VLOOKUP(A834,الاعدادات!$A$4:$B$5000,2,0),"")</f>
        <v/>
      </c>
      <c r="C834" s="21">
        <f>SUMIFS(المبيعات!$F$4:$F$5000,المبيعات!$D$4:$D$5000,الارباح!A834,المبيعات!$A$4:$A$5000,"&gt;="&amp;الارباح!$C$2,المبيعات!$A$4:$A$5000,"&lt;="&amp;الارباح!$C$3)</f>
        <v>0</v>
      </c>
      <c r="D834" s="21">
        <f>SUMIFS(المبيعات!$J$4:$J$5000,المبيعات!$D$4:$D$5000,الارباح!A834,المبيعات!$A$4:$A$5000,"&gt;="&amp;الارباح!$C$2,المبيعات!$A$4:$A$5000,"&lt;="&amp;الارباح!$C$3)</f>
        <v>0</v>
      </c>
      <c r="E834" s="21">
        <f>SUMIFS('مرتجع المبيعات '!$F$4:$F$5000,'مرتجع المبيعات '!$D$4:$D$5000,الارباح!A834,'مرتجع المبيعات '!$A$4:$A$5000,"&gt;="&amp;الارباح!$C$2,'مرتجع المبيعات '!$A$4:$A$5000,"&lt;="&amp;الارباح!$C$3)</f>
        <v>0</v>
      </c>
      <c r="F834" s="21">
        <f>SUMIFS('مرتجع المبيعات '!$J$4:$J$5000,'مرتجع المبيعات '!$D$4:$D$5000,الارباح!A834,'مرتجع المبيعات '!$A$4:$A$5000,"&gt;="&amp;الارباح!$C$2,'مرتجع المبيعات '!$A$4:$A$5000,"&lt;="&amp;الارباح!$C$3)</f>
        <v>0</v>
      </c>
      <c r="G834" s="21" t="str">
        <f>IFERROR(VLOOKUP(A834,الرصيد!$A$4:$J$5337,10,0),"")</f>
        <v/>
      </c>
      <c r="H834" s="21" t="str">
        <f t="shared" si="39"/>
        <v/>
      </c>
      <c r="I834" s="21" t="str">
        <f t="shared" si="40"/>
        <v/>
      </c>
      <c r="J834" s="21" t="str">
        <f t="shared" si="41"/>
        <v/>
      </c>
    </row>
    <row r="835" spans="1:10" ht="15.75">
      <c r="A835" s="21">
        <v>830</v>
      </c>
      <c r="B835" s="21" t="str">
        <f>IFERROR(VLOOKUP(A835,الاعدادات!$A$4:$B$5000,2,0),"")</f>
        <v/>
      </c>
      <c r="C835" s="21">
        <f>SUMIFS(المبيعات!$F$4:$F$5000,المبيعات!$D$4:$D$5000,الارباح!A835,المبيعات!$A$4:$A$5000,"&gt;="&amp;الارباح!$C$2,المبيعات!$A$4:$A$5000,"&lt;="&amp;الارباح!$C$3)</f>
        <v>0</v>
      </c>
      <c r="D835" s="21">
        <f>SUMIFS(المبيعات!$J$4:$J$5000,المبيعات!$D$4:$D$5000,الارباح!A835,المبيعات!$A$4:$A$5000,"&gt;="&amp;الارباح!$C$2,المبيعات!$A$4:$A$5000,"&lt;="&amp;الارباح!$C$3)</f>
        <v>0</v>
      </c>
      <c r="E835" s="21">
        <f>SUMIFS('مرتجع المبيعات '!$F$4:$F$5000,'مرتجع المبيعات '!$D$4:$D$5000,الارباح!A835,'مرتجع المبيعات '!$A$4:$A$5000,"&gt;="&amp;الارباح!$C$2,'مرتجع المبيعات '!$A$4:$A$5000,"&lt;="&amp;الارباح!$C$3)</f>
        <v>0</v>
      </c>
      <c r="F835" s="21">
        <f>SUMIFS('مرتجع المبيعات '!$J$4:$J$5000,'مرتجع المبيعات '!$D$4:$D$5000,الارباح!A835,'مرتجع المبيعات '!$A$4:$A$5000,"&gt;="&amp;الارباح!$C$2,'مرتجع المبيعات '!$A$4:$A$5000,"&lt;="&amp;الارباح!$C$3)</f>
        <v>0</v>
      </c>
      <c r="G835" s="21" t="str">
        <f>IFERROR(VLOOKUP(A835,الرصيد!$A$4:$J$5337,10,0),"")</f>
        <v/>
      </c>
      <c r="H835" s="21" t="str">
        <f t="shared" si="39"/>
        <v/>
      </c>
      <c r="I835" s="21" t="str">
        <f t="shared" si="40"/>
        <v/>
      </c>
      <c r="J835" s="21" t="str">
        <f t="shared" si="41"/>
        <v/>
      </c>
    </row>
    <row r="836" spans="1:10" ht="15.75">
      <c r="A836" s="21">
        <v>831</v>
      </c>
      <c r="B836" s="21" t="str">
        <f>IFERROR(VLOOKUP(A836,الاعدادات!$A$4:$B$5000,2,0),"")</f>
        <v/>
      </c>
      <c r="C836" s="21">
        <f>SUMIFS(المبيعات!$F$4:$F$5000,المبيعات!$D$4:$D$5000,الارباح!A836,المبيعات!$A$4:$A$5000,"&gt;="&amp;الارباح!$C$2,المبيعات!$A$4:$A$5000,"&lt;="&amp;الارباح!$C$3)</f>
        <v>0</v>
      </c>
      <c r="D836" s="21">
        <f>SUMIFS(المبيعات!$J$4:$J$5000,المبيعات!$D$4:$D$5000,الارباح!A836,المبيعات!$A$4:$A$5000,"&gt;="&amp;الارباح!$C$2,المبيعات!$A$4:$A$5000,"&lt;="&amp;الارباح!$C$3)</f>
        <v>0</v>
      </c>
      <c r="E836" s="21">
        <f>SUMIFS('مرتجع المبيعات '!$F$4:$F$5000,'مرتجع المبيعات '!$D$4:$D$5000,الارباح!A836,'مرتجع المبيعات '!$A$4:$A$5000,"&gt;="&amp;الارباح!$C$2,'مرتجع المبيعات '!$A$4:$A$5000,"&lt;="&amp;الارباح!$C$3)</f>
        <v>0</v>
      </c>
      <c r="F836" s="21">
        <f>SUMIFS('مرتجع المبيعات '!$J$4:$J$5000,'مرتجع المبيعات '!$D$4:$D$5000,الارباح!A836,'مرتجع المبيعات '!$A$4:$A$5000,"&gt;="&amp;الارباح!$C$2,'مرتجع المبيعات '!$A$4:$A$5000,"&lt;="&amp;الارباح!$C$3)</f>
        <v>0</v>
      </c>
      <c r="G836" s="21" t="str">
        <f>IFERROR(VLOOKUP(A836,الرصيد!$A$4:$J$5337,10,0),"")</f>
        <v/>
      </c>
      <c r="H836" s="21" t="str">
        <f t="shared" si="39"/>
        <v/>
      </c>
      <c r="I836" s="21" t="str">
        <f t="shared" si="40"/>
        <v/>
      </c>
      <c r="J836" s="21" t="str">
        <f t="shared" si="41"/>
        <v/>
      </c>
    </row>
    <row r="837" spans="1:10" ht="15.75">
      <c r="A837" s="21">
        <v>832</v>
      </c>
      <c r="B837" s="21" t="str">
        <f>IFERROR(VLOOKUP(A837,الاعدادات!$A$4:$B$5000,2,0),"")</f>
        <v/>
      </c>
      <c r="C837" s="21">
        <f>SUMIFS(المبيعات!$F$4:$F$5000,المبيعات!$D$4:$D$5000,الارباح!A837,المبيعات!$A$4:$A$5000,"&gt;="&amp;الارباح!$C$2,المبيعات!$A$4:$A$5000,"&lt;="&amp;الارباح!$C$3)</f>
        <v>0</v>
      </c>
      <c r="D837" s="21">
        <f>SUMIFS(المبيعات!$J$4:$J$5000,المبيعات!$D$4:$D$5000,الارباح!A837,المبيعات!$A$4:$A$5000,"&gt;="&amp;الارباح!$C$2,المبيعات!$A$4:$A$5000,"&lt;="&amp;الارباح!$C$3)</f>
        <v>0</v>
      </c>
      <c r="E837" s="21">
        <f>SUMIFS('مرتجع المبيعات '!$F$4:$F$5000,'مرتجع المبيعات '!$D$4:$D$5000,الارباح!A837,'مرتجع المبيعات '!$A$4:$A$5000,"&gt;="&amp;الارباح!$C$2,'مرتجع المبيعات '!$A$4:$A$5000,"&lt;="&amp;الارباح!$C$3)</f>
        <v>0</v>
      </c>
      <c r="F837" s="21">
        <f>SUMIFS('مرتجع المبيعات '!$J$4:$J$5000,'مرتجع المبيعات '!$D$4:$D$5000,الارباح!A837,'مرتجع المبيعات '!$A$4:$A$5000,"&gt;="&amp;الارباح!$C$2,'مرتجع المبيعات '!$A$4:$A$5000,"&lt;="&amp;الارباح!$C$3)</f>
        <v>0</v>
      </c>
      <c r="G837" s="21" t="str">
        <f>IFERROR(VLOOKUP(A837,الرصيد!$A$4:$J$5337,10,0),"")</f>
        <v/>
      </c>
      <c r="H837" s="21" t="str">
        <f t="shared" si="39"/>
        <v/>
      </c>
      <c r="I837" s="21" t="str">
        <f t="shared" si="40"/>
        <v/>
      </c>
      <c r="J837" s="21" t="str">
        <f t="shared" si="41"/>
        <v/>
      </c>
    </row>
    <row r="838" spans="1:10" ht="15.75">
      <c r="A838" s="21">
        <v>833</v>
      </c>
      <c r="B838" s="21" t="str">
        <f>IFERROR(VLOOKUP(A838,الاعدادات!$A$4:$B$5000,2,0),"")</f>
        <v/>
      </c>
      <c r="C838" s="21">
        <f>SUMIFS(المبيعات!$F$4:$F$5000,المبيعات!$D$4:$D$5000,الارباح!A838,المبيعات!$A$4:$A$5000,"&gt;="&amp;الارباح!$C$2,المبيعات!$A$4:$A$5000,"&lt;="&amp;الارباح!$C$3)</f>
        <v>0</v>
      </c>
      <c r="D838" s="21">
        <f>SUMIFS(المبيعات!$J$4:$J$5000,المبيعات!$D$4:$D$5000,الارباح!A838,المبيعات!$A$4:$A$5000,"&gt;="&amp;الارباح!$C$2,المبيعات!$A$4:$A$5000,"&lt;="&amp;الارباح!$C$3)</f>
        <v>0</v>
      </c>
      <c r="E838" s="21">
        <f>SUMIFS('مرتجع المبيعات '!$F$4:$F$5000,'مرتجع المبيعات '!$D$4:$D$5000,الارباح!A838,'مرتجع المبيعات '!$A$4:$A$5000,"&gt;="&amp;الارباح!$C$2,'مرتجع المبيعات '!$A$4:$A$5000,"&lt;="&amp;الارباح!$C$3)</f>
        <v>0</v>
      </c>
      <c r="F838" s="21">
        <f>SUMIFS('مرتجع المبيعات '!$J$4:$J$5000,'مرتجع المبيعات '!$D$4:$D$5000,الارباح!A838,'مرتجع المبيعات '!$A$4:$A$5000,"&gt;="&amp;الارباح!$C$2,'مرتجع المبيعات '!$A$4:$A$5000,"&lt;="&amp;الارباح!$C$3)</f>
        <v>0</v>
      </c>
      <c r="G838" s="21" t="str">
        <f>IFERROR(VLOOKUP(A838,الرصيد!$A$4:$J$5337,10,0),"")</f>
        <v/>
      </c>
      <c r="H838" s="21" t="str">
        <f t="shared" si="39"/>
        <v/>
      </c>
      <c r="I838" s="21" t="str">
        <f t="shared" si="40"/>
        <v/>
      </c>
      <c r="J838" s="21" t="str">
        <f t="shared" si="41"/>
        <v/>
      </c>
    </row>
    <row r="839" spans="1:10" ht="15.75">
      <c r="A839" s="21">
        <v>834</v>
      </c>
      <c r="B839" s="21" t="str">
        <f>IFERROR(VLOOKUP(A839,الاعدادات!$A$4:$B$5000,2,0),"")</f>
        <v/>
      </c>
      <c r="C839" s="21">
        <f>SUMIFS(المبيعات!$F$4:$F$5000,المبيعات!$D$4:$D$5000,الارباح!A839,المبيعات!$A$4:$A$5000,"&gt;="&amp;الارباح!$C$2,المبيعات!$A$4:$A$5000,"&lt;="&amp;الارباح!$C$3)</f>
        <v>0</v>
      </c>
      <c r="D839" s="21">
        <f>SUMIFS(المبيعات!$J$4:$J$5000,المبيعات!$D$4:$D$5000,الارباح!A839,المبيعات!$A$4:$A$5000,"&gt;="&amp;الارباح!$C$2,المبيعات!$A$4:$A$5000,"&lt;="&amp;الارباح!$C$3)</f>
        <v>0</v>
      </c>
      <c r="E839" s="21">
        <f>SUMIFS('مرتجع المبيعات '!$F$4:$F$5000,'مرتجع المبيعات '!$D$4:$D$5000,الارباح!A839,'مرتجع المبيعات '!$A$4:$A$5000,"&gt;="&amp;الارباح!$C$2,'مرتجع المبيعات '!$A$4:$A$5000,"&lt;="&amp;الارباح!$C$3)</f>
        <v>0</v>
      </c>
      <c r="F839" s="21">
        <f>SUMIFS('مرتجع المبيعات '!$J$4:$J$5000,'مرتجع المبيعات '!$D$4:$D$5000,الارباح!A839,'مرتجع المبيعات '!$A$4:$A$5000,"&gt;="&amp;الارباح!$C$2,'مرتجع المبيعات '!$A$4:$A$5000,"&lt;="&amp;الارباح!$C$3)</f>
        <v>0</v>
      </c>
      <c r="G839" s="21" t="str">
        <f>IFERROR(VLOOKUP(A839,الرصيد!$A$4:$J$5337,10,0),"")</f>
        <v/>
      </c>
      <c r="H839" s="21" t="str">
        <f t="shared" si="39"/>
        <v/>
      </c>
      <c r="I839" s="21" t="str">
        <f t="shared" si="40"/>
        <v/>
      </c>
      <c r="J839" s="21" t="str">
        <f t="shared" si="41"/>
        <v/>
      </c>
    </row>
    <row r="840" spans="1:10" ht="15.75">
      <c r="A840" s="21">
        <v>835</v>
      </c>
      <c r="B840" s="21" t="str">
        <f>IFERROR(VLOOKUP(A840,الاعدادات!$A$4:$B$5000,2,0),"")</f>
        <v/>
      </c>
      <c r="C840" s="21">
        <f>SUMIFS(المبيعات!$F$4:$F$5000,المبيعات!$D$4:$D$5000,الارباح!A840,المبيعات!$A$4:$A$5000,"&gt;="&amp;الارباح!$C$2,المبيعات!$A$4:$A$5000,"&lt;="&amp;الارباح!$C$3)</f>
        <v>0</v>
      </c>
      <c r="D840" s="21">
        <f>SUMIFS(المبيعات!$J$4:$J$5000,المبيعات!$D$4:$D$5000,الارباح!A840,المبيعات!$A$4:$A$5000,"&gt;="&amp;الارباح!$C$2,المبيعات!$A$4:$A$5000,"&lt;="&amp;الارباح!$C$3)</f>
        <v>0</v>
      </c>
      <c r="E840" s="21">
        <f>SUMIFS('مرتجع المبيعات '!$F$4:$F$5000,'مرتجع المبيعات '!$D$4:$D$5000,الارباح!A840,'مرتجع المبيعات '!$A$4:$A$5000,"&gt;="&amp;الارباح!$C$2,'مرتجع المبيعات '!$A$4:$A$5000,"&lt;="&amp;الارباح!$C$3)</f>
        <v>0</v>
      </c>
      <c r="F840" s="21">
        <f>SUMIFS('مرتجع المبيعات '!$J$4:$J$5000,'مرتجع المبيعات '!$D$4:$D$5000,الارباح!A840,'مرتجع المبيعات '!$A$4:$A$5000,"&gt;="&amp;الارباح!$C$2,'مرتجع المبيعات '!$A$4:$A$5000,"&lt;="&amp;الارباح!$C$3)</f>
        <v>0</v>
      </c>
      <c r="G840" s="21" t="str">
        <f>IFERROR(VLOOKUP(A840,الرصيد!$A$4:$J$5337,10,0),"")</f>
        <v/>
      </c>
      <c r="H840" s="21" t="str">
        <f t="shared" si="39"/>
        <v/>
      </c>
      <c r="I840" s="21" t="str">
        <f t="shared" si="40"/>
        <v/>
      </c>
      <c r="J840" s="21" t="str">
        <f t="shared" si="41"/>
        <v/>
      </c>
    </row>
    <row r="841" spans="1:10" ht="15.75">
      <c r="A841" s="21">
        <v>836</v>
      </c>
      <c r="B841" s="21" t="str">
        <f>IFERROR(VLOOKUP(A841,الاعدادات!$A$4:$B$5000,2,0),"")</f>
        <v/>
      </c>
      <c r="C841" s="21">
        <f>SUMIFS(المبيعات!$F$4:$F$5000,المبيعات!$D$4:$D$5000,الارباح!A841,المبيعات!$A$4:$A$5000,"&gt;="&amp;الارباح!$C$2,المبيعات!$A$4:$A$5000,"&lt;="&amp;الارباح!$C$3)</f>
        <v>0</v>
      </c>
      <c r="D841" s="21">
        <f>SUMIFS(المبيعات!$J$4:$J$5000,المبيعات!$D$4:$D$5000,الارباح!A841,المبيعات!$A$4:$A$5000,"&gt;="&amp;الارباح!$C$2,المبيعات!$A$4:$A$5000,"&lt;="&amp;الارباح!$C$3)</f>
        <v>0</v>
      </c>
      <c r="E841" s="21">
        <f>SUMIFS('مرتجع المبيعات '!$F$4:$F$5000,'مرتجع المبيعات '!$D$4:$D$5000,الارباح!A841,'مرتجع المبيعات '!$A$4:$A$5000,"&gt;="&amp;الارباح!$C$2,'مرتجع المبيعات '!$A$4:$A$5000,"&lt;="&amp;الارباح!$C$3)</f>
        <v>0</v>
      </c>
      <c r="F841" s="21">
        <f>SUMIFS('مرتجع المبيعات '!$J$4:$J$5000,'مرتجع المبيعات '!$D$4:$D$5000,الارباح!A841,'مرتجع المبيعات '!$A$4:$A$5000,"&gt;="&amp;الارباح!$C$2,'مرتجع المبيعات '!$A$4:$A$5000,"&lt;="&amp;الارباح!$C$3)</f>
        <v>0</v>
      </c>
      <c r="G841" s="21" t="str">
        <f>IFERROR(VLOOKUP(A841,الرصيد!$A$4:$J$5337,10,0),"")</f>
        <v/>
      </c>
      <c r="H841" s="21" t="str">
        <f t="shared" si="39"/>
        <v/>
      </c>
      <c r="I841" s="21" t="str">
        <f t="shared" si="40"/>
        <v/>
      </c>
      <c r="J841" s="21" t="str">
        <f t="shared" si="41"/>
        <v/>
      </c>
    </row>
    <row r="842" spans="1:10" ht="15.75">
      <c r="A842" s="21">
        <v>837</v>
      </c>
      <c r="B842" s="21" t="str">
        <f>IFERROR(VLOOKUP(A842,الاعدادات!$A$4:$B$5000,2,0),"")</f>
        <v/>
      </c>
      <c r="C842" s="21">
        <f>SUMIFS(المبيعات!$F$4:$F$5000,المبيعات!$D$4:$D$5000,الارباح!A842,المبيعات!$A$4:$A$5000,"&gt;="&amp;الارباح!$C$2,المبيعات!$A$4:$A$5000,"&lt;="&amp;الارباح!$C$3)</f>
        <v>0</v>
      </c>
      <c r="D842" s="21">
        <f>SUMIFS(المبيعات!$J$4:$J$5000,المبيعات!$D$4:$D$5000,الارباح!A842,المبيعات!$A$4:$A$5000,"&gt;="&amp;الارباح!$C$2,المبيعات!$A$4:$A$5000,"&lt;="&amp;الارباح!$C$3)</f>
        <v>0</v>
      </c>
      <c r="E842" s="21">
        <f>SUMIFS('مرتجع المبيعات '!$F$4:$F$5000,'مرتجع المبيعات '!$D$4:$D$5000,الارباح!A842,'مرتجع المبيعات '!$A$4:$A$5000,"&gt;="&amp;الارباح!$C$2,'مرتجع المبيعات '!$A$4:$A$5000,"&lt;="&amp;الارباح!$C$3)</f>
        <v>0</v>
      </c>
      <c r="F842" s="21">
        <f>SUMIFS('مرتجع المبيعات '!$J$4:$J$5000,'مرتجع المبيعات '!$D$4:$D$5000,الارباح!A842,'مرتجع المبيعات '!$A$4:$A$5000,"&gt;="&amp;الارباح!$C$2,'مرتجع المبيعات '!$A$4:$A$5000,"&lt;="&amp;الارباح!$C$3)</f>
        <v>0</v>
      </c>
      <c r="G842" s="21" t="str">
        <f>IFERROR(VLOOKUP(A842,الرصيد!$A$4:$J$5337,10,0),"")</f>
        <v/>
      </c>
      <c r="H842" s="21" t="str">
        <f t="shared" si="39"/>
        <v/>
      </c>
      <c r="I842" s="21" t="str">
        <f t="shared" si="40"/>
        <v/>
      </c>
      <c r="J842" s="21" t="str">
        <f t="shared" si="41"/>
        <v/>
      </c>
    </row>
    <row r="843" spans="1:10" ht="15.75">
      <c r="A843" s="21">
        <v>838</v>
      </c>
      <c r="B843" s="21" t="str">
        <f>IFERROR(VLOOKUP(A843,الاعدادات!$A$4:$B$5000,2,0),"")</f>
        <v/>
      </c>
      <c r="C843" s="21">
        <f>SUMIFS(المبيعات!$F$4:$F$5000,المبيعات!$D$4:$D$5000,الارباح!A843,المبيعات!$A$4:$A$5000,"&gt;="&amp;الارباح!$C$2,المبيعات!$A$4:$A$5000,"&lt;="&amp;الارباح!$C$3)</f>
        <v>0</v>
      </c>
      <c r="D843" s="21">
        <f>SUMIFS(المبيعات!$J$4:$J$5000,المبيعات!$D$4:$D$5000,الارباح!A843,المبيعات!$A$4:$A$5000,"&gt;="&amp;الارباح!$C$2,المبيعات!$A$4:$A$5000,"&lt;="&amp;الارباح!$C$3)</f>
        <v>0</v>
      </c>
      <c r="E843" s="21">
        <f>SUMIFS('مرتجع المبيعات '!$F$4:$F$5000,'مرتجع المبيعات '!$D$4:$D$5000,الارباح!A843,'مرتجع المبيعات '!$A$4:$A$5000,"&gt;="&amp;الارباح!$C$2,'مرتجع المبيعات '!$A$4:$A$5000,"&lt;="&amp;الارباح!$C$3)</f>
        <v>0</v>
      </c>
      <c r="F843" s="21">
        <f>SUMIFS('مرتجع المبيعات '!$J$4:$J$5000,'مرتجع المبيعات '!$D$4:$D$5000,الارباح!A843,'مرتجع المبيعات '!$A$4:$A$5000,"&gt;="&amp;الارباح!$C$2,'مرتجع المبيعات '!$A$4:$A$5000,"&lt;="&amp;الارباح!$C$3)</f>
        <v>0</v>
      </c>
      <c r="G843" s="21" t="str">
        <f>IFERROR(VLOOKUP(A843,الرصيد!$A$4:$J$5337,10,0),"")</f>
        <v/>
      </c>
      <c r="H843" s="21" t="str">
        <f t="shared" si="39"/>
        <v/>
      </c>
      <c r="I843" s="21" t="str">
        <f t="shared" si="40"/>
        <v/>
      </c>
      <c r="J843" s="21" t="str">
        <f t="shared" si="41"/>
        <v/>
      </c>
    </row>
    <row r="844" spans="1:10" ht="15.75">
      <c r="A844" s="21">
        <v>839</v>
      </c>
      <c r="B844" s="21" t="str">
        <f>IFERROR(VLOOKUP(A844,الاعدادات!$A$4:$B$5000,2,0),"")</f>
        <v/>
      </c>
      <c r="C844" s="21">
        <f>SUMIFS(المبيعات!$F$4:$F$5000,المبيعات!$D$4:$D$5000,الارباح!A844,المبيعات!$A$4:$A$5000,"&gt;="&amp;الارباح!$C$2,المبيعات!$A$4:$A$5000,"&lt;="&amp;الارباح!$C$3)</f>
        <v>0</v>
      </c>
      <c r="D844" s="21">
        <f>SUMIFS(المبيعات!$J$4:$J$5000,المبيعات!$D$4:$D$5000,الارباح!A844,المبيعات!$A$4:$A$5000,"&gt;="&amp;الارباح!$C$2,المبيعات!$A$4:$A$5000,"&lt;="&amp;الارباح!$C$3)</f>
        <v>0</v>
      </c>
      <c r="E844" s="21">
        <f>SUMIFS('مرتجع المبيعات '!$F$4:$F$5000,'مرتجع المبيعات '!$D$4:$D$5000,الارباح!A844,'مرتجع المبيعات '!$A$4:$A$5000,"&gt;="&amp;الارباح!$C$2,'مرتجع المبيعات '!$A$4:$A$5000,"&lt;="&amp;الارباح!$C$3)</f>
        <v>0</v>
      </c>
      <c r="F844" s="21">
        <f>SUMIFS('مرتجع المبيعات '!$J$4:$J$5000,'مرتجع المبيعات '!$D$4:$D$5000,الارباح!A844,'مرتجع المبيعات '!$A$4:$A$5000,"&gt;="&amp;الارباح!$C$2,'مرتجع المبيعات '!$A$4:$A$5000,"&lt;="&amp;الارباح!$C$3)</f>
        <v>0</v>
      </c>
      <c r="G844" s="21" t="str">
        <f>IFERROR(VLOOKUP(A844,الرصيد!$A$4:$J$5337,10,0),"")</f>
        <v/>
      </c>
      <c r="H844" s="21" t="str">
        <f t="shared" si="39"/>
        <v/>
      </c>
      <c r="I844" s="21" t="str">
        <f t="shared" si="40"/>
        <v/>
      </c>
      <c r="J844" s="21" t="str">
        <f t="shared" si="41"/>
        <v/>
      </c>
    </row>
    <row r="845" spans="1:10" ht="15.75">
      <c r="A845" s="21">
        <v>840</v>
      </c>
      <c r="B845" s="21" t="str">
        <f>IFERROR(VLOOKUP(A845,الاعدادات!$A$4:$B$5000,2,0),"")</f>
        <v/>
      </c>
      <c r="C845" s="21">
        <f>SUMIFS(المبيعات!$F$4:$F$5000,المبيعات!$D$4:$D$5000,الارباح!A845,المبيعات!$A$4:$A$5000,"&gt;="&amp;الارباح!$C$2,المبيعات!$A$4:$A$5000,"&lt;="&amp;الارباح!$C$3)</f>
        <v>0</v>
      </c>
      <c r="D845" s="21">
        <f>SUMIFS(المبيعات!$J$4:$J$5000,المبيعات!$D$4:$D$5000,الارباح!A845,المبيعات!$A$4:$A$5000,"&gt;="&amp;الارباح!$C$2,المبيعات!$A$4:$A$5000,"&lt;="&amp;الارباح!$C$3)</f>
        <v>0</v>
      </c>
      <c r="E845" s="21">
        <f>SUMIFS('مرتجع المبيعات '!$F$4:$F$5000,'مرتجع المبيعات '!$D$4:$D$5000,الارباح!A845,'مرتجع المبيعات '!$A$4:$A$5000,"&gt;="&amp;الارباح!$C$2,'مرتجع المبيعات '!$A$4:$A$5000,"&lt;="&amp;الارباح!$C$3)</f>
        <v>0</v>
      </c>
      <c r="F845" s="21">
        <f>SUMIFS('مرتجع المبيعات '!$J$4:$J$5000,'مرتجع المبيعات '!$D$4:$D$5000,الارباح!A845,'مرتجع المبيعات '!$A$4:$A$5000,"&gt;="&amp;الارباح!$C$2,'مرتجع المبيعات '!$A$4:$A$5000,"&lt;="&amp;الارباح!$C$3)</f>
        <v>0</v>
      </c>
      <c r="G845" s="21" t="str">
        <f>IFERROR(VLOOKUP(A845,الرصيد!$A$4:$J$5337,10,0),"")</f>
        <v/>
      </c>
      <c r="H845" s="21" t="str">
        <f t="shared" si="39"/>
        <v/>
      </c>
      <c r="I845" s="21" t="str">
        <f t="shared" si="40"/>
        <v/>
      </c>
      <c r="J845" s="21" t="str">
        <f t="shared" si="41"/>
        <v/>
      </c>
    </row>
    <row r="846" spans="1:10" ht="15.75">
      <c r="A846" s="21">
        <v>841</v>
      </c>
      <c r="B846" s="21" t="str">
        <f>IFERROR(VLOOKUP(A846,الاعدادات!$A$4:$B$5000,2,0),"")</f>
        <v/>
      </c>
      <c r="C846" s="21">
        <f>SUMIFS(المبيعات!$F$4:$F$5000,المبيعات!$D$4:$D$5000,الارباح!A846,المبيعات!$A$4:$A$5000,"&gt;="&amp;الارباح!$C$2,المبيعات!$A$4:$A$5000,"&lt;="&amp;الارباح!$C$3)</f>
        <v>0</v>
      </c>
      <c r="D846" s="21">
        <f>SUMIFS(المبيعات!$J$4:$J$5000,المبيعات!$D$4:$D$5000,الارباح!A846,المبيعات!$A$4:$A$5000,"&gt;="&amp;الارباح!$C$2,المبيعات!$A$4:$A$5000,"&lt;="&amp;الارباح!$C$3)</f>
        <v>0</v>
      </c>
      <c r="E846" s="21">
        <f>SUMIFS('مرتجع المبيعات '!$F$4:$F$5000,'مرتجع المبيعات '!$D$4:$D$5000,الارباح!A846,'مرتجع المبيعات '!$A$4:$A$5000,"&gt;="&amp;الارباح!$C$2,'مرتجع المبيعات '!$A$4:$A$5000,"&lt;="&amp;الارباح!$C$3)</f>
        <v>0</v>
      </c>
      <c r="F846" s="21">
        <f>SUMIFS('مرتجع المبيعات '!$J$4:$J$5000,'مرتجع المبيعات '!$D$4:$D$5000,الارباح!A846,'مرتجع المبيعات '!$A$4:$A$5000,"&gt;="&amp;الارباح!$C$2,'مرتجع المبيعات '!$A$4:$A$5000,"&lt;="&amp;الارباح!$C$3)</f>
        <v>0</v>
      </c>
      <c r="G846" s="21" t="str">
        <f>IFERROR(VLOOKUP(A846,الرصيد!$A$4:$J$5337,10,0),"")</f>
        <v/>
      </c>
      <c r="H846" s="21" t="str">
        <f t="shared" si="39"/>
        <v/>
      </c>
      <c r="I846" s="21" t="str">
        <f t="shared" si="40"/>
        <v/>
      </c>
      <c r="J846" s="21" t="str">
        <f t="shared" si="41"/>
        <v/>
      </c>
    </row>
    <row r="847" spans="1:10" ht="15.75">
      <c r="A847" s="21">
        <v>842</v>
      </c>
      <c r="B847" s="21" t="str">
        <f>IFERROR(VLOOKUP(A847,الاعدادات!$A$4:$B$5000,2,0),"")</f>
        <v/>
      </c>
      <c r="C847" s="21">
        <f>SUMIFS(المبيعات!$F$4:$F$5000,المبيعات!$D$4:$D$5000,الارباح!A847,المبيعات!$A$4:$A$5000,"&gt;="&amp;الارباح!$C$2,المبيعات!$A$4:$A$5000,"&lt;="&amp;الارباح!$C$3)</f>
        <v>0</v>
      </c>
      <c r="D847" s="21">
        <f>SUMIFS(المبيعات!$J$4:$J$5000,المبيعات!$D$4:$D$5000,الارباح!A847,المبيعات!$A$4:$A$5000,"&gt;="&amp;الارباح!$C$2,المبيعات!$A$4:$A$5000,"&lt;="&amp;الارباح!$C$3)</f>
        <v>0</v>
      </c>
      <c r="E847" s="21">
        <f>SUMIFS('مرتجع المبيعات '!$F$4:$F$5000,'مرتجع المبيعات '!$D$4:$D$5000,الارباح!A847,'مرتجع المبيعات '!$A$4:$A$5000,"&gt;="&amp;الارباح!$C$2,'مرتجع المبيعات '!$A$4:$A$5000,"&lt;="&amp;الارباح!$C$3)</f>
        <v>0</v>
      </c>
      <c r="F847" s="21">
        <f>SUMIFS('مرتجع المبيعات '!$J$4:$J$5000,'مرتجع المبيعات '!$D$4:$D$5000,الارباح!A847,'مرتجع المبيعات '!$A$4:$A$5000,"&gt;="&amp;الارباح!$C$2,'مرتجع المبيعات '!$A$4:$A$5000,"&lt;="&amp;الارباح!$C$3)</f>
        <v>0</v>
      </c>
      <c r="G847" s="21" t="str">
        <f>IFERROR(VLOOKUP(A847,الرصيد!$A$4:$J$5337,10,0),"")</f>
        <v/>
      </c>
      <c r="H847" s="21" t="str">
        <f t="shared" si="39"/>
        <v/>
      </c>
      <c r="I847" s="21" t="str">
        <f t="shared" si="40"/>
        <v/>
      </c>
      <c r="J847" s="21" t="str">
        <f t="shared" si="41"/>
        <v/>
      </c>
    </row>
    <row r="848" spans="1:10" ht="15.75">
      <c r="A848" s="21">
        <v>843</v>
      </c>
      <c r="B848" s="21" t="str">
        <f>IFERROR(VLOOKUP(A848,الاعدادات!$A$4:$B$5000,2,0),"")</f>
        <v/>
      </c>
      <c r="C848" s="21">
        <f>SUMIFS(المبيعات!$F$4:$F$5000,المبيعات!$D$4:$D$5000,الارباح!A848,المبيعات!$A$4:$A$5000,"&gt;="&amp;الارباح!$C$2,المبيعات!$A$4:$A$5000,"&lt;="&amp;الارباح!$C$3)</f>
        <v>0</v>
      </c>
      <c r="D848" s="21">
        <f>SUMIFS(المبيعات!$J$4:$J$5000,المبيعات!$D$4:$D$5000,الارباح!A848,المبيعات!$A$4:$A$5000,"&gt;="&amp;الارباح!$C$2,المبيعات!$A$4:$A$5000,"&lt;="&amp;الارباح!$C$3)</f>
        <v>0</v>
      </c>
      <c r="E848" s="21">
        <f>SUMIFS('مرتجع المبيعات '!$F$4:$F$5000,'مرتجع المبيعات '!$D$4:$D$5000,الارباح!A848,'مرتجع المبيعات '!$A$4:$A$5000,"&gt;="&amp;الارباح!$C$2,'مرتجع المبيعات '!$A$4:$A$5000,"&lt;="&amp;الارباح!$C$3)</f>
        <v>0</v>
      </c>
      <c r="F848" s="21">
        <f>SUMIFS('مرتجع المبيعات '!$J$4:$J$5000,'مرتجع المبيعات '!$D$4:$D$5000,الارباح!A848,'مرتجع المبيعات '!$A$4:$A$5000,"&gt;="&amp;الارباح!$C$2,'مرتجع المبيعات '!$A$4:$A$5000,"&lt;="&amp;الارباح!$C$3)</f>
        <v>0</v>
      </c>
      <c r="G848" s="21" t="str">
        <f>IFERROR(VLOOKUP(A848,الرصيد!$A$4:$J$5337,10,0),"")</f>
        <v/>
      </c>
      <c r="H848" s="21" t="str">
        <f t="shared" si="39"/>
        <v/>
      </c>
      <c r="I848" s="21" t="str">
        <f t="shared" si="40"/>
        <v/>
      </c>
      <c r="J848" s="21" t="str">
        <f t="shared" si="41"/>
        <v/>
      </c>
    </row>
    <row r="849" spans="1:10" ht="15.75">
      <c r="A849" s="21">
        <v>844</v>
      </c>
      <c r="B849" s="21" t="str">
        <f>IFERROR(VLOOKUP(A849,الاعدادات!$A$4:$B$5000,2,0),"")</f>
        <v/>
      </c>
      <c r="C849" s="21">
        <f>SUMIFS(المبيعات!$F$4:$F$5000,المبيعات!$D$4:$D$5000,الارباح!A849,المبيعات!$A$4:$A$5000,"&gt;="&amp;الارباح!$C$2,المبيعات!$A$4:$A$5000,"&lt;="&amp;الارباح!$C$3)</f>
        <v>0</v>
      </c>
      <c r="D849" s="21">
        <f>SUMIFS(المبيعات!$J$4:$J$5000,المبيعات!$D$4:$D$5000,الارباح!A849,المبيعات!$A$4:$A$5000,"&gt;="&amp;الارباح!$C$2,المبيعات!$A$4:$A$5000,"&lt;="&amp;الارباح!$C$3)</f>
        <v>0</v>
      </c>
      <c r="E849" s="21">
        <f>SUMIFS('مرتجع المبيعات '!$F$4:$F$5000,'مرتجع المبيعات '!$D$4:$D$5000,الارباح!A849,'مرتجع المبيعات '!$A$4:$A$5000,"&gt;="&amp;الارباح!$C$2,'مرتجع المبيعات '!$A$4:$A$5000,"&lt;="&amp;الارباح!$C$3)</f>
        <v>0</v>
      </c>
      <c r="F849" s="21">
        <f>SUMIFS('مرتجع المبيعات '!$J$4:$J$5000,'مرتجع المبيعات '!$D$4:$D$5000,الارباح!A849,'مرتجع المبيعات '!$A$4:$A$5000,"&gt;="&amp;الارباح!$C$2,'مرتجع المبيعات '!$A$4:$A$5000,"&lt;="&amp;الارباح!$C$3)</f>
        <v>0</v>
      </c>
      <c r="G849" s="21" t="str">
        <f>IFERROR(VLOOKUP(A849,الرصيد!$A$4:$J$5337,10,0),"")</f>
        <v/>
      </c>
      <c r="H849" s="21" t="str">
        <f t="shared" si="39"/>
        <v/>
      </c>
      <c r="I849" s="21" t="str">
        <f t="shared" si="40"/>
        <v/>
      </c>
      <c r="J849" s="21" t="str">
        <f t="shared" si="41"/>
        <v/>
      </c>
    </row>
    <row r="850" spans="1:10" ht="15.75">
      <c r="A850" s="21">
        <v>845</v>
      </c>
      <c r="B850" s="21" t="str">
        <f>IFERROR(VLOOKUP(A850,الاعدادات!$A$4:$B$5000,2,0),"")</f>
        <v/>
      </c>
      <c r="C850" s="21">
        <f>SUMIFS(المبيعات!$F$4:$F$5000,المبيعات!$D$4:$D$5000,الارباح!A850,المبيعات!$A$4:$A$5000,"&gt;="&amp;الارباح!$C$2,المبيعات!$A$4:$A$5000,"&lt;="&amp;الارباح!$C$3)</f>
        <v>0</v>
      </c>
      <c r="D850" s="21">
        <f>SUMIFS(المبيعات!$J$4:$J$5000,المبيعات!$D$4:$D$5000,الارباح!A850,المبيعات!$A$4:$A$5000,"&gt;="&amp;الارباح!$C$2,المبيعات!$A$4:$A$5000,"&lt;="&amp;الارباح!$C$3)</f>
        <v>0</v>
      </c>
      <c r="E850" s="21">
        <f>SUMIFS('مرتجع المبيعات '!$F$4:$F$5000,'مرتجع المبيعات '!$D$4:$D$5000,الارباح!A850,'مرتجع المبيعات '!$A$4:$A$5000,"&gt;="&amp;الارباح!$C$2,'مرتجع المبيعات '!$A$4:$A$5000,"&lt;="&amp;الارباح!$C$3)</f>
        <v>0</v>
      </c>
      <c r="F850" s="21">
        <f>SUMIFS('مرتجع المبيعات '!$J$4:$J$5000,'مرتجع المبيعات '!$D$4:$D$5000,الارباح!A850,'مرتجع المبيعات '!$A$4:$A$5000,"&gt;="&amp;الارباح!$C$2,'مرتجع المبيعات '!$A$4:$A$5000,"&lt;="&amp;الارباح!$C$3)</f>
        <v>0</v>
      </c>
      <c r="G850" s="21" t="str">
        <f>IFERROR(VLOOKUP(A850,الرصيد!$A$4:$J$5337,10,0),"")</f>
        <v/>
      </c>
      <c r="H850" s="21" t="str">
        <f t="shared" si="39"/>
        <v/>
      </c>
      <c r="I850" s="21" t="str">
        <f t="shared" si="40"/>
        <v/>
      </c>
      <c r="J850" s="21" t="str">
        <f t="shared" si="41"/>
        <v/>
      </c>
    </row>
    <row r="851" spans="1:10" ht="15.75">
      <c r="A851" s="21">
        <v>846</v>
      </c>
      <c r="B851" s="21" t="str">
        <f>IFERROR(VLOOKUP(A851,الاعدادات!$A$4:$B$5000,2,0),"")</f>
        <v/>
      </c>
      <c r="C851" s="21">
        <f>SUMIFS(المبيعات!$F$4:$F$5000,المبيعات!$D$4:$D$5000,الارباح!A851,المبيعات!$A$4:$A$5000,"&gt;="&amp;الارباح!$C$2,المبيعات!$A$4:$A$5000,"&lt;="&amp;الارباح!$C$3)</f>
        <v>0</v>
      </c>
      <c r="D851" s="21">
        <f>SUMIFS(المبيعات!$J$4:$J$5000,المبيعات!$D$4:$D$5000,الارباح!A851,المبيعات!$A$4:$A$5000,"&gt;="&amp;الارباح!$C$2,المبيعات!$A$4:$A$5000,"&lt;="&amp;الارباح!$C$3)</f>
        <v>0</v>
      </c>
      <c r="E851" s="21">
        <f>SUMIFS('مرتجع المبيعات '!$F$4:$F$5000,'مرتجع المبيعات '!$D$4:$D$5000,الارباح!A851,'مرتجع المبيعات '!$A$4:$A$5000,"&gt;="&amp;الارباح!$C$2,'مرتجع المبيعات '!$A$4:$A$5000,"&lt;="&amp;الارباح!$C$3)</f>
        <v>0</v>
      </c>
      <c r="F851" s="21">
        <f>SUMIFS('مرتجع المبيعات '!$J$4:$J$5000,'مرتجع المبيعات '!$D$4:$D$5000,الارباح!A851,'مرتجع المبيعات '!$A$4:$A$5000,"&gt;="&amp;الارباح!$C$2,'مرتجع المبيعات '!$A$4:$A$5000,"&lt;="&amp;الارباح!$C$3)</f>
        <v>0</v>
      </c>
      <c r="G851" s="21" t="str">
        <f>IFERROR(VLOOKUP(A851,الرصيد!$A$4:$J$5337,10,0),"")</f>
        <v/>
      </c>
      <c r="H851" s="21" t="str">
        <f t="shared" si="39"/>
        <v/>
      </c>
      <c r="I851" s="21" t="str">
        <f t="shared" si="40"/>
        <v/>
      </c>
      <c r="J851" s="21" t="str">
        <f t="shared" si="41"/>
        <v/>
      </c>
    </row>
    <row r="852" spans="1:10" ht="15.75">
      <c r="A852" s="21">
        <v>847</v>
      </c>
      <c r="B852" s="21" t="str">
        <f>IFERROR(VLOOKUP(A852,الاعدادات!$A$4:$B$5000,2,0),"")</f>
        <v/>
      </c>
      <c r="C852" s="21">
        <f>SUMIFS(المبيعات!$F$4:$F$5000,المبيعات!$D$4:$D$5000,الارباح!A852,المبيعات!$A$4:$A$5000,"&gt;="&amp;الارباح!$C$2,المبيعات!$A$4:$A$5000,"&lt;="&amp;الارباح!$C$3)</f>
        <v>0</v>
      </c>
      <c r="D852" s="21">
        <f>SUMIFS(المبيعات!$J$4:$J$5000,المبيعات!$D$4:$D$5000,الارباح!A852,المبيعات!$A$4:$A$5000,"&gt;="&amp;الارباح!$C$2,المبيعات!$A$4:$A$5000,"&lt;="&amp;الارباح!$C$3)</f>
        <v>0</v>
      </c>
      <c r="E852" s="21">
        <f>SUMIFS('مرتجع المبيعات '!$F$4:$F$5000,'مرتجع المبيعات '!$D$4:$D$5000,الارباح!A852,'مرتجع المبيعات '!$A$4:$A$5000,"&gt;="&amp;الارباح!$C$2,'مرتجع المبيعات '!$A$4:$A$5000,"&lt;="&amp;الارباح!$C$3)</f>
        <v>0</v>
      </c>
      <c r="F852" s="21">
        <f>SUMIFS('مرتجع المبيعات '!$J$4:$J$5000,'مرتجع المبيعات '!$D$4:$D$5000,الارباح!A852,'مرتجع المبيعات '!$A$4:$A$5000,"&gt;="&amp;الارباح!$C$2,'مرتجع المبيعات '!$A$4:$A$5000,"&lt;="&amp;الارباح!$C$3)</f>
        <v>0</v>
      </c>
      <c r="G852" s="21" t="str">
        <f>IFERROR(VLOOKUP(A852,الرصيد!$A$4:$J$5337,10,0),"")</f>
        <v/>
      </c>
      <c r="H852" s="21" t="str">
        <f t="shared" si="39"/>
        <v/>
      </c>
      <c r="I852" s="21" t="str">
        <f t="shared" si="40"/>
        <v/>
      </c>
      <c r="J852" s="21" t="str">
        <f t="shared" si="41"/>
        <v/>
      </c>
    </row>
    <row r="853" spans="1:10" ht="15.75">
      <c r="A853" s="21">
        <v>848</v>
      </c>
      <c r="B853" s="21" t="str">
        <f>IFERROR(VLOOKUP(A853,الاعدادات!$A$4:$B$5000,2,0),"")</f>
        <v/>
      </c>
      <c r="C853" s="21">
        <f>SUMIFS(المبيعات!$F$4:$F$5000,المبيعات!$D$4:$D$5000,الارباح!A853,المبيعات!$A$4:$A$5000,"&gt;="&amp;الارباح!$C$2,المبيعات!$A$4:$A$5000,"&lt;="&amp;الارباح!$C$3)</f>
        <v>0</v>
      </c>
      <c r="D853" s="21">
        <f>SUMIFS(المبيعات!$J$4:$J$5000,المبيعات!$D$4:$D$5000,الارباح!A853,المبيعات!$A$4:$A$5000,"&gt;="&amp;الارباح!$C$2,المبيعات!$A$4:$A$5000,"&lt;="&amp;الارباح!$C$3)</f>
        <v>0</v>
      </c>
      <c r="E853" s="21">
        <f>SUMIFS('مرتجع المبيعات '!$F$4:$F$5000,'مرتجع المبيعات '!$D$4:$D$5000,الارباح!A853,'مرتجع المبيعات '!$A$4:$A$5000,"&gt;="&amp;الارباح!$C$2,'مرتجع المبيعات '!$A$4:$A$5000,"&lt;="&amp;الارباح!$C$3)</f>
        <v>0</v>
      </c>
      <c r="F853" s="21">
        <f>SUMIFS('مرتجع المبيعات '!$J$4:$J$5000,'مرتجع المبيعات '!$D$4:$D$5000,الارباح!A853,'مرتجع المبيعات '!$A$4:$A$5000,"&gt;="&amp;الارباح!$C$2,'مرتجع المبيعات '!$A$4:$A$5000,"&lt;="&amp;الارباح!$C$3)</f>
        <v>0</v>
      </c>
      <c r="G853" s="21" t="str">
        <f>IFERROR(VLOOKUP(A853,الرصيد!$A$4:$J$5337,10,0),"")</f>
        <v/>
      </c>
      <c r="H853" s="21" t="str">
        <f t="shared" si="39"/>
        <v/>
      </c>
      <c r="I853" s="21" t="str">
        <f t="shared" si="40"/>
        <v/>
      </c>
      <c r="J853" s="21" t="str">
        <f t="shared" si="41"/>
        <v/>
      </c>
    </row>
    <row r="854" spans="1:10" ht="15.75">
      <c r="A854" s="21">
        <v>849</v>
      </c>
      <c r="B854" s="21" t="str">
        <f>IFERROR(VLOOKUP(A854,الاعدادات!$A$4:$B$5000,2,0),"")</f>
        <v/>
      </c>
      <c r="C854" s="21">
        <f>SUMIFS(المبيعات!$F$4:$F$5000,المبيعات!$D$4:$D$5000,الارباح!A854,المبيعات!$A$4:$A$5000,"&gt;="&amp;الارباح!$C$2,المبيعات!$A$4:$A$5000,"&lt;="&amp;الارباح!$C$3)</f>
        <v>0</v>
      </c>
      <c r="D854" s="21">
        <f>SUMIFS(المبيعات!$J$4:$J$5000,المبيعات!$D$4:$D$5000,الارباح!A854,المبيعات!$A$4:$A$5000,"&gt;="&amp;الارباح!$C$2,المبيعات!$A$4:$A$5000,"&lt;="&amp;الارباح!$C$3)</f>
        <v>0</v>
      </c>
      <c r="E854" s="21">
        <f>SUMIFS('مرتجع المبيعات '!$F$4:$F$5000,'مرتجع المبيعات '!$D$4:$D$5000,الارباح!A854,'مرتجع المبيعات '!$A$4:$A$5000,"&gt;="&amp;الارباح!$C$2,'مرتجع المبيعات '!$A$4:$A$5000,"&lt;="&amp;الارباح!$C$3)</f>
        <v>0</v>
      </c>
      <c r="F854" s="21">
        <f>SUMIFS('مرتجع المبيعات '!$J$4:$J$5000,'مرتجع المبيعات '!$D$4:$D$5000,الارباح!A854,'مرتجع المبيعات '!$A$4:$A$5000,"&gt;="&amp;الارباح!$C$2,'مرتجع المبيعات '!$A$4:$A$5000,"&lt;="&amp;الارباح!$C$3)</f>
        <v>0</v>
      </c>
      <c r="G854" s="21" t="str">
        <f>IFERROR(VLOOKUP(A854,الرصيد!$A$4:$J$5337,10,0),"")</f>
        <v/>
      </c>
      <c r="H854" s="21" t="str">
        <f t="shared" si="39"/>
        <v/>
      </c>
      <c r="I854" s="21" t="str">
        <f t="shared" si="40"/>
        <v/>
      </c>
      <c r="J854" s="21" t="str">
        <f t="shared" si="41"/>
        <v/>
      </c>
    </row>
    <row r="855" spans="1:10" ht="15.75">
      <c r="A855" s="21">
        <v>850</v>
      </c>
      <c r="B855" s="21" t="str">
        <f>IFERROR(VLOOKUP(A855,الاعدادات!$A$4:$B$5000,2,0),"")</f>
        <v/>
      </c>
      <c r="C855" s="21">
        <f>SUMIFS(المبيعات!$F$4:$F$5000,المبيعات!$D$4:$D$5000,الارباح!A855,المبيعات!$A$4:$A$5000,"&gt;="&amp;الارباح!$C$2,المبيعات!$A$4:$A$5000,"&lt;="&amp;الارباح!$C$3)</f>
        <v>0</v>
      </c>
      <c r="D855" s="21">
        <f>SUMIFS(المبيعات!$J$4:$J$5000,المبيعات!$D$4:$D$5000,الارباح!A855,المبيعات!$A$4:$A$5000,"&gt;="&amp;الارباح!$C$2,المبيعات!$A$4:$A$5000,"&lt;="&amp;الارباح!$C$3)</f>
        <v>0</v>
      </c>
      <c r="E855" s="21">
        <f>SUMIFS('مرتجع المبيعات '!$F$4:$F$5000,'مرتجع المبيعات '!$D$4:$D$5000,الارباح!A855,'مرتجع المبيعات '!$A$4:$A$5000,"&gt;="&amp;الارباح!$C$2,'مرتجع المبيعات '!$A$4:$A$5000,"&lt;="&amp;الارباح!$C$3)</f>
        <v>0</v>
      </c>
      <c r="F855" s="21">
        <f>SUMIFS('مرتجع المبيعات '!$J$4:$J$5000,'مرتجع المبيعات '!$D$4:$D$5000,الارباح!A855,'مرتجع المبيعات '!$A$4:$A$5000,"&gt;="&amp;الارباح!$C$2,'مرتجع المبيعات '!$A$4:$A$5000,"&lt;="&amp;الارباح!$C$3)</f>
        <v>0</v>
      </c>
      <c r="G855" s="21" t="str">
        <f>IFERROR(VLOOKUP(A855,الرصيد!$A$4:$J$5337,10,0),"")</f>
        <v/>
      </c>
      <c r="H855" s="21" t="str">
        <f t="shared" si="39"/>
        <v/>
      </c>
      <c r="I855" s="21" t="str">
        <f t="shared" si="40"/>
        <v/>
      </c>
      <c r="J855" s="21" t="str">
        <f t="shared" si="41"/>
        <v/>
      </c>
    </row>
    <row r="856" spans="1:10" ht="15.75">
      <c r="A856" s="21">
        <v>851</v>
      </c>
      <c r="B856" s="21" t="str">
        <f>IFERROR(VLOOKUP(A856,الاعدادات!$A$4:$B$5000,2,0),"")</f>
        <v/>
      </c>
      <c r="C856" s="21">
        <f>SUMIFS(المبيعات!$F$4:$F$5000,المبيعات!$D$4:$D$5000,الارباح!A856,المبيعات!$A$4:$A$5000,"&gt;="&amp;الارباح!$C$2,المبيعات!$A$4:$A$5000,"&lt;="&amp;الارباح!$C$3)</f>
        <v>0</v>
      </c>
      <c r="D856" s="21">
        <f>SUMIFS(المبيعات!$J$4:$J$5000,المبيعات!$D$4:$D$5000,الارباح!A856,المبيعات!$A$4:$A$5000,"&gt;="&amp;الارباح!$C$2,المبيعات!$A$4:$A$5000,"&lt;="&amp;الارباح!$C$3)</f>
        <v>0</v>
      </c>
      <c r="E856" s="21">
        <f>SUMIFS('مرتجع المبيعات '!$F$4:$F$5000,'مرتجع المبيعات '!$D$4:$D$5000,الارباح!A856,'مرتجع المبيعات '!$A$4:$A$5000,"&gt;="&amp;الارباح!$C$2,'مرتجع المبيعات '!$A$4:$A$5000,"&lt;="&amp;الارباح!$C$3)</f>
        <v>0</v>
      </c>
      <c r="F856" s="21">
        <f>SUMIFS('مرتجع المبيعات '!$J$4:$J$5000,'مرتجع المبيعات '!$D$4:$D$5000,الارباح!A856,'مرتجع المبيعات '!$A$4:$A$5000,"&gt;="&amp;الارباح!$C$2,'مرتجع المبيعات '!$A$4:$A$5000,"&lt;="&amp;الارباح!$C$3)</f>
        <v>0</v>
      </c>
      <c r="G856" s="21" t="str">
        <f>IFERROR(VLOOKUP(A856,الرصيد!$A$4:$J$5337,10,0),"")</f>
        <v/>
      </c>
      <c r="H856" s="21" t="str">
        <f t="shared" ref="H856:H857" si="42">IFERROR(SUMPRODUCT(G856*C856),"")</f>
        <v/>
      </c>
      <c r="I856" s="21" t="str">
        <f t="shared" ref="I856:I857" si="43">IFERROR(SUMPRODUCT(F856-G856*E856),"")</f>
        <v/>
      </c>
      <c r="J856" s="21" t="str">
        <f t="shared" ref="J856:J857" si="44">IFERROR(SUMPRODUCT(D856-H856-I856),"")</f>
        <v/>
      </c>
    </row>
    <row r="857" spans="1:10" ht="16.5" thickBot="1">
      <c r="A857" s="21">
        <v>852</v>
      </c>
      <c r="B857" s="21" t="str">
        <f>IFERROR(VLOOKUP(A857,الاعدادات!$A$4:$B$5000,2,0),"")</f>
        <v/>
      </c>
      <c r="C857" s="21">
        <f>SUMIFS(المبيعات!$F$4:$F$5000,المبيعات!$D$4:$D$5000,الارباح!A857,المبيعات!$A$4:$A$5000,"&gt;="&amp;الارباح!$C$2,المبيعات!$A$4:$A$5000,"&lt;="&amp;الارباح!$C$3)</f>
        <v>0</v>
      </c>
      <c r="D857" s="21">
        <f>SUMIFS(المبيعات!$J$4:$J$5000,المبيعات!$D$4:$D$5000,الارباح!A857,المبيعات!$A$4:$A$5000,"&gt;="&amp;الارباح!$C$2,المبيعات!$A$4:$A$5000,"&lt;="&amp;الارباح!$C$3)</f>
        <v>0</v>
      </c>
      <c r="E857" s="21">
        <f>SUMIFS('مرتجع المبيعات '!$F$4:$F$5000,'مرتجع المبيعات '!$D$4:$D$5000,الارباح!A857,'مرتجع المبيعات '!$A$4:$A$5000,"&gt;="&amp;الارباح!$C$2,'مرتجع المبيعات '!$A$4:$A$5000,"&lt;="&amp;الارباح!$C$3)</f>
        <v>0</v>
      </c>
      <c r="F857" s="21">
        <f>SUMIFS('مرتجع المبيعات '!$J$4:$J$5000,'مرتجع المبيعات '!$D$4:$D$5000,الارباح!A857,'مرتجع المبيعات '!$A$4:$A$5000,"&gt;="&amp;الارباح!$C$2,'مرتجع المبيعات '!$A$4:$A$5000,"&lt;="&amp;الارباح!$C$3)</f>
        <v>0</v>
      </c>
      <c r="G857" s="21" t="str">
        <f>IFERROR(VLOOKUP(A857,الرصيد!$A$4:$J$5337,10,0),"")</f>
        <v/>
      </c>
      <c r="H857" s="21" t="str">
        <f t="shared" si="42"/>
        <v/>
      </c>
      <c r="I857" s="21" t="str">
        <f t="shared" si="43"/>
        <v/>
      </c>
      <c r="J857" s="21" t="str">
        <f t="shared" si="44"/>
        <v/>
      </c>
    </row>
    <row r="858" spans="1:10" ht="18" thickBot="1">
      <c r="A858" s="95" t="s">
        <v>60</v>
      </c>
      <c r="B858" s="96"/>
      <c r="C858" s="96"/>
      <c r="D858" s="96"/>
      <c r="E858" s="96"/>
      <c r="F858" s="96"/>
      <c r="G858" s="81">
        <f>SUM(J6:J856)</f>
        <v>0</v>
      </c>
      <c r="H858" s="82"/>
      <c r="I858" s="82"/>
      <c r="J858" s="81"/>
    </row>
    <row r="859" spans="1:10" ht="18" thickBot="1">
      <c r="A859" s="79" t="s">
        <v>61</v>
      </c>
      <c r="B859" s="80"/>
      <c r="C859" s="80"/>
      <c r="D859" s="80"/>
      <c r="E859" s="80"/>
      <c r="F859" s="80"/>
      <c r="G859" s="81">
        <f>SUMIFS(المصروفات!$C$3:$C$1000,المصروفات!$A$3:$A$1000,"&gt;="&amp;الارباح!$C$2,المصروفات!$A$3:$A$1000,"&lt;="&amp;الارباح!$C$3)</f>
        <v>0</v>
      </c>
      <c r="H859" s="82"/>
      <c r="I859" s="82"/>
      <c r="J859" s="81"/>
    </row>
    <row r="860" spans="1:10" ht="18" thickBot="1">
      <c r="A860" s="79" t="s">
        <v>62</v>
      </c>
      <c r="B860" s="80"/>
      <c r="C860" s="80"/>
      <c r="D860" s="80"/>
      <c r="E860" s="80"/>
      <c r="F860" s="80"/>
      <c r="G860" s="81">
        <f>G858-G859</f>
        <v>0</v>
      </c>
      <c r="H860" s="82"/>
      <c r="I860" s="82"/>
      <c r="J860" s="81"/>
    </row>
  </sheetData>
  <autoFilter ref="A5:J856"/>
  <mergeCells count="10">
    <mergeCell ref="A859:F859"/>
    <mergeCell ref="G859:J859"/>
    <mergeCell ref="A860:F860"/>
    <mergeCell ref="G860:J860"/>
    <mergeCell ref="A2:B2"/>
    <mergeCell ref="C2:G2"/>
    <mergeCell ref="A3:B3"/>
    <mergeCell ref="C3:G3"/>
    <mergeCell ref="A858:F858"/>
    <mergeCell ref="G858:J85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1000"/>
  <sheetViews>
    <sheetView rightToLeft="1" workbookViewId="0">
      <pane ySplit="2" topLeftCell="A48" activePane="bottomLeft" state="frozen"/>
      <selection pane="bottomLeft" activeCell="A6" sqref="A6"/>
    </sheetView>
  </sheetViews>
  <sheetFormatPr defaultRowHeight="15"/>
  <cols>
    <col min="1" max="1" width="11.140625" bestFit="1" customWidth="1"/>
    <col min="2" max="2" width="16.7109375" customWidth="1"/>
    <col min="3" max="3" width="13.7109375" customWidth="1"/>
  </cols>
  <sheetData>
    <row r="1" spans="1:3" ht="26.25">
      <c r="A1" s="97"/>
      <c r="B1" s="97"/>
      <c r="C1" s="97"/>
    </row>
    <row r="2" spans="1:3" ht="21">
      <c r="A2" s="1" t="s">
        <v>5</v>
      </c>
      <c r="B2" s="1" t="s">
        <v>355</v>
      </c>
      <c r="C2" s="1" t="s">
        <v>52</v>
      </c>
    </row>
    <row r="3" spans="1:3" ht="15.75">
      <c r="A3" s="46"/>
      <c r="B3" s="21"/>
      <c r="C3" s="21"/>
    </row>
    <row r="4" spans="1:3" ht="15.75">
      <c r="A4" s="46"/>
      <c r="B4" s="21"/>
      <c r="C4" s="21"/>
    </row>
    <row r="5" spans="1:3" ht="15.75">
      <c r="A5" s="46"/>
      <c r="B5" s="21"/>
      <c r="C5" s="21"/>
    </row>
    <row r="6" spans="1:3" ht="15.75">
      <c r="A6" s="46"/>
      <c r="B6" s="21"/>
      <c r="C6" s="21"/>
    </row>
    <row r="7" spans="1:3" ht="15.75">
      <c r="A7" s="46"/>
      <c r="B7" s="21"/>
      <c r="C7" s="21"/>
    </row>
    <row r="8" spans="1:3" ht="15.75">
      <c r="A8" s="46"/>
      <c r="B8" s="21"/>
      <c r="C8" s="21"/>
    </row>
    <row r="9" spans="1:3" ht="15.75">
      <c r="A9" s="46"/>
      <c r="B9" s="21"/>
      <c r="C9" s="21"/>
    </row>
    <row r="10" spans="1:3" ht="15.75">
      <c r="A10" s="46"/>
      <c r="B10" s="21"/>
      <c r="C10" s="21"/>
    </row>
    <row r="11" spans="1:3" ht="15.75">
      <c r="A11" s="46"/>
      <c r="B11" s="21"/>
      <c r="C11" s="21"/>
    </row>
    <row r="12" spans="1:3" ht="15.75">
      <c r="A12" s="46"/>
      <c r="B12" s="21"/>
      <c r="C12" s="21"/>
    </row>
    <row r="13" spans="1:3" ht="15.75">
      <c r="A13" s="46"/>
      <c r="B13" s="21"/>
      <c r="C13" s="21"/>
    </row>
    <row r="14" spans="1:3" ht="15.75">
      <c r="A14" s="46"/>
      <c r="B14" s="21"/>
      <c r="C14" s="21"/>
    </row>
    <row r="15" spans="1:3" ht="15.75">
      <c r="A15" s="46"/>
      <c r="B15" s="21"/>
      <c r="C15" s="21"/>
    </row>
    <row r="16" spans="1:3" ht="15.75">
      <c r="A16" s="46"/>
      <c r="B16" s="21"/>
      <c r="C16" s="21"/>
    </row>
    <row r="17" spans="1:3" ht="15.75">
      <c r="A17" s="46"/>
      <c r="B17" s="21"/>
      <c r="C17" s="21"/>
    </row>
    <row r="18" spans="1:3" ht="15.75">
      <c r="A18" s="46"/>
      <c r="B18" s="21"/>
      <c r="C18" s="21"/>
    </row>
    <row r="19" spans="1:3" ht="15.75">
      <c r="A19" s="46"/>
      <c r="B19" s="21"/>
      <c r="C19" s="21"/>
    </row>
    <row r="20" spans="1:3" ht="15.75">
      <c r="A20" s="46"/>
      <c r="B20" s="21"/>
      <c r="C20" s="21"/>
    </row>
    <row r="21" spans="1:3" ht="15.75">
      <c r="A21" s="46"/>
      <c r="B21" s="21"/>
      <c r="C21" s="21"/>
    </row>
    <row r="22" spans="1:3" ht="15.75">
      <c r="A22" s="46"/>
      <c r="B22" s="21"/>
      <c r="C22" s="21"/>
    </row>
    <row r="23" spans="1:3" ht="15.75">
      <c r="A23" s="46"/>
      <c r="B23" s="21"/>
      <c r="C23" s="21"/>
    </row>
    <row r="24" spans="1:3" ht="15.75">
      <c r="A24" s="46"/>
      <c r="B24" s="21"/>
      <c r="C24" s="21"/>
    </row>
    <row r="25" spans="1:3" ht="15.75">
      <c r="A25" s="46"/>
      <c r="B25" s="21"/>
      <c r="C25" s="21"/>
    </row>
    <row r="26" spans="1:3" ht="15.75">
      <c r="A26" s="46"/>
      <c r="B26" s="21"/>
      <c r="C26" s="21"/>
    </row>
    <row r="27" spans="1:3" ht="15.75">
      <c r="A27" s="46"/>
      <c r="B27" s="21"/>
      <c r="C27" s="21"/>
    </row>
    <row r="28" spans="1:3" ht="15.75">
      <c r="A28" s="46"/>
      <c r="B28" s="21"/>
      <c r="C28" s="21"/>
    </row>
    <row r="29" spans="1:3" ht="15.75">
      <c r="A29" s="46"/>
      <c r="B29" s="21"/>
      <c r="C29" s="21"/>
    </row>
    <row r="30" spans="1:3" ht="15.75">
      <c r="A30" s="46"/>
      <c r="B30" s="21"/>
      <c r="C30" s="21"/>
    </row>
    <row r="31" spans="1:3" ht="15.75">
      <c r="A31" s="46"/>
      <c r="B31" s="21"/>
      <c r="C31" s="21"/>
    </row>
    <row r="32" spans="1:3" ht="15.75">
      <c r="A32" s="46"/>
      <c r="B32" s="21"/>
      <c r="C32" s="21"/>
    </row>
    <row r="33" spans="1:3" ht="15.75">
      <c r="A33" s="46"/>
      <c r="B33" s="21"/>
      <c r="C33" s="21"/>
    </row>
    <row r="34" spans="1:3" ht="15.75">
      <c r="A34" s="46"/>
      <c r="B34" s="21"/>
      <c r="C34" s="21"/>
    </row>
    <row r="35" spans="1:3" ht="15.75">
      <c r="A35" s="46"/>
      <c r="B35" s="21"/>
      <c r="C35" s="21"/>
    </row>
    <row r="36" spans="1:3" ht="15.75">
      <c r="A36" s="46"/>
      <c r="B36" s="21"/>
      <c r="C36" s="21"/>
    </row>
    <row r="37" spans="1:3" ht="15.75">
      <c r="A37" s="46"/>
      <c r="B37" s="21"/>
      <c r="C37" s="21"/>
    </row>
    <row r="38" spans="1:3" ht="15.75">
      <c r="A38" s="46"/>
      <c r="B38" s="21"/>
      <c r="C38" s="21"/>
    </row>
    <row r="39" spans="1:3" ht="15.75">
      <c r="A39" s="46"/>
      <c r="B39" s="21"/>
      <c r="C39" s="21"/>
    </row>
    <row r="40" spans="1:3" ht="15.75">
      <c r="A40" s="46"/>
      <c r="B40" s="21"/>
      <c r="C40" s="21"/>
    </row>
    <row r="41" spans="1:3" ht="15.75">
      <c r="A41" s="46"/>
      <c r="B41" s="21"/>
      <c r="C41" s="21"/>
    </row>
    <row r="42" spans="1:3" ht="15.75">
      <c r="A42" s="46"/>
      <c r="B42" s="21"/>
      <c r="C42" s="21"/>
    </row>
    <row r="43" spans="1:3" ht="15.75">
      <c r="A43" s="46"/>
      <c r="B43" s="21"/>
      <c r="C43" s="21"/>
    </row>
    <row r="44" spans="1:3" ht="15.75">
      <c r="A44" s="46"/>
      <c r="B44" s="21"/>
      <c r="C44" s="21"/>
    </row>
    <row r="45" spans="1:3" ht="15.75">
      <c r="A45" s="46"/>
      <c r="B45" s="21"/>
      <c r="C45" s="21"/>
    </row>
    <row r="46" spans="1:3" ht="15.75">
      <c r="A46" s="46"/>
      <c r="B46" s="21"/>
      <c r="C46" s="21"/>
    </row>
    <row r="47" spans="1:3" ht="15.75">
      <c r="A47" s="46"/>
      <c r="B47" s="21"/>
      <c r="C47" s="21"/>
    </row>
    <row r="48" spans="1:3" ht="15.75">
      <c r="A48" s="46"/>
      <c r="B48" s="21"/>
      <c r="C48" s="21"/>
    </row>
    <row r="49" spans="1:3" ht="15.75">
      <c r="A49" s="46"/>
      <c r="B49" s="21"/>
      <c r="C49" s="21"/>
    </row>
    <row r="50" spans="1:3" ht="15.75">
      <c r="A50" s="46"/>
      <c r="B50" s="21"/>
      <c r="C50" s="21"/>
    </row>
    <row r="51" spans="1:3" ht="15.75">
      <c r="A51" s="46"/>
      <c r="B51" s="21"/>
      <c r="C51" s="21"/>
    </row>
    <row r="52" spans="1:3" ht="15.75">
      <c r="A52" s="46"/>
      <c r="B52" s="21"/>
      <c r="C52" s="21"/>
    </row>
    <row r="53" spans="1:3" ht="15.75">
      <c r="A53" s="46"/>
      <c r="B53" s="21"/>
      <c r="C53" s="21"/>
    </row>
    <row r="54" spans="1:3" ht="15.75">
      <c r="A54" s="46"/>
      <c r="B54" s="21"/>
      <c r="C54" s="21"/>
    </row>
    <row r="55" spans="1:3" ht="15.75">
      <c r="A55" s="46"/>
      <c r="B55" s="21"/>
      <c r="C55" s="21"/>
    </row>
    <row r="56" spans="1:3" ht="15.75">
      <c r="A56" s="46"/>
      <c r="B56" s="21"/>
      <c r="C56" s="21"/>
    </row>
    <row r="57" spans="1:3" ht="15.75">
      <c r="A57" s="46"/>
      <c r="B57" s="21"/>
      <c r="C57" s="21"/>
    </row>
    <row r="58" spans="1:3" ht="15.75">
      <c r="A58" s="46"/>
      <c r="B58" s="21"/>
      <c r="C58" s="21"/>
    </row>
    <row r="59" spans="1:3" ht="15.75">
      <c r="A59" s="46"/>
      <c r="B59" s="21"/>
      <c r="C59" s="21"/>
    </row>
    <row r="60" spans="1:3" ht="15.75">
      <c r="A60" s="46"/>
      <c r="B60" s="21"/>
      <c r="C60" s="21"/>
    </row>
    <row r="61" spans="1:3" ht="15.75">
      <c r="A61" s="46"/>
      <c r="B61" s="21"/>
      <c r="C61" s="21"/>
    </row>
    <row r="62" spans="1:3" ht="15.75">
      <c r="A62" s="46"/>
      <c r="B62" s="21"/>
      <c r="C62" s="21"/>
    </row>
    <row r="63" spans="1:3" ht="15.75">
      <c r="A63" s="46"/>
      <c r="B63" s="21"/>
      <c r="C63" s="21"/>
    </row>
    <row r="64" spans="1:3" ht="15.75">
      <c r="A64" s="46"/>
      <c r="B64" s="21"/>
      <c r="C64" s="21"/>
    </row>
    <row r="65" spans="1:3" ht="15.75">
      <c r="A65" s="46"/>
      <c r="B65" s="21"/>
      <c r="C65" s="21"/>
    </row>
    <row r="66" spans="1:3" ht="15.75">
      <c r="A66" s="46"/>
      <c r="B66" s="21"/>
      <c r="C66" s="21"/>
    </row>
    <row r="67" spans="1:3" ht="15.75">
      <c r="A67" s="46"/>
      <c r="B67" s="21"/>
      <c r="C67" s="21"/>
    </row>
    <row r="68" spans="1:3" ht="15.75">
      <c r="A68" s="46"/>
      <c r="B68" s="21"/>
      <c r="C68" s="21"/>
    </row>
    <row r="69" spans="1:3" ht="15.75">
      <c r="A69" s="46"/>
      <c r="B69" s="21"/>
      <c r="C69" s="21"/>
    </row>
    <row r="70" spans="1:3" ht="15.75">
      <c r="A70" s="46"/>
      <c r="B70" s="21"/>
      <c r="C70" s="21"/>
    </row>
    <row r="71" spans="1:3" ht="15.75">
      <c r="A71" s="46"/>
      <c r="B71" s="21"/>
      <c r="C71" s="21"/>
    </row>
    <row r="72" spans="1:3" ht="15.75">
      <c r="A72" s="46"/>
      <c r="B72" s="21"/>
      <c r="C72" s="21"/>
    </row>
    <row r="73" spans="1:3" ht="15.75">
      <c r="A73" s="46"/>
      <c r="B73" s="21"/>
      <c r="C73" s="21"/>
    </row>
    <row r="74" spans="1:3" ht="15.75">
      <c r="A74" s="46"/>
      <c r="B74" s="21"/>
      <c r="C74" s="21"/>
    </row>
    <row r="75" spans="1:3" ht="15.75">
      <c r="A75" s="46"/>
      <c r="B75" s="21"/>
      <c r="C75" s="21"/>
    </row>
    <row r="76" spans="1:3" ht="15.75">
      <c r="A76" s="46"/>
      <c r="B76" s="21"/>
      <c r="C76" s="21"/>
    </row>
    <row r="77" spans="1:3" ht="15.75">
      <c r="A77" s="46"/>
      <c r="B77" s="21"/>
      <c r="C77" s="21"/>
    </row>
    <row r="78" spans="1:3" ht="15.75">
      <c r="A78" s="46"/>
      <c r="B78" s="21"/>
      <c r="C78" s="21"/>
    </row>
    <row r="79" spans="1:3" ht="15.75">
      <c r="A79" s="46"/>
      <c r="B79" s="21"/>
      <c r="C79" s="21"/>
    </row>
    <row r="80" spans="1:3" ht="15.75">
      <c r="A80" s="46"/>
      <c r="B80" s="21"/>
      <c r="C80" s="21"/>
    </row>
    <row r="81" spans="1:3" ht="15.75">
      <c r="A81" s="46"/>
      <c r="B81" s="21"/>
      <c r="C81" s="21"/>
    </row>
    <row r="82" spans="1:3" ht="15.75">
      <c r="A82" s="46"/>
      <c r="B82" s="21"/>
      <c r="C82" s="21"/>
    </row>
    <row r="83" spans="1:3" ht="15.75">
      <c r="A83" s="46"/>
      <c r="B83" s="21"/>
      <c r="C83" s="21"/>
    </row>
    <row r="84" spans="1:3" ht="15.75">
      <c r="A84" s="46"/>
      <c r="B84" s="21"/>
      <c r="C84" s="21"/>
    </row>
    <row r="85" spans="1:3" ht="15.75">
      <c r="A85" s="46"/>
      <c r="B85" s="21"/>
      <c r="C85" s="21"/>
    </row>
    <row r="86" spans="1:3" ht="15.75">
      <c r="A86" s="46"/>
      <c r="B86" s="21"/>
      <c r="C86" s="21"/>
    </row>
    <row r="87" spans="1:3" ht="15.75">
      <c r="A87" s="46"/>
      <c r="B87" s="21"/>
      <c r="C87" s="21"/>
    </row>
    <row r="88" spans="1:3" ht="15.75">
      <c r="A88" s="46"/>
      <c r="B88" s="21"/>
      <c r="C88" s="21"/>
    </row>
    <row r="89" spans="1:3" ht="15.75">
      <c r="A89" s="46"/>
      <c r="B89" s="21"/>
      <c r="C89" s="21"/>
    </row>
    <row r="90" spans="1:3" ht="15.75">
      <c r="A90" s="46"/>
      <c r="B90" s="21"/>
      <c r="C90" s="21"/>
    </row>
    <row r="91" spans="1:3" ht="15.75">
      <c r="A91" s="46"/>
      <c r="B91" s="21"/>
      <c r="C91" s="21"/>
    </row>
    <row r="92" spans="1:3" ht="15.75">
      <c r="A92" s="46"/>
      <c r="B92" s="21"/>
      <c r="C92" s="21"/>
    </row>
    <row r="93" spans="1:3" ht="15.75">
      <c r="A93" s="46"/>
      <c r="B93" s="21"/>
      <c r="C93" s="21"/>
    </row>
    <row r="94" spans="1:3" ht="15.75">
      <c r="A94" s="46"/>
      <c r="B94" s="21"/>
      <c r="C94" s="21"/>
    </row>
    <row r="95" spans="1:3" ht="15.75">
      <c r="A95" s="46"/>
      <c r="B95" s="21"/>
      <c r="C95" s="21"/>
    </row>
    <row r="96" spans="1:3" ht="15.75">
      <c r="A96" s="46"/>
      <c r="B96" s="21"/>
      <c r="C96" s="21"/>
    </row>
    <row r="97" spans="1:3" ht="15.75">
      <c r="A97" s="46"/>
      <c r="B97" s="21"/>
      <c r="C97" s="21"/>
    </row>
    <row r="98" spans="1:3" ht="15.75">
      <c r="A98" s="46"/>
      <c r="B98" s="21"/>
      <c r="C98" s="21"/>
    </row>
    <row r="99" spans="1:3" ht="15.75">
      <c r="A99" s="46"/>
      <c r="B99" s="21"/>
      <c r="C99" s="21"/>
    </row>
    <row r="100" spans="1:3" ht="15.75">
      <c r="A100" s="46"/>
      <c r="B100" s="21"/>
      <c r="C100" s="21"/>
    </row>
    <row r="101" spans="1:3" ht="15.75">
      <c r="A101" s="46"/>
      <c r="B101" s="21"/>
      <c r="C101" s="21"/>
    </row>
    <row r="102" spans="1:3" ht="15.75">
      <c r="A102" s="46"/>
      <c r="B102" s="21"/>
      <c r="C102" s="21"/>
    </row>
    <row r="103" spans="1:3" ht="15.75">
      <c r="A103" s="46"/>
      <c r="B103" s="21"/>
      <c r="C103" s="21"/>
    </row>
    <row r="104" spans="1:3" ht="15.75">
      <c r="A104" s="46"/>
      <c r="B104" s="21"/>
      <c r="C104" s="21"/>
    </row>
    <row r="105" spans="1:3" ht="15.75">
      <c r="A105" s="46"/>
      <c r="B105" s="21"/>
      <c r="C105" s="21"/>
    </row>
    <row r="106" spans="1:3" ht="15.75">
      <c r="A106" s="46"/>
      <c r="B106" s="21"/>
      <c r="C106" s="21"/>
    </row>
    <row r="107" spans="1:3" ht="15.75">
      <c r="A107" s="46"/>
      <c r="B107" s="21"/>
      <c r="C107" s="21"/>
    </row>
    <row r="108" spans="1:3" ht="15.75">
      <c r="A108" s="46"/>
      <c r="B108" s="21"/>
      <c r="C108" s="21"/>
    </row>
    <row r="109" spans="1:3" ht="15.75">
      <c r="A109" s="46"/>
      <c r="B109" s="21"/>
      <c r="C109" s="21"/>
    </row>
    <row r="110" spans="1:3" ht="15.75">
      <c r="A110" s="46"/>
      <c r="B110" s="21"/>
      <c r="C110" s="21"/>
    </row>
    <row r="111" spans="1:3" ht="15.75">
      <c r="A111" s="46"/>
      <c r="B111" s="21"/>
      <c r="C111" s="21"/>
    </row>
    <row r="112" spans="1:3" ht="15.75">
      <c r="A112" s="46"/>
      <c r="B112" s="21"/>
      <c r="C112" s="21"/>
    </row>
    <row r="113" spans="1:3" ht="15.75">
      <c r="A113" s="46"/>
      <c r="B113" s="21"/>
      <c r="C113" s="21"/>
    </row>
    <row r="114" spans="1:3" ht="15.75">
      <c r="A114" s="46"/>
      <c r="B114" s="21"/>
      <c r="C114" s="21"/>
    </row>
    <row r="115" spans="1:3" ht="15.75">
      <c r="A115" s="46"/>
      <c r="B115" s="21"/>
      <c r="C115" s="21"/>
    </row>
    <row r="116" spans="1:3" ht="15.75">
      <c r="A116" s="46"/>
      <c r="B116" s="21"/>
      <c r="C116" s="21"/>
    </row>
    <row r="117" spans="1:3" ht="15.75">
      <c r="A117" s="46"/>
      <c r="B117" s="21"/>
      <c r="C117" s="21"/>
    </row>
    <row r="118" spans="1:3" ht="15.75">
      <c r="A118" s="46"/>
      <c r="B118" s="21"/>
      <c r="C118" s="21"/>
    </row>
    <row r="119" spans="1:3" ht="15.75">
      <c r="A119" s="46"/>
      <c r="B119" s="21"/>
      <c r="C119" s="21"/>
    </row>
    <row r="120" spans="1:3" ht="15.75">
      <c r="A120" s="46"/>
      <c r="B120" s="21"/>
      <c r="C120" s="21"/>
    </row>
    <row r="121" spans="1:3" ht="15.75">
      <c r="A121" s="46"/>
      <c r="B121" s="21"/>
      <c r="C121" s="21"/>
    </row>
    <row r="122" spans="1:3" ht="15.75">
      <c r="A122" s="46"/>
      <c r="B122" s="21"/>
      <c r="C122" s="21"/>
    </row>
    <row r="123" spans="1:3" ht="15.75">
      <c r="A123" s="46"/>
      <c r="B123" s="21"/>
      <c r="C123" s="21"/>
    </row>
    <row r="124" spans="1:3" ht="15.75">
      <c r="A124" s="46"/>
      <c r="B124" s="21"/>
      <c r="C124" s="21"/>
    </row>
    <row r="125" spans="1:3" ht="15.75">
      <c r="A125" s="46"/>
      <c r="B125" s="21"/>
      <c r="C125" s="21"/>
    </row>
    <row r="126" spans="1:3" ht="15.75">
      <c r="A126" s="46"/>
      <c r="B126" s="21"/>
      <c r="C126" s="21"/>
    </row>
    <row r="127" spans="1:3" ht="15.75">
      <c r="A127" s="46"/>
      <c r="B127" s="21"/>
      <c r="C127" s="21"/>
    </row>
    <row r="128" spans="1:3" ht="15.75">
      <c r="A128" s="46"/>
      <c r="B128" s="21"/>
      <c r="C128" s="21"/>
    </row>
    <row r="129" spans="1:3" ht="15.75">
      <c r="A129" s="46"/>
      <c r="B129" s="21"/>
      <c r="C129" s="21"/>
    </row>
    <row r="130" spans="1:3" ht="15.75">
      <c r="A130" s="46"/>
      <c r="B130" s="21"/>
      <c r="C130" s="21"/>
    </row>
    <row r="131" spans="1:3" ht="15.75">
      <c r="A131" s="46"/>
      <c r="B131" s="21"/>
      <c r="C131" s="21"/>
    </row>
    <row r="132" spans="1:3" ht="15.75">
      <c r="A132" s="46"/>
      <c r="B132" s="21"/>
      <c r="C132" s="21"/>
    </row>
    <row r="133" spans="1:3" ht="15.75">
      <c r="A133" s="46"/>
      <c r="B133" s="21"/>
      <c r="C133" s="21"/>
    </row>
    <row r="134" spans="1:3" ht="15.75">
      <c r="A134" s="46"/>
      <c r="B134" s="21"/>
      <c r="C134" s="21"/>
    </row>
    <row r="135" spans="1:3" ht="15.75">
      <c r="A135" s="46"/>
      <c r="B135" s="21"/>
      <c r="C135" s="21"/>
    </row>
    <row r="136" spans="1:3" ht="15.75">
      <c r="A136" s="46"/>
      <c r="B136" s="21"/>
      <c r="C136" s="21"/>
    </row>
    <row r="137" spans="1:3" ht="15.75">
      <c r="A137" s="46"/>
      <c r="B137" s="21"/>
      <c r="C137" s="21"/>
    </row>
    <row r="138" spans="1:3" ht="15.75">
      <c r="A138" s="46"/>
      <c r="B138" s="21"/>
      <c r="C138" s="21"/>
    </row>
    <row r="139" spans="1:3" ht="15.75">
      <c r="A139" s="46"/>
      <c r="B139" s="21"/>
      <c r="C139" s="21"/>
    </row>
    <row r="140" spans="1:3" ht="15.75">
      <c r="A140" s="46"/>
      <c r="B140" s="21"/>
      <c r="C140" s="21"/>
    </row>
    <row r="141" spans="1:3" ht="15.75">
      <c r="A141" s="46"/>
      <c r="B141" s="21"/>
      <c r="C141" s="21"/>
    </row>
    <row r="142" spans="1:3" ht="15.75">
      <c r="A142" s="46"/>
      <c r="B142" s="21"/>
      <c r="C142" s="21"/>
    </row>
    <row r="143" spans="1:3" ht="15.75">
      <c r="A143" s="46"/>
      <c r="B143" s="21"/>
      <c r="C143" s="21"/>
    </row>
    <row r="144" spans="1:3" ht="15.75">
      <c r="A144" s="46"/>
      <c r="B144" s="21"/>
      <c r="C144" s="21"/>
    </row>
    <row r="145" spans="1:3" ht="15.75">
      <c r="A145" s="46"/>
      <c r="B145" s="21"/>
      <c r="C145" s="21"/>
    </row>
    <row r="146" spans="1:3" ht="15.75">
      <c r="A146" s="46"/>
      <c r="B146" s="21"/>
      <c r="C146" s="21"/>
    </row>
    <row r="147" spans="1:3" ht="15.75">
      <c r="A147" s="46"/>
      <c r="B147" s="21"/>
      <c r="C147" s="21"/>
    </row>
    <row r="148" spans="1:3" ht="15.75">
      <c r="A148" s="46"/>
      <c r="B148" s="21"/>
      <c r="C148" s="21"/>
    </row>
    <row r="149" spans="1:3" ht="15.75">
      <c r="A149" s="46"/>
      <c r="B149" s="21"/>
      <c r="C149" s="21"/>
    </row>
    <row r="150" spans="1:3" ht="15.75">
      <c r="A150" s="46"/>
      <c r="B150" s="21"/>
      <c r="C150" s="21"/>
    </row>
    <row r="151" spans="1:3" ht="15.75">
      <c r="A151" s="46"/>
      <c r="B151" s="21"/>
      <c r="C151" s="21"/>
    </row>
    <row r="152" spans="1:3" ht="15.75">
      <c r="A152" s="46"/>
      <c r="B152" s="21"/>
      <c r="C152" s="21"/>
    </row>
    <row r="153" spans="1:3" ht="15.75">
      <c r="A153" s="46"/>
      <c r="B153" s="21"/>
      <c r="C153" s="21"/>
    </row>
    <row r="154" spans="1:3" ht="15.75">
      <c r="A154" s="46"/>
      <c r="B154" s="21"/>
      <c r="C154" s="21"/>
    </row>
    <row r="155" spans="1:3" ht="15.75">
      <c r="A155" s="46"/>
      <c r="B155" s="21"/>
      <c r="C155" s="21"/>
    </row>
    <row r="156" spans="1:3" ht="15.75">
      <c r="A156" s="46"/>
      <c r="B156" s="21"/>
      <c r="C156" s="21"/>
    </row>
    <row r="157" spans="1:3" ht="15.75">
      <c r="A157" s="46"/>
      <c r="B157" s="21"/>
      <c r="C157" s="21"/>
    </row>
    <row r="158" spans="1:3" ht="15.75">
      <c r="A158" s="46"/>
      <c r="B158" s="21"/>
      <c r="C158" s="21"/>
    </row>
    <row r="159" spans="1:3" ht="15.75">
      <c r="A159" s="46"/>
      <c r="B159" s="21"/>
      <c r="C159" s="21"/>
    </row>
    <row r="160" spans="1:3" ht="15.75">
      <c r="A160" s="46"/>
      <c r="B160" s="21"/>
      <c r="C160" s="21"/>
    </row>
    <row r="161" spans="1:3" ht="15.75">
      <c r="A161" s="46"/>
      <c r="B161" s="21"/>
      <c r="C161" s="21"/>
    </row>
    <row r="162" spans="1:3" ht="15.75">
      <c r="A162" s="46"/>
      <c r="B162" s="21"/>
      <c r="C162" s="21"/>
    </row>
    <row r="163" spans="1:3" ht="15.75">
      <c r="A163" s="46"/>
      <c r="B163" s="21"/>
      <c r="C163" s="21"/>
    </row>
    <row r="164" spans="1:3" ht="15.75">
      <c r="A164" s="46"/>
      <c r="B164" s="21"/>
      <c r="C164" s="21"/>
    </row>
    <row r="165" spans="1:3" ht="15.75">
      <c r="A165" s="46"/>
      <c r="B165" s="21"/>
      <c r="C165" s="21"/>
    </row>
    <row r="166" spans="1:3" ht="15.75">
      <c r="A166" s="46"/>
      <c r="B166" s="21"/>
      <c r="C166" s="21"/>
    </row>
    <row r="167" spans="1:3" ht="15.75">
      <c r="A167" s="46"/>
      <c r="B167" s="21"/>
      <c r="C167" s="21"/>
    </row>
    <row r="168" spans="1:3" ht="15.75">
      <c r="A168" s="46"/>
      <c r="B168" s="21"/>
      <c r="C168" s="21"/>
    </row>
    <row r="169" spans="1:3" ht="15.75">
      <c r="A169" s="46"/>
      <c r="B169" s="21"/>
      <c r="C169" s="21"/>
    </row>
    <row r="170" spans="1:3" ht="15.75">
      <c r="A170" s="46"/>
      <c r="B170" s="21"/>
      <c r="C170" s="21"/>
    </row>
    <row r="171" spans="1:3" ht="15.75">
      <c r="A171" s="46"/>
      <c r="B171" s="21"/>
      <c r="C171" s="21"/>
    </row>
    <row r="172" spans="1:3" ht="15.75">
      <c r="A172" s="46"/>
      <c r="B172" s="21"/>
      <c r="C172" s="21"/>
    </row>
    <row r="173" spans="1:3" ht="15.75">
      <c r="A173" s="46"/>
      <c r="B173" s="21"/>
      <c r="C173" s="21"/>
    </row>
    <row r="174" spans="1:3" ht="15.75">
      <c r="A174" s="46"/>
      <c r="B174" s="21"/>
      <c r="C174" s="21"/>
    </row>
    <row r="175" spans="1:3" ht="15.75">
      <c r="A175" s="46"/>
      <c r="B175" s="21"/>
      <c r="C175" s="21"/>
    </row>
    <row r="176" spans="1:3" ht="15.75">
      <c r="A176" s="46"/>
      <c r="B176" s="21"/>
      <c r="C176" s="21"/>
    </row>
    <row r="177" spans="1:3" ht="15.75">
      <c r="A177" s="46"/>
      <c r="B177" s="21"/>
      <c r="C177" s="21"/>
    </row>
    <row r="178" spans="1:3" ht="15.75">
      <c r="A178" s="46"/>
      <c r="B178" s="21"/>
      <c r="C178" s="21"/>
    </row>
    <row r="179" spans="1:3" ht="15.75">
      <c r="A179" s="46"/>
      <c r="B179" s="21"/>
      <c r="C179" s="21"/>
    </row>
    <row r="180" spans="1:3" ht="15.75">
      <c r="A180" s="46"/>
      <c r="B180" s="21"/>
      <c r="C180" s="21"/>
    </row>
    <row r="181" spans="1:3" ht="15.75">
      <c r="A181" s="46"/>
      <c r="B181" s="21"/>
      <c r="C181" s="21"/>
    </row>
    <row r="182" spans="1:3" ht="15.75">
      <c r="A182" s="46"/>
      <c r="B182" s="21"/>
      <c r="C182" s="21"/>
    </row>
    <row r="183" spans="1:3" ht="15.75">
      <c r="A183" s="46"/>
      <c r="B183" s="21"/>
      <c r="C183" s="21"/>
    </row>
    <row r="184" spans="1:3" ht="15.75">
      <c r="A184" s="46"/>
      <c r="B184" s="21"/>
      <c r="C184" s="21"/>
    </row>
    <row r="185" spans="1:3" ht="15.75">
      <c r="A185" s="46"/>
      <c r="B185" s="21"/>
      <c r="C185" s="21"/>
    </row>
    <row r="186" spans="1:3" ht="15.75">
      <c r="A186" s="46"/>
      <c r="B186" s="21"/>
      <c r="C186" s="21"/>
    </row>
    <row r="187" spans="1:3" ht="15.75">
      <c r="A187" s="46"/>
      <c r="B187" s="21"/>
      <c r="C187" s="21"/>
    </row>
    <row r="188" spans="1:3" ht="15.75">
      <c r="A188" s="46"/>
      <c r="B188" s="21"/>
      <c r="C188" s="21"/>
    </row>
    <row r="189" spans="1:3" ht="15.75">
      <c r="A189" s="46"/>
      <c r="B189" s="21"/>
      <c r="C189" s="21"/>
    </row>
    <row r="190" spans="1:3" ht="15.75">
      <c r="A190" s="46"/>
      <c r="B190" s="21"/>
      <c r="C190" s="21"/>
    </row>
    <row r="191" spans="1:3" ht="15.75">
      <c r="A191" s="46"/>
      <c r="B191" s="21"/>
      <c r="C191" s="21"/>
    </row>
    <row r="192" spans="1:3" ht="15.75">
      <c r="A192" s="46"/>
      <c r="B192" s="21"/>
      <c r="C192" s="21"/>
    </row>
    <row r="193" spans="1:3" ht="15.75">
      <c r="A193" s="46"/>
      <c r="B193" s="21"/>
      <c r="C193" s="21"/>
    </row>
    <row r="194" spans="1:3" ht="15.75">
      <c r="A194" s="46"/>
      <c r="B194" s="21"/>
      <c r="C194" s="21"/>
    </row>
    <row r="195" spans="1:3" ht="15.75">
      <c r="A195" s="46"/>
      <c r="B195" s="21"/>
      <c r="C195" s="21"/>
    </row>
    <row r="196" spans="1:3" ht="15.75">
      <c r="A196" s="46"/>
      <c r="B196" s="21"/>
      <c r="C196" s="21"/>
    </row>
    <row r="197" spans="1:3" ht="15.75">
      <c r="A197" s="46"/>
      <c r="B197" s="21"/>
      <c r="C197" s="21"/>
    </row>
    <row r="198" spans="1:3" ht="15.75">
      <c r="A198" s="46"/>
      <c r="B198" s="21"/>
      <c r="C198" s="21"/>
    </row>
    <row r="199" spans="1:3" ht="15.75">
      <c r="A199" s="46"/>
      <c r="B199" s="21"/>
      <c r="C199" s="21"/>
    </row>
    <row r="200" spans="1:3" ht="15.75">
      <c r="A200" s="46"/>
      <c r="B200" s="21"/>
      <c r="C200" s="21"/>
    </row>
    <row r="201" spans="1:3" ht="15.75">
      <c r="A201" s="46"/>
      <c r="B201" s="21"/>
      <c r="C201" s="21"/>
    </row>
    <row r="202" spans="1:3" ht="15.75">
      <c r="A202" s="46"/>
      <c r="B202" s="21"/>
      <c r="C202" s="21"/>
    </row>
    <row r="203" spans="1:3" ht="15.75">
      <c r="A203" s="46"/>
      <c r="B203" s="21"/>
      <c r="C203" s="21"/>
    </row>
    <row r="204" spans="1:3" ht="15.75">
      <c r="A204" s="46"/>
      <c r="B204" s="21"/>
      <c r="C204" s="21"/>
    </row>
    <row r="205" spans="1:3" ht="15.75">
      <c r="A205" s="46"/>
      <c r="B205" s="21"/>
      <c r="C205" s="21"/>
    </row>
    <row r="206" spans="1:3" ht="15.75">
      <c r="A206" s="46"/>
      <c r="B206" s="21"/>
      <c r="C206" s="21"/>
    </row>
    <row r="207" spans="1:3" ht="15.75">
      <c r="A207" s="46"/>
      <c r="B207" s="21"/>
      <c r="C207" s="21"/>
    </row>
    <row r="208" spans="1:3" ht="15.75">
      <c r="A208" s="46"/>
      <c r="B208" s="21"/>
      <c r="C208" s="21"/>
    </row>
    <row r="209" spans="1:3" ht="15.75">
      <c r="A209" s="46"/>
      <c r="B209" s="21"/>
      <c r="C209" s="21"/>
    </row>
    <row r="210" spans="1:3" ht="15.75">
      <c r="A210" s="46"/>
      <c r="B210" s="21"/>
      <c r="C210" s="21"/>
    </row>
    <row r="211" spans="1:3" ht="15.75">
      <c r="A211" s="46"/>
      <c r="B211" s="21"/>
      <c r="C211" s="21"/>
    </row>
    <row r="212" spans="1:3" ht="15.75">
      <c r="A212" s="46"/>
      <c r="B212" s="21"/>
      <c r="C212" s="21"/>
    </row>
    <row r="213" spans="1:3" ht="15.75">
      <c r="A213" s="46"/>
      <c r="B213" s="21"/>
      <c r="C213" s="21"/>
    </row>
    <row r="214" spans="1:3" ht="15.75">
      <c r="A214" s="46"/>
      <c r="B214" s="21"/>
      <c r="C214" s="21"/>
    </row>
    <row r="215" spans="1:3" ht="15.75">
      <c r="A215" s="46"/>
      <c r="B215" s="21"/>
      <c r="C215" s="21"/>
    </row>
    <row r="216" spans="1:3" ht="15.75">
      <c r="A216" s="46"/>
      <c r="B216" s="21"/>
      <c r="C216" s="21"/>
    </row>
    <row r="217" spans="1:3" ht="15.75">
      <c r="A217" s="46"/>
      <c r="B217" s="21"/>
      <c r="C217" s="21"/>
    </row>
    <row r="218" spans="1:3" ht="15.75">
      <c r="A218" s="46"/>
      <c r="B218" s="21"/>
      <c r="C218" s="21"/>
    </row>
    <row r="219" spans="1:3" ht="15.75">
      <c r="A219" s="46"/>
      <c r="B219" s="21"/>
      <c r="C219" s="21"/>
    </row>
    <row r="220" spans="1:3" ht="15.75">
      <c r="A220" s="46"/>
      <c r="B220" s="21"/>
      <c r="C220" s="21"/>
    </row>
    <row r="221" spans="1:3" ht="15.75">
      <c r="A221" s="46"/>
      <c r="B221" s="21"/>
      <c r="C221" s="21"/>
    </row>
    <row r="222" spans="1:3" ht="15.75">
      <c r="A222" s="46"/>
      <c r="B222" s="21"/>
      <c r="C222" s="21"/>
    </row>
    <row r="223" spans="1:3" ht="15.75">
      <c r="A223" s="46"/>
      <c r="B223" s="21"/>
      <c r="C223" s="21"/>
    </row>
    <row r="224" spans="1:3" ht="15.75">
      <c r="A224" s="46"/>
      <c r="B224" s="21"/>
      <c r="C224" s="21"/>
    </row>
    <row r="225" spans="1:3" ht="15.75">
      <c r="A225" s="46"/>
      <c r="B225" s="21"/>
      <c r="C225" s="21"/>
    </row>
    <row r="226" spans="1:3" ht="15.75">
      <c r="A226" s="46"/>
      <c r="B226" s="21"/>
      <c r="C226" s="21"/>
    </row>
    <row r="227" spans="1:3" ht="15.75">
      <c r="A227" s="46"/>
      <c r="B227" s="21"/>
      <c r="C227" s="21"/>
    </row>
    <row r="228" spans="1:3" ht="15.75">
      <c r="A228" s="46"/>
      <c r="B228" s="21"/>
      <c r="C228" s="21"/>
    </row>
    <row r="229" spans="1:3" ht="15.75">
      <c r="A229" s="46"/>
      <c r="B229" s="21"/>
      <c r="C229" s="21"/>
    </row>
    <row r="230" spans="1:3" ht="15.75">
      <c r="A230" s="46"/>
      <c r="B230" s="21"/>
      <c r="C230" s="21"/>
    </row>
    <row r="231" spans="1:3" ht="15.75">
      <c r="A231" s="46"/>
      <c r="B231" s="21"/>
      <c r="C231" s="21"/>
    </row>
    <row r="232" spans="1:3" ht="15.75">
      <c r="A232" s="46"/>
      <c r="B232" s="21"/>
      <c r="C232" s="21"/>
    </row>
    <row r="233" spans="1:3" ht="15.75">
      <c r="A233" s="46"/>
      <c r="B233" s="21"/>
      <c r="C233" s="21"/>
    </row>
    <row r="234" spans="1:3" ht="15.75">
      <c r="A234" s="46"/>
      <c r="B234" s="21"/>
      <c r="C234" s="21"/>
    </row>
    <row r="235" spans="1:3" ht="15.75">
      <c r="A235" s="46"/>
      <c r="B235" s="21"/>
      <c r="C235" s="21"/>
    </row>
    <row r="236" spans="1:3" ht="15.75">
      <c r="A236" s="46"/>
      <c r="B236" s="21"/>
      <c r="C236" s="21"/>
    </row>
    <row r="237" spans="1:3" ht="15.75">
      <c r="A237" s="46"/>
      <c r="B237" s="21"/>
      <c r="C237" s="21"/>
    </row>
    <row r="238" spans="1:3" ht="15.75">
      <c r="A238" s="46"/>
      <c r="B238" s="21"/>
      <c r="C238" s="21"/>
    </row>
    <row r="239" spans="1:3" ht="15.75">
      <c r="A239" s="46"/>
      <c r="B239" s="21"/>
      <c r="C239" s="21"/>
    </row>
    <row r="240" spans="1:3" ht="15.75">
      <c r="A240" s="46"/>
      <c r="B240" s="21"/>
      <c r="C240" s="21"/>
    </row>
    <row r="241" spans="1:3" ht="15.75">
      <c r="A241" s="46"/>
      <c r="B241" s="21"/>
      <c r="C241" s="21"/>
    </row>
    <row r="242" spans="1:3" ht="15.75">
      <c r="A242" s="46"/>
      <c r="B242" s="21"/>
      <c r="C242" s="21"/>
    </row>
    <row r="243" spans="1:3" ht="15.75">
      <c r="A243" s="46"/>
      <c r="B243" s="21"/>
      <c r="C243" s="21"/>
    </row>
    <row r="244" spans="1:3" ht="15.75">
      <c r="A244" s="46"/>
      <c r="B244" s="21"/>
      <c r="C244" s="21"/>
    </row>
    <row r="245" spans="1:3" ht="15.75">
      <c r="A245" s="46"/>
      <c r="B245" s="21"/>
      <c r="C245" s="21"/>
    </row>
    <row r="246" spans="1:3" ht="15.75">
      <c r="A246" s="46"/>
      <c r="B246" s="21"/>
      <c r="C246" s="21"/>
    </row>
    <row r="247" spans="1:3" ht="15.75">
      <c r="A247" s="46"/>
      <c r="B247" s="21"/>
      <c r="C247" s="21"/>
    </row>
    <row r="248" spans="1:3" ht="15.75">
      <c r="A248" s="46"/>
      <c r="B248" s="21"/>
      <c r="C248" s="21"/>
    </row>
    <row r="249" spans="1:3" ht="15.75">
      <c r="A249" s="46"/>
      <c r="B249" s="21"/>
      <c r="C249" s="21"/>
    </row>
    <row r="250" spans="1:3" ht="15.75">
      <c r="A250" s="46"/>
      <c r="B250" s="21"/>
      <c r="C250" s="21"/>
    </row>
    <row r="251" spans="1:3" ht="15.75">
      <c r="A251" s="46"/>
      <c r="B251" s="21"/>
      <c r="C251" s="21"/>
    </row>
    <row r="252" spans="1:3" ht="15.75">
      <c r="A252" s="46"/>
      <c r="B252" s="21"/>
      <c r="C252" s="21"/>
    </row>
    <row r="253" spans="1:3" ht="15.75">
      <c r="A253" s="46"/>
      <c r="B253" s="21"/>
      <c r="C253" s="21"/>
    </row>
    <row r="254" spans="1:3" ht="15.75">
      <c r="A254" s="46"/>
      <c r="B254" s="21"/>
      <c r="C254" s="21"/>
    </row>
    <row r="255" spans="1:3" ht="15.75">
      <c r="A255" s="46"/>
      <c r="B255" s="21"/>
      <c r="C255" s="21"/>
    </row>
    <row r="256" spans="1:3" ht="15.75">
      <c r="A256" s="46"/>
      <c r="B256" s="21"/>
      <c r="C256" s="21"/>
    </row>
    <row r="257" spans="1:3" ht="15.75">
      <c r="A257" s="46"/>
      <c r="B257" s="21"/>
      <c r="C257" s="21"/>
    </row>
    <row r="258" spans="1:3" ht="15.75">
      <c r="A258" s="46"/>
      <c r="B258" s="21"/>
      <c r="C258" s="21"/>
    </row>
    <row r="259" spans="1:3" ht="15.75">
      <c r="A259" s="46"/>
      <c r="B259" s="21"/>
      <c r="C259" s="21"/>
    </row>
    <row r="260" spans="1:3" ht="15.75">
      <c r="A260" s="46"/>
      <c r="B260" s="21"/>
      <c r="C260" s="21"/>
    </row>
    <row r="261" spans="1:3" ht="15.75">
      <c r="A261" s="46"/>
      <c r="B261" s="21"/>
      <c r="C261" s="21"/>
    </row>
    <row r="262" spans="1:3" ht="15.75">
      <c r="A262" s="46"/>
      <c r="B262" s="21"/>
      <c r="C262" s="21"/>
    </row>
    <row r="263" spans="1:3" ht="15.75">
      <c r="A263" s="46"/>
      <c r="B263" s="21"/>
      <c r="C263" s="21"/>
    </row>
    <row r="264" spans="1:3" ht="15.75">
      <c r="A264" s="46"/>
      <c r="B264" s="21"/>
      <c r="C264" s="21"/>
    </row>
    <row r="265" spans="1:3" ht="15.75">
      <c r="A265" s="46"/>
      <c r="B265" s="21"/>
      <c r="C265" s="21"/>
    </row>
    <row r="266" spans="1:3" ht="15.75">
      <c r="A266" s="46"/>
      <c r="B266" s="21"/>
      <c r="C266" s="21"/>
    </row>
    <row r="267" spans="1:3" ht="15.75">
      <c r="A267" s="46"/>
      <c r="B267" s="21"/>
      <c r="C267" s="21"/>
    </row>
    <row r="268" spans="1:3" ht="15.75">
      <c r="A268" s="46"/>
      <c r="B268" s="21"/>
      <c r="C268" s="21"/>
    </row>
    <row r="269" spans="1:3" ht="15.75">
      <c r="A269" s="46"/>
      <c r="B269" s="21"/>
      <c r="C269" s="21"/>
    </row>
    <row r="270" spans="1:3" ht="15.75">
      <c r="A270" s="46"/>
      <c r="B270" s="21"/>
      <c r="C270" s="21"/>
    </row>
    <row r="271" spans="1:3" ht="15.75">
      <c r="A271" s="46"/>
      <c r="B271" s="21"/>
      <c r="C271" s="21"/>
    </row>
    <row r="272" spans="1:3" ht="15.75">
      <c r="A272" s="46"/>
      <c r="B272" s="21"/>
      <c r="C272" s="21"/>
    </row>
    <row r="273" spans="1:3" ht="15.75">
      <c r="A273" s="46"/>
      <c r="B273" s="21"/>
      <c r="C273" s="21"/>
    </row>
    <row r="274" spans="1:3" ht="15.75">
      <c r="A274" s="46"/>
      <c r="B274" s="21"/>
      <c r="C274" s="21"/>
    </row>
    <row r="275" spans="1:3" ht="15.75">
      <c r="A275" s="46"/>
      <c r="B275" s="21"/>
      <c r="C275" s="21"/>
    </row>
    <row r="276" spans="1:3" ht="15.75">
      <c r="A276" s="46"/>
      <c r="B276" s="21"/>
      <c r="C276" s="21"/>
    </row>
    <row r="277" spans="1:3" ht="15.75">
      <c r="A277" s="46"/>
      <c r="B277" s="21"/>
      <c r="C277" s="21"/>
    </row>
    <row r="278" spans="1:3" ht="15.75">
      <c r="A278" s="46"/>
      <c r="B278" s="21"/>
      <c r="C278" s="21"/>
    </row>
    <row r="279" spans="1:3" ht="15.75">
      <c r="A279" s="46"/>
      <c r="B279" s="21"/>
      <c r="C279" s="21"/>
    </row>
    <row r="280" spans="1:3" ht="15.75">
      <c r="A280" s="46"/>
      <c r="B280" s="21"/>
      <c r="C280" s="21"/>
    </row>
    <row r="281" spans="1:3" ht="15.75">
      <c r="A281" s="46"/>
      <c r="B281" s="21"/>
      <c r="C281" s="21"/>
    </row>
    <row r="282" spans="1:3" ht="15.75">
      <c r="A282" s="46"/>
      <c r="B282" s="21"/>
      <c r="C282" s="21"/>
    </row>
    <row r="283" spans="1:3" ht="15.75">
      <c r="A283" s="46"/>
      <c r="B283" s="21"/>
      <c r="C283" s="21"/>
    </row>
    <row r="284" spans="1:3" ht="15.75">
      <c r="A284" s="46"/>
      <c r="B284" s="21"/>
      <c r="C284" s="21"/>
    </row>
    <row r="285" spans="1:3" ht="15.75">
      <c r="A285" s="46"/>
      <c r="B285" s="21"/>
      <c r="C285" s="21"/>
    </row>
    <row r="286" spans="1:3" ht="15.75">
      <c r="A286" s="46"/>
      <c r="B286" s="21"/>
      <c r="C286" s="21"/>
    </row>
    <row r="287" spans="1:3" ht="15.75">
      <c r="A287" s="46"/>
      <c r="B287" s="21"/>
      <c r="C287" s="21"/>
    </row>
    <row r="288" spans="1:3" ht="15.75">
      <c r="A288" s="46"/>
      <c r="B288" s="21"/>
      <c r="C288" s="21"/>
    </row>
    <row r="289" spans="1:3" ht="15.75">
      <c r="A289" s="46"/>
      <c r="B289" s="21"/>
      <c r="C289" s="21"/>
    </row>
    <row r="290" spans="1:3" ht="15.75">
      <c r="A290" s="46"/>
      <c r="B290" s="21"/>
      <c r="C290" s="21"/>
    </row>
    <row r="291" spans="1:3" ht="15.75">
      <c r="A291" s="46"/>
      <c r="B291" s="21"/>
      <c r="C291" s="21"/>
    </row>
    <row r="292" spans="1:3" ht="15.75">
      <c r="A292" s="46"/>
      <c r="B292" s="21"/>
      <c r="C292" s="21"/>
    </row>
    <row r="293" spans="1:3" ht="15.75">
      <c r="A293" s="46"/>
      <c r="B293" s="21"/>
      <c r="C293" s="21"/>
    </row>
    <row r="294" spans="1:3" ht="15.75">
      <c r="A294" s="46"/>
      <c r="B294" s="21"/>
      <c r="C294" s="21"/>
    </row>
    <row r="295" spans="1:3" ht="15.75">
      <c r="A295" s="46"/>
      <c r="B295" s="21"/>
      <c r="C295" s="21"/>
    </row>
    <row r="296" spans="1:3" ht="15.75">
      <c r="A296" s="46"/>
      <c r="B296" s="21"/>
      <c r="C296" s="21"/>
    </row>
    <row r="297" spans="1:3" ht="15.75">
      <c r="A297" s="46"/>
      <c r="B297" s="21"/>
      <c r="C297" s="21"/>
    </row>
    <row r="298" spans="1:3" ht="15.75">
      <c r="A298" s="46"/>
      <c r="B298" s="21"/>
      <c r="C298" s="21"/>
    </row>
    <row r="299" spans="1:3" ht="15.75">
      <c r="A299" s="46"/>
      <c r="B299" s="21"/>
      <c r="C299" s="21"/>
    </row>
    <row r="300" spans="1:3" ht="15.75">
      <c r="A300" s="46"/>
      <c r="B300" s="21"/>
      <c r="C300" s="21"/>
    </row>
    <row r="301" spans="1:3" ht="15.75">
      <c r="A301" s="46"/>
      <c r="B301" s="21"/>
      <c r="C301" s="21"/>
    </row>
    <row r="302" spans="1:3" ht="15.75">
      <c r="A302" s="46"/>
      <c r="B302" s="21"/>
      <c r="C302" s="21"/>
    </row>
    <row r="303" spans="1:3" ht="15.75">
      <c r="A303" s="46"/>
      <c r="B303" s="21"/>
      <c r="C303" s="21"/>
    </row>
    <row r="304" spans="1:3" ht="15.75">
      <c r="A304" s="46"/>
      <c r="B304" s="21"/>
      <c r="C304" s="21"/>
    </row>
    <row r="305" spans="1:3" ht="15.75">
      <c r="A305" s="46"/>
      <c r="B305" s="21"/>
      <c r="C305" s="21"/>
    </row>
    <row r="306" spans="1:3" ht="15.75">
      <c r="A306" s="46"/>
      <c r="B306" s="21"/>
      <c r="C306" s="21"/>
    </row>
    <row r="307" spans="1:3" ht="15.75">
      <c r="A307" s="46"/>
      <c r="B307" s="21"/>
      <c r="C307" s="21"/>
    </row>
    <row r="308" spans="1:3" ht="15.75">
      <c r="A308" s="46"/>
      <c r="B308" s="21"/>
      <c r="C308" s="21"/>
    </row>
    <row r="309" spans="1:3" ht="15.75">
      <c r="A309" s="46"/>
      <c r="B309" s="21"/>
      <c r="C309" s="21"/>
    </row>
    <row r="310" spans="1:3" ht="15.75">
      <c r="A310" s="46"/>
      <c r="B310" s="21"/>
      <c r="C310" s="21"/>
    </row>
    <row r="311" spans="1:3" ht="15.75">
      <c r="A311" s="46"/>
      <c r="B311" s="21"/>
      <c r="C311" s="21"/>
    </row>
    <row r="312" spans="1:3" ht="15.75">
      <c r="A312" s="46"/>
      <c r="B312" s="21"/>
      <c r="C312" s="21"/>
    </row>
    <row r="313" spans="1:3" ht="15.75">
      <c r="A313" s="46"/>
      <c r="B313" s="21"/>
      <c r="C313" s="21"/>
    </row>
    <row r="314" spans="1:3" ht="15.75">
      <c r="A314" s="46"/>
      <c r="B314" s="21"/>
      <c r="C314" s="21"/>
    </row>
    <row r="315" spans="1:3" ht="15.75">
      <c r="A315" s="46"/>
      <c r="B315" s="21"/>
      <c r="C315" s="21"/>
    </row>
    <row r="316" spans="1:3" ht="15.75">
      <c r="A316" s="46"/>
      <c r="B316" s="21"/>
      <c r="C316" s="21"/>
    </row>
    <row r="317" spans="1:3" ht="15.75">
      <c r="A317" s="46"/>
      <c r="B317" s="21"/>
      <c r="C317" s="21"/>
    </row>
    <row r="318" spans="1:3" ht="15.75">
      <c r="A318" s="46"/>
      <c r="B318" s="21"/>
      <c r="C318" s="21"/>
    </row>
    <row r="319" spans="1:3" ht="15.75">
      <c r="A319" s="46"/>
      <c r="B319" s="21"/>
      <c r="C319" s="21"/>
    </row>
    <row r="320" spans="1:3" ht="15.75">
      <c r="A320" s="46"/>
      <c r="B320" s="21"/>
      <c r="C320" s="21"/>
    </row>
    <row r="321" spans="1:3" ht="15.75">
      <c r="A321" s="46"/>
      <c r="B321" s="21"/>
      <c r="C321" s="21"/>
    </row>
    <row r="322" spans="1:3" ht="15.75">
      <c r="A322" s="46"/>
      <c r="B322" s="21"/>
      <c r="C322" s="21"/>
    </row>
    <row r="323" spans="1:3" ht="15.75">
      <c r="A323" s="46"/>
      <c r="B323" s="21"/>
      <c r="C323" s="21"/>
    </row>
    <row r="324" spans="1:3" ht="15.75">
      <c r="A324" s="46"/>
      <c r="B324" s="21"/>
      <c r="C324" s="21"/>
    </row>
    <row r="325" spans="1:3" ht="15.75">
      <c r="A325" s="46"/>
      <c r="B325" s="21"/>
      <c r="C325" s="21"/>
    </row>
    <row r="326" spans="1:3" ht="15.75">
      <c r="A326" s="46"/>
      <c r="B326" s="21"/>
      <c r="C326" s="21"/>
    </row>
    <row r="327" spans="1:3" ht="15.75">
      <c r="A327" s="46"/>
      <c r="B327" s="21"/>
      <c r="C327" s="21"/>
    </row>
    <row r="328" spans="1:3" ht="15.75">
      <c r="A328" s="46"/>
      <c r="B328" s="21"/>
      <c r="C328" s="21"/>
    </row>
    <row r="329" spans="1:3" ht="15.75">
      <c r="A329" s="46"/>
      <c r="B329" s="21"/>
      <c r="C329" s="21"/>
    </row>
    <row r="330" spans="1:3" ht="15.75">
      <c r="A330" s="46"/>
      <c r="B330" s="21"/>
      <c r="C330" s="21"/>
    </row>
    <row r="331" spans="1:3" ht="15.75">
      <c r="A331" s="46"/>
      <c r="B331" s="21"/>
      <c r="C331" s="21"/>
    </row>
    <row r="332" spans="1:3" ht="15.75">
      <c r="A332" s="46"/>
      <c r="B332" s="21"/>
      <c r="C332" s="21"/>
    </row>
    <row r="333" spans="1:3" ht="15.75">
      <c r="A333" s="46"/>
      <c r="B333" s="21"/>
      <c r="C333" s="21"/>
    </row>
    <row r="334" spans="1:3" ht="15.75">
      <c r="A334" s="46"/>
      <c r="B334" s="21"/>
      <c r="C334" s="21"/>
    </row>
    <row r="335" spans="1:3" ht="15.75">
      <c r="A335" s="46"/>
      <c r="B335" s="21"/>
      <c r="C335" s="21"/>
    </row>
    <row r="336" spans="1:3" ht="15.75">
      <c r="A336" s="46"/>
      <c r="B336" s="21"/>
      <c r="C336" s="21"/>
    </row>
    <row r="337" spans="1:3" ht="15.75">
      <c r="A337" s="46"/>
      <c r="B337" s="21"/>
      <c r="C337" s="21"/>
    </row>
    <row r="338" spans="1:3" ht="15.75">
      <c r="A338" s="46"/>
      <c r="B338" s="21"/>
      <c r="C338" s="21"/>
    </row>
    <row r="339" spans="1:3" ht="15.75">
      <c r="A339" s="46"/>
      <c r="B339" s="21"/>
      <c r="C339" s="21"/>
    </row>
    <row r="340" spans="1:3" ht="15.75">
      <c r="A340" s="46"/>
      <c r="B340" s="21"/>
      <c r="C340" s="21"/>
    </row>
    <row r="341" spans="1:3" ht="15.75">
      <c r="A341" s="46"/>
      <c r="B341" s="21"/>
      <c r="C341" s="21"/>
    </row>
    <row r="342" spans="1:3" ht="15.75">
      <c r="A342" s="46"/>
      <c r="B342" s="21"/>
      <c r="C342" s="21"/>
    </row>
    <row r="343" spans="1:3" ht="15.75">
      <c r="A343" s="46"/>
      <c r="B343" s="21"/>
      <c r="C343" s="21"/>
    </row>
    <row r="344" spans="1:3" ht="15.75">
      <c r="A344" s="46"/>
      <c r="B344" s="21"/>
      <c r="C344" s="21"/>
    </row>
    <row r="345" spans="1:3" ht="15.75">
      <c r="A345" s="46"/>
      <c r="B345" s="21"/>
      <c r="C345" s="21"/>
    </row>
    <row r="346" spans="1:3" ht="15.75">
      <c r="A346" s="46"/>
      <c r="B346" s="21"/>
      <c r="C346" s="21"/>
    </row>
    <row r="347" spans="1:3" ht="15.75">
      <c r="A347" s="46"/>
      <c r="B347" s="21"/>
      <c r="C347" s="21"/>
    </row>
    <row r="348" spans="1:3" ht="15.75">
      <c r="A348" s="46"/>
      <c r="B348" s="21"/>
      <c r="C348" s="21"/>
    </row>
    <row r="349" spans="1:3" ht="15.75">
      <c r="A349" s="46"/>
      <c r="B349" s="21"/>
      <c r="C349" s="21"/>
    </row>
    <row r="350" spans="1:3" ht="15.75">
      <c r="A350" s="46"/>
      <c r="B350" s="21"/>
      <c r="C350" s="21"/>
    </row>
    <row r="351" spans="1:3" ht="15.75">
      <c r="A351" s="46"/>
      <c r="B351" s="21"/>
      <c r="C351" s="21"/>
    </row>
    <row r="352" spans="1:3" ht="15.75">
      <c r="A352" s="46"/>
      <c r="B352" s="21"/>
      <c r="C352" s="21"/>
    </row>
    <row r="353" spans="1:3" ht="15.75">
      <c r="A353" s="46"/>
      <c r="B353" s="21"/>
      <c r="C353" s="21"/>
    </row>
    <row r="354" spans="1:3" ht="15.75">
      <c r="A354" s="46"/>
      <c r="B354" s="21"/>
      <c r="C354" s="21"/>
    </row>
    <row r="355" spans="1:3" ht="15.75">
      <c r="A355" s="46"/>
      <c r="B355" s="21"/>
      <c r="C355" s="21"/>
    </row>
    <row r="356" spans="1:3" ht="15.75">
      <c r="A356" s="46"/>
      <c r="B356" s="21"/>
      <c r="C356" s="21"/>
    </row>
    <row r="357" spans="1:3" ht="15.75">
      <c r="A357" s="46"/>
      <c r="B357" s="21"/>
      <c r="C357" s="21"/>
    </row>
    <row r="358" spans="1:3" ht="15.75">
      <c r="A358" s="46"/>
      <c r="B358" s="21"/>
      <c r="C358" s="21"/>
    </row>
    <row r="359" spans="1:3" ht="15.75">
      <c r="A359" s="46"/>
      <c r="B359" s="21"/>
      <c r="C359" s="21"/>
    </row>
    <row r="360" spans="1:3" ht="15.75">
      <c r="A360" s="46"/>
      <c r="B360" s="21"/>
      <c r="C360" s="21"/>
    </row>
    <row r="361" spans="1:3" ht="15.75">
      <c r="A361" s="46"/>
      <c r="B361" s="21"/>
      <c r="C361" s="21"/>
    </row>
    <row r="362" spans="1:3" ht="15.75">
      <c r="A362" s="46"/>
      <c r="B362" s="21"/>
      <c r="C362" s="21"/>
    </row>
    <row r="363" spans="1:3" ht="15.75">
      <c r="A363" s="46"/>
      <c r="B363" s="21"/>
      <c r="C363" s="21"/>
    </row>
    <row r="364" spans="1:3" ht="15.75">
      <c r="A364" s="46"/>
      <c r="B364" s="21"/>
      <c r="C364" s="21"/>
    </row>
    <row r="365" spans="1:3" ht="15.75">
      <c r="A365" s="46"/>
      <c r="B365" s="21"/>
      <c r="C365" s="21"/>
    </row>
    <row r="366" spans="1:3" ht="15.75">
      <c r="A366" s="46"/>
      <c r="B366" s="21"/>
      <c r="C366" s="21"/>
    </row>
    <row r="367" spans="1:3" ht="15.75">
      <c r="A367" s="46"/>
      <c r="B367" s="21"/>
      <c r="C367" s="21"/>
    </row>
    <row r="368" spans="1:3" ht="15.75">
      <c r="A368" s="46"/>
      <c r="B368" s="21"/>
      <c r="C368" s="21"/>
    </row>
    <row r="369" spans="1:3" ht="15.75">
      <c r="A369" s="46"/>
      <c r="B369" s="21"/>
      <c r="C369" s="21"/>
    </row>
    <row r="370" spans="1:3" ht="15.75">
      <c r="A370" s="46"/>
      <c r="B370" s="21"/>
      <c r="C370" s="21"/>
    </row>
    <row r="371" spans="1:3" ht="15.75">
      <c r="A371" s="46"/>
      <c r="B371" s="21"/>
      <c r="C371" s="21"/>
    </row>
    <row r="372" spans="1:3" ht="15.75">
      <c r="A372" s="46"/>
      <c r="B372" s="21"/>
      <c r="C372" s="21"/>
    </row>
    <row r="373" spans="1:3" ht="15.75">
      <c r="A373" s="46"/>
      <c r="B373" s="21"/>
      <c r="C373" s="21"/>
    </row>
    <row r="374" spans="1:3" ht="15.75">
      <c r="A374" s="46"/>
      <c r="B374" s="21"/>
      <c r="C374" s="21"/>
    </row>
    <row r="375" spans="1:3" ht="15.75">
      <c r="A375" s="46"/>
      <c r="B375" s="21"/>
      <c r="C375" s="21"/>
    </row>
    <row r="376" spans="1:3" ht="15.75">
      <c r="A376" s="46"/>
      <c r="B376" s="21"/>
      <c r="C376" s="21"/>
    </row>
    <row r="377" spans="1:3" ht="15.75">
      <c r="A377" s="46"/>
      <c r="B377" s="21"/>
      <c r="C377" s="21"/>
    </row>
    <row r="378" spans="1:3" ht="15.75">
      <c r="A378" s="46"/>
      <c r="B378" s="21"/>
      <c r="C378" s="21"/>
    </row>
    <row r="379" spans="1:3" ht="15.75">
      <c r="A379" s="46"/>
      <c r="B379" s="21"/>
      <c r="C379" s="21"/>
    </row>
    <row r="380" spans="1:3" ht="15.75">
      <c r="A380" s="46"/>
      <c r="B380" s="21"/>
      <c r="C380" s="21"/>
    </row>
    <row r="381" spans="1:3" ht="15.75">
      <c r="A381" s="46"/>
      <c r="B381" s="21"/>
      <c r="C381" s="21"/>
    </row>
    <row r="382" spans="1:3" ht="15.75">
      <c r="A382" s="46"/>
      <c r="B382" s="21"/>
      <c r="C382" s="21"/>
    </row>
    <row r="383" spans="1:3" ht="15.75">
      <c r="A383" s="46"/>
      <c r="B383" s="21"/>
      <c r="C383" s="21"/>
    </row>
    <row r="384" spans="1:3" ht="15.75">
      <c r="A384" s="46"/>
      <c r="B384" s="21"/>
      <c r="C384" s="21"/>
    </row>
    <row r="385" spans="1:3" ht="15.75">
      <c r="A385" s="46"/>
      <c r="B385" s="21"/>
      <c r="C385" s="21"/>
    </row>
    <row r="386" spans="1:3" ht="15.75">
      <c r="A386" s="46"/>
      <c r="B386" s="21"/>
      <c r="C386" s="21"/>
    </row>
    <row r="387" spans="1:3" ht="15.75">
      <c r="A387" s="46"/>
      <c r="B387" s="21"/>
      <c r="C387" s="21"/>
    </row>
    <row r="388" spans="1:3" ht="15.75">
      <c r="A388" s="46"/>
      <c r="B388" s="21"/>
      <c r="C388" s="21"/>
    </row>
    <row r="389" spans="1:3" ht="15.75">
      <c r="A389" s="46"/>
      <c r="B389" s="21"/>
      <c r="C389" s="21"/>
    </row>
    <row r="390" spans="1:3" ht="15.75">
      <c r="A390" s="46"/>
      <c r="B390" s="21"/>
      <c r="C390" s="21"/>
    </row>
    <row r="391" spans="1:3" ht="15.75">
      <c r="A391" s="46"/>
      <c r="B391" s="21"/>
      <c r="C391" s="21"/>
    </row>
    <row r="392" spans="1:3" ht="15.75">
      <c r="A392" s="46"/>
      <c r="B392" s="21"/>
      <c r="C392" s="21"/>
    </row>
    <row r="393" spans="1:3" ht="15.75">
      <c r="A393" s="46"/>
      <c r="B393" s="21"/>
      <c r="C393" s="21"/>
    </row>
    <row r="394" spans="1:3" ht="15.75">
      <c r="A394" s="46"/>
      <c r="B394" s="21"/>
      <c r="C394" s="21"/>
    </row>
    <row r="395" spans="1:3" ht="15.75">
      <c r="A395" s="46"/>
      <c r="B395" s="21"/>
      <c r="C395" s="21"/>
    </row>
    <row r="396" spans="1:3" ht="15.75">
      <c r="A396" s="46"/>
      <c r="B396" s="21"/>
      <c r="C396" s="21"/>
    </row>
    <row r="397" spans="1:3" ht="15.75">
      <c r="A397" s="46"/>
      <c r="B397" s="21"/>
      <c r="C397" s="21"/>
    </row>
    <row r="398" spans="1:3" ht="15.75">
      <c r="A398" s="46"/>
      <c r="B398" s="21"/>
      <c r="C398" s="21"/>
    </row>
    <row r="399" spans="1:3" ht="15.75">
      <c r="A399" s="46"/>
      <c r="B399" s="21"/>
      <c r="C399" s="21"/>
    </row>
    <row r="400" spans="1:3" ht="15.75">
      <c r="A400" s="46"/>
      <c r="B400" s="21"/>
      <c r="C400" s="21"/>
    </row>
    <row r="401" spans="1:3" ht="15.75">
      <c r="A401" s="46"/>
      <c r="B401" s="21"/>
      <c r="C401" s="21"/>
    </row>
    <row r="402" spans="1:3" ht="15.75">
      <c r="A402" s="46"/>
      <c r="B402" s="21"/>
      <c r="C402" s="21"/>
    </row>
    <row r="403" spans="1:3" ht="15.75">
      <c r="A403" s="46"/>
      <c r="B403" s="21"/>
      <c r="C403" s="21"/>
    </row>
    <row r="404" spans="1:3" ht="15.75">
      <c r="A404" s="46"/>
      <c r="B404" s="21"/>
      <c r="C404" s="21"/>
    </row>
    <row r="405" spans="1:3" ht="15.75">
      <c r="A405" s="46"/>
      <c r="B405" s="21"/>
      <c r="C405" s="21"/>
    </row>
    <row r="406" spans="1:3" ht="15.75">
      <c r="A406" s="46"/>
      <c r="B406" s="21"/>
      <c r="C406" s="21"/>
    </row>
    <row r="407" spans="1:3" ht="15.75">
      <c r="A407" s="46"/>
      <c r="B407" s="21"/>
      <c r="C407" s="21"/>
    </row>
    <row r="408" spans="1:3" ht="15.75">
      <c r="A408" s="46"/>
      <c r="B408" s="21"/>
      <c r="C408" s="21"/>
    </row>
    <row r="409" spans="1:3" ht="15.75">
      <c r="A409" s="46"/>
      <c r="B409" s="21"/>
      <c r="C409" s="21"/>
    </row>
    <row r="410" spans="1:3" ht="15.75">
      <c r="A410" s="46"/>
      <c r="B410" s="21"/>
      <c r="C410" s="21"/>
    </row>
    <row r="411" spans="1:3" ht="15.75">
      <c r="A411" s="46"/>
      <c r="B411" s="21"/>
      <c r="C411" s="21"/>
    </row>
    <row r="412" spans="1:3" ht="15.75">
      <c r="A412" s="46"/>
      <c r="B412" s="21"/>
      <c r="C412" s="21"/>
    </row>
    <row r="413" spans="1:3" ht="15.75">
      <c r="A413" s="46"/>
      <c r="B413" s="21"/>
      <c r="C413" s="21"/>
    </row>
    <row r="414" spans="1:3" ht="15.75">
      <c r="A414" s="46"/>
      <c r="B414" s="21"/>
      <c r="C414" s="21"/>
    </row>
    <row r="415" spans="1:3" ht="15.75">
      <c r="A415" s="46"/>
      <c r="B415" s="21"/>
      <c r="C415" s="21"/>
    </row>
    <row r="416" spans="1:3" ht="15.75">
      <c r="A416" s="46"/>
      <c r="B416" s="21"/>
      <c r="C416" s="21"/>
    </row>
    <row r="417" spans="1:3" ht="15.75">
      <c r="A417" s="46"/>
      <c r="B417" s="21"/>
      <c r="C417" s="21"/>
    </row>
    <row r="418" spans="1:3" ht="15.75">
      <c r="A418" s="46"/>
      <c r="B418" s="21"/>
      <c r="C418" s="21"/>
    </row>
    <row r="419" spans="1:3" ht="15.75">
      <c r="A419" s="46"/>
      <c r="B419" s="21"/>
      <c r="C419" s="21"/>
    </row>
    <row r="420" spans="1:3" ht="15.75">
      <c r="A420" s="46"/>
      <c r="B420" s="21"/>
      <c r="C420" s="21"/>
    </row>
    <row r="421" spans="1:3" ht="15.75">
      <c r="A421" s="46"/>
      <c r="B421" s="21"/>
      <c r="C421" s="21"/>
    </row>
    <row r="422" spans="1:3" ht="15.75">
      <c r="A422" s="46"/>
      <c r="B422" s="21"/>
      <c r="C422" s="21"/>
    </row>
    <row r="423" spans="1:3" ht="15.75">
      <c r="A423" s="46"/>
      <c r="B423" s="21"/>
      <c r="C423" s="21"/>
    </row>
    <row r="424" spans="1:3" ht="15.75">
      <c r="A424" s="46"/>
      <c r="B424" s="21"/>
      <c r="C424" s="21"/>
    </row>
    <row r="425" spans="1:3" ht="15.75">
      <c r="A425" s="46"/>
      <c r="B425" s="21"/>
      <c r="C425" s="21"/>
    </row>
    <row r="426" spans="1:3" ht="15.75">
      <c r="A426" s="46"/>
      <c r="B426" s="21"/>
      <c r="C426" s="21"/>
    </row>
    <row r="427" spans="1:3" ht="15.75">
      <c r="A427" s="46"/>
      <c r="B427" s="21"/>
      <c r="C427" s="21"/>
    </row>
    <row r="428" spans="1:3" ht="15.75">
      <c r="A428" s="46"/>
      <c r="B428" s="21"/>
      <c r="C428" s="21"/>
    </row>
    <row r="429" spans="1:3" ht="15.75">
      <c r="A429" s="46"/>
      <c r="B429" s="21"/>
      <c r="C429" s="21"/>
    </row>
    <row r="430" spans="1:3" ht="15.75">
      <c r="A430" s="46"/>
      <c r="B430" s="21"/>
      <c r="C430" s="21"/>
    </row>
    <row r="431" spans="1:3" ht="15.75">
      <c r="A431" s="46"/>
      <c r="B431" s="21"/>
      <c r="C431" s="21"/>
    </row>
    <row r="432" spans="1:3" ht="15.75">
      <c r="A432" s="46"/>
      <c r="B432" s="21"/>
      <c r="C432" s="21"/>
    </row>
    <row r="433" spans="1:3" ht="15.75">
      <c r="A433" s="46"/>
      <c r="B433" s="21"/>
      <c r="C433" s="21"/>
    </row>
    <row r="434" spans="1:3" ht="15.75">
      <c r="A434" s="46"/>
      <c r="B434" s="21"/>
      <c r="C434" s="21"/>
    </row>
    <row r="435" spans="1:3" ht="15.75">
      <c r="A435" s="46"/>
      <c r="B435" s="21"/>
      <c r="C435" s="21"/>
    </row>
    <row r="436" spans="1:3" ht="15.75">
      <c r="A436" s="46"/>
      <c r="B436" s="21"/>
      <c r="C436" s="21"/>
    </row>
    <row r="437" spans="1:3" ht="15.75">
      <c r="A437" s="46"/>
      <c r="B437" s="21"/>
      <c r="C437" s="21"/>
    </row>
    <row r="438" spans="1:3" ht="15.75">
      <c r="A438" s="46"/>
      <c r="B438" s="21"/>
      <c r="C438" s="21"/>
    </row>
    <row r="439" spans="1:3" ht="15.75">
      <c r="A439" s="46"/>
      <c r="B439" s="21"/>
      <c r="C439" s="21"/>
    </row>
    <row r="440" spans="1:3" ht="15.75">
      <c r="A440" s="46"/>
      <c r="B440" s="21"/>
      <c r="C440" s="21"/>
    </row>
    <row r="441" spans="1:3" ht="15.75">
      <c r="A441" s="46"/>
      <c r="B441" s="21"/>
      <c r="C441" s="21"/>
    </row>
    <row r="442" spans="1:3" ht="15.75">
      <c r="A442" s="46"/>
      <c r="B442" s="21"/>
      <c r="C442" s="21"/>
    </row>
    <row r="443" spans="1:3" ht="15.75">
      <c r="A443" s="46"/>
      <c r="B443" s="21"/>
      <c r="C443" s="21"/>
    </row>
    <row r="444" spans="1:3" ht="15.75">
      <c r="A444" s="46"/>
      <c r="B444" s="21"/>
      <c r="C444" s="21"/>
    </row>
    <row r="445" spans="1:3" ht="15.75">
      <c r="A445" s="46"/>
      <c r="B445" s="21"/>
      <c r="C445" s="21"/>
    </row>
    <row r="446" spans="1:3" ht="15.75">
      <c r="A446" s="46"/>
      <c r="B446" s="21"/>
      <c r="C446" s="21"/>
    </row>
    <row r="447" spans="1:3" ht="15.75">
      <c r="A447" s="46"/>
      <c r="B447" s="21"/>
      <c r="C447" s="21"/>
    </row>
    <row r="448" spans="1:3" ht="15.75">
      <c r="A448" s="46"/>
      <c r="B448" s="21"/>
      <c r="C448" s="21"/>
    </row>
    <row r="449" spans="1:3" ht="15.75">
      <c r="A449" s="46"/>
      <c r="B449" s="21"/>
      <c r="C449" s="21"/>
    </row>
    <row r="450" spans="1:3" ht="15.75">
      <c r="A450" s="46"/>
      <c r="B450" s="21"/>
      <c r="C450" s="21"/>
    </row>
    <row r="451" spans="1:3" ht="15.75">
      <c r="A451" s="46"/>
      <c r="B451" s="21"/>
      <c r="C451" s="21"/>
    </row>
    <row r="452" spans="1:3" ht="15.75">
      <c r="A452" s="46"/>
      <c r="B452" s="21"/>
      <c r="C452" s="21"/>
    </row>
    <row r="453" spans="1:3" ht="15.75">
      <c r="A453" s="46"/>
      <c r="B453" s="21"/>
      <c r="C453" s="21"/>
    </row>
    <row r="454" spans="1:3" ht="15.75">
      <c r="A454" s="46"/>
      <c r="B454" s="21"/>
      <c r="C454" s="21"/>
    </row>
    <row r="455" spans="1:3" ht="15.75">
      <c r="A455" s="46"/>
      <c r="B455" s="21"/>
      <c r="C455" s="21"/>
    </row>
    <row r="456" spans="1:3" ht="15.75">
      <c r="A456" s="46"/>
      <c r="B456" s="21"/>
      <c r="C456" s="21"/>
    </row>
    <row r="457" spans="1:3" ht="15.75">
      <c r="A457" s="46"/>
      <c r="B457" s="21"/>
      <c r="C457" s="21"/>
    </row>
    <row r="458" spans="1:3" ht="15.75">
      <c r="A458" s="46"/>
      <c r="B458" s="21"/>
      <c r="C458" s="21"/>
    </row>
    <row r="459" spans="1:3" ht="15.75">
      <c r="A459" s="46"/>
      <c r="B459" s="21"/>
      <c r="C459" s="21"/>
    </row>
    <row r="460" spans="1:3" ht="15.75">
      <c r="A460" s="46"/>
      <c r="B460" s="21"/>
      <c r="C460" s="21"/>
    </row>
    <row r="461" spans="1:3" ht="15.75">
      <c r="A461" s="46"/>
      <c r="B461" s="21"/>
      <c r="C461" s="21"/>
    </row>
    <row r="462" spans="1:3" ht="15.75">
      <c r="A462" s="46"/>
      <c r="B462" s="21"/>
      <c r="C462" s="21"/>
    </row>
    <row r="463" spans="1:3" ht="15.75">
      <c r="A463" s="46"/>
      <c r="B463" s="21"/>
      <c r="C463" s="21"/>
    </row>
    <row r="464" spans="1:3" ht="15.75">
      <c r="A464" s="46"/>
      <c r="B464" s="21"/>
      <c r="C464" s="21"/>
    </row>
    <row r="465" spans="1:3" ht="15.75">
      <c r="A465" s="46"/>
      <c r="B465" s="21"/>
      <c r="C465" s="21"/>
    </row>
    <row r="466" spans="1:3" ht="15.75">
      <c r="A466" s="46"/>
      <c r="B466" s="21"/>
      <c r="C466" s="21"/>
    </row>
    <row r="467" spans="1:3" ht="15.75">
      <c r="A467" s="46"/>
      <c r="B467" s="21"/>
      <c r="C467" s="21"/>
    </row>
    <row r="468" spans="1:3" ht="15.75">
      <c r="A468" s="46"/>
      <c r="B468" s="21"/>
      <c r="C468" s="21"/>
    </row>
    <row r="469" spans="1:3" ht="15.75">
      <c r="A469" s="46"/>
      <c r="B469" s="21"/>
      <c r="C469" s="21"/>
    </row>
    <row r="470" spans="1:3" ht="15.75">
      <c r="A470" s="46"/>
      <c r="B470" s="21"/>
      <c r="C470" s="21"/>
    </row>
    <row r="471" spans="1:3" ht="15.75">
      <c r="A471" s="46"/>
      <c r="B471" s="21"/>
      <c r="C471" s="21"/>
    </row>
    <row r="472" spans="1:3" ht="15.75">
      <c r="A472" s="46"/>
      <c r="B472" s="21"/>
      <c r="C472" s="21"/>
    </row>
    <row r="473" spans="1:3" ht="15.75">
      <c r="A473" s="46"/>
      <c r="B473" s="21"/>
      <c r="C473" s="21"/>
    </row>
    <row r="474" spans="1:3" ht="15.75">
      <c r="A474" s="46"/>
      <c r="B474" s="21"/>
      <c r="C474" s="21"/>
    </row>
    <row r="475" spans="1:3" ht="15.75">
      <c r="A475" s="46"/>
      <c r="B475" s="21"/>
      <c r="C475" s="21"/>
    </row>
    <row r="476" spans="1:3" ht="15.75">
      <c r="A476" s="46"/>
      <c r="B476" s="21"/>
      <c r="C476" s="21"/>
    </row>
    <row r="477" spans="1:3" ht="15.75">
      <c r="A477" s="46"/>
      <c r="B477" s="21"/>
      <c r="C477" s="21"/>
    </row>
    <row r="478" spans="1:3" ht="15.75">
      <c r="A478" s="46"/>
      <c r="B478" s="21"/>
      <c r="C478" s="21"/>
    </row>
    <row r="479" spans="1:3" ht="15.75">
      <c r="A479" s="46"/>
      <c r="B479" s="21"/>
      <c r="C479" s="21"/>
    </row>
    <row r="480" spans="1:3" ht="15.75">
      <c r="A480" s="46"/>
      <c r="B480" s="21"/>
      <c r="C480" s="21"/>
    </row>
    <row r="481" spans="1:3" ht="15.75">
      <c r="A481" s="46"/>
      <c r="B481" s="21"/>
      <c r="C481" s="21"/>
    </row>
    <row r="482" spans="1:3" ht="15.75">
      <c r="A482" s="46"/>
      <c r="B482" s="21"/>
      <c r="C482" s="21"/>
    </row>
    <row r="483" spans="1:3" ht="15.75">
      <c r="A483" s="46"/>
      <c r="B483" s="21"/>
      <c r="C483" s="21"/>
    </row>
    <row r="484" spans="1:3" ht="15.75">
      <c r="A484" s="46"/>
      <c r="B484" s="21"/>
      <c r="C484" s="21"/>
    </row>
    <row r="485" spans="1:3" ht="15.75">
      <c r="A485" s="46"/>
      <c r="B485" s="21"/>
      <c r="C485" s="21"/>
    </row>
    <row r="486" spans="1:3" ht="15.75">
      <c r="A486" s="46"/>
      <c r="B486" s="21"/>
      <c r="C486" s="21"/>
    </row>
    <row r="487" spans="1:3" ht="15.75">
      <c r="A487" s="46"/>
      <c r="B487" s="21"/>
      <c r="C487" s="21"/>
    </row>
    <row r="488" spans="1:3" ht="15.75">
      <c r="A488" s="46"/>
      <c r="B488" s="21"/>
      <c r="C488" s="21"/>
    </row>
    <row r="489" spans="1:3" ht="15.75">
      <c r="A489" s="46"/>
      <c r="B489" s="21"/>
      <c r="C489" s="21"/>
    </row>
    <row r="490" spans="1:3" ht="15.75">
      <c r="A490" s="46"/>
      <c r="B490" s="21"/>
      <c r="C490" s="21"/>
    </row>
    <row r="491" spans="1:3" ht="15.75">
      <c r="A491" s="46"/>
      <c r="B491" s="21"/>
      <c r="C491" s="21"/>
    </row>
    <row r="492" spans="1:3" ht="15.75">
      <c r="A492" s="46"/>
      <c r="B492" s="21"/>
      <c r="C492" s="21"/>
    </row>
    <row r="493" spans="1:3" ht="15.75">
      <c r="A493" s="46"/>
      <c r="B493" s="21"/>
      <c r="C493" s="21"/>
    </row>
    <row r="494" spans="1:3" ht="15.75">
      <c r="A494" s="46"/>
      <c r="B494" s="21"/>
      <c r="C494" s="21"/>
    </row>
    <row r="495" spans="1:3" ht="15.75">
      <c r="A495" s="46"/>
      <c r="B495" s="21"/>
      <c r="C495" s="21"/>
    </row>
    <row r="496" spans="1:3" ht="15.75">
      <c r="A496" s="46"/>
      <c r="B496" s="21"/>
      <c r="C496" s="21"/>
    </row>
    <row r="497" spans="1:3" ht="15.75">
      <c r="A497" s="46"/>
      <c r="B497" s="21"/>
      <c r="C497" s="21"/>
    </row>
    <row r="498" spans="1:3" ht="15.75">
      <c r="A498" s="46"/>
      <c r="B498" s="21"/>
      <c r="C498" s="21"/>
    </row>
    <row r="499" spans="1:3" ht="15.75">
      <c r="A499" s="46"/>
      <c r="B499" s="21"/>
      <c r="C499" s="21"/>
    </row>
    <row r="500" spans="1:3" ht="15.75">
      <c r="A500" s="46"/>
      <c r="B500" s="21"/>
      <c r="C500" s="21"/>
    </row>
    <row r="501" spans="1:3" ht="15.75">
      <c r="A501" s="46"/>
      <c r="B501" s="21"/>
      <c r="C501" s="21"/>
    </row>
    <row r="502" spans="1:3" ht="15.75">
      <c r="A502" s="46"/>
      <c r="B502" s="21"/>
      <c r="C502" s="21"/>
    </row>
    <row r="503" spans="1:3" ht="15.75">
      <c r="A503" s="46"/>
      <c r="B503" s="21"/>
      <c r="C503" s="21"/>
    </row>
    <row r="504" spans="1:3" ht="15.75">
      <c r="A504" s="46"/>
      <c r="B504" s="21"/>
      <c r="C504" s="21"/>
    </row>
    <row r="505" spans="1:3" ht="15.75">
      <c r="A505" s="46"/>
      <c r="B505" s="21"/>
      <c r="C505" s="21"/>
    </row>
    <row r="506" spans="1:3" ht="15.75">
      <c r="A506" s="46"/>
      <c r="B506" s="21"/>
      <c r="C506" s="21"/>
    </row>
    <row r="507" spans="1:3" ht="15.75">
      <c r="A507" s="46"/>
      <c r="B507" s="21"/>
      <c r="C507" s="21"/>
    </row>
    <row r="508" spans="1:3" ht="15.75">
      <c r="A508" s="46"/>
      <c r="B508" s="21"/>
      <c r="C508" s="21"/>
    </row>
    <row r="509" spans="1:3" ht="15.75">
      <c r="A509" s="46"/>
      <c r="B509" s="21"/>
      <c r="C509" s="21"/>
    </row>
    <row r="510" spans="1:3" ht="15.75">
      <c r="A510" s="46"/>
      <c r="B510" s="21"/>
      <c r="C510" s="21"/>
    </row>
    <row r="511" spans="1:3" ht="15.75">
      <c r="A511" s="46"/>
      <c r="B511" s="21"/>
      <c r="C511" s="21"/>
    </row>
    <row r="512" spans="1:3" ht="15.75">
      <c r="A512" s="46"/>
      <c r="B512" s="21"/>
      <c r="C512" s="21"/>
    </row>
    <row r="513" spans="1:3" ht="15.75">
      <c r="A513" s="46"/>
      <c r="B513" s="21"/>
      <c r="C513" s="21"/>
    </row>
    <row r="514" spans="1:3" ht="15.75">
      <c r="A514" s="46"/>
      <c r="B514" s="21"/>
      <c r="C514" s="21"/>
    </row>
    <row r="515" spans="1:3" ht="15.75">
      <c r="A515" s="46"/>
      <c r="B515" s="21"/>
      <c r="C515" s="21"/>
    </row>
    <row r="516" spans="1:3" ht="15.75">
      <c r="A516" s="46"/>
      <c r="B516" s="21"/>
      <c r="C516" s="21"/>
    </row>
    <row r="517" spans="1:3" ht="15.75">
      <c r="A517" s="46"/>
      <c r="B517" s="21"/>
      <c r="C517" s="21"/>
    </row>
    <row r="518" spans="1:3" ht="15.75">
      <c r="A518" s="46"/>
      <c r="B518" s="21"/>
      <c r="C518" s="21"/>
    </row>
    <row r="519" spans="1:3" ht="15.75">
      <c r="A519" s="46"/>
      <c r="B519" s="21"/>
      <c r="C519" s="21"/>
    </row>
    <row r="520" spans="1:3" ht="15.75">
      <c r="A520" s="46"/>
      <c r="B520" s="21"/>
      <c r="C520" s="21"/>
    </row>
    <row r="521" spans="1:3" ht="15.75">
      <c r="A521" s="46"/>
      <c r="B521" s="21"/>
      <c r="C521" s="21"/>
    </row>
    <row r="522" spans="1:3" ht="15.75">
      <c r="A522" s="46"/>
      <c r="B522" s="21"/>
      <c r="C522" s="21"/>
    </row>
    <row r="523" spans="1:3" ht="15.75">
      <c r="A523" s="46"/>
      <c r="B523" s="21"/>
      <c r="C523" s="21"/>
    </row>
    <row r="524" spans="1:3" ht="15.75">
      <c r="A524" s="46"/>
      <c r="B524" s="21"/>
      <c r="C524" s="21"/>
    </row>
    <row r="525" spans="1:3" ht="15.75">
      <c r="A525" s="46"/>
      <c r="B525" s="21"/>
      <c r="C525" s="21"/>
    </row>
    <row r="526" spans="1:3" ht="15.75">
      <c r="A526" s="46"/>
      <c r="B526" s="21"/>
      <c r="C526" s="21"/>
    </row>
    <row r="527" spans="1:3" ht="15.75">
      <c r="A527" s="46"/>
      <c r="B527" s="21"/>
      <c r="C527" s="21"/>
    </row>
    <row r="528" spans="1:3" ht="15.75">
      <c r="A528" s="46"/>
      <c r="B528" s="21"/>
      <c r="C528" s="21"/>
    </row>
    <row r="529" spans="1:3" ht="15.75">
      <c r="A529" s="46"/>
      <c r="B529" s="21"/>
      <c r="C529" s="21"/>
    </row>
    <row r="530" spans="1:3" ht="15.75">
      <c r="A530" s="46"/>
      <c r="B530" s="21"/>
      <c r="C530" s="21"/>
    </row>
    <row r="531" spans="1:3" ht="15.75">
      <c r="A531" s="46"/>
      <c r="B531" s="21"/>
      <c r="C531" s="21"/>
    </row>
    <row r="532" spans="1:3" ht="15.75">
      <c r="A532" s="46"/>
      <c r="B532" s="21"/>
      <c r="C532" s="21"/>
    </row>
    <row r="533" spans="1:3" ht="15.75">
      <c r="A533" s="46"/>
      <c r="B533" s="21"/>
      <c r="C533" s="21"/>
    </row>
    <row r="534" spans="1:3" ht="15.75">
      <c r="A534" s="46"/>
      <c r="B534" s="21"/>
      <c r="C534" s="21"/>
    </row>
    <row r="535" spans="1:3" ht="15.75">
      <c r="A535" s="46"/>
      <c r="B535" s="21"/>
      <c r="C535" s="21"/>
    </row>
    <row r="536" spans="1:3" ht="15.75">
      <c r="A536" s="46"/>
      <c r="B536" s="21"/>
      <c r="C536" s="21"/>
    </row>
    <row r="537" spans="1:3" ht="15.75">
      <c r="A537" s="46"/>
      <c r="B537" s="21"/>
      <c r="C537" s="21"/>
    </row>
    <row r="538" spans="1:3" ht="15.75">
      <c r="A538" s="46"/>
      <c r="B538" s="21"/>
      <c r="C538" s="21"/>
    </row>
    <row r="539" spans="1:3" ht="15.75">
      <c r="A539" s="46"/>
      <c r="B539" s="21"/>
      <c r="C539" s="21"/>
    </row>
    <row r="540" spans="1:3" ht="15.75">
      <c r="A540" s="46"/>
      <c r="B540" s="21"/>
      <c r="C540" s="21"/>
    </row>
    <row r="541" spans="1:3" ht="15.75">
      <c r="A541" s="46"/>
      <c r="B541" s="21"/>
      <c r="C541" s="21"/>
    </row>
    <row r="542" spans="1:3" ht="15.75">
      <c r="A542" s="46"/>
      <c r="B542" s="21"/>
      <c r="C542" s="21"/>
    </row>
    <row r="543" spans="1:3" ht="15.75">
      <c r="A543" s="46"/>
      <c r="B543" s="21"/>
      <c r="C543" s="21"/>
    </row>
    <row r="544" spans="1:3" ht="15.75">
      <c r="A544" s="46"/>
      <c r="B544" s="21"/>
      <c r="C544" s="21"/>
    </row>
    <row r="545" spans="1:3" ht="15.75">
      <c r="A545" s="46"/>
      <c r="B545" s="21"/>
      <c r="C545" s="21"/>
    </row>
    <row r="546" spans="1:3" ht="15.75">
      <c r="A546" s="46"/>
      <c r="B546" s="21"/>
      <c r="C546" s="21"/>
    </row>
    <row r="547" spans="1:3" ht="15.75">
      <c r="A547" s="46"/>
      <c r="B547" s="21"/>
      <c r="C547" s="21"/>
    </row>
    <row r="548" spans="1:3" ht="15.75">
      <c r="A548" s="46"/>
      <c r="B548" s="21"/>
      <c r="C548" s="21"/>
    </row>
    <row r="549" spans="1:3" ht="15.75">
      <c r="A549" s="46"/>
      <c r="B549" s="21"/>
      <c r="C549" s="21"/>
    </row>
    <row r="550" spans="1:3" ht="15.75">
      <c r="A550" s="46"/>
      <c r="B550" s="21"/>
      <c r="C550" s="21"/>
    </row>
    <row r="551" spans="1:3" ht="15.75">
      <c r="A551" s="46"/>
      <c r="B551" s="21"/>
      <c r="C551" s="21"/>
    </row>
    <row r="552" spans="1:3" ht="15.75">
      <c r="A552" s="46"/>
      <c r="B552" s="21"/>
      <c r="C552" s="21"/>
    </row>
    <row r="553" spans="1:3" ht="15.75">
      <c r="A553" s="46"/>
      <c r="B553" s="21"/>
      <c r="C553" s="21"/>
    </row>
    <row r="554" spans="1:3" ht="15.75">
      <c r="A554" s="46"/>
      <c r="B554" s="21"/>
      <c r="C554" s="21"/>
    </row>
    <row r="555" spans="1:3" ht="15.75">
      <c r="A555" s="46"/>
      <c r="B555" s="21"/>
      <c r="C555" s="21"/>
    </row>
    <row r="556" spans="1:3" ht="15.75">
      <c r="A556" s="46"/>
      <c r="B556" s="21"/>
      <c r="C556" s="21"/>
    </row>
    <row r="557" spans="1:3" ht="15.75">
      <c r="A557" s="46"/>
      <c r="B557" s="21"/>
      <c r="C557" s="21"/>
    </row>
    <row r="558" spans="1:3" ht="15.75">
      <c r="A558" s="46"/>
      <c r="B558" s="21"/>
      <c r="C558" s="21"/>
    </row>
    <row r="559" spans="1:3" ht="15.75">
      <c r="A559" s="46"/>
      <c r="B559" s="21"/>
      <c r="C559" s="21"/>
    </row>
    <row r="560" spans="1:3" ht="15.75">
      <c r="A560" s="46"/>
      <c r="B560" s="21"/>
      <c r="C560" s="21"/>
    </row>
    <row r="561" spans="1:3" ht="15.75">
      <c r="A561" s="46"/>
      <c r="B561" s="21"/>
      <c r="C561" s="21"/>
    </row>
    <row r="562" spans="1:3" ht="15.75">
      <c r="A562" s="46"/>
      <c r="B562" s="21"/>
      <c r="C562" s="21"/>
    </row>
    <row r="563" spans="1:3" ht="15.75">
      <c r="A563" s="46"/>
      <c r="B563" s="21"/>
      <c r="C563" s="21"/>
    </row>
    <row r="564" spans="1:3" ht="15.75">
      <c r="A564" s="46"/>
      <c r="B564" s="21"/>
      <c r="C564" s="21"/>
    </row>
    <row r="565" spans="1:3" ht="15.75">
      <c r="A565" s="46"/>
      <c r="B565" s="21"/>
      <c r="C565" s="21"/>
    </row>
    <row r="566" spans="1:3" ht="15.75">
      <c r="A566" s="46"/>
      <c r="B566" s="21"/>
      <c r="C566" s="21"/>
    </row>
    <row r="567" spans="1:3" ht="15.75">
      <c r="A567" s="46"/>
      <c r="B567" s="21"/>
      <c r="C567" s="21"/>
    </row>
    <row r="568" spans="1:3" ht="15.75">
      <c r="A568" s="46"/>
      <c r="B568" s="21"/>
      <c r="C568" s="21"/>
    </row>
    <row r="569" spans="1:3" ht="15.75">
      <c r="A569" s="46"/>
      <c r="B569" s="21"/>
      <c r="C569" s="21"/>
    </row>
    <row r="570" spans="1:3" ht="15.75">
      <c r="A570" s="46"/>
      <c r="B570" s="21"/>
      <c r="C570" s="21"/>
    </row>
    <row r="571" spans="1:3" ht="15.75">
      <c r="A571" s="46"/>
      <c r="B571" s="21"/>
      <c r="C571" s="21"/>
    </row>
    <row r="572" spans="1:3" ht="15.75">
      <c r="A572" s="46"/>
      <c r="B572" s="21"/>
      <c r="C572" s="21"/>
    </row>
    <row r="573" spans="1:3" ht="15.75">
      <c r="A573" s="46"/>
      <c r="B573" s="21"/>
      <c r="C573" s="21"/>
    </row>
    <row r="574" spans="1:3" ht="15.75">
      <c r="A574" s="46"/>
      <c r="B574" s="21"/>
      <c r="C574" s="21"/>
    </row>
    <row r="575" spans="1:3" ht="15.75">
      <c r="A575" s="46"/>
      <c r="B575" s="21"/>
      <c r="C575" s="21"/>
    </row>
    <row r="576" spans="1:3" ht="15.75">
      <c r="A576" s="46"/>
      <c r="B576" s="21"/>
      <c r="C576" s="21"/>
    </row>
    <row r="577" spans="1:3" ht="15.75">
      <c r="A577" s="46"/>
      <c r="B577" s="21"/>
      <c r="C577" s="21"/>
    </row>
    <row r="578" spans="1:3" ht="15.75">
      <c r="A578" s="46"/>
      <c r="B578" s="21"/>
      <c r="C578" s="21"/>
    </row>
    <row r="579" spans="1:3" ht="15.75">
      <c r="A579" s="46"/>
      <c r="B579" s="21"/>
      <c r="C579" s="21"/>
    </row>
    <row r="580" spans="1:3" ht="15.75">
      <c r="A580" s="46"/>
      <c r="B580" s="21"/>
      <c r="C580" s="21"/>
    </row>
    <row r="581" spans="1:3" ht="15.75">
      <c r="A581" s="46"/>
      <c r="B581" s="21"/>
      <c r="C581" s="21"/>
    </row>
    <row r="582" spans="1:3" ht="15.75">
      <c r="A582" s="46"/>
      <c r="B582" s="21"/>
      <c r="C582" s="21"/>
    </row>
    <row r="583" spans="1:3" ht="15.75">
      <c r="A583" s="46"/>
      <c r="B583" s="21"/>
      <c r="C583" s="21"/>
    </row>
    <row r="584" spans="1:3" ht="15.75">
      <c r="A584" s="46"/>
      <c r="B584" s="21"/>
      <c r="C584" s="21"/>
    </row>
    <row r="585" spans="1:3" ht="15.75">
      <c r="A585" s="46"/>
      <c r="B585" s="21"/>
      <c r="C585" s="21"/>
    </row>
    <row r="586" spans="1:3" ht="15.75">
      <c r="A586" s="46"/>
      <c r="B586" s="21"/>
      <c r="C586" s="21"/>
    </row>
    <row r="587" spans="1:3" ht="15.75">
      <c r="A587" s="46"/>
      <c r="B587" s="21"/>
      <c r="C587" s="21"/>
    </row>
    <row r="588" spans="1:3" ht="15.75">
      <c r="A588" s="46"/>
      <c r="B588" s="21"/>
      <c r="C588" s="21"/>
    </row>
    <row r="589" spans="1:3" ht="15.75">
      <c r="A589" s="46"/>
      <c r="B589" s="21"/>
      <c r="C589" s="21"/>
    </row>
    <row r="590" spans="1:3" ht="15.75">
      <c r="A590" s="46"/>
      <c r="B590" s="21"/>
      <c r="C590" s="21"/>
    </row>
    <row r="591" spans="1:3" ht="15.75">
      <c r="A591" s="46"/>
      <c r="B591" s="21"/>
      <c r="C591" s="21"/>
    </row>
    <row r="592" spans="1:3" ht="15.75">
      <c r="A592" s="46"/>
      <c r="B592" s="21"/>
      <c r="C592" s="21"/>
    </row>
    <row r="593" spans="1:3" ht="15.75">
      <c r="A593" s="46"/>
      <c r="B593" s="21"/>
      <c r="C593" s="21"/>
    </row>
    <row r="594" spans="1:3" ht="15.75">
      <c r="A594" s="46"/>
      <c r="B594" s="21"/>
      <c r="C594" s="21"/>
    </row>
    <row r="595" spans="1:3" ht="15.75">
      <c r="A595" s="46"/>
      <c r="B595" s="21"/>
      <c r="C595" s="21"/>
    </row>
    <row r="596" spans="1:3" ht="15.75">
      <c r="A596" s="46"/>
      <c r="B596" s="21"/>
      <c r="C596" s="21"/>
    </row>
    <row r="597" spans="1:3" ht="15.75">
      <c r="A597" s="46"/>
      <c r="B597" s="21"/>
      <c r="C597" s="21"/>
    </row>
    <row r="598" spans="1:3" ht="15.75">
      <c r="A598" s="46"/>
      <c r="B598" s="21"/>
      <c r="C598" s="21"/>
    </row>
    <row r="599" spans="1:3" ht="15.75">
      <c r="A599" s="46"/>
      <c r="B599" s="21"/>
      <c r="C599" s="21"/>
    </row>
    <row r="600" spans="1:3" ht="15.75">
      <c r="A600" s="46"/>
      <c r="B600" s="21"/>
      <c r="C600" s="21"/>
    </row>
    <row r="601" spans="1:3" ht="15.75">
      <c r="A601" s="46"/>
      <c r="B601" s="21"/>
      <c r="C601" s="21"/>
    </row>
    <row r="602" spans="1:3" ht="15.75">
      <c r="A602" s="46"/>
      <c r="B602" s="21"/>
      <c r="C602" s="21"/>
    </row>
    <row r="603" spans="1:3" ht="15.75">
      <c r="A603" s="46"/>
      <c r="B603" s="21"/>
      <c r="C603" s="21"/>
    </row>
    <row r="604" spans="1:3" ht="15.75">
      <c r="A604" s="46"/>
      <c r="B604" s="21"/>
      <c r="C604" s="21"/>
    </row>
    <row r="605" spans="1:3" ht="15.75">
      <c r="A605" s="46"/>
      <c r="B605" s="21"/>
      <c r="C605" s="21"/>
    </row>
    <row r="606" spans="1:3" ht="15.75">
      <c r="A606" s="46"/>
      <c r="B606" s="21"/>
      <c r="C606" s="21"/>
    </row>
    <row r="607" spans="1:3" ht="15.75">
      <c r="A607" s="46"/>
      <c r="B607" s="21"/>
      <c r="C607" s="21"/>
    </row>
    <row r="608" spans="1:3" ht="15.75">
      <c r="A608" s="46"/>
      <c r="B608" s="21"/>
      <c r="C608" s="21"/>
    </row>
    <row r="609" spans="1:3" ht="15.75">
      <c r="A609" s="46"/>
      <c r="B609" s="21"/>
      <c r="C609" s="21"/>
    </row>
    <row r="610" spans="1:3" ht="15.75">
      <c r="A610" s="46"/>
      <c r="B610" s="21"/>
      <c r="C610" s="21"/>
    </row>
    <row r="611" spans="1:3" ht="15.75">
      <c r="A611" s="46"/>
      <c r="B611" s="21"/>
      <c r="C611" s="21"/>
    </row>
    <row r="612" spans="1:3" ht="15.75">
      <c r="A612" s="46"/>
      <c r="B612" s="21"/>
      <c r="C612" s="21"/>
    </row>
    <row r="613" spans="1:3" ht="15.75">
      <c r="A613" s="46"/>
      <c r="B613" s="21"/>
      <c r="C613" s="21"/>
    </row>
    <row r="614" spans="1:3" ht="15.75">
      <c r="A614" s="46"/>
      <c r="B614" s="21"/>
      <c r="C614" s="21"/>
    </row>
    <row r="615" spans="1:3" ht="15.75">
      <c r="A615" s="46"/>
      <c r="B615" s="21"/>
      <c r="C615" s="21"/>
    </row>
    <row r="616" spans="1:3" ht="15.75">
      <c r="A616" s="46"/>
      <c r="B616" s="21"/>
      <c r="C616" s="21"/>
    </row>
    <row r="617" spans="1:3" ht="15.75">
      <c r="A617" s="46"/>
      <c r="B617" s="21"/>
      <c r="C617" s="21"/>
    </row>
    <row r="618" spans="1:3" ht="15.75">
      <c r="A618" s="46"/>
      <c r="B618" s="21"/>
      <c r="C618" s="21"/>
    </row>
    <row r="619" spans="1:3" ht="15.75">
      <c r="A619" s="46"/>
      <c r="B619" s="21"/>
      <c r="C619" s="21"/>
    </row>
    <row r="620" spans="1:3" ht="15.75">
      <c r="A620" s="46"/>
      <c r="B620" s="21"/>
      <c r="C620" s="21"/>
    </row>
    <row r="621" spans="1:3" ht="15.75">
      <c r="A621" s="46"/>
      <c r="B621" s="21"/>
      <c r="C621" s="21"/>
    </row>
    <row r="622" spans="1:3" ht="15.75">
      <c r="A622" s="46"/>
      <c r="B622" s="21"/>
      <c r="C622" s="21"/>
    </row>
    <row r="623" spans="1:3" ht="15.75">
      <c r="A623" s="46"/>
      <c r="B623" s="21"/>
      <c r="C623" s="21"/>
    </row>
    <row r="624" spans="1:3" ht="15.75">
      <c r="A624" s="46"/>
      <c r="B624" s="21"/>
      <c r="C624" s="21"/>
    </row>
    <row r="625" spans="1:3" ht="15.75">
      <c r="A625" s="46"/>
      <c r="B625" s="21"/>
      <c r="C625" s="21"/>
    </row>
    <row r="626" spans="1:3" ht="15.75">
      <c r="A626" s="46"/>
      <c r="B626" s="21"/>
      <c r="C626" s="21"/>
    </row>
    <row r="627" spans="1:3" ht="15.75">
      <c r="A627" s="46"/>
      <c r="B627" s="21"/>
      <c r="C627" s="21"/>
    </row>
    <row r="628" spans="1:3" ht="15.75">
      <c r="A628" s="46"/>
      <c r="B628" s="21"/>
      <c r="C628" s="21"/>
    </row>
    <row r="629" spans="1:3" ht="15.75">
      <c r="A629" s="46"/>
      <c r="B629" s="21"/>
      <c r="C629" s="21"/>
    </row>
    <row r="630" spans="1:3" ht="15.75">
      <c r="A630" s="46"/>
      <c r="B630" s="21"/>
      <c r="C630" s="21"/>
    </row>
    <row r="631" spans="1:3" ht="15.75">
      <c r="A631" s="46"/>
      <c r="B631" s="21"/>
      <c r="C631" s="21"/>
    </row>
    <row r="632" spans="1:3" ht="15.75">
      <c r="A632" s="46"/>
      <c r="B632" s="21"/>
      <c r="C632" s="21"/>
    </row>
    <row r="633" spans="1:3" ht="15.75">
      <c r="A633" s="46"/>
      <c r="B633" s="21"/>
      <c r="C633" s="21"/>
    </row>
    <row r="634" spans="1:3" ht="15.75">
      <c r="A634" s="46"/>
      <c r="B634" s="21"/>
      <c r="C634" s="21"/>
    </row>
    <row r="635" spans="1:3" ht="15.75">
      <c r="A635" s="46"/>
      <c r="B635" s="21"/>
      <c r="C635" s="21"/>
    </row>
    <row r="636" spans="1:3" ht="15.75">
      <c r="A636" s="46"/>
      <c r="B636" s="21"/>
      <c r="C636" s="21"/>
    </row>
    <row r="637" spans="1:3" ht="15.75">
      <c r="A637" s="46"/>
      <c r="B637" s="21"/>
      <c r="C637" s="21"/>
    </row>
    <row r="638" spans="1:3" ht="15.75">
      <c r="A638" s="46"/>
      <c r="B638" s="21"/>
      <c r="C638" s="21"/>
    </row>
    <row r="639" spans="1:3" ht="15.75">
      <c r="A639" s="46"/>
      <c r="B639" s="21"/>
      <c r="C639" s="21"/>
    </row>
    <row r="640" spans="1:3" ht="15.75">
      <c r="A640" s="46"/>
      <c r="B640" s="21"/>
      <c r="C640" s="21"/>
    </row>
    <row r="641" spans="1:3" ht="15.75">
      <c r="A641" s="46"/>
      <c r="B641" s="21"/>
      <c r="C641" s="21"/>
    </row>
    <row r="642" spans="1:3" ht="15.75">
      <c r="A642" s="46"/>
      <c r="B642" s="21"/>
      <c r="C642" s="21"/>
    </row>
    <row r="643" spans="1:3" ht="15.75">
      <c r="A643" s="46"/>
      <c r="B643" s="21"/>
      <c r="C643" s="21"/>
    </row>
    <row r="644" spans="1:3" ht="15.75">
      <c r="A644" s="46"/>
      <c r="B644" s="21"/>
      <c r="C644" s="21"/>
    </row>
    <row r="645" spans="1:3" ht="15.75">
      <c r="A645" s="46"/>
      <c r="B645" s="21"/>
      <c r="C645" s="21"/>
    </row>
    <row r="646" spans="1:3" ht="15.75">
      <c r="A646" s="46"/>
      <c r="B646" s="21"/>
      <c r="C646" s="21"/>
    </row>
    <row r="647" spans="1:3" ht="15.75">
      <c r="A647" s="46"/>
      <c r="B647" s="21"/>
      <c r="C647" s="21"/>
    </row>
    <row r="648" spans="1:3" ht="15.75">
      <c r="A648" s="46"/>
      <c r="B648" s="21"/>
      <c r="C648" s="21"/>
    </row>
    <row r="649" spans="1:3" ht="15.75">
      <c r="A649" s="46"/>
      <c r="B649" s="21"/>
      <c r="C649" s="21"/>
    </row>
    <row r="650" spans="1:3" ht="15.75">
      <c r="A650" s="46"/>
      <c r="B650" s="21"/>
      <c r="C650" s="21"/>
    </row>
    <row r="651" spans="1:3" ht="15.75">
      <c r="A651" s="46"/>
      <c r="B651" s="21"/>
      <c r="C651" s="21"/>
    </row>
    <row r="652" spans="1:3" ht="15.75">
      <c r="A652" s="46"/>
      <c r="B652" s="21"/>
      <c r="C652" s="21"/>
    </row>
    <row r="653" spans="1:3" ht="15.75">
      <c r="A653" s="46"/>
      <c r="B653" s="21"/>
      <c r="C653" s="21"/>
    </row>
    <row r="654" spans="1:3" ht="15.75">
      <c r="A654" s="46"/>
      <c r="B654" s="21"/>
      <c r="C654" s="21"/>
    </row>
    <row r="655" spans="1:3" ht="15.75">
      <c r="A655" s="46"/>
      <c r="B655" s="21"/>
      <c r="C655" s="21"/>
    </row>
    <row r="656" spans="1:3" ht="15.75">
      <c r="A656" s="46"/>
      <c r="B656" s="21"/>
      <c r="C656" s="21"/>
    </row>
    <row r="657" spans="1:3" ht="15.75">
      <c r="A657" s="46"/>
      <c r="B657" s="21"/>
      <c r="C657" s="21"/>
    </row>
    <row r="658" spans="1:3" ht="15.75">
      <c r="A658" s="46"/>
      <c r="B658" s="21"/>
      <c r="C658" s="21"/>
    </row>
    <row r="659" spans="1:3" ht="15.75">
      <c r="A659" s="46"/>
      <c r="B659" s="21"/>
      <c r="C659" s="21"/>
    </row>
    <row r="660" spans="1:3" ht="15.75">
      <c r="A660" s="46"/>
      <c r="B660" s="21"/>
      <c r="C660" s="21"/>
    </row>
    <row r="661" spans="1:3" ht="15.75">
      <c r="A661" s="46"/>
      <c r="B661" s="21"/>
      <c r="C661" s="21"/>
    </row>
    <row r="662" spans="1:3" ht="15.75">
      <c r="A662" s="46"/>
      <c r="B662" s="21"/>
      <c r="C662" s="21"/>
    </row>
    <row r="663" spans="1:3" ht="15.75">
      <c r="A663" s="46"/>
      <c r="B663" s="21"/>
      <c r="C663" s="21"/>
    </row>
    <row r="664" spans="1:3" ht="15.75">
      <c r="A664" s="46"/>
      <c r="B664" s="21"/>
      <c r="C664" s="21"/>
    </row>
    <row r="665" spans="1:3" ht="15.75">
      <c r="A665" s="46"/>
      <c r="B665" s="21"/>
      <c r="C665" s="21"/>
    </row>
    <row r="666" spans="1:3" ht="15.75">
      <c r="A666" s="46"/>
      <c r="B666" s="21"/>
      <c r="C666" s="21"/>
    </row>
    <row r="667" spans="1:3" ht="15.75">
      <c r="A667" s="46"/>
      <c r="B667" s="21"/>
      <c r="C667" s="21"/>
    </row>
    <row r="668" spans="1:3" ht="15.75">
      <c r="A668" s="46"/>
      <c r="B668" s="21"/>
      <c r="C668" s="21"/>
    </row>
    <row r="669" spans="1:3" ht="15.75">
      <c r="A669" s="46"/>
      <c r="B669" s="21"/>
      <c r="C669" s="21"/>
    </row>
    <row r="670" spans="1:3" ht="15.75">
      <c r="A670" s="46"/>
      <c r="B670" s="21"/>
      <c r="C670" s="21"/>
    </row>
    <row r="671" spans="1:3" ht="15.75">
      <c r="A671" s="46"/>
      <c r="B671" s="21"/>
      <c r="C671" s="21"/>
    </row>
    <row r="672" spans="1:3" ht="15.75">
      <c r="A672" s="46"/>
      <c r="B672" s="21"/>
      <c r="C672" s="21"/>
    </row>
    <row r="673" spans="1:3" ht="15.75">
      <c r="A673" s="46"/>
      <c r="B673" s="21"/>
      <c r="C673" s="21"/>
    </row>
    <row r="674" spans="1:3" ht="15.75">
      <c r="A674" s="46"/>
      <c r="B674" s="21"/>
      <c r="C674" s="21"/>
    </row>
    <row r="675" spans="1:3" ht="15.75">
      <c r="A675" s="46"/>
      <c r="B675" s="21"/>
      <c r="C675" s="21"/>
    </row>
    <row r="676" spans="1:3" ht="15.75">
      <c r="A676" s="46"/>
      <c r="B676" s="21"/>
      <c r="C676" s="21"/>
    </row>
    <row r="677" spans="1:3" ht="15.75">
      <c r="A677" s="46"/>
      <c r="B677" s="21"/>
      <c r="C677" s="21"/>
    </row>
    <row r="678" spans="1:3" ht="15.75">
      <c r="A678" s="46"/>
      <c r="B678" s="21"/>
      <c r="C678" s="21"/>
    </row>
    <row r="679" spans="1:3" ht="15.75">
      <c r="A679" s="46"/>
      <c r="B679" s="21"/>
      <c r="C679" s="21"/>
    </row>
    <row r="680" spans="1:3" ht="15.75">
      <c r="A680" s="46"/>
      <c r="B680" s="21"/>
      <c r="C680" s="21"/>
    </row>
    <row r="681" spans="1:3" ht="15.75">
      <c r="A681" s="46"/>
      <c r="B681" s="21"/>
      <c r="C681" s="21"/>
    </row>
    <row r="682" spans="1:3" ht="15.75">
      <c r="A682" s="46"/>
      <c r="B682" s="21"/>
      <c r="C682" s="21"/>
    </row>
    <row r="683" spans="1:3" ht="15.75">
      <c r="A683" s="46"/>
      <c r="B683" s="21"/>
      <c r="C683" s="21"/>
    </row>
    <row r="684" spans="1:3" ht="15.75">
      <c r="A684" s="46"/>
      <c r="B684" s="21"/>
      <c r="C684" s="21"/>
    </row>
    <row r="685" spans="1:3" ht="15.75">
      <c r="A685" s="46"/>
      <c r="B685" s="21"/>
      <c r="C685" s="21"/>
    </row>
    <row r="686" spans="1:3" ht="15.75">
      <c r="A686" s="46"/>
      <c r="B686" s="21"/>
      <c r="C686" s="21"/>
    </row>
    <row r="687" spans="1:3" ht="15.75">
      <c r="A687" s="46"/>
      <c r="B687" s="21"/>
      <c r="C687" s="21"/>
    </row>
    <row r="688" spans="1:3" ht="15.75">
      <c r="A688" s="46"/>
      <c r="B688" s="21"/>
      <c r="C688" s="21"/>
    </row>
    <row r="689" spans="1:3" ht="15.75">
      <c r="A689" s="46"/>
      <c r="B689" s="21"/>
      <c r="C689" s="21"/>
    </row>
    <row r="690" spans="1:3" ht="15.75">
      <c r="A690" s="46"/>
      <c r="B690" s="21"/>
      <c r="C690" s="21"/>
    </row>
    <row r="691" spans="1:3" ht="15.75">
      <c r="A691" s="46"/>
      <c r="B691" s="21"/>
      <c r="C691" s="21"/>
    </row>
    <row r="692" spans="1:3" ht="15.75">
      <c r="A692" s="46"/>
      <c r="B692" s="21"/>
      <c r="C692" s="21"/>
    </row>
    <row r="693" spans="1:3" ht="15.75">
      <c r="A693" s="46"/>
      <c r="B693" s="21"/>
      <c r="C693" s="21"/>
    </row>
    <row r="694" spans="1:3" ht="15.75">
      <c r="A694" s="46"/>
      <c r="B694" s="21"/>
      <c r="C694" s="21"/>
    </row>
    <row r="695" spans="1:3" ht="15.75">
      <c r="A695" s="46"/>
      <c r="B695" s="21"/>
      <c r="C695" s="21"/>
    </row>
    <row r="696" spans="1:3" ht="15.75">
      <c r="A696" s="46"/>
      <c r="B696" s="21"/>
      <c r="C696" s="21"/>
    </row>
    <row r="697" spans="1:3" ht="15.75">
      <c r="A697" s="46"/>
      <c r="B697" s="21"/>
      <c r="C697" s="21"/>
    </row>
    <row r="698" spans="1:3" ht="15.75">
      <c r="A698" s="46"/>
      <c r="B698" s="21"/>
      <c r="C698" s="21"/>
    </row>
    <row r="699" spans="1:3" ht="15.75">
      <c r="A699" s="46"/>
      <c r="B699" s="21"/>
      <c r="C699" s="21"/>
    </row>
    <row r="700" spans="1:3" ht="15.75">
      <c r="A700" s="46"/>
      <c r="B700" s="21"/>
      <c r="C700" s="21"/>
    </row>
    <row r="701" spans="1:3" ht="15.75">
      <c r="A701" s="46"/>
      <c r="B701" s="21"/>
      <c r="C701" s="21"/>
    </row>
    <row r="702" spans="1:3" ht="15.75">
      <c r="A702" s="46"/>
      <c r="B702" s="21"/>
      <c r="C702" s="21"/>
    </row>
    <row r="703" spans="1:3" ht="15.75">
      <c r="A703" s="46"/>
      <c r="B703" s="21"/>
      <c r="C703" s="21"/>
    </row>
    <row r="704" spans="1:3" ht="15.75">
      <c r="A704" s="46"/>
      <c r="B704" s="21"/>
      <c r="C704" s="21"/>
    </row>
    <row r="705" spans="1:3" ht="15.75">
      <c r="A705" s="46"/>
      <c r="B705" s="21"/>
      <c r="C705" s="21"/>
    </row>
    <row r="706" spans="1:3" ht="15.75">
      <c r="A706" s="46"/>
      <c r="B706" s="21"/>
      <c r="C706" s="21"/>
    </row>
    <row r="707" spans="1:3" ht="15.75">
      <c r="A707" s="46"/>
      <c r="B707" s="21"/>
      <c r="C707" s="21"/>
    </row>
    <row r="708" spans="1:3" ht="15.75">
      <c r="A708" s="46"/>
      <c r="B708" s="21"/>
      <c r="C708" s="21"/>
    </row>
    <row r="709" spans="1:3" ht="15.75">
      <c r="A709" s="46"/>
      <c r="B709" s="21"/>
      <c r="C709" s="21"/>
    </row>
    <row r="710" spans="1:3" ht="15.75">
      <c r="A710" s="46"/>
      <c r="B710" s="21"/>
      <c r="C710" s="21"/>
    </row>
    <row r="711" spans="1:3" ht="15.75">
      <c r="A711" s="46"/>
      <c r="B711" s="21"/>
      <c r="C711" s="21"/>
    </row>
    <row r="712" spans="1:3" ht="15.75">
      <c r="A712" s="46"/>
      <c r="B712" s="21"/>
      <c r="C712" s="21"/>
    </row>
    <row r="713" spans="1:3" ht="15.75">
      <c r="A713" s="46"/>
      <c r="B713" s="21"/>
      <c r="C713" s="21"/>
    </row>
    <row r="714" spans="1:3" ht="15.75">
      <c r="A714" s="46"/>
      <c r="B714" s="21"/>
      <c r="C714" s="21"/>
    </row>
    <row r="715" spans="1:3" ht="15.75">
      <c r="A715" s="46"/>
      <c r="B715" s="21"/>
      <c r="C715" s="21"/>
    </row>
    <row r="716" spans="1:3" ht="15.75">
      <c r="A716" s="46"/>
      <c r="B716" s="21"/>
      <c r="C716" s="21"/>
    </row>
    <row r="717" spans="1:3" ht="15.75">
      <c r="A717" s="46"/>
      <c r="B717" s="21"/>
      <c r="C717" s="21"/>
    </row>
    <row r="718" spans="1:3" ht="15.75">
      <c r="A718" s="46"/>
      <c r="B718" s="21"/>
      <c r="C718" s="21"/>
    </row>
    <row r="719" spans="1:3" ht="15.75">
      <c r="A719" s="46"/>
      <c r="B719" s="21"/>
      <c r="C719" s="21"/>
    </row>
    <row r="720" spans="1:3" ht="15.75">
      <c r="A720" s="46"/>
      <c r="B720" s="21"/>
      <c r="C720" s="21"/>
    </row>
    <row r="721" spans="1:3" ht="15.75">
      <c r="A721" s="46"/>
      <c r="B721" s="21"/>
      <c r="C721" s="21"/>
    </row>
    <row r="722" spans="1:3" ht="15.75">
      <c r="A722" s="46"/>
      <c r="B722" s="21"/>
      <c r="C722" s="21"/>
    </row>
    <row r="723" spans="1:3" ht="15.75">
      <c r="A723" s="46"/>
      <c r="B723" s="21"/>
      <c r="C723" s="21"/>
    </row>
    <row r="724" spans="1:3" ht="15.75">
      <c r="A724" s="46"/>
      <c r="B724" s="21"/>
      <c r="C724" s="21"/>
    </row>
    <row r="725" spans="1:3" ht="15.75">
      <c r="A725" s="46"/>
      <c r="B725" s="21"/>
      <c r="C725" s="21"/>
    </row>
    <row r="726" spans="1:3" ht="15.75">
      <c r="A726" s="46"/>
      <c r="B726" s="21"/>
      <c r="C726" s="21"/>
    </row>
    <row r="727" spans="1:3" ht="15.75">
      <c r="A727" s="46"/>
      <c r="B727" s="21"/>
      <c r="C727" s="21"/>
    </row>
    <row r="728" spans="1:3" ht="15.75">
      <c r="A728" s="46"/>
      <c r="B728" s="21"/>
      <c r="C728" s="21"/>
    </row>
    <row r="729" spans="1:3" ht="15.75">
      <c r="A729" s="46"/>
      <c r="B729" s="21"/>
      <c r="C729" s="21"/>
    </row>
    <row r="730" spans="1:3" ht="15.75">
      <c r="A730" s="46"/>
      <c r="B730" s="21"/>
      <c r="C730" s="21"/>
    </row>
    <row r="731" spans="1:3" ht="15.75">
      <c r="A731" s="46"/>
      <c r="B731" s="21"/>
      <c r="C731" s="21"/>
    </row>
    <row r="732" spans="1:3" ht="15.75">
      <c r="A732" s="46"/>
      <c r="B732" s="21"/>
      <c r="C732" s="21"/>
    </row>
    <row r="733" spans="1:3" ht="15.75">
      <c r="A733" s="46"/>
      <c r="B733" s="21"/>
      <c r="C733" s="21"/>
    </row>
    <row r="734" spans="1:3" ht="15.75">
      <c r="A734" s="46"/>
      <c r="B734" s="21"/>
      <c r="C734" s="21"/>
    </row>
    <row r="735" spans="1:3" ht="15.75">
      <c r="A735" s="46"/>
      <c r="B735" s="21"/>
      <c r="C735" s="21"/>
    </row>
    <row r="736" spans="1:3" ht="15.75">
      <c r="A736" s="46"/>
      <c r="B736" s="21"/>
      <c r="C736" s="21"/>
    </row>
    <row r="737" spans="1:3" ht="15.75">
      <c r="A737" s="46"/>
      <c r="B737" s="21"/>
      <c r="C737" s="21"/>
    </row>
    <row r="738" spans="1:3" ht="15.75">
      <c r="A738" s="46"/>
      <c r="B738" s="21"/>
      <c r="C738" s="21"/>
    </row>
    <row r="739" spans="1:3" ht="15.75">
      <c r="A739" s="46"/>
      <c r="B739" s="21"/>
      <c r="C739" s="21"/>
    </row>
    <row r="740" spans="1:3" ht="15.75">
      <c r="A740" s="46"/>
      <c r="B740" s="21"/>
      <c r="C740" s="21"/>
    </row>
    <row r="741" spans="1:3" ht="15.75">
      <c r="A741" s="46"/>
      <c r="B741" s="21"/>
      <c r="C741" s="21"/>
    </row>
    <row r="742" spans="1:3" ht="15.75">
      <c r="A742" s="46"/>
      <c r="B742" s="21"/>
      <c r="C742" s="21"/>
    </row>
    <row r="743" spans="1:3" ht="15.75">
      <c r="A743" s="46"/>
      <c r="B743" s="21"/>
      <c r="C743" s="21"/>
    </row>
    <row r="744" spans="1:3" ht="15.75">
      <c r="A744" s="46"/>
      <c r="B744" s="21"/>
      <c r="C744" s="21"/>
    </row>
    <row r="745" spans="1:3" ht="15.75">
      <c r="A745" s="46"/>
      <c r="B745" s="21"/>
      <c r="C745" s="21"/>
    </row>
    <row r="746" spans="1:3" ht="15.75">
      <c r="A746" s="46"/>
      <c r="B746" s="21"/>
      <c r="C746" s="21"/>
    </row>
    <row r="747" spans="1:3" ht="15.75">
      <c r="A747" s="46"/>
      <c r="B747" s="21"/>
      <c r="C747" s="21"/>
    </row>
    <row r="748" spans="1:3" ht="15.75">
      <c r="A748" s="46"/>
      <c r="B748" s="21"/>
      <c r="C748" s="21"/>
    </row>
    <row r="749" spans="1:3" ht="15.75">
      <c r="A749" s="46"/>
      <c r="B749" s="21"/>
      <c r="C749" s="21"/>
    </row>
    <row r="750" spans="1:3" ht="15.75">
      <c r="A750" s="46"/>
      <c r="B750" s="21"/>
      <c r="C750" s="21"/>
    </row>
    <row r="751" spans="1:3" ht="15.75">
      <c r="A751" s="46"/>
      <c r="B751" s="21"/>
      <c r="C751" s="21"/>
    </row>
    <row r="752" spans="1:3" ht="15.75">
      <c r="A752" s="46"/>
      <c r="B752" s="21"/>
      <c r="C752" s="21"/>
    </row>
    <row r="753" spans="1:3" ht="15.75">
      <c r="A753" s="46"/>
      <c r="B753" s="21"/>
      <c r="C753" s="21"/>
    </row>
    <row r="754" spans="1:3" ht="15.75">
      <c r="A754" s="46"/>
      <c r="B754" s="21"/>
      <c r="C754" s="21"/>
    </row>
    <row r="755" spans="1:3" ht="15.75">
      <c r="A755" s="46"/>
      <c r="B755" s="21"/>
      <c r="C755" s="21"/>
    </row>
    <row r="756" spans="1:3" ht="15.75">
      <c r="A756" s="46"/>
      <c r="B756" s="21"/>
      <c r="C756" s="21"/>
    </row>
    <row r="757" spans="1:3" ht="15.75">
      <c r="A757" s="46"/>
      <c r="B757" s="21"/>
      <c r="C757" s="21"/>
    </row>
    <row r="758" spans="1:3" ht="15.75">
      <c r="A758" s="46"/>
      <c r="B758" s="21"/>
      <c r="C758" s="21"/>
    </row>
    <row r="759" spans="1:3" ht="15.75">
      <c r="A759" s="46"/>
      <c r="B759" s="21"/>
      <c r="C759" s="21"/>
    </row>
    <row r="760" spans="1:3" ht="15.75">
      <c r="A760" s="46"/>
      <c r="B760" s="21"/>
      <c r="C760" s="21"/>
    </row>
    <row r="761" spans="1:3" ht="15.75">
      <c r="A761" s="46"/>
      <c r="B761" s="21"/>
      <c r="C761" s="21"/>
    </row>
    <row r="762" spans="1:3" ht="15.75">
      <c r="A762" s="46"/>
      <c r="B762" s="21"/>
      <c r="C762" s="21"/>
    </row>
    <row r="763" spans="1:3" ht="15.75">
      <c r="A763" s="46"/>
      <c r="B763" s="21"/>
      <c r="C763" s="21"/>
    </row>
    <row r="764" spans="1:3" ht="15.75">
      <c r="A764" s="46"/>
      <c r="B764" s="21"/>
      <c r="C764" s="21"/>
    </row>
    <row r="765" spans="1:3" ht="15.75">
      <c r="A765" s="46"/>
      <c r="B765" s="21"/>
      <c r="C765" s="21"/>
    </row>
    <row r="766" spans="1:3" ht="15.75">
      <c r="A766" s="46"/>
      <c r="B766" s="21"/>
      <c r="C766" s="21"/>
    </row>
    <row r="767" spans="1:3" ht="15.75">
      <c r="A767" s="46"/>
      <c r="B767" s="21"/>
      <c r="C767" s="21"/>
    </row>
    <row r="768" spans="1:3" ht="15.75">
      <c r="A768" s="46"/>
      <c r="B768" s="21"/>
      <c r="C768" s="21"/>
    </row>
    <row r="769" spans="1:3" ht="15.75">
      <c r="A769" s="46"/>
      <c r="B769" s="21"/>
      <c r="C769" s="21"/>
    </row>
    <row r="770" spans="1:3" ht="15.75">
      <c r="A770" s="46"/>
      <c r="B770" s="21"/>
      <c r="C770" s="21"/>
    </row>
    <row r="771" spans="1:3" ht="15.75">
      <c r="A771" s="46"/>
      <c r="B771" s="21"/>
      <c r="C771" s="21"/>
    </row>
    <row r="772" spans="1:3" ht="15.75">
      <c r="A772" s="46"/>
      <c r="B772" s="21"/>
      <c r="C772" s="21"/>
    </row>
    <row r="773" spans="1:3" ht="15.75">
      <c r="A773" s="46"/>
      <c r="B773" s="21"/>
      <c r="C773" s="21"/>
    </row>
    <row r="774" spans="1:3" ht="15.75">
      <c r="A774" s="46"/>
      <c r="B774" s="21"/>
      <c r="C774" s="21"/>
    </row>
    <row r="775" spans="1:3" ht="15.75">
      <c r="A775" s="46"/>
      <c r="B775" s="21"/>
      <c r="C775" s="21"/>
    </row>
    <row r="776" spans="1:3" ht="15.75">
      <c r="A776" s="46"/>
      <c r="B776" s="21"/>
      <c r="C776" s="21"/>
    </row>
    <row r="777" spans="1:3" ht="15.75">
      <c r="A777" s="46"/>
      <c r="B777" s="21"/>
      <c r="C777" s="21"/>
    </row>
    <row r="778" spans="1:3" ht="15.75">
      <c r="A778" s="46"/>
      <c r="B778" s="21"/>
      <c r="C778" s="21"/>
    </row>
    <row r="779" spans="1:3" ht="15.75">
      <c r="A779" s="46"/>
      <c r="B779" s="21"/>
      <c r="C779" s="21"/>
    </row>
    <row r="780" spans="1:3" ht="15.75">
      <c r="A780" s="46"/>
      <c r="B780" s="21"/>
      <c r="C780" s="21"/>
    </row>
    <row r="781" spans="1:3" ht="15.75">
      <c r="A781" s="46"/>
      <c r="B781" s="21"/>
      <c r="C781" s="21"/>
    </row>
    <row r="782" spans="1:3" ht="15.75">
      <c r="A782" s="46"/>
      <c r="B782" s="21"/>
      <c r="C782" s="21"/>
    </row>
    <row r="783" spans="1:3" ht="15.75">
      <c r="A783" s="46"/>
      <c r="B783" s="21"/>
      <c r="C783" s="21"/>
    </row>
    <row r="784" spans="1:3" ht="15.75">
      <c r="A784" s="46"/>
      <c r="B784" s="21"/>
      <c r="C784" s="21"/>
    </row>
    <row r="785" spans="1:3" ht="15.75">
      <c r="A785" s="46"/>
      <c r="B785" s="21"/>
      <c r="C785" s="21"/>
    </row>
    <row r="786" spans="1:3" ht="15.75">
      <c r="A786" s="46"/>
      <c r="B786" s="21"/>
      <c r="C786" s="21"/>
    </row>
    <row r="787" spans="1:3" ht="15.75">
      <c r="A787" s="46"/>
      <c r="B787" s="21"/>
      <c r="C787" s="21"/>
    </row>
    <row r="788" spans="1:3" ht="15.75">
      <c r="A788" s="46"/>
      <c r="B788" s="21"/>
      <c r="C788" s="21"/>
    </row>
    <row r="789" spans="1:3" ht="15.75">
      <c r="A789" s="46"/>
      <c r="B789" s="21"/>
      <c r="C789" s="21"/>
    </row>
    <row r="790" spans="1:3" ht="15.75">
      <c r="A790" s="46"/>
      <c r="B790" s="21"/>
      <c r="C790" s="21"/>
    </row>
    <row r="791" spans="1:3" ht="15.75">
      <c r="A791" s="46"/>
      <c r="B791" s="21"/>
      <c r="C791" s="21"/>
    </row>
    <row r="792" spans="1:3" ht="15.75">
      <c r="A792" s="46"/>
      <c r="B792" s="21"/>
      <c r="C792" s="21"/>
    </row>
    <row r="793" spans="1:3" ht="15.75">
      <c r="A793" s="46"/>
      <c r="B793" s="21"/>
      <c r="C793" s="21"/>
    </row>
    <row r="794" spans="1:3" ht="15.75">
      <c r="A794" s="46"/>
      <c r="B794" s="21"/>
      <c r="C794" s="21"/>
    </row>
    <row r="795" spans="1:3" ht="15.75">
      <c r="A795" s="46"/>
      <c r="B795" s="21"/>
      <c r="C795" s="21"/>
    </row>
    <row r="796" spans="1:3" ht="15.75">
      <c r="A796" s="46"/>
      <c r="B796" s="21"/>
      <c r="C796" s="21"/>
    </row>
    <row r="797" spans="1:3" ht="15.75">
      <c r="A797" s="46"/>
      <c r="B797" s="21"/>
      <c r="C797" s="21"/>
    </row>
    <row r="798" spans="1:3" ht="15.75">
      <c r="A798" s="46"/>
      <c r="B798" s="21"/>
      <c r="C798" s="21"/>
    </row>
    <row r="799" spans="1:3" ht="15.75">
      <c r="A799" s="46"/>
      <c r="B799" s="21"/>
      <c r="C799" s="21"/>
    </row>
    <row r="800" spans="1:3" ht="15.75">
      <c r="A800" s="46"/>
      <c r="B800" s="21"/>
      <c r="C800" s="21"/>
    </row>
    <row r="801" spans="1:3" ht="15.75">
      <c r="A801" s="46"/>
      <c r="B801" s="21"/>
      <c r="C801" s="21"/>
    </row>
    <row r="802" spans="1:3" ht="15.75">
      <c r="A802" s="46"/>
      <c r="B802" s="21"/>
      <c r="C802" s="21"/>
    </row>
    <row r="803" spans="1:3" ht="15.75">
      <c r="A803" s="46"/>
      <c r="B803" s="21"/>
      <c r="C803" s="21"/>
    </row>
    <row r="804" spans="1:3" ht="15.75">
      <c r="A804" s="46"/>
      <c r="B804" s="21"/>
      <c r="C804" s="21"/>
    </row>
    <row r="805" spans="1:3" ht="15.75">
      <c r="A805" s="46"/>
      <c r="B805" s="21"/>
      <c r="C805" s="21"/>
    </row>
    <row r="806" spans="1:3" ht="15.75">
      <c r="A806" s="46"/>
      <c r="B806" s="21"/>
      <c r="C806" s="21"/>
    </row>
    <row r="807" spans="1:3" ht="15.75">
      <c r="A807" s="46"/>
      <c r="B807" s="21"/>
      <c r="C807" s="21"/>
    </row>
    <row r="808" spans="1:3" ht="15.75">
      <c r="A808" s="46"/>
      <c r="B808" s="21"/>
      <c r="C808" s="21"/>
    </row>
    <row r="809" spans="1:3" ht="15.75">
      <c r="A809" s="46"/>
      <c r="B809" s="21"/>
      <c r="C809" s="21"/>
    </row>
    <row r="810" spans="1:3" ht="15.75">
      <c r="A810" s="46"/>
      <c r="B810" s="21"/>
      <c r="C810" s="21"/>
    </row>
    <row r="811" spans="1:3" ht="15.75">
      <c r="A811" s="46"/>
      <c r="B811" s="21"/>
      <c r="C811" s="21"/>
    </row>
    <row r="812" spans="1:3" ht="15.75">
      <c r="A812" s="46"/>
      <c r="B812" s="21"/>
      <c r="C812" s="21"/>
    </row>
    <row r="813" spans="1:3" ht="15.75">
      <c r="A813" s="46"/>
      <c r="B813" s="21"/>
      <c r="C813" s="21"/>
    </row>
    <row r="814" spans="1:3" ht="15.75">
      <c r="A814" s="46"/>
      <c r="B814" s="21"/>
      <c r="C814" s="21"/>
    </row>
    <row r="815" spans="1:3" ht="15.75">
      <c r="A815" s="46"/>
      <c r="B815" s="21"/>
      <c r="C815" s="21"/>
    </row>
    <row r="816" spans="1:3" ht="15.75">
      <c r="A816" s="46"/>
      <c r="B816" s="21"/>
      <c r="C816" s="21"/>
    </row>
    <row r="817" spans="1:3" ht="15.75">
      <c r="A817" s="46"/>
      <c r="B817" s="21"/>
      <c r="C817" s="21"/>
    </row>
    <row r="818" spans="1:3" ht="15.75">
      <c r="A818" s="46"/>
      <c r="B818" s="21"/>
      <c r="C818" s="21"/>
    </row>
    <row r="819" spans="1:3" ht="15.75">
      <c r="A819" s="46"/>
      <c r="B819" s="21"/>
      <c r="C819" s="21"/>
    </row>
    <row r="820" spans="1:3" ht="15.75">
      <c r="A820" s="46"/>
      <c r="B820" s="21"/>
      <c r="C820" s="21"/>
    </row>
    <row r="821" spans="1:3" ht="15.75">
      <c r="A821" s="46"/>
      <c r="B821" s="21"/>
      <c r="C821" s="21"/>
    </row>
    <row r="822" spans="1:3" ht="15.75">
      <c r="A822" s="46"/>
      <c r="B822" s="21"/>
      <c r="C822" s="21"/>
    </row>
    <row r="823" spans="1:3" ht="15.75">
      <c r="A823" s="46"/>
      <c r="B823" s="21"/>
      <c r="C823" s="21"/>
    </row>
    <row r="824" spans="1:3" ht="15.75">
      <c r="A824" s="46"/>
      <c r="B824" s="21"/>
      <c r="C824" s="21"/>
    </row>
    <row r="825" spans="1:3" ht="15.75">
      <c r="A825" s="46"/>
      <c r="B825" s="21"/>
      <c r="C825" s="21"/>
    </row>
    <row r="826" spans="1:3" ht="15.75">
      <c r="A826" s="46"/>
      <c r="B826" s="21"/>
      <c r="C826" s="21"/>
    </row>
    <row r="827" spans="1:3" ht="15.75">
      <c r="A827" s="46"/>
      <c r="B827" s="21"/>
      <c r="C827" s="21"/>
    </row>
    <row r="828" spans="1:3" ht="15.75">
      <c r="A828" s="46"/>
      <c r="B828" s="21"/>
      <c r="C828" s="21"/>
    </row>
    <row r="829" spans="1:3" ht="15.75">
      <c r="A829" s="46"/>
      <c r="B829" s="21"/>
      <c r="C829" s="21"/>
    </row>
    <row r="830" spans="1:3" ht="15.75">
      <c r="A830" s="46"/>
      <c r="B830" s="21"/>
      <c r="C830" s="21"/>
    </row>
    <row r="831" spans="1:3" ht="15.75">
      <c r="A831" s="46"/>
      <c r="B831" s="21"/>
      <c r="C831" s="21"/>
    </row>
    <row r="832" spans="1:3" ht="15.75">
      <c r="A832" s="46"/>
      <c r="B832" s="21"/>
      <c r="C832" s="21"/>
    </row>
    <row r="833" spans="1:3" ht="15.75">
      <c r="A833" s="46"/>
      <c r="B833" s="21"/>
      <c r="C833" s="21"/>
    </row>
    <row r="834" spans="1:3" ht="15.75">
      <c r="A834" s="46"/>
      <c r="B834" s="21"/>
      <c r="C834" s="21"/>
    </row>
    <row r="835" spans="1:3" ht="15.75">
      <c r="A835" s="46"/>
      <c r="B835" s="21"/>
      <c r="C835" s="21"/>
    </row>
    <row r="836" spans="1:3" ht="15.75">
      <c r="A836" s="46"/>
      <c r="B836" s="21"/>
      <c r="C836" s="21"/>
    </row>
    <row r="837" spans="1:3" ht="15.75">
      <c r="A837" s="46"/>
      <c r="B837" s="21"/>
      <c r="C837" s="21"/>
    </row>
    <row r="838" spans="1:3" ht="15.75">
      <c r="A838" s="46"/>
      <c r="B838" s="21"/>
      <c r="C838" s="21"/>
    </row>
    <row r="839" spans="1:3" ht="15.75">
      <c r="A839" s="46"/>
      <c r="B839" s="21"/>
      <c r="C839" s="21"/>
    </row>
    <row r="840" spans="1:3" ht="15.75">
      <c r="A840" s="46"/>
      <c r="B840" s="21"/>
      <c r="C840" s="21"/>
    </row>
    <row r="841" spans="1:3" ht="15.75">
      <c r="A841" s="46"/>
      <c r="B841" s="21"/>
      <c r="C841" s="21"/>
    </row>
    <row r="842" spans="1:3" ht="15.75">
      <c r="A842" s="46"/>
      <c r="B842" s="21"/>
      <c r="C842" s="21"/>
    </row>
    <row r="843" spans="1:3" ht="15.75">
      <c r="A843" s="46"/>
      <c r="B843" s="21"/>
      <c r="C843" s="21"/>
    </row>
    <row r="844" spans="1:3" ht="15.75">
      <c r="A844" s="46"/>
      <c r="B844" s="21"/>
      <c r="C844" s="21"/>
    </row>
    <row r="845" spans="1:3" ht="15.75">
      <c r="A845" s="46"/>
      <c r="B845" s="21"/>
      <c r="C845" s="21"/>
    </row>
    <row r="846" spans="1:3" ht="15.75">
      <c r="A846" s="46"/>
      <c r="B846" s="21"/>
      <c r="C846" s="21"/>
    </row>
    <row r="847" spans="1:3" ht="15.75">
      <c r="A847" s="46"/>
      <c r="B847" s="21"/>
      <c r="C847" s="21"/>
    </row>
    <row r="848" spans="1:3" ht="15.75">
      <c r="A848" s="46"/>
      <c r="B848" s="21"/>
      <c r="C848" s="21"/>
    </row>
    <row r="849" spans="1:3" ht="15.75">
      <c r="A849" s="46"/>
      <c r="B849" s="21"/>
      <c r="C849" s="21"/>
    </row>
    <row r="850" spans="1:3" ht="15.75">
      <c r="A850" s="46"/>
      <c r="B850" s="21"/>
      <c r="C850" s="21"/>
    </row>
    <row r="851" spans="1:3" ht="15.75">
      <c r="A851" s="46"/>
      <c r="B851" s="21"/>
      <c r="C851" s="21"/>
    </row>
    <row r="852" spans="1:3" ht="15.75">
      <c r="A852" s="46"/>
      <c r="B852" s="21"/>
      <c r="C852" s="21"/>
    </row>
    <row r="853" spans="1:3" ht="15.75">
      <c r="A853" s="46"/>
      <c r="B853" s="21"/>
      <c r="C853" s="21"/>
    </row>
    <row r="854" spans="1:3" ht="15.75">
      <c r="A854" s="46"/>
      <c r="B854" s="21"/>
      <c r="C854" s="21"/>
    </row>
    <row r="855" spans="1:3" ht="15.75">
      <c r="A855" s="46"/>
      <c r="B855" s="21"/>
      <c r="C855" s="21"/>
    </row>
    <row r="856" spans="1:3" ht="15.75">
      <c r="A856" s="46"/>
      <c r="B856" s="21"/>
      <c r="C856" s="21"/>
    </row>
    <row r="857" spans="1:3" ht="15.75">
      <c r="A857" s="46"/>
      <c r="B857" s="21"/>
      <c r="C857" s="21"/>
    </row>
    <row r="858" spans="1:3" ht="15.75">
      <c r="A858" s="46"/>
      <c r="B858" s="21"/>
      <c r="C858" s="21"/>
    </row>
    <row r="859" spans="1:3" ht="15.75">
      <c r="A859" s="46"/>
      <c r="B859" s="21"/>
      <c r="C859" s="21"/>
    </row>
    <row r="860" spans="1:3" ht="15.75">
      <c r="A860" s="46"/>
      <c r="B860" s="21"/>
      <c r="C860" s="21"/>
    </row>
    <row r="861" spans="1:3" ht="15.75">
      <c r="A861" s="46"/>
      <c r="B861" s="21"/>
      <c r="C861" s="21"/>
    </row>
    <row r="862" spans="1:3" ht="15.75">
      <c r="A862" s="46"/>
      <c r="B862" s="21"/>
      <c r="C862" s="21"/>
    </row>
    <row r="863" spans="1:3" ht="15.75">
      <c r="A863" s="46"/>
      <c r="B863" s="21"/>
      <c r="C863" s="21"/>
    </row>
    <row r="864" spans="1:3" ht="15.75">
      <c r="A864" s="46"/>
      <c r="B864" s="21"/>
      <c r="C864" s="21"/>
    </row>
    <row r="865" spans="1:3" ht="15.75">
      <c r="A865" s="46"/>
      <c r="B865" s="21"/>
      <c r="C865" s="21"/>
    </row>
    <row r="866" spans="1:3" ht="15.75">
      <c r="A866" s="46"/>
      <c r="B866" s="21"/>
      <c r="C866" s="21"/>
    </row>
    <row r="867" spans="1:3" ht="15.75">
      <c r="A867" s="46"/>
      <c r="B867" s="21"/>
      <c r="C867" s="21"/>
    </row>
    <row r="868" spans="1:3" ht="15.75">
      <c r="A868" s="46"/>
      <c r="B868" s="21"/>
      <c r="C868" s="21"/>
    </row>
    <row r="869" spans="1:3" ht="15.75">
      <c r="A869" s="46"/>
      <c r="B869" s="21"/>
      <c r="C869" s="21"/>
    </row>
    <row r="870" spans="1:3" ht="15.75">
      <c r="A870" s="46"/>
      <c r="B870" s="21"/>
      <c r="C870" s="21"/>
    </row>
    <row r="871" spans="1:3" ht="15.75">
      <c r="A871" s="46"/>
      <c r="B871" s="21"/>
      <c r="C871" s="21"/>
    </row>
    <row r="872" spans="1:3" ht="15.75">
      <c r="A872" s="46"/>
      <c r="B872" s="21"/>
      <c r="C872" s="21"/>
    </row>
    <row r="873" spans="1:3" ht="15.75">
      <c r="A873" s="46"/>
      <c r="B873" s="21"/>
      <c r="C873" s="21"/>
    </row>
    <row r="874" spans="1:3" ht="15.75">
      <c r="A874" s="46"/>
      <c r="B874" s="21"/>
      <c r="C874" s="21"/>
    </row>
    <row r="875" spans="1:3" ht="15.75">
      <c r="A875" s="46"/>
      <c r="B875" s="21"/>
      <c r="C875" s="21"/>
    </row>
    <row r="876" spans="1:3" ht="15.75">
      <c r="A876" s="46"/>
      <c r="B876" s="21"/>
      <c r="C876" s="21"/>
    </row>
    <row r="877" spans="1:3" ht="15.75">
      <c r="A877" s="46"/>
      <c r="B877" s="21"/>
      <c r="C877" s="21"/>
    </row>
    <row r="878" spans="1:3" ht="15.75">
      <c r="A878" s="46"/>
      <c r="B878" s="21"/>
      <c r="C878" s="21"/>
    </row>
    <row r="879" spans="1:3" ht="15.75">
      <c r="A879" s="46"/>
      <c r="B879" s="21"/>
      <c r="C879" s="21"/>
    </row>
    <row r="880" spans="1:3" ht="15.75">
      <c r="A880" s="46"/>
      <c r="B880" s="21"/>
      <c r="C880" s="21"/>
    </row>
    <row r="881" spans="1:3" ht="15.75">
      <c r="A881" s="46"/>
      <c r="B881" s="21"/>
      <c r="C881" s="21"/>
    </row>
    <row r="882" spans="1:3" ht="15.75">
      <c r="A882" s="46"/>
      <c r="B882" s="21"/>
      <c r="C882" s="21"/>
    </row>
    <row r="883" spans="1:3" ht="15.75">
      <c r="A883" s="46"/>
      <c r="B883" s="21"/>
      <c r="C883" s="21"/>
    </row>
    <row r="884" spans="1:3" ht="15.75">
      <c r="A884" s="46"/>
      <c r="B884" s="21"/>
      <c r="C884" s="21"/>
    </row>
    <row r="885" spans="1:3" ht="15.75">
      <c r="A885" s="46"/>
      <c r="B885" s="21"/>
      <c r="C885" s="21"/>
    </row>
    <row r="886" spans="1:3" ht="15.75">
      <c r="A886" s="46"/>
      <c r="B886" s="21"/>
      <c r="C886" s="21"/>
    </row>
    <row r="887" spans="1:3" ht="15.75">
      <c r="A887" s="46"/>
      <c r="B887" s="21"/>
      <c r="C887" s="21"/>
    </row>
    <row r="888" spans="1:3" ht="15.75">
      <c r="A888" s="46"/>
      <c r="B888" s="21"/>
      <c r="C888" s="21"/>
    </row>
    <row r="889" spans="1:3" ht="15.75">
      <c r="A889" s="46"/>
      <c r="B889" s="21"/>
      <c r="C889" s="21"/>
    </row>
    <row r="890" spans="1:3" ht="15.75">
      <c r="A890" s="46"/>
      <c r="B890" s="21"/>
      <c r="C890" s="21"/>
    </row>
    <row r="891" spans="1:3" ht="15.75">
      <c r="A891" s="46"/>
      <c r="B891" s="21"/>
      <c r="C891" s="21"/>
    </row>
    <row r="892" spans="1:3" ht="15.75">
      <c r="A892" s="46"/>
      <c r="B892" s="21"/>
      <c r="C892" s="21"/>
    </row>
    <row r="893" spans="1:3" ht="15.75">
      <c r="A893" s="46"/>
      <c r="B893" s="21"/>
      <c r="C893" s="21"/>
    </row>
    <row r="894" spans="1:3" ht="15.75">
      <c r="A894" s="46"/>
      <c r="B894" s="21"/>
      <c r="C894" s="21"/>
    </row>
    <row r="895" spans="1:3" ht="15.75">
      <c r="A895" s="46"/>
      <c r="B895" s="21"/>
      <c r="C895" s="21"/>
    </row>
    <row r="896" spans="1:3" ht="15.75">
      <c r="A896" s="46"/>
      <c r="B896" s="21"/>
      <c r="C896" s="21"/>
    </row>
    <row r="897" spans="1:3" ht="15.75">
      <c r="A897" s="46"/>
      <c r="B897" s="21"/>
      <c r="C897" s="21"/>
    </row>
    <row r="898" spans="1:3" ht="15.75">
      <c r="A898" s="46"/>
      <c r="B898" s="21"/>
      <c r="C898" s="21"/>
    </row>
    <row r="899" spans="1:3" ht="15.75">
      <c r="A899" s="46"/>
      <c r="B899" s="21"/>
      <c r="C899" s="21"/>
    </row>
    <row r="900" spans="1:3" ht="15.75">
      <c r="A900" s="46"/>
      <c r="B900" s="21"/>
      <c r="C900" s="21"/>
    </row>
    <row r="901" spans="1:3" ht="15.75">
      <c r="A901" s="46"/>
      <c r="B901" s="21"/>
      <c r="C901" s="21"/>
    </row>
    <row r="902" spans="1:3" ht="15.75">
      <c r="A902" s="46"/>
      <c r="B902" s="21"/>
      <c r="C902" s="21"/>
    </row>
    <row r="903" spans="1:3" ht="15.75">
      <c r="A903" s="46"/>
      <c r="B903" s="21"/>
      <c r="C903" s="21"/>
    </row>
    <row r="904" spans="1:3" ht="15.75">
      <c r="A904" s="46"/>
      <c r="B904" s="21"/>
      <c r="C904" s="21"/>
    </row>
    <row r="905" spans="1:3" ht="15.75">
      <c r="A905" s="46"/>
      <c r="B905" s="21"/>
      <c r="C905" s="21"/>
    </row>
    <row r="906" spans="1:3" ht="15.75">
      <c r="A906" s="46"/>
      <c r="B906" s="21"/>
      <c r="C906" s="21"/>
    </row>
    <row r="907" spans="1:3" ht="15.75">
      <c r="A907" s="46"/>
      <c r="B907" s="21"/>
      <c r="C907" s="21"/>
    </row>
    <row r="908" spans="1:3" ht="15.75">
      <c r="A908" s="46"/>
      <c r="B908" s="21"/>
      <c r="C908" s="21"/>
    </row>
    <row r="909" spans="1:3" ht="15.75">
      <c r="A909" s="46"/>
      <c r="B909" s="21"/>
      <c r="C909" s="21"/>
    </row>
    <row r="910" spans="1:3" ht="15.75">
      <c r="A910" s="46"/>
      <c r="B910" s="21"/>
      <c r="C910" s="21"/>
    </row>
    <row r="911" spans="1:3" ht="15.75">
      <c r="A911" s="46"/>
      <c r="B911" s="21"/>
      <c r="C911" s="21"/>
    </row>
    <row r="912" spans="1:3" ht="15.75">
      <c r="A912" s="46"/>
      <c r="B912" s="21"/>
      <c r="C912" s="21"/>
    </row>
    <row r="913" spans="1:3" ht="15.75">
      <c r="A913" s="46"/>
      <c r="B913" s="21"/>
      <c r="C913" s="21"/>
    </row>
    <row r="914" spans="1:3" ht="15.75">
      <c r="A914" s="46"/>
      <c r="B914" s="21"/>
      <c r="C914" s="21"/>
    </row>
    <row r="915" spans="1:3" ht="15.75">
      <c r="A915" s="46"/>
      <c r="B915" s="21"/>
      <c r="C915" s="21"/>
    </row>
    <row r="916" spans="1:3" ht="15.75">
      <c r="A916" s="46"/>
      <c r="B916" s="21"/>
      <c r="C916" s="21"/>
    </row>
    <row r="917" spans="1:3" ht="15.75">
      <c r="A917" s="46"/>
      <c r="B917" s="21"/>
      <c r="C917" s="21"/>
    </row>
    <row r="918" spans="1:3" ht="15.75">
      <c r="A918" s="46"/>
      <c r="B918" s="21"/>
      <c r="C918" s="21"/>
    </row>
    <row r="919" spans="1:3" ht="15.75">
      <c r="A919" s="46"/>
      <c r="B919" s="21"/>
      <c r="C919" s="21"/>
    </row>
    <row r="920" spans="1:3" ht="15.75">
      <c r="A920" s="46"/>
      <c r="B920" s="21"/>
      <c r="C920" s="21"/>
    </row>
    <row r="921" spans="1:3" ht="15.75">
      <c r="A921" s="46"/>
      <c r="B921" s="21"/>
      <c r="C921" s="21"/>
    </row>
    <row r="922" spans="1:3" ht="15.75">
      <c r="A922" s="46"/>
      <c r="B922" s="21"/>
      <c r="C922" s="21"/>
    </row>
    <row r="923" spans="1:3" ht="15.75">
      <c r="A923" s="46"/>
      <c r="B923" s="21"/>
      <c r="C923" s="21"/>
    </row>
    <row r="924" spans="1:3" ht="15.75">
      <c r="A924" s="46"/>
      <c r="B924" s="21"/>
      <c r="C924" s="21"/>
    </row>
    <row r="925" spans="1:3" ht="15.75">
      <c r="A925" s="46"/>
      <c r="B925" s="21"/>
      <c r="C925" s="21"/>
    </row>
    <row r="926" spans="1:3" ht="15.75">
      <c r="A926" s="46"/>
      <c r="B926" s="21"/>
      <c r="C926" s="21"/>
    </row>
    <row r="927" spans="1:3" ht="15.75">
      <c r="A927" s="46"/>
      <c r="B927" s="21"/>
      <c r="C927" s="21"/>
    </row>
    <row r="928" spans="1:3" ht="15.75">
      <c r="A928" s="46"/>
      <c r="B928" s="21"/>
      <c r="C928" s="21"/>
    </row>
    <row r="929" spans="1:3" ht="15.75">
      <c r="A929" s="46"/>
      <c r="B929" s="21"/>
      <c r="C929" s="21"/>
    </row>
    <row r="930" spans="1:3" ht="15.75">
      <c r="A930" s="46"/>
      <c r="B930" s="21"/>
      <c r="C930" s="21"/>
    </row>
    <row r="931" spans="1:3" ht="15.75">
      <c r="A931" s="46"/>
      <c r="B931" s="21"/>
      <c r="C931" s="21"/>
    </row>
    <row r="932" spans="1:3" ht="15.75">
      <c r="A932" s="46"/>
      <c r="B932" s="21"/>
      <c r="C932" s="21"/>
    </row>
    <row r="933" spans="1:3" ht="15.75">
      <c r="A933" s="46"/>
      <c r="B933" s="21"/>
      <c r="C933" s="21"/>
    </row>
    <row r="934" spans="1:3" ht="15.75">
      <c r="A934" s="46"/>
      <c r="B934" s="21"/>
      <c r="C934" s="21"/>
    </row>
    <row r="935" spans="1:3" ht="15.75">
      <c r="A935" s="46"/>
      <c r="B935" s="21"/>
      <c r="C935" s="21"/>
    </row>
    <row r="936" spans="1:3" ht="15.75">
      <c r="A936" s="46"/>
      <c r="B936" s="21"/>
      <c r="C936" s="21"/>
    </row>
    <row r="937" spans="1:3" ht="15.75">
      <c r="A937" s="46"/>
      <c r="B937" s="21"/>
      <c r="C937" s="21"/>
    </row>
    <row r="938" spans="1:3" ht="15.75">
      <c r="A938" s="46"/>
      <c r="B938" s="21"/>
      <c r="C938" s="21"/>
    </row>
    <row r="939" spans="1:3" ht="15.75">
      <c r="A939" s="46"/>
      <c r="B939" s="21"/>
      <c r="C939" s="21"/>
    </row>
    <row r="940" spans="1:3" ht="15.75">
      <c r="A940" s="46"/>
      <c r="B940" s="21"/>
      <c r="C940" s="21"/>
    </row>
    <row r="941" spans="1:3" ht="15.75">
      <c r="A941" s="46"/>
      <c r="B941" s="21"/>
      <c r="C941" s="21"/>
    </row>
    <row r="942" spans="1:3" ht="15.75">
      <c r="A942" s="46"/>
      <c r="B942" s="21"/>
      <c r="C942" s="21"/>
    </row>
    <row r="943" spans="1:3" ht="15.75">
      <c r="A943" s="46"/>
      <c r="B943" s="21"/>
      <c r="C943" s="21"/>
    </row>
    <row r="944" spans="1:3" ht="15.75">
      <c r="A944" s="46"/>
      <c r="B944" s="21"/>
      <c r="C944" s="21"/>
    </row>
    <row r="945" spans="1:3" ht="15.75">
      <c r="A945" s="46"/>
      <c r="B945" s="21"/>
      <c r="C945" s="21"/>
    </row>
    <row r="946" spans="1:3" ht="15.75">
      <c r="A946" s="46"/>
      <c r="B946" s="21"/>
      <c r="C946" s="21"/>
    </row>
    <row r="947" spans="1:3" ht="15.75">
      <c r="A947" s="46"/>
      <c r="B947" s="21"/>
      <c r="C947" s="21"/>
    </row>
    <row r="948" spans="1:3" ht="15.75">
      <c r="A948" s="46"/>
      <c r="B948" s="21"/>
      <c r="C948" s="21"/>
    </row>
    <row r="949" spans="1:3" ht="15.75">
      <c r="A949" s="46"/>
      <c r="B949" s="21"/>
      <c r="C949" s="21"/>
    </row>
    <row r="950" spans="1:3" ht="15.75">
      <c r="A950" s="46"/>
      <c r="B950" s="21"/>
      <c r="C950" s="21"/>
    </row>
    <row r="951" spans="1:3" ht="15.75">
      <c r="A951" s="46"/>
      <c r="B951" s="21"/>
      <c r="C951" s="21"/>
    </row>
    <row r="952" spans="1:3" ht="15.75">
      <c r="A952" s="46"/>
      <c r="B952" s="21"/>
      <c r="C952" s="21"/>
    </row>
    <row r="953" spans="1:3" ht="15.75">
      <c r="A953" s="46"/>
      <c r="B953" s="21"/>
      <c r="C953" s="21"/>
    </row>
    <row r="954" spans="1:3" ht="15.75">
      <c r="A954" s="46"/>
      <c r="B954" s="21"/>
      <c r="C954" s="21"/>
    </row>
    <row r="955" spans="1:3" ht="15.75">
      <c r="A955" s="46"/>
      <c r="B955" s="21"/>
      <c r="C955" s="21"/>
    </row>
    <row r="956" spans="1:3" ht="15.75">
      <c r="A956" s="46"/>
      <c r="B956" s="21"/>
      <c r="C956" s="21"/>
    </row>
    <row r="957" spans="1:3" ht="15.75">
      <c r="A957" s="46"/>
      <c r="B957" s="21"/>
      <c r="C957" s="21"/>
    </row>
    <row r="958" spans="1:3" ht="15.75">
      <c r="A958" s="46"/>
      <c r="B958" s="21"/>
      <c r="C958" s="21"/>
    </row>
    <row r="959" spans="1:3" ht="15.75">
      <c r="A959" s="46"/>
      <c r="B959" s="21"/>
      <c r="C959" s="21"/>
    </row>
    <row r="960" spans="1:3" ht="15.75">
      <c r="A960" s="46"/>
      <c r="B960" s="21"/>
      <c r="C960" s="21"/>
    </row>
    <row r="961" spans="1:3" ht="15.75">
      <c r="A961" s="46"/>
      <c r="B961" s="21"/>
      <c r="C961" s="21"/>
    </row>
    <row r="962" spans="1:3" ht="15.75">
      <c r="A962" s="46"/>
      <c r="B962" s="21"/>
      <c r="C962" s="21"/>
    </row>
    <row r="963" spans="1:3" ht="15.75">
      <c r="A963" s="46"/>
      <c r="B963" s="21"/>
      <c r="C963" s="21"/>
    </row>
    <row r="964" spans="1:3" ht="15.75">
      <c r="A964" s="46"/>
      <c r="B964" s="21"/>
      <c r="C964" s="21"/>
    </row>
    <row r="965" spans="1:3" ht="15.75">
      <c r="A965" s="46"/>
      <c r="B965" s="21"/>
      <c r="C965" s="21"/>
    </row>
    <row r="966" spans="1:3" ht="15.75">
      <c r="A966" s="46"/>
      <c r="B966" s="21"/>
      <c r="C966" s="21"/>
    </row>
    <row r="967" spans="1:3" ht="15.75">
      <c r="A967" s="46"/>
      <c r="B967" s="21"/>
      <c r="C967" s="21"/>
    </row>
    <row r="968" spans="1:3" ht="15.75">
      <c r="A968" s="46"/>
      <c r="B968" s="21"/>
      <c r="C968" s="21"/>
    </row>
    <row r="969" spans="1:3" ht="15.75">
      <c r="A969" s="46"/>
      <c r="B969" s="21"/>
      <c r="C969" s="21"/>
    </row>
    <row r="970" spans="1:3" ht="15.75">
      <c r="A970" s="46"/>
      <c r="B970" s="21"/>
      <c r="C970" s="21"/>
    </row>
    <row r="971" spans="1:3" ht="15.75">
      <c r="A971" s="46"/>
      <c r="B971" s="21"/>
      <c r="C971" s="21"/>
    </row>
    <row r="972" spans="1:3" ht="15.75">
      <c r="A972" s="46"/>
      <c r="B972" s="21"/>
      <c r="C972" s="21"/>
    </row>
    <row r="973" spans="1:3" ht="15.75">
      <c r="A973" s="46"/>
      <c r="B973" s="21"/>
      <c r="C973" s="21"/>
    </row>
    <row r="974" spans="1:3" ht="15.75">
      <c r="A974" s="46"/>
      <c r="B974" s="21"/>
      <c r="C974" s="21"/>
    </row>
    <row r="975" spans="1:3" ht="15.75">
      <c r="A975" s="46"/>
      <c r="B975" s="21"/>
      <c r="C975" s="21"/>
    </row>
    <row r="976" spans="1:3" ht="15.75">
      <c r="A976" s="46"/>
      <c r="B976" s="21"/>
      <c r="C976" s="21"/>
    </row>
    <row r="977" spans="1:3" ht="15.75">
      <c r="A977" s="46"/>
      <c r="B977" s="21"/>
      <c r="C977" s="21"/>
    </row>
    <row r="978" spans="1:3" ht="15.75">
      <c r="A978" s="46"/>
      <c r="B978" s="21"/>
      <c r="C978" s="21"/>
    </row>
    <row r="979" spans="1:3" ht="15.75">
      <c r="A979" s="46"/>
      <c r="B979" s="21"/>
      <c r="C979" s="21"/>
    </row>
    <row r="980" spans="1:3" ht="15.75">
      <c r="A980" s="46"/>
      <c r="B980" s="21"/>
      <c r="C980" s="21"/>
    </row>
    <row r="981" spans="1:3" ht="15.75">
      <c r="A981" s="46"/>
      <c r="B981" s="21"/>
      <c r="C981" s="21"/>
    </row>
    <row r="982" spans="1:3" ht="15.75">
      <c r="A982" s="46"/>
      <c r="B982" s="21"/>
      <c r="C982" s="21"/>
    </row>
    <row r="983" spans="1:3" ht="15.75">
      <c r="A983" s="46"/>
      <c r="B983" s="21"/>
      <c r="C983" s="21"/>
    </row>
    <row r="984" spans="1:3" ht="15.75">
      <c r="A984" s="46"/>
      <c r="B984" s="21"/>
      <c r="C984" s="21"/>
    </row>
    <row r="985" spans="1:3" ht="15.75">
      <c r="A985" s="46"/>
      <c r="B985" s="21"/>
      <c r="C985" s="21"/>
    </row>
    <row r="986" spans="1:3" ht="15.75">
      <c r="A986" s="46"/>
      <c r="B986" s="21"/>
      <c r="C986" s="21"/>
    </row>
    <row r="987" spans="1:3" ht="15.75">
      <c r="A987" s="46"/>
      <c r="B987" s="21"/>
      <c r="C987" s="21"/>
    </row>
    <row r="988" spans="1:3" ht="15.75">
      <c r="A988" s="46"/>
      <c r="B988" s="21"/>
      <c r="C988" s="21"/>
    </row>
    <row r="989" spans="1:3" ht="15.75">
      <c r="A989" s="46"/>
      <c r="B989" s="21"/>
      <c r="C989" s="21"/>
    </row>
    <row r="990" spans="1:3" ht="15.75">
      <c r="A990" s="46"/>
      <c r="B990" s="21"/>
      <c r="C990" s="21"/>
    </row>
    <row r="991" spans="1:3" ht="15.75">
      <c r="A991" s="46"/>
      <c r="B991" s="21"/>
      <c r="C991" s="21"/>
    </row>
    <row r="992" spans="1:3" ht="15.75">
      <c r="A992" s="46"/>
      <c r="B992" s="21"/>
      <c r="C992" s="21"/>
    </row>
    <row r="993" spans="1:3" ht="15.75">
      <c r="A993" s="46"/>
      <c r="B993" s="21"/>
      <c r="C993" s="21"/>
    </row>
    <row r="994" spans="1:3" ht="15.75">
      <c r="A994" s="46"/>
      <c r="B994" s="21"/>
      <c r="C994" s="21"/>
    </row>
    <row r="995" spans="1:3" ht="15.75">
      <c r="A995" s="46"/>
      <c r="B995" s="21"/>
      <c r="C995" s="21"/>
    </row>
    <row r="996" spans="1:3" ht="15.75">
      <c r="A996" s="46"/>
      <c r="B996" s="21"/>
      <c r="C996" s="21"/>
    </row>
    <row r="997" spans="1:3" ht="15.75">
      <c r="A997" s="46"/>
      <c r="B997" s="21"/>
      <c r="C997" s="21"/>
    </row>
    <row r="998" spans="1:3" ht="15.75">
      <c r="A998" s="46"/>
      <c r="B998" s="21"/>
      <c r="C998" s="21"/>
    </row>
    <row r="999" spans="1:3" ht="15.75">
      <c r="A999" s="46"/>
      <c r="B999" s="21"/>
      <c r="C999" s="21"/>
    </row>
    <row r="1000" spans="1:3" ht="15.75">
      <c r="A1000" s="46"/>
      <c r="B1000" s="21"/>
      <c r="C1000" s="21"/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الاعدادات</vt:lpstr>
      <vt:lpstr>المشتريات</vt:lpstr>
      <vt:lpstr>المبيعات</vt:lpstr>
      <vt:lpstr>مرتجع المشتريات</vt:lpstr>
      <vt:lpstr>مرتجع المبيعات </vt:lpstr>
      <vt:lpstr>الرصيد</vt:lpstr>
      <vt:lpstr>التقرير</vt:lpstr>
      <vt:lpstr>الارباح</vt:lpstr>
      <vt:lpstr>المصروفات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2018-04-21T23:00:33Z</dcterms:modified>
</cp:coreProperties>
</file>