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r2254\Downloads\"/>
    </mc:Choice>
  </mc:AlternateContent>
  <bookViews>
    <workbookView xWindow="0" yWindow="0" windowWidth="19200" windowHeight="7070"/>
  </bookViews>
  <sheets>
    <sheet name="ورقه" sheetId="1" r:id="rId1"/>
  </sheets>
  <externalReferences>
    <externalReference r:id="rId2"/>
  </externalReferences>
  <definedNames>
    <definedName name="_xlnm._FilterDatabase" localSheetId="0" hidden="1">ورقه!$A$7:$Q$7</definedName>
    <definedName name="_xlnm.Print_Titles" localSheetId="0">ورقه!$2:$5</definedName>
    <definedName name="trial3" localSheetId="0">#REF!</definedName>
    <definedName name="trial3">#REF!</definedName>
    <definedName name="الاجور" localSheetId="0">#REF!</definedName>
    <definedName name="الاجور">#REF!</definedName>
    <definedName name="الاهلاكات" localSheetId="0">#REF!</definedName>
    <definedName name="الاهلاكات">#REF!</definedName>
    <definedName name="الفرع">[1]ورقة13!$B$3:$B$37</definedName>
    <definedName name="الفرو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1" l="1"/>
  <c r="A19" i="1"/>
  <c r="E16" i="1"/>
  <c r="E8" i="1"/>
  <c r="E9" i="1"/>
  <c r="E15" i="1"/>
  <c r="F15" i="1" s="1"/>
  <c r="E10" i="1"/>
  <c r="F10" i="1" s="1"/>
  <c r="E13" i="1"/>
  <c r="E11" i="1"/>
  <c r="F11" i="1" s="1"/>
  <c r="E14" i="1"/>
  <c r="F14" i="1" s="1"/>
  <c r="E17" i="1"/>
  <c r="F17" i="1" s="1"/>
  <c r="E12" i="1"/>
  <c r="K4" i="1"/>
  <c r="D19" i="1" l="1"/>
  <c r="F9" i="1"/>
  <c r="F16" i="1"/>
  <c r="F8" i="1"/>
  <c r="F12" i="1"/>
  <c r="F13" i="1"/>
  <c r="C19" i="1" l="1"/>
  <c r="E19" i="1" s="1"/>
  <c r="L3" i="1"/>
  <c r="L5" i="1"/>
  <c r="L4" i="1"/>
  <c r="F19" i="1" l="1"/>
</calcChain>
</file>

<file path=xl/sharedStrings.xml><?xml version="1.0" encoding="utf-8"?>
<sst xmlns="http://schemas.openxmlformats.org/spreadsheetml/2006/main" count="30" uniqueCount="27">
  <si>
    <t>احمر</t>
  </si>
  <si>
    <t>النطاق</t>
  </si>
  <si>
    <t>النسبة</t>
  </si>
  <si>
    <t>عدد الفروع</t>
  </si>
  <si>
    <t>اخضر</t>
  </si>
  <si>
    <t>اعلى من</t>
  </si>
  <si>
    <t>اصفر</t>
  </si>
  <si>
    <t>بين</t>
  </si>
  <si>
    <t xml:space="preserve">اقل من </t>
  </si>
  <si>
    <t>م</t>
  </si>
  <si>
    <t>الفرع</t>
  </si>
  <si>
    <t>المستهدف</t>
  </si>
  <si>
    <t>نسبة تحقيق</t>
  </si>
  <si>
    <t>فرع 1</t>
  </si>
  <si>
    <t>فرع 2</t>
  </si>
  <si>
    <t>فرع 3</t>
  </si>
  <si>
    <t>فرع 4</t>
  </si>
  <si>
    <t>فرع 5</t>
  </si>
  <si>
    <t>فرع 6</t>
  </si>
  <si>
    <t>فرع 7</t>
  </si>
  <si>
    <t>فرع 8</t>
  </si>
  <si>
    <t>فرع 9</t>
  </si>
  <si>
    <t>فرع 10</t>
  </si>
  <si>
    <t>الإجمالي</t>
  </si>
  <si>
    <t>المحقق</t>
  </si>
  <si>
    <t>اريد أسماء الفروع التي في هذا النطاق هنا (تتغير بتغيير عنوان النطاق  الذي فوق)</t>
  </si>
  <si>
    <t>أسماء الفروع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</si>
</sst>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_-* #,##0.00\-;_-* &quot;-&quot;??_-;_-@_-"/>
    <numFmt numFmtId="164" formatCode="_-* #,##0_-;_-* #,##0\-;_-* &quot;-&quot;??_-;_-@_-"/>
    <numFmt numFmtId="165" formatCode="0.0%"/>
  </numFmts>
  <fonts count="1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7" fillId="0" borderId="0" xfId="3" applyFont="1" applyFill="1" applyBorder="1" applyAlignment="1" applyProtection="1">
      <alignment horizontal="center" vertical="center" wrapText="1"/>
      <protection locked="0"/>
    </xf>
    <xf numFmtId="0" fontId="2" fillId="5" borderId="1" xfId="3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9" fontId="10" fillId="3" borderId="1" xfId="2" applyFont="1" applyFill="1" applyBorder="1" applyAlignment="1">
      <alignment horizontal="center" vertical="center"/>
    </xf>
    <xf numFmtId="1" fontId="10" fillId="3" borderId="1" xfId="2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9" fontId="11" fillId="4" borderId="1" xfId="0" applyNumberFormat="1" applyFont="1" applyFill="1" applyBorder="1" applyAlignment="1">
      <alignment horizontal="center" vertical="center"/>
    </xf>
    <xf numFmtId="1" fontId="11" fillId="4" borderId="1" xfId="2" applyNumberFormat="1" applyFont="1" applyFill="1" applyBorder="1" applyAlignment="1">
      <alignment horizontal="center" vertical="center"/>
    </xf>
    <xf numFmtId="164" fontId="12" fillId="0" borderId="1" xfId="1" applyNumberFormat="1" applyFont="1" applyFill="1" applyBorder="1" applyAlignment="1">
      <alignment horizontal="center" vertical="center"/>
    </xf>
    <xf numFmtId="165" fontId="12" fillId="0" borderId="1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3" xfId="3" applyFont="1" applyFill="1" applyBorder="1" applyAlignment="1" applyProtection="1">
      <alignment horizontal="center" vertical="center" wrapText="1"/>
      <protection locked="0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9" fontId="11" fillId="4" borderId="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Percent" xfId="2" builtinId="5"/>
    <cellStyle name="ارتباط تشعبي" xfId="3" builtinId="8"/>
  </cellStyles>
  <dxfs count="6"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344714</xdr:colOff>
      <xdr:row>4</xdr:row>
      <xdr:rowOff>127004</xdr:rowOff>
    </xdr:from>
    <xdr:to>
      <xdr:col>14</xdr:col>
      <xdr:colOff>734783</xdr:colOff>
      <xdr:row>10</xdr:row>
      <xdr:rowOff>108857</xdr:rowOff>
    </xdr:to>
    <xdr:cxnSp macro="">
      <xdr:nvCxnSpPr>
        <xdr:cNvPr id="3" name="رابط كسهم مستقيم 2"/>
        <xdr:cNvCxnSpPr/>
      </xdr:nvCxnSpPr>
      <xdr:spPr>
        <a:xfrm flipH="1" flipV="1">
          <a:off x="10546188860" y="1378861"/>
          <a:ext cx="5460997" cy="187778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8\&#1578;&#1602;&#1575;&#1585;&#1610;&#1585;\&#1585;&#1576;&#1581;&#1610;&#1577;%20&#1575;&#1604;&#1601;&#1585;&#1608;&#1593;\&#1605;&#1575;&#1585;&#1587;\&#1585;&#1576;&#1581;&#1610;&#1577;%20&#1575;&#1604;&#1601;&#1585;&#1608;&#1593;%20&#1604;&#1604;&#1585;&#1576;&#1593;%20&#1575;&#1604;&#1575;&#1608;&#1604;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3"/>
      <sheetName val="هدر الربع الاول 2018"/>
      <sheetName val="التقرير المعياري"/>
      <sheetName val="نسبة تحقيق الربح المعياري"/>
      <sheetName val="نسبة تحقيق الربح المعياري-"/>
      <sheetName val=" التقرير"/>
      <sheetName val="ربحية الفروع الفعلي"/>
    </sheetNames>
    <sheetDataSet>
      <sheetData sheetId="0">
        <row r="3">
          <cell r="B3" t="str">
            <v>الروابي</v>
          </cell>
        </row>
        <row r="4">
          <cell r="B4" t="str">
            <v>المصيف</v>
          </cell>
        </row>
        <row r="5">
          <cell r="B5" t="str">
            <v>النسيم</v>
          </cell>
        </row>
        <row r="6">
          <cell r="B6" t="str">
            <v>العقيق</v>
          </cell>
        </row>
        <row r="7">
          <cell r="B7" t="str">
            <v>الروضة</v>
          </cell>
        </row>
        <row r="8">
          <cell r="B8" t="str">
            <v>الشفا</v>
          </cell>
        </row>
        <row r="9">
          <cell r="B9" t="str">
            <v>الجزيرة</v>
          </cell>
        </row>
        <row r="10">
          <cell r="B10" t="str">
            <v>النهضة</v>
          </cell>
        </row>
        <row r="11">
          <cell r="B11" t="str">
            <v>العزيزية</v>
          </cell>
        </row>
        <row r="12">
          <cell r="B12" t="str">
            <v>السويدي</v>
          </cell>
        </row>
        <row r="13">
          <cell r="B13" t="str">
            <v>البديعة</v>
          </cell>
        </row>
        <row r="14">
          <cell r="B14" t="str">
            <v>بريدة</v>
          </cell>
        </row>
        <row r="15">
          <cell r="B15" t="str">
            <v>اليرموك</v>
          </cell>
        </row>
        <row r="16">
          <cell r="B16" t="str">
            <v>الندوة</v>
          </cell>
        </row>
        <row r="17">
          <cell r="B17" t="str">
            <v>الاحساء</v>
          </cell>
        </row>
        <row r="18">
          <cell r="B18" t="str">
            <v>ضاحية لبن</v>
          </cell>
        </row>
        <row r="19">
          <cell r="B19" t="str">
            <v>الخرج</v>
          </cell>
        </row>
        <row r="20">
          <cell r="B20" t="str">
            <v>الدار البيضاء</v>
          </cell>
        </row>
        <row r="21">
          <cell r="B21" t="str">
            <v>الدمام الشاطئ</v>
          </cell>
        </row>
        <row r="22">
          <cell r="B22" t="str">
            <v>صناعية الرياض</v>
          </cell>
        </row>
        <row r="23">
          <cell r="B23" t="str">
            <v>الياسمين</v>
          </cell>
        </row>
        <row r="24">
          <cell r="B24" t="str">
            <v>محطة هلا الدمام</v>
          </cell>
        </row>
        <row r="25">
          <cell r="B25" t="str">
            <v>الدمام الفيصلية</v>
          </cell>
        </row>
        <row r="26">
          <cell r="B26" t="str">
            <v>جدة - الشرفية</v>
          </cell>
        </row>
        <row r="27">
          <cell r="B27" t="str">
            <v>طريق الثمامة</v>
          </cell>
        </row>
        <row r="28">
          <cell r="B28" t="str">
            <v>محطة هلا الرياض</v>
          </cell>
        </row>
        <row r="29">
          <cell r="B29" t="str">
            <v>جده البوادي</v>
          </cell>
        </row>
        <row r="30">
          <cell r="B30" t="str">
            <v>البوفية - الحفلات</v>
          </cell>
        </row>
        <row r="31">
          <cell r="B31" t="str">
            <v>اعاشة معهد الإدارة</v>
          </cell>
        </row>
        <row r="32">
          <cell r="B32" t="str">
            <v>اجمالي الفروع</v>
          </cell>
        </row>
        <row r="33">
          <cell r="B33" t="str">
            <v>الاجمالي العام</v>
          </cell>
        </row>
        <row r="34">
          <cell r="B34" t="str">
            <v>المنطقة الاولى</v>
          </cell>
        </row>
        <row r="35">
          <cell r="B35" t="str">
            <v>المنطقة الثانية</v>
          </cell>
        </row>
        <row r="36">
          <cell r="B36" t="str">
            <v>المنطقة الثالثة</v>
          </cell>
        </row>
        <row r="37">
          <cell r="B37" t="str">
            <v>المنطقة الرابعة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O21"/>
  <sheetViews>
    <sheetView showGridLines="0" rightToLeft="1" tabSelected="1" zoomScale="70" zoomScaleNormal="70" workbookViewId="0">
      <selection activeCell="L14" sqref="L14"/>
    </sheetView>
  </sheetViews>
  <sheetFormatPr defaultColWidth="9.1796875" defaultRowHeight="14.5" x14ac:dyDescent="0.35"/>
  <cols>
    <col min="1" max="1" width="7.90625" style="15" bestFit="1" customWidth="1"/>
    <col min="2" max="2" width="28.7265625" style="15" bestFit="1" customWidth="1"/>
    <col min="3" max="3" width="17.36328125" style="15" bestFit="1" customWidth="1"/>
    <col min="4" max="4" width="17" style="15" customWidth="1"/>
    <col min="5" max="5" width="10.1796875" style="15" customWidth="1"/>
    <col min="6" max="6" width="17.26953125" style="15" bestFit="1" customWidth="1"/>
    <col min="7" max="7" width="10.26953125" style="15" bestFit="1" customWidth="1"/>
    <col min="8" max="8" width="17.26953125" style="15" bestFit="1" customWidth="1"/>
    <col min="9" max="9" width="9.36328125" style="15" bestFit="1" customWidth="1"/>
    <col min="10" max="10" width="5.54296875" style="15" bestFit="1" customWidth="1"/>
    <col min="11" max="11" width="6.81640625" style="15" bestFit="1" customWidth="1"/>
    <col min="12" max="12" width="11.26953125" style="15" customWidth="1"/>
    <col min="13" max="13" width="9.1796875" style="15"/>
    <col min="14" max="14" width="13" style="15" bestFit="1" customWidth="1"/>
    <col min="15" max="15" width="36.453125" style="15" customWidth="1"/>
    <col min="16" max="16" width="27.90625" style="15" bestFit="1" customWidth="1"/>
    <col min="17" max="17" width="13" style="15" bestFit="1" customWidth="1"/>
    <col min="18" max="16384" width="9.1796875" style="15"/>
  </cols>
  <sheetData>
    <row r="1" spans="1:15" ht="28.5" customHeight="1" x14ac:dyDescent="0.35">
      <c r="N1" s="25" t="s">
        <v>6</v>
      </c>
      <c r="O1" s="25"/>
    </row>
    <row r="2" spans="1:15" ht="23.5" customHeight="1" x14ac:dyDescent="0.35">
      <c r="A2" s="16"/>
      <c r="H2" s="3" t="s">
        <v>1</v>
      </c>
      <c r="I2" s="26" t="s">
        <v>2</v>
      </c>
      <c r="J2" s="26"/>
      <c r="K2" s="26"/>
      <c r="L2" s="4" t="s">
        <v>3</v>
      </c>
      <c r="N2" s="3" t="s">
        <v>3</v>
      </c>
      <c r="O2" s="3" t="s">
        <v>26</v>
      </c>
    </row>
    <row r="3" spans="1:15" ht="23.5" customHeight="1" x14ac:dyDescent="0.35">
      <c r="A3" s="16"/>
      <c r="H3" s="5" t="s">
        <v>4</v>
      </c>
      <c r="I3" s="5" t="s">
        <v>5</v>
      </c>
      <c r="J3" s="27">
        <v>1</v>
      </c>
      <c r="K3" s="27"/>
      <c r="L3" s="6">
        <f>COUNTIF($F$8:$F$17,"اخضر")</f>
        <v>4</v>
      </c>
      <c r="N3" s="22">
        <f>COUNTIF($F$8:$F$17,N1)</f>
        <v>3</v>
      </c>
      <c r="O3" s="28" t="s">
        <v>25</v>
      </c>
    </row>
    <row r="4" spans="1:15" ht="22.5" customHeight="1" x14ac:dyDescent="0.35">
      <c r="H4" s="7" t="s">
        <v>6</v>
      </c>
      <c r="I4" s="7" t="s">
        <v>7</v>
      </c>
      <c r="J4" s="8">
        <v>0.6</v>
      </c>
      <c r="K4" s="8">
        <f>J3</f>
        <v>1</v>
      </c>
      <c r="L4" s="9">
        <f>COUNTIF($F$8:$F$17,"اصفر")</f>
        <v>3</v>
      </c>
      <c r="N4" s="23"/>
      <c r="O4" s="29"/>
    </row>
    <row r="5" spans="1:15" ht="27" customHeight="1" x14ac:dyDescent="0.35">
      <c r="A5" s="1"/>
      <c r="B5" s="1"/>
      <c r="C5" s="1"/>
      <c r="D5" s="1"/>
      <c r="E5" s="1"/>
      <c r="F5" s="1"/>
      <c r="G5" s="17"/>
      <c r="H5" s="10" t="s">
        <v>0</v>
      </c>
      <c r="I5" s="11" t="s">
        <v>8</v>
      </c>
      <c r="J5" s="21">
        <v>0.6</v>
      </c>
      <c r="K5" s="21"/>
      <c r="L5" s="12">
        <f>COUNTIF($F$8:$F$17,"احمر")</f>
        <v>3</v>
      </c>
      <c r="N5" s="24"/>
      <c r="O5" s="30"/>
    </row>
    <row r="6" spans="1:15" ht="18" customHeight="1" x14ac:dyDescent="0.35"/>
    <row r="7" spans="1:15" ht="48.75" customHeight="1" x14ac:dyDescent="0.35">
      <c r="A7" s="2" t="s">
        <v>9</v>
      </c>
      <c r="B7" s="2" t="s">
        <v>10</v>
      </c>
      <c r="C7" s="2" t="s">
        <v>24</v>
      </c>
      <c r="D7" s="2" t="s">
        <v>11</v>
      </c>
      <c r="E7" s="2" t="s">
        <v>12</v>
      </c>
      <c r="F7" s="2" t="s">
        <v>1</v>
      </c>
    </row>
    <row r="8" spans="1:15" ht="18.649999999999999" customHeight="1" x14ac:dyDescent="0.35">
      <c r="A8" s="13">
        <v>1</v>
      </c>
      <c r="B8" s="13" t="s">
        <v>20</v>
      </c>
      <c r="C8" s="13">
        <v>44000</v>
      </c>
      <c r="D8" s="13">
        <v>37400</v>
      </c>
      <c r="E8" s="14">
        <f t="shared" ref="E8:E17" si="0">C8/D8</f>
        <v>1.1764705882352942</v>
      </c>
      <c r="F8" s="13" t="str">
        <f t="shared" ref="F8:F17" si="1">IF(E8&gt;=$J$3,"اخضر",IF(E8&lt;=$J$5,"احمر","اصفر"))</f>
        <v>اخضر</v>
      </c>
    </row>
    <row r="9" spans="1:15" ht="18.649999999999999" customHeight="1" x14ac:dyDescent="0.35">
      <c r="A9" s="13">
        <v>2</v>
      </c>
      <c r="B9" s="13" t="s">
        <v>16</v>
      </c>
      <c r="C9" s="13">
        <v>40000</v>
      </c>
      <c r="D9" s="13">
        <v>35200</v>
      </c>
      <c r="E9" s="14">
        <f t="shared" si="0"/>
        <v>1.1363636363636365</v>
      </c>
      <c r="F9" s="13" t="str">
        <f t="shared" si="1"/>
        <v>اخضر</v>
      </c>
    </row>
    <row r="10" spans="1:15" ht="18.75" customHeight="1" x14ac:dyDescent="0.35">
      <c r="A10" s="13">
        <v>3</v>
      </c>
      <c r="B10" s="13" t="s">
        <v>14</v>
      </c>
      <c r="C10" s="13">
        <v>15000</v>
      </c>
      <c r="D10" s="13">
        <v>13500</v>
      </c>
      <c r="E10" s="14">
        <f t="shared" si="0"/>
        <v>1.1111111111111112</v>
      </c>
      <c r="F10" s="13" t="str">
        <f t="shared" si="1"/>
        <v>اخضر</v>
      </c>
    </row>
    <row r="11" spans="1:15" ht="18.75" customHeight="1" x14ac:dyDescent="0.35">
      <c r="A11" s="13">
        <v>4</v>
      </c>
      <c r="B11" s="13" t="s">
        <v>18</v>
      </c>
      <c r="C11" s="13">
        <v>55000</v>
      </c>
      <c r="D11" s="13">
        <v>54500</v>
      </c>
      <c r="E11" s="14">
        <f t="shared" si="0"/>
        <v>1.0091743119266054</v>
      </c>
      <c r="F11" s="13" t="str">
        <f t="shared" si="1"/>
        <v>اخضر</v>
      </c>
    </row>
    <row r="12" spans="1:15" ht="18.75" customHeight="1" x14ac:dyDescent="0.35">
      <c r="A12" s="13">
        <v>5</v>
      </c>
      <c r="B12" s="13" t="s">
        <v>13</v>
      </c>
      <c r="C12" s="13">
        <v>20000</v>
      </c>
      <c r="D12" s="13">
        <v>22000</v>
      </c>
      <c r="E12" s="14">
        <f t="shared" si="0"/>
        <v>0.90909090909090906</v>
      </c>
      <c r="F12" s="13" t="str">
        <f t="shared" si="1"/>
        <v>اصفر</v>
      </c>
    </row>
    <row r="13" spans="1:15" ht="18.75" customHeight="1" x14ac:dyDescent="0.35">
      <c r="A13" s="13">
        <v>6</v>
      </c>
      <c r="B13" s="13" t="s">
        <v>17</v>
      </c>
      <c r="C13" s="13">
        <v>33000</v>
      </c>
      <c r="D13" s="13">
        <v>36300</v>
      </c>
      <c r="E13" s="14">
        <f t="shared" si="0"/>
        <v>0.90909090909090906</v>
      </c>
      <c r="F13" s="13" t="str">
        <f t="shared" si="1"/>
        <v>اصفر</v>
      </c>
    </row>
    <row r="14" spans="1:15" ht="18.75" customHeight="1" x14ac:dyDescent="0.35">
      <c r="A14" s="13">
        <v>7</v>
      </c>
      <c r="B14" s="13" t="s">
        <v>19</v>
      </c>
      <c r="C14" s="13">
        <v>25000</v>
      </c>
      <c r="D14" s="13">
        <v>27500</v>
      </c>
      <c r="E14" s="14">
        <f t="shared" si="0"/>
        <v>0.90909090909090906</v>
      </c>
      <c r="F14" s="13" t="str">
        <f t="shared" si="1"/>
        <v>اصفر</v>
      </c>
    </row>
    <row r="15" spans="1:15" ht="18.75" customHeight="1" x14ac:dyDescent="0.35">
      <c r="A15" s="13">
        <v>8</v>
      </c>
      <c r="B15" s="13" t="s">
        <v>15</v>
      </c>
      <c r="C15" s="13">
        <v>35000</v>
      </c>
      <c r="D15" s="13">
        <v>59150</v>
      </c>
      <c r="E15" s="14">
        <f t="shared" si="0"/>
        <v>0.59171597633136097</v>
      </c>
      <c r="F15" s="13" t="str">
        <f t="shared" si="1"/>
        <v>احمر</v>
      </c>
    </row>
    <row r="16" spans="1:15" ht="18.75" customHeight="1" x14ac:dyDescent="0.35">
      <c r="A16" s="13">
        <v>9</v>
      </c>
      <c r="B16" s="13" t="s">
        <v>21</v>
      </c>
      <c r="C16" s="13">
        <v>56000</v>
      </c>
      <c r="D16" s="13">
        <v>98280</v>
      </c>
      <c r="E16" s="14">
        <f t="shared" si="0"/>
        <v>0.56980056980056981</v>
      </c>
      <c r="F16" s="13" t="str">
        <f t="shared" si="1"/>
        <v>احمر</v>
      </c>
    </row>
    <row r="17" spans="1:9" ht="18.75" customHeight="1" x14ac:dyDescent="0.35">
      <c r="A17" s="13">
        <v>10</v>
      </c>
      <c r="B17" s="13" t="s">
        <v>22</v>
      </c>
      <c r="C17" s="13">
        <v>33500</v>
      </c>
      <c r="D17" s="13">
        <v>63315</v>
      </c>
      <c r="E17" s="14">
        <f t="shared" si="0"/>
        <v>0.52910052910052907</v>
      </c>
      <c r="F17" s="13" t="str">
        <f t="shared" si="1"/>
        <v>احمر</v>
      </c>
    </row>
    <row r="18" spans="1:9" ht="18.649999999999999" customHeight="1" x14ac:dyDescent="0.35">
      <c r="A18" s="13"/>
      <c r="B18" s="13"/>
      <c r="C18" s="13"/>
      <c r="D18" s="13"/>
      <c r="E18" s="14"/>
      <c r="F18" s="13"/>
    </row>
    <row r="19" spans="1:9" ht="18.649999999999999" customHeight="1" x14ac:dyDescent="0.35">
      <c r="A19" s="13">
        <f>COUNT($A$8:$A$17)</f>
        <v>10</v>
      </c>
      <c r="B19" s="13" t="s">
        <v>23</v>
      </c>
      <c r="C19" s="13">
        <f>SUM(C8:C18)</f>
        <v>356500</v>
      </c>
      <c r="D19" s="13">
        <f>SUM(D8:D18)</f>
        <v>447145</v>
      </c>
      <c r="E19" s="14">
        <f>C19/D19</f>
        <v>0.79728052421474016</v>
      </c>
      <c r="F19" s="13" t="str">
        <f>IF(E19&gt;=$J$3,"اخضر",IF(E19&lt;=$J$5,"احمر","اصفر"))</f>
        <v>اصفر</v>
      </c>
    </row>
    <row r="20" spans="1:9" ht="18.5" x14ac:dyDescent="0.35">
      <c r="A20" s="20"/>
      <c r="B20" s="20"/>
      <c r="C20" s="18"/>
      <c r="D20" s="18"/>
      <c r="E20" s="19"/>
      <c r="F20" s="18"/>
      <c r="G20" s="19"/>
      <c r="H20" s="18"/>
      <c r="I20" s="19"/>
    </row>
    <row r="21" spans="1:9" ht="18.5" x14ac:dyDescent="0.35">
      <c r="A21" s="20"/>
      <c r="B21" s="20"/>
      <c r="C21" s="18"/>
      <c r="D21" s="18"/>
      <c r="E21" s="19"/>
      <c r="F21" s="18"/>
      <c r="G21" s="19"/>
      <c r="H21" s="18"/>
      <c r="I21" s="19"/>
    </row>
  </sheetData>
  <mergeCells count="6">
    <mergeCell ref="J5:K5"/>
    <mergeCell ref="N3:N5"/>
    <mergeCell ref="O3:O5"/>
    <mergeCell ref="N1:O1"/>
    <mergeCell ref="I2:K2"/>
    <mergeCell ref="J3:K3"/>
  </mergeCells>
  <conditionalFormatting sqref="N3:O3 N1">
    <cfRule type="expression" dxfId="5" priority="118">
      <formula>$N$1=$H$5</formula>
    </cfRule>
    <cfRule type="expression" dxfId="4" priority="119">
      <formula>$N$1=$H$4</formula>
    </cfRule>
    <cfRule type="expression" dxfId="3" priority="120">
      <formula>$N$1=$H$3</formula>
    </cfRule>
  </conditionalFormatting>
  <conditionalFormatting sqref="A8:F19">
    <cfRule type="expression" dxfId="2" priority="124">
      <formula>$F8=$H$4</formula>
    </cfRule>
    <cfRule type="expression" dxfId="1" priority="125">
      <formula>$F8=$H$3</formula>
    </cfRule>
    <cfRule type="expression" dxfId="0" priority="126">
      <formula>$F8=$H$5</formula>
    </cfRule>
  </conditionalFormatting>
  <dataValidations count="1">
    <dataValidation type="list" allowBlank="1" showInputMessage="1" showErrorMessage="1" sqref="N1">
      <formula1>$H$3:$H$5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ورقه</vt:lpstr>
      <vt:lpstr>ورقه!Print_Titles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بلال أحمد</dc:creator>
  <cp:lastModifiedBy>بلال أحمد</cp:lastModifiedBy>
  <dcterms:created xsi:type="dcterms:W3CDTF">2018-04-26T11:11:07Z</dcterms:created>
  <dcterms:modified xsi:type="dcterms:W3CDTF">2018-04-26T11:33:23Z</dcterms:modified>
</cp:coreProperties>
</file>