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90" windowWidth="14355" windowHeight="6465" activeTab="1"/>
  </bookViews>
  <sheets>
    <sheet name="Sheet1" sheetId="2" r:id="rId1"/>
    <sheet name="Sheet2" sheetId="1" r:id="rId2"/>
  </sheets>
  <externalReferences>
    <externalReference r:id="rId3"/>
    <externalReference r:id="rId4"/>
  </externalReferences>
  <calcPr calcId="145621"/>
</workbook>
</file>

<file path=xl/calcChain.xml><?xml version="1.0" encoding="utf-8"?>
<calcChain xmlns="http://schemas.openxmlformats.org/spreadsheetml/2006/main">
  <c r="F10" i="1" l="1"/>
  <c r="E10" i="1"/>
  <c r="F17" i="1"/>
  <c r="E9" i="1" l="1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F6" i="1" l="1"/>
  <c r="F8" i="1"/>
  <c r="F12" i="1"/>
  <c r="F14" i="1"/>
  <c r="F16" i="1"/>
  <c r="F18" i="1"/>
  <c r="F20" i="1"/>
  <c r="F22" i="1"/>
  <c r="F24" i="1"/>
  <c r="F26" i="1"/>
  <c r="F28" i="1"/>
  <c r="F30" i="1"/>
  <c r="F32" i="1"/>
  <c r="F34" i="1"/>
  <c r="D6" i="1"/>
  <c r="D10" i="1"/>
  <c r="D14" i="1"/>
  <c r="D18" i="1"/>
  <c r="D22" i="1"/>
  <c r="D26" i="1"/>
  <c r="D30" i="1"/>
  <c r="D34" i="1"/>
  <c r="C19" i="1"/>
  <c r="K359" i="2"/>
  <c r="K358" i="2"/>
  <c r="K357" i="2"/>
  <c r="K356" i="2"/>
  <c r="K355" i="2"/>
  <c r="K354" i="2"/>
  <c r="K353" i="2"/>
  <c r="K352" i="2"/>
  <c r="K351" i="2"/>
  <c r="K350" i="2"/>
  <c r="K349" i="2"/>
  <c r="K348" i="2"/>
  <c r="K347" i="2"/>
  <c r="K346" i="2"/>
  <c r="K345" i="2"/>
  <c r="K344" i="2"/>
  <c r="K343" i="2"/>
  <c r="K342" i="2"/>
  <c r="K341" i="2"/>
  <c r="K340" i="2"/>
  <c r="K339" i="2"/>
  <c r="K338" i="2"/>
  <c r="K337" i="2"/>
  <c r="K336" i="2"/>
  <c r="K335" i="2"/>
  <c r="K334" i="2"/>
  <c r="K333" i="2"/>
  <c r="K332" i="2"/>
  <c r="K331" i="2"/>
  <c r="K330" i="2"/>
  <c r="K329" i="2"/>
  <c r="K328" i="2"/>
  <c r="K327" i="2"/>
  <c r="K326" i="2"/>
  <c r="K325" i="2"/>
  <c r="K324" i="2"/>
  <c r="K323" i="2"/>
  <c r="K322" i="2"/>
  <c r="K321" i="2"/>
  <c r="K320" i="2"/>
  <c r="K319" i="2"/>
  <c r="K318" i="2"/>
  <c r="K317" i="2"/>
  <c r="K316" i="2"/>
  <c r="K315" i="2"/>
  <c r="K314" i="2"/>
  <c r="K313" i="2"/>
  <c r="K312" i="2"/>
  <c r="K311" i="2"/>
  <c r="K310" i="2"/>
  <c r="K309" i="2"/>
  <c r="K308" i="2"/>
  <c r="K307" i="2"/>
  <c r="K306" i="2"/>
  <c r="K305" i="2"/>
  <c r="K304" i="2"/>
  <c r="K303" i="2"/>
  <c r="K302" i="2"/>
  <c r="K301" i="2"/>
  <c r="K300" i="2"/>
  <c r="K299" i="2"/>
  <c r="K298" i="2"/>
  <c r="K297" i="2"/>
  <c r="K296" i="2"/>
  <c r="K295" i="2"/>
  <c r="K294" i="2"/>
  <c r="K293" i="2"/>
  <c r="K292" i="2"/>
  <c r="K291" i="2"/>
  <c r="K290" i="2"/>
  <c r="K289" i="2"/>
  <c r="K288" i="2"/>
  <c r="K287" i="2"/>
  <c r="K286" i="2"/>
  <c r="K285" i="2"/>
  <c r="K284" i="2"/>
  <c r="K283" i="2"/>
  <c r="K282" i="2"/>
  <c r="K281" i="2"/>
  <c r="K280" i="2"/>
  <c r="K279" i="2"/>
  <c r="K278" i="2"/>
  <c r="K277" i="2"/>
  <c r="K276" i="2"/>
  <c r="K275" i="2"/>
  <c r="K274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3" i="2"/>
  <c r="K252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5" i="2"/>
  <c r="K234" i="2"/>
  <c r="K233" i="2"/>
  <c r="K232" i="2"/>
  <c r="K231" i="2"/>
  <c r="K230" i="2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09" i="2"/>
  <c r="K208" i="2"/>
  <c r="K207" i="2"/>
  <c r="K206" i="2"/>
  <c r="K205" i="2"/>
  <c r="K204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C31" i="1"/>
  <c r="K167" i="2"/>
  <c r="K166" i="2"/>
  <c r="K165" i="2"/>
  <c r="K164" i="2"/>
  <c r="K163" i="2"/>
  <c r="K162" i="2"/>
  <c r="K161" i="2"/>
  <c r="K160" i="2"/>
  <c r="C27" i="1"/>
  <c r="K159" i="2"/>
  <c r="K158" i="2"/>
  <c r="K157" i="2"/>
  <c r="K156" i="2"/>
  <c r="K155" i="2"/>
  <c r="K154" i="2"/>
  <c r="K153" i="2"/>
  <c r="K152" i="2"/>
  <c r="C23" i="1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C15" i="1"/>
  <c r="K137" i="2"/>
  <c r="K136" i="2"/>
  <c r="K135" i="2"/>
  <c r="K134" i="2"/>
  <c r="K133" i="2"/>
  <c r="K132" i="2"/>
  <c r="C11" i="1"/>
  <c r="K131" i="2"/>
  <c r="K130" i="2"/>
  <c r="K129" i="2"/>
  <c r="K128" i="2"/>
  <c r="K127" i="2"/>
  <c r="K126" i="2"/>
  <c r="K125" i="2"/>
  <c r="K124" i="2"/>
  <c r="C7" i="1"/>
  <c r="K123" i="2"/>
  <c r="K122" i="2"/>
  <c r="K121" i="2"/>
  <c r="K120" i="2"/>
  <c r="K119" i="2"/>
  <c r="K118" i="2"/>
  <c r="C4" i="1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4" i="2"/>
  <c r="K3" i="2"/>
  <c r="K2" i="2"/>
  <c r="E5" i="1" s="1"/>
  <c r="C34" i="1" l="1"/>
  <c r="C30" i="1"/>
  <c r="C26" i="1"/>
  <c r="C22" i="1"/>
  <c r="C18" i="1"/>
  <c r="C14" i="1"/>
  <c r="C10" i="1"/>
  <c r="C6" i="1"/>
  <c r="D33" i="1"/>
  <c r="D29" i="1"/>
  <c r="D25" i="1"/>
  <c r="D21" i="1"/>
  <c r="D17" i="1"/>
  <c r="D13" i="1"/>
  <c r="D9" i="1"/>
  <c r="D5" i="1"/>
  <c r="E34" i="1"/>
  <c r="H34" i="1" s="1"/>
  <c r="E32" i="1"/>
  <c r="E30" i="1"/>
  <c r="E28" i="1"/>
  <c r="H28" i="1" s="1"/>
  <c r="E26" i="1"/>
  <c r="H26" i="1" s="1"/>
  <c r="E24" i="1"/>
  <c r="E22" i="1"/>
  <c r="E20" i="1"/>
  <c r="H20" i="1" s="1"/>
  <c r="E18" i="1"/>
  <c r="E16" i="1"/>
  <c r="E14" i="1"/>
  <c r="E12" i="1"/>
  <c r="H12" i="1" s="1"/>
  <c r="E8" i="1"/>
  <c r="E6" i="1"/>
  <c r="C33" i="1"/>
  <c r="C29" i="1"/>
  <c r="C25" i="1"/>
  <c r="C21" i="1"/>
  <c r="C17" i="1"/>
  <c r="C13" i="1"/>
  <c r="C9" i="1"/>
  <c r="C5" i="1"/>
  <c r="D32" i="1"/>
  <c r="D28" i="1"/>
  <c r="D24" i="1"/>
  <c r="D20" i="1"/>
  <c r="D16" i="1"/>
  <c r="D12" i="1"/>
  <c r="D8" i="1"/>
  <c r="E4" i="1"/>
  <c r="F33" i="1"/>
  <c r="F31" i="1"/>
  <c r="F29" i="1"/>
  <c r="F27" i="1"/>
  <c r="F25" i="1"/>
  <c r="F23" i="1"/>
  <c r="F21" i="1"/>
  <c r="F19" i="1"/>
  <c r="F15" i="1"/>
  <c r="F13" i="1"/>
  <c r="F11" i="1"/>
  <c r="F9" i="1"/>
  <c r="F7" i="1"/>
  <c r="F5" i="1"/>
  <c r="H5" i="1" s="1"/>
  <c r="C32" i="1"/>
  <c r="C28" i="1"/>
  <c r="C24" i="1"/>
  <c r="C20" i="1"/>
  <c r="C16" i="1"/>
  <c r="C12" i="1"/>
  <c r="C8" i="1"/>
  <c r="D4" i="1"/>
  <c r="D31" i="1"/>
  <c r="D27" i="1"/>
  <c r="D23" i="1"/>
  <c r="D19" i="1"/>
  <c r="D15" i="1"/>
  <c r="D11" i="1"/>
  <c r="D7" i="1"/>
  <c r="F4" i="1"/>
  <c r="H4" i="1" s="1"/>
  <c r="E33" i="1"/>
  <c r="E31" i="1"/>
  <c r="E29" i="1"/>
  <c r="E27" i="1"/>
  <c r="H27" i="1" s="1"/>
  <c r="E25" i="1"/>
  <c r="E23" i="1"/>
  <c r="E21" i="1"/>
  <c r="E19" i="1"/>
  <c r="H19" i="1" s="1"/>
  <c r="E17" i="1"/>
  <c r="E15" i="1"/>
  <c r="E13" i="1"/>
  <c r="E11" i="1"/>
  <c r="H11" i="1" s="1"/>
  <c r="E7" i="1"/>
  <c r="H6" i="1"/>
  <c r="H8" i="1"/>
  <c r="H10" i="1"/>
  <c r="H14" i="1"/>
  <c r="H16" i="1"/>
  <c r="H18" i="1"/>
  <c r="H22" i="1"/>
  <c r="H24" i="1"/>
  <c r="H30" i="1"/>
  <c r="H32" i="1"/>
  <c r="H17" i="1" l="1"/>
  <c r="H25" i="1"/>
  <c r="H33" i="1"/>
  <c r="H9" i="1"/>
  <c r="H13" i="1"/>
  <c r="H21" i="1"/>
  <c r="H29" i="1"/>
  <c r="H23" i="1"/>
  <c r="H31" i="1"/>
  <c r="H15" i="1"/>
  <c r="H7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4" i="1"/>
  <c r="G35" i="1" l="1"/>
  <c r="H35" i="1"/>
</calcChain>
</file>

<file path=xl/sharedStrings.xml><?xml version="1.0" encoding="utf-8"?>
<sst xmlns="http://schemas.openxmlformats.org/spreadsheetml/2006/main" count="1232" uniqueCount="42">
  <si>
    <t>تأخير</t>
  </si>
  <si>
    <t>مطلوب الحضور</t>
  </si>
  <si>
    <t>مطلوب الانصراف</t>
  </si>
  <si>
    <t>التاريخ</t>
  </si>
  <si>
    <t>الاسم</t>
  </si>
  <si>
    <t>رواتب شهر</t>
  </si>
  <si>
    <t>الخميس</t>
  </si>
  <si>
    <t>الجمعة</t>
  </si>
  <si>
    <t>السبت</t>
  </si>
  <si>
    <t>الأحد</t>
  </si>
  <si>
    <t>الإثنين</t>
  </si>
  <si>
    <t>الثلاثاء</t>
  </si>
  <si>
    <t>الأربعاء</t>
  </si>
  <si>
    <t>اليوم</t>
  </si>
  <si>
    <t>حضور2</t>
  </si>
  <si>
    <t>انصراف2</t>
  </si>
  <si>
    <t>حضور1</t>
  </si>
  <si>
    <t>انصراف1</t>
  </si>
  <si>
    <t>om myada</t>
  </si>
  <si>
    <t>الخروج المبكر</t>
  </si>
  <si>
    <t>المفروض=</t>
  </si>
  <si>
    <t>رقم البصمة</t>
  </si>
  <si>
    <t>الحركة</t>
  </si>
  <si>
    <t>الساعة</t>
  </si>
  <si>
    <t>الوردية</t>
  </si>
  <si>
    <t>Column1</t>
  </si>
  <si>
    <t>Column2</t>
  </si>
  <si>
    <t>Column3</t>
  </si>
  <si>
    <t>Column4</t>
  </si>
  <si>
    <t>Column5</t>
  </si>
  <si>
    <t>Column6</t>
  </si>
  <si>
    <t>Admin</t>
  </si>
  <si>
    <t>PM</t>
  </si>
  <si>
    <t>***</t>
  </si>
  <si>
    <t>AM</t>
  </si>
  <si>
    <t>Zied</t>
  </si>
  <si>
    <t>Mohmad obid</t>
  </si>
  <si>
    <t>khaled sulaiman</t>
  </si>
  <si>
    <t>om noora</t>
  </si>
  <si>
    <t>om ahmad machin</t>
  </si>
  <si>
    <t>om mohamad</t>
  </si>
  <si>
    <t>om walaa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</si>
</sst>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_-* #,##0.00\-;_-* &quot;-&quot;??_-;_-@_-"/>
    <numFmt numFmtId="165" formatCode="[h]:mm"/>
    <numFmt numFmtId="166" formatCode="[$-409]h:mm\ AM/PM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  <charset val="178"/>
    </font>
    <font>
      <sz val="10"/>
      <name val="Arial"/>
      <family val="2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4"/>
      <color theme="1"/>
      <name val="Arial"/>
      <family val="2"/>
      <charset val="178"/>
    </font>
    <font>
      <sz val="16"/>
      <color theme="1"/>
      <name val="Arial"/>
      <family val="2"/>
      <charset val="178"/>
    </font>
    <font>
      <b/>
      <sz val="11"/>
      <color theme="4" tint="-0.249977111117893"/>
      <name val="Arial"/>
      <family val="2"/>
      <charset val="178"/>
    </font>
    <font>
      <b/>
      <sz val="11"/>
      <color theme="1"/>
      <name val="Arial"/>
      <family val="2"/>
      <charset val="178"/>
    </font>
    <font>
      <b/>
      <sz val="10"/>
      <name val="Calibri"/>
      <family val="2"/>
      <scheme val="minor"/>
    </font>
    <font>
      <b/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1"/>
      <color rgb="FF660066"/>
      <name val="Arial"/>
      <family val="2"/>
      <charset val="178"/>
    </font>
    <font>
      <b/>
      <sz val="10"/>
      <color rgb="FF00206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2"/>
      <color theme="9" tint="-0.499984740745262"/>
      <name val="Arial"/>
      <family val="2"/>
    </font>
    <font>
      <b/>
      <sz val="14"/>
      <color theme="9" tint="-0.49998474074526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rgb="FFCCFF99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theme="9"/>
      </patternFill>
    </fill>
  </fills>
  <borders count="12">
    <border>
      <left/>
      <right/>
      <top/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9"/>
      </top>
      <bottom/>
      <diagonal/>
    </border>
    <border>
      <left style="thick">
        <color rgb="FF002060"/>
      </left>
      <right style="medium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/>
      <right style="thick">
        <color rgb="FFFF0000"/>
      </right>
      <top/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</borders>
  <cellStyleXfs count="15">
    <xf numFmtId="0" fontId="0" fillId="0" borderId="0"/>
    <xf numFmtId="16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3" fillId="0" borderId="0"/>
  </cellStyleXfs>
  <cellXfs count="43">
    <xf numFmtId="0" fontId="0" fillId="0" borderId="0" xfId="0"/>
    <xf numFmtId="0" fontId="8" fillId="2" borderId="0" xfId="4" applyFont="1" applyFill="1"/>
    <xf numFmtId="0" fontId="10" fillId="0" borderId="2" xfId="4" applyFont="1" applyBorder="1" applyAlignment="1">
      <alignment horizontal="center" vertical="center"/>
    </xf>
    <xf numFmtId="0" fontId="3" fillId="0" borderId="0" xfId="4" applyAlignment="1">
      <alignment horizontal="center" vertical="center"/>
    </xf>
    <xf numFmtId="0" fontId="11" fillId="0" borderId="2" xfId="4" applyFont="1" applyBorder="1" applyAlignment="1">
      <alignment horizontal="center" vertical="center"/>
    </xf>
    <xf numFmtId="14" fontId="4" fillId="0" borderId="3" xfId="8" applyNumberFormat="1" applyFont="1" applyBorder="1" applyAlignment="1">
      <alignment horizontal="center" vertical="center"/>
    </xf>
    <xf numFmtId="0" fontId="12" fillId="0" borderId="4" xfId="4" applyFont="1" applyFill="1" applyBorder="1" applyAlignment="1">
      <alignment horizontal="center" vertical="center"/>
    </xf>
    <xf numFmtId="20" fontId="13" fillId="4" borderId="2" xfId="4" applyNumberFormat="1" applyFont="1" applyFill="1" applyBorder="1" applyAlignment="1">
      <alignment horizontal="center"/>
    </xf>
    <xf numFmtId="20" fontId="14" fillId="5" borderId="2" xfId="4" applyNumberFormat="1" applyFont="1" applyFill="1" applyBorder="1" applyAlignment="1">
      <alignment horizontal="center"/>
    </xf>
    <xf numFmtId="20" fontId="14" fillId="6" borderId="2" xfId="4" applyNumberFormat="1" applyFont="1" applyFill="1" applyBorder="1" applyAlignment="1">
      <alignment horizontal="center"/>
    </xf>
    <xf numFmtId="20" fontId="15" fillId="7" borderId="0" xfId="4" applyNumberFormat="1" applyFont="1" applyFill="1" applyAlignment="1">
      <alignment horizontal="center" vertical="center"/>
    </xf>
    <xf numFmtId="0" fontId="16" fillId="9" borderId="4" xfId="4" applyFont="1" applyFill="1" applyBorder="1" applyAlignment="1">
      <alignment horizontal="center" vertical="center"/>
    </xf>
    <xf numFmtId="16" fontId="10" fillId="0" borderId="5" xfId="4" applyNumberFormat="1" applyFont="1" applyBorder="1"/>
    <xf numFmtId="20" fontId="3" fillId="0" borderId="0" xfId="4" applyNumberFormat="1"/>
    <xf numFmtId="0" fontId="17" fillId="0" borderId="5" xfId="4" applyFont="1" applyBorder="1" applyAlignment="1">
      <alignment horizontal="center"/>
    </xf>
    <xf numFmtId="20" fontId="10" fillId="0" borderId="5" xfId="4" applyNumberFormat="1" applyFont="1" applyBorder="1" applyAlignment="1">
      <alignment horizontal="center" vertical="center"/>
    </xf>
    <xf numFmtId="165" fontId="10" fillId="0" borderId="5" xfId="4" applyNumberFormat="1" applyFont="1" applyBorder="1" applyAlignment="1">
      <alignment horizontal="center" vertical="center"/>
    </xf>
    <xf numFmtId="18" fontId="13" fillId="4" borderId="0" xfId="4" applyNumberFormat="1" applyFont="1" applyFill="1" applyAlignment="1">
      <alignment horizontal="center" vertical="center"/>
    </xf>
    <xf numFmtId="0" fontId="18" fillId="2" borderId="0" xfId="4" applyFont="1" applyFill="1" applyAlignment="1">
      <alignment horizontal="center" vertical="center" wrapText="1"/>
    </xf>
    <xf numFmtId="165" fontId="10" fillId="0" borderId="1" xfId="4" applyNumberFormat="1" applyFont="1" applyBorder="1" applyAlignment="1">
      <alignment horizontal="center" vertical="center"/>
    </xf>
    <xf numFmtId="20" fontId="15" fillId="8" borderId="6" xfId="4" applyNumberFormat="1" applyFont="1" applyFill="1" applyBorder="1" applyAlignment="1">
      <alignment horizontal="center" vertical="center"/>
    </xf>
    <xf numFmtId="20" fontId="15" fillId="8" borderId="7" xfId="4" applyNumberFormat="1" applyFont="1" applyFill="1" applyBorder="1" applyAlignment="1">
      <alignment horizontal="center" vertical="center"/>
    </xf>
    <xf numFmtId="20" fontId="15" fillId="5" borderId="7" xfId="4" applyNumberFormat="1" applyFont="1" applyFill="1" applyBorder="1" applyAlignment="1">
      <alignment horizontal="center" vertical="center"/>
    </xf>
    <xf numFmtId="20" fontId="15" fillId="5" borderId="8" xfId="4" applyNumberFormat="1" applyFont="1" applyFill="1" applyBorder="1" applyAlignment="1">
      <alignment horizontal="center" vertical="center"/>
    </xf>
    <xf numFmtId="0" fontId="19" fillId="11" borderId="10" xfId="8" applyNumberFormat="1" applyFont="1" applyFill="1" applyBorder="1" applyAlignment="1">
      <alignment horizontal="center" vertical="center"/>
    </xf>
    <xf numFmtId="0" fontId="19" fillId="11" borderId="3" xfId="8" applyNumberFormat="1" applyFont="1" applyFill="1" applyBorder="1" applyAlignment="1">
      <alignment horizontal="center" vertical="center"/>
    </xf>
    <xf numFmtId="0" fontId="20" fillId="11" borderId="3" xfId="8" applyNumberFormat="1" applyFont="1" applyFill="1" applyBorder="1" applyAlignment="1">
      <alignment horizontal="center" vertical="center"/>
    </xf>
    <xf numFmtId="0" fontId="19" fillId="11" borderId="11" xfId="8" applyNumberFormat="1" applyFont="1" applyFill="1" applyBorder="1" applyAlignment="1">
      <alignment horizontal="center" vertical="center"/>
    </xf>
    <xf numFmtId="0" fontId="4" fillId="0" borderId="10" xfId="8" applyNumberFormat="1" applyFont="1" applyBorder="1" applyAlignment="1">
      <alignment horizontal="center" vertical="center"/>
    </xf>
    <xf numFmtId="0" fontId="4" fillId="0" borderId="3" xfId="8" applyNumberFormat="1" applyFont="1" applyBorder="1" applyAlignment="1">
      <alignment horizontal="center" vertical="center"/>
    </xf>
    <xf numFmtId="20" fontId="4" fillId="0" borderId="3" xfId="8" applyNumberFormat="1" applyFont="1" applyBorder="1" applyAlignment="1">
      <alignment horizontal="center" vertical="center"/>
    </xf>
    <xf numFmtId="0" fontId="21" fillId="0" borderId="3" xfId="8" applyNumberFormat="1" applyFont="1" applyBorder="1" applyAlignment="1">
      <alignment horizontal="center" vertical="center"/>
    </xf>
    <xf numFmtId="0" fontId="22" fillId="0" borderId="3" xfId="8" applyNumberFormat="1" applyFont="1" applyBorder="1" applyAlignment="1">
      <alignment horizontal="center" vertical="center"/>
    </xf>
    <xf numFmtId="0" fontId="4" fillId="0" borderId="11" xfId="8" applyNumberFormat="1" applyFont="1" applyBorder="1" applyAlignment="1">
      <alignment horizontal="center" vertical="center"/>
    </xf>
    <xf numFmtId="0" fontId="23" fillId="0" borderId="3" xfId="8" applyNumberFormat="1" applyFont="1" applyBorder="1" applyAlignment="1">
      <alignment horizontal="center" vertical="center"/>
    </xf>
    <xf numFmtId="0" fontId="24" fillId="0" borderId="11" xfId="8" applyNumberFormat="1" applyFont="1" applyBorder="1" applyAlignment="1">
      <alignment horizontal="center" vertical="center"/>
    </xf>
    <xf numFmtId="0" fontId="23" fillId="0" borderId="11" xfId="8" applyNumberFormat="1" applyFont="1" applyBorder="1" applyAlignment="1">
      <alignment horizontal="center" vertical="center"/>
    </xf>
    <xf numFmtId="0" fontId="21" fillId="10" borderId="3" xfId="8" applyNumberFormat="1" applyFont="1" applyFill="1" applyBorder="1" applyAlignment="1">
      <alignment horizontal="center" vertical="center"/>
    </xf>
    <xf numFmtId="166" fontId="19" fillId="11" borderId="3" xfId="8" applyNumberFormat="1" applyFont="1" applyFill="1" applyBorder="1" applyAlignment="1">
      <alignment horizontal="center" vertical="center"/>
    </xf>
    <xf numFmtId="166" fontId="0" fillId="0" borderId="0" xfId="0" applyNumberFormat="1"/>
    <xf numFmtId="0" fontId="8" fillId="2" borderId="0" xfId="4" applyFont="1" applyFill="1" applyAlignment="1">
      <alignment horizontal="center"/>
    </xf>
    <xf numFmtId="0" fontId="9" fillId="3" borderId="1" xfId="4" applyFont="1" applyFill="1" applyBorder="1" applyAlignment="1">
      <alignment horizontal="center"/>
    </xf>
    <xf numFmtId="0" fontId="2" fillId="0" borderId="9" xfId="0" applyFont="1" applyBorder="1" applyAlignment="1">
      <alignment horizontal="center" vertical="center"/>
    </xf>
  </cellXfs>
  <cellStyles count="15">
    <cellStyle name="Comma 2" xfId="1"/>
    <cellStyle name="Comma 5" xfId="2"/>
    <cellStyle name="Hyperlink 2" xfId="3"/>
    <cellStyle name="Normal" xfId="0" builtinId="0"/>
    <cellStyle name="Normal 2" xfId="5"/>
    <cellStyle name="Normal 3" xfId="6"/>
    <cellStyle name="Normal 4" xfId="7"/>
    <cellStyle name="Normal 5" xfId="14"/>
    <cellStyle name="Normal_Sheet1" xfId="4"/>
    <cellStyle name="عادي 2" xfId="8"/>
    <cellStyle name="عادي 3" xfId="9"/>
    <cellStyle name="عادي 4" xfId="10"/>
    <cellStyle name="عادي 5" xfId="11"/>
    <cellStyle name="عادي 6" xfId="12"/>
    <cellStyle name="عادي 7" xfId="13"/>
  </cellStyles>
  <dxfs count="3">
    <dxf>
      <font>
        <b/>
        <i val="0"/>
        <color rgb="FFFF0000"/>
      </font>
    </dxf>
    <dxf>
      <font>
        <b/>
        <i val="0"/>
        <color theme="0"/>
      </font>
      <fill>
        <gradientFill degree="45">
          <stop position="0">
            <color rgb="FFFF0066"/>
          </stop>
          <stop position="1">
            <color rgb="FFFF0000"/>
          </stop>
        </gradientFill>
      </fill>
    </dxf>
    <dxf>
      <font>
        <b/>
        <i val="0"/>
        <color theme="0"/>
      </font>
      <fill>
        <gradientFill degree="45">
          <stop position="0">
            <color rgb="FF0000FF"/>
          </stop>
          <stop position="1">
            <color rgb="FF3516F2"/>
          </stop>
        </gradient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142875</xdr:colOff>
      <xdr:row>0</xdr:row>
      <xdr:rowOff>0</xdr:rowOff>
    </xdr:from>
    <xdr:to>
      <xdr:col>7</xdr:col>
      <xdr:colOff>1076325</xdr:colOff>
      <xdr:row>0</xdr:row>
      <xdr:rowOff>323850</xdr:rowOff>
    </xdr:to>
    <xdr:sp macro="[1]!Test" textlink="">
      <xdr:nvSpPr>
        <xdr:cNvPr id="2" name="Bevel 1"/>
        <xdr:cNvSpPr/>
      </xdr:nvSpPr>
      <xdr:spPr>
        <a:xfrm>
          <a:off x="11232594375" y="0"/>
          <a:ext cx="933450" cy="161925"/>
        </a:xfrm>
        <a:prstGeom prst="bevel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en-US" sz="1500" b="1"/>
            <a:t>RUN</a:t>
          </a:r>
        </a:p>
      </xdr:txBody>
    </xdr:sp>
    <xdr:clientData/>
  </xdr:twoCellAnchor>
  <xdr:twoCellAnchor>
    <xdr:from>
      <xdr:col>7</xdr:col>
      <xdr:colOff>142875</xdr:colOff>
      <xdr:row>0</xdr:row>
      <xdr:rowOff>0</xdr:rowOff>
    </xdr:from>
    <xdr:to>
      <xdr:col>7</xdr:col>
      <xdr:colOff>1076325</xdr:colOff>
      <xdr:row>0</xdr:row>
      <xdr:rowOff>323850</xdr:rowOff>
    </xdr:to>
    <xdr:sp macro="[2]!Test" textlink="">
      <xdr:nvSpPr>
        <xdr:cNvPr id="3" name="Bevel 2"/>
        <xdr:cNvSpPr/>
      </xdr:nvSpPr>
      <xdr:spPr>
        <a:xfrm>
          <a:off x="11232594375" y="0"/>
          <a:ext cx="933450" cy="161925"/>
        </a:xfrm>
        <a:prstGeom prst="bevel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en-US" sz="1500" b="1"/>
            <a:t>RUN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76200</xdr:rowOff>
    </xdr:from>
    <xdr:to>
      <xdr:col>8</xdr:col>
      <xdr:colOff>409575</xdr:colOff>
      <xdr:row>8</xdr:row>
      <xdr:rowOff>133350</xdr:rowOff>
    </xdr:to>
    <xdr:cxnSp macro="">
      <xdr:nvCxnSpPr>
        <xdr:cNvPr id="5" name="Curved Connector 4"/>
        <xdr:cNvCxnSpPr/>
      </xdr:nvCxnSpPr>
      <xdr:spPr>
        <a:xfrm>
          <a:off x="9984524100" y="1809750"/>
          <a:ext cx="409575" cy="57150"/>
        </a:xfrm>
        <a:prstGeom prst="curvedConnector3">
          <a:avLst/>
        </a:prstGeom>
        <a:ln w="25400">
          <a:solidFill>
            <a:srgbClr val="C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2\Desktop2\&#1578;&#1585;&#1581;&#1610;&#1604;%20&#1576;&#1610;&#1575;&#1606;&#1575;&#1578;%20&#1575;&#1604;&#1576;&#1589;&#1605;&#1577;%20&#1575;&#1604;&#1609;%20&#1580;&#1583;&#1608;&#1604;%20&#1575;&#1604;&#1585;&#1608;&#1575;&#1578;&#1576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i%20Mohamed/Desktop/&#1578;&#1585;&#1581;&#1610;&#1604;%20&#1576;&#1610;&#1575;&#1606;&#1575;&#1578;%20&#1575;&#1604;&#1576;&#1589;&#1605;&#1577;%20&#1575;&#1604;&#1609;%20&#1580;&#1583;&#1608;&#1604;%20&#1575;&#1604;&#1585;&#1608;&#1575;&#1578;&#1576;%20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تقرير3- شهر3"/>
      <sheetName val="جدول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ترحيل بيانات البصمة الى جدول ال"/>
    </sheetNames>
    <definedNames>
      <definedName name="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قرير3- شهر3"/>
      <sheetName val="جدول"/>
      <sheetName val="3"/>
      <sheetName val="ترحيل بيانات البصمة الى جدول ال"/>
    </sheetNames>
    <definedNames>
      <definedName name="Test"/>
    </defined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9"/>
  <sheetViews>
    <sheetView rightToLeft="1" workbookViewId="0">
      <selection activeCell="F12" sqref="F12"/>
    </sheetView>
  </sheetViews>
  <sheetFormatPr defaultRowHeight="15" x14ac:dyDescent="0.25"/>
  <cols>
    <col min="2" max="2" width="16.42578125" customWidth="1"/>
    <col min="3" max="3" width="11.7109375" customWidth="1"/>
    <col min="6" max="6" width="9.140625" style="39"/>
    <col min="11" max="11" width="24.7109375" customWidth="1"/>
  </cols>
  <sheetData>
    <row r="1" spans="1:11" x14ac:dyDescent="0.25">
      <c r="A1" s="24" t="s">
        <v>21</v>
      </c>
      <c r="B1" s="25" t="s">
        <v>4</v>
      </c>
      <c r="C1" s="25" t="s">
        <v>22</v>
      </c>
      <c r="D1" s="25" t="s">
        <v>23</v>
      </c>
      <c r="E1" s="25" t="s">
        <v>24</v>
      </c>
      <c r="F1" s="38" t="s">
        <v>25</v>
      </c>
      <c r="G1" s="26" t="s">
        <v>26</v>
      </c>
      <c r="H1" s="25" t="s">
        <v>27</v>
      </c>
      <c r="I1" s="27" t="s">
        <v>28</v>
      </c>
      <c r="J1" s="25" t="s">
        <v>29</v>
      </c>
      <c r="K1" s="25" t="s">
        <v>30</v>
      </c>
    </row>
    <row r="2" spans="1:11" ht="18" x14ac:dyDescent="0.25">
      <c r="A2" s="28">
        <v>1</v>
      </c>
      <c r="B2" s="29" t="s">
        <v>31</v>
      </c>
      <c r="C2" s="5">
        <v>43161</v>
      </c>
      <c r="D2" s="30">
        <v>0.21875</v>
      </c>
      <c r="E2" s="29" t="s">
        <v>32</v>
      </c>
      <c r="F2" s="30">
        <f>IF(E2="PM",D2+"12:00",D2)</f>
        <v>0.71875</v>
      </c>
      <c r="G2" s="31" t="s">
        <v>16</v>
      </c>
      <c r="H2" s="32"/>
      <c r="I2" s="33"/>
      <c r="J2" s="29"/>
      <c r="K2" s="29" t="str">
        <f>IFERROR(B2&amp;C2&amp;G2,"")</f>
        <v>Admin43161حضور1</v>
      </c>
    </row>
    <row r="3" spans="1:11" ht="18" x14ac:dyDescent="0.25">
      <c r="A3" s="28">
        <v>1</v>
      </c>
      <c r="B3" s="29" t="s">
        <v>31</v>
      </c>
      <c r="C3" s="5">
        <v>43161</v>
      </c>
      <c r="D3" s="30">
        <v>0.21875</v>
      </c>
      <c r="E3" s="29" t="s">
        <v>32</v>
      </c>
      <c r="F3" s="30">
        <f t="shared" ref="F3:F66" si="0">IF(E3="PM",D3+"12:00",D3)</f>
        <v>0.71875</v>
      </c>
      <c r="G3" s="31" t="s">
        <v>17</v>
      </c>
      <c r="H3" s="32"/>
      <c r="I3" s="33"/>
      <c r="J3" s="29"/>
      <c r="K3" s="29" t="str">
        <f t="shared" ref="K3:K66" si="1">IFERROR(B3&amp;C3&amp;G3,"")</f>
        <v>Admin43161انصراف1</v>
      </c>
    </row>
    <row r="4" spans="1:11" ht="18" x14ac:dyDescent="0.25">
      <c r="A4" s="28">
        <v>1</v>
      </c>
      <c r="B4" s="29" t="s">
        <v>31</v>
      </c>
      <c r="C4" s="5">
        <v>43166</v>
      </c>
      <c r="D4" s="30">
        <v>0.17777777777777778</v>
      </c>
      <c r="E4" s="29" t="s">
        <v>32</v>
      </c>
      <c r="F4" s="30">
        <f t="shared" si="0"/>
        <v>0.67777777777777781</v>
      </c>
      <c r="G4" s="31" t="s">
        <v>16</v>
      </c>
      <c r="H4" s="32"/>
      <c r="I4" s="33"/>
      <c r="J4" s="29"/>
      <c r="K4" s="29" t="str">
        <f t="shared" si="1"/>
        <v>Admin43166حضور1</v>
      </c>
    </row>
    <row r="5" spans="1:11" ht="18" x14ac:dyDescent="0.25">
      <c r="A5" s="28">
        <v>1</v>
      </c>
      <c r="B5" s="29" t="s">
        <v>31</v>
      </c>
      <c r="C5" s="5">
        <v>43166</v>
      </c>
      <c r="D5" s="30">
        <v>0.17777777777777778</v>
      </c>
      <c r="E5" s="29" t="s">
        <v>32</v>
      </c>
      <c r="F5" s="30">
        <f t="shared" si="0"/>
        <v>0.67777777777777781</v>
      </c>
      <c r="G5" s="31" t="s">
        <v>17</v>
      </c>
      <c r="H5" s="32"/>
      <c r="I5" s="33"/>
      <c r="J5" s="29"/>
      <c r="K5" s="29" t="str">
        <f t="shared" si="1"/>
        <v>Admin43166انصراف1</v>
      </c>
    </row>
    <row r="6" spans="1:11" ht="18" x14ac:dyDescent="0.25">
      <c r="A6" s="28">
        <v>1</v>
      </c>
      <c r="B6" s="29" t="s">
        <v>31</v>
      </c>
      <c r="C6" s="5">
        <v>43172</v>
      </c>
      <c r="D6" s="30">
        <v>0.1111111111111111</v>
      </c>
      <c r="E6" s="29" t="s">
        <v>32</v>
      </c>
      <c r="F6" s="30">
        <f t="shared" si="0"/>
        <v>0.61111111111111116</v>
      </c>
      <c r="G6" s="31" t="s">
        <v>16</v>
      </c>
      <c r="H6" s="32"/>
      <c r="I6" s="33"/>
      <c r="J6" s="29"/>
      <c r="K6" s="29" t="str">
        <f t="shared" si="1"/>
        <v>Admin43172حضور1</v>
      </c>
    </row>
    <row r="7" spans="1:11" ht="18" x14ac:dyDescent="0.25">
      <c r="A7" s="28">
        <v>1</v>
      </c>
      <c r="B7" s="29" t="s">
        <v>31</v>
      </c>
      <c r="C7" s="5">
        <v>43172</v>
      </c>
      <c r="D7" s="30">
        <v>0.1111111111111111</v>
      </c>
      <c r="E7" s="29" t="s">
        <v>32</v>
      </c>
      <c r="F7" s="30">
        <f t="shared" si="0"/>
        <v>0.61111111111111116</v>
      </c>
      <c r="G7" s="31" t="s">
        <v>17</v>
      </c>
      <c r="H7" s="32" t="s">
        <v>33</v>
      </c>
      <c r="I7" s="33"/>
      <c r="J7" s="29"/>
      <c r="K7" s="29" t="str">
        <f t="shared" si="1"/>
        <v>Admin43172انصراف1</v>
      </c>
    </row>
    <row r="8" spans="1:11" ht="18" x14ac:dyDescent="0.25">
      <c r="A8" s="28">
        <v>1</v>
      </c>
      <c r="B8" s="29" t="s">
        <v>31</v>
      </c>
      <c r="C8" s="5">
        <v>43177</v>
      </c>
      <c r="D8" s="30">
        <v>0.38819444444444445</v>
      </c>
      <c r="E8" s="29" t="s">
        <v>34</v>
      </c>
      <c r="F8" s="30">
        <f t="shared" si="0"/>
        <v>0.38819444444444445</v>
      </c>
      <c r="G8" s="31" t="s">
        <v>16</v>
      </c>
      <c r="H8" s="34"/>
      <c r="I8" s="35"/>
      <c r="J8" s="29"/>
      <c r="K8" s="29" t="str">
        <f t="shared" si="1"/>
        <v>Admin43177حضور1</v>
      </c>
    </row>
    <row r="9" spans="1:11" ht="18" x14ac:dyDescent="0.25">
      <c r="A9" s="28">
        <v>1</v>
      </c>
      <c r="B9" s="29" t="s">
        <v>31</v>
      </c>
      <c r="C9" s="5">
        <v>43177</v>
      </c>
      <c r="D9" s="30">
        <v>0.38819444444444445</v>
      </c>
      <c r="E9" s="29" t="s">
        <v>34</v>
      </c>
      <c r="F9" s="30">
        <f t="shared" si="0"/>
        <v>0.38819444444444445</v>
      </c>
      <c r="G9" s="31" t="s">
        <v>17</v>
      </c>
      <c r="H9" s="32" t="s">
        <v>33</v>
      </c>
      <c r="I9" s="33"/>
      <c r="J9" s="29"/>
      <c r="K9" s="29" t="str">
        <f t="shared" si="1"/>
        <v>Admin43177انصراف1</v>
      </c>
    </row>
    <row r="10" spans="1:11" ht="18" x14ac:dyDescent="0.25">
      <c r="A10" s="28">
        <v>1</v>
      </c>
      <c r="B10" s="29" t="s">
        <v>31</v>
      </c>
      <c r="C10" s="5">
        <v>43178</v>
      </c>
      <c r="D10" s="30">
        <v>0.21666666666666667</v>
      </c>
      <c r="E10" s="29" t="s">
        <v>32</v>
      </c>
      <c r="F10" s="30">
        <f t="shared" si="0"/>
        <v>0.71666666666666667</v>
      </c>
      <c r="G10" s="31" t="s">
        <v>16</v>
      </c>
      <c r="H10" s="32"/>
      <c r="I10" s="33"/>
      <c r="J10" s="29"/>
      <c r="K10" s="29" t="str">
        <f t="shared" si="1"/>
        <v>Admin43178حضور1</v>
      </c>
    </row>
    <row r="11" spans="1:11" ht="18" x14ac:dyDescent="0.25">
      <c r="A11" s="28">
        <v>1</v>
      </c>
      <c r="B11" s="29" t="s">
        <v>31</v>
      </c>
      <c r="C11" s="5">
        <v>43178</v>
      </c>
      <c r="D11" s="30">
        <v>0.21666666666666667</v>
      </c>
      <c r="E11" s="29" t="s">
        <v>32</v>
      </c>
      <c r="F11" s="30">
        <f t="shared" si="0"/>
        <v>0.71666666666666667</v>
      </c>
      <c r="G11" s="31" t="s">
        <v>17</v>
      </c>
      <c r="H11" s="32" t="s">
        <v>33</v>
      </c>
      <c r="I11" s="33"/>
      <c r="J11" s="29"/>
      <c r="K11" s="29" t="str">
        <f t="shared" si="1"/>
        <v>Admin43178انصراف1</v>
      </c>
    </row>
    <row r="12" spans="1:11" ht="18" x14ac:dyDescent="0.25">
      <c r="A12" s="28">
        <v>1</v>
      </c>
      <c r="B12" s="29" t="s">
        <v>31</v>
      </c>
      <c r="C12" s="5">
        <v>43184</v>
      </c>
      <c r="D12" s="30">
        <v>0.22708333333333333</v>
      </c>
      <c r="E12" s="29" t="s">
        <v>32</v>
      </c>
      <c r="F12" s="30">
        <f t="shared" si="0"/>
        <v>0.7270833333333333</v>
      </c>
      <c r="G12" s="31" t="s">
        <v>16</v>
      </c>
      <c r="H12" s="32"/>
      <c r="I12" s="33"/>
      <c r="J12" s="29"/>
      <c r="K12" s="29" t="str">
        <f t="shared" si="1"/>
        <v>Admin43184حضور1</v>
      </c>
    </row>
    <row r="13" spans="1:11" ht="18" x14ac:dyDescent="0.25">
      <c r="A13" s="28">
        <v>1</v>
      </c>
      <c r="B13" s="29" t="s">
        <v>31</v>
      </c>
      <c r="C13" s="5">
        <v>43184</v>
      </c>
      <c r="D13" s="30">
        <v>0.22708333333333333</v>
      </c>
      <c r="E13" s="29" t="s">
        <v>32</v>
      </c>
      <c r="F13" s="30">
        <f t="shared" si="0"/>
        <v>0.7270833333333333</v>
      </c>
      <c r="G13" s="31" t="s">
        <v>17</v>
      </c>
      <c r="H13" s="32" t="s">
        <v>33</v>
      </c>
      <c r="I13" s="33"/>
      <c r="J13" s="29"/>
      <c r="K13" s="29" t="str">
        <f t="shared" si="1"/>
        <v>Admin43184انصراف1</v>
      </c>
    </row>
    <row r="14" spans="1:11" ht="18" x14ac:dyDescent="0.25">
      <c r="A14" s="28">
        <v>2</v>
      </c>
      <c r="B14" s="29" t="s">
        <v>35</v>
      </c>
      <c r="C14" s="5">
        <v>43164</v>
      </c>
      <c r="D14" s="30">
        <v>0.22222222222222221</v>
      </c>
      <c r="E14" s="29" t="s">
        <v>32</v>
      </c>
      <c r="F14" s="30">
        <f t="shared" si="0"/>
        <v>0.72222222222222221</v>
      </c>
      <c r="G14" s="31" t="s">
        <v>16</v>
      </c>
      <c r="H14" s="32" t="s">
        <v>33</v>
      </c>
      <c r="I14" s="33"/>
      <c r="J14" s="29"/>
      <c r="K14" s="29" t="str">
        <f t="shared" si="1"/>
        <v>Zied43164حضور1</v>
      </c>
    </row>
    <row r="15" spans="1:11" ht="18" x14ac:dyDescent="0.25">
      <c r="A15" s="28">
        <v>2</v>
      </c>
      <c r="B15" s="29" t="s">
        <v>35</v>
      </c>
      <c r="C15" s="5">
        <v>43164</v>
      </c>
      <c r="D15" s="30">
        <v>0.22222222222222221</v>
      </c>
      <c r="E15" s="29" t="s">
        <v>32</v>
      </c>
      <c r="F15" s="30">
        <f t="shared" si="0"/>
        <v>0.72222222222222221</v>
      </c>
      <c r="G15" s="31" t="s">
        <v>17</v>
      </c>
      <c r="H15" s="32" t="s">
        <v>33</v>
      </c>
      <c r="I15" s="36"/>
      <c r="J15" s="29"/>
      <c r="K15" s="29" t="str">
        <f t="shared" si="1"/>
        <v>Zied43164انصراف1</v>
      </c>
    </row>
    <row r="16" spans="1:11" ht="18" x14ac:dyDescent="0.25">
      <c r="A16" s="28">
        <v>2</v>
      </c>
      <c r="B16" s="29" t="s">
        <v>35</v>
      </c>
      <c r="C16" s="5">
        <v>43165</v>
      </c>
      <c r="D16" s="30">
        <v>0.3354166666666667</v>
      </c>
      <c r="E16" s="29" t="s">
        <v>34</v>
      </c>
      <c r="F16" s="30">
        <f t="shared" si="0"/>
        <v>0.3354166666666667</v>
      </c>
      <c r="G16" s="37" t="s">
        <v>16</v>
      </c>
      <c r="H16" s="32" t="s">
        <v>33</v>
      </c>
      <c r="I16" s="36"/>
      <c r="J16" s="29"/>
      <c r="K16" s="29" t="str">
        <f t="shared" si="1"/>
        <v>Zied43165حضور1</v>
      </c>
    </row>
    <row r="17" spans="1:11" ht="18" x14ac:dyDescent="0.25">
      <c r="A17" s="28">
        <v>2</v>
      </c>
      <c r="B17" s="29" t="s">
        <v>35</v>
      </c>
      <c r="C17" s="5">
        <v>43165</v>
      </c>
      <c r="D17" s="30">
        <v>0.3354166666666667</v>
      </c>
      <c r="E17" s="29" t="s">
        <v>34</v>
      </c>
      <c r="F17" s="30">
        <f t="shared" si="0"/>
        <v>0.3354166666666667</v>
      </c>
      <c r="G17" s="37" t="s">
        <v>17</v>
      </c>
      <c r="H17" s="32" t="s">
        <v>33</v>
      </c>
      <c r="I17" s="36"/>
      <c r="J17" s="29"/>
      <c r="K17" s="29" t="str">
        <f t="shared" si="1"/>
        <v>Zied43165انصراف1</v>
      </c>
    </row>
    <row r="18" spans="1:11" ht="18" x14ac:dyDescent="0.25">
      <c r="A18" s="28">
        <v>2</v>
      </c>
      <c r="B18" s="29" t="s">
        <v>35</v>
      </c>
      <c r="C18" s="5">
        <v>43166</v>
      </c>
      <c r="D18" s="30">
        <v>0.33958333333333335</v>
      </c>
      <c r="E18" s="29" t="s">
        <v>34</v>
      </c>
      <c r="F18" s="30">
        <f t="shared" si="0"/>
        <v>0.33958333333333335</v>
      </c>
      <c r="G18" s="37" t="s">
        <v>16</v>
      </c>
      <c r="H18" s="32" t="s">
        <v>33</v>
      </c>
      <c r="I18" s="36"/>
      <c r="J18" s="29"/>
      <c r="K18" s="29" t="str">
        <f t="shared" si="1"/>
        <v>Zied43166حضور1</v>
      </c>
    </row>
    <row r="19" spans="1:11" ht="18" x14ac:dyDescent="0.25">
      <c r="A19" s="28">
        <v>2</v>
      </c>
      <c r="B19" s="29" t="s">
        <v>35</v>
      </c>
      <c r="C19" s="5">
        <v>43166</v>
      </c>
      <c r="D19" s="30">
        <v>0.33958333333333335</v>
      </c>
      <c r="E19" s="29" t="s">
        <v>34</v>
      </c>
      <c r="F19" s="30">
        <f t="shared" si="0"/>
        <v>0.33958333333333335</v>
      </c>
      <c r="G19" s="37" t="s">
        <v>17</v>
      </c>
      <c r="H19" s="32" t="s">
        <v>33</v>
      </c>
      <c r="I19" s="36"/>
      <c r="J19" s="29"/>
      <c r="K19" s="29" t="str">
        <f t="shared" si="1"/>
        <v>Zied43166انصراف1</v>
      </c>
    </row>
    <row r="20" spans="1:11" ht="18" x14ac:dyDescent="0.25">
      <c r="A20" s="28">
        <v>2</v>
      </c>
      <c r="B20" s="29" t="s">
        <v>35</v>
      </c>
      <c r="C20" s="5">
        <v>43167</v>
      </c>
      <c r="D20" s="30">
        <v>0.42430555555555555</v>
      </c>
      <c r="E20" s="29" t="s">
        <v>32</v>
      </c>
      <c r="F20" s="30">
        <f t="shared" si="0"/>
        <v>0.92430555555555549</v>
      </c>
      <c r="G20" s="31" t="s">
        <v>16</v>
      </c>
      <c r="H20" s="32" t="s">
        <v>33</v>
      </c>
      <c r="I20" s="33"/>
      <c r="J20" s="29"/>
      <c r="K20" s="29" t="str">
        <f t="shared" si="1"/>
        <v>Zied43167حضور1</v>
      </c>
    </row>
    <row r="21" spans="1:11" ht="18" x14ac:dyDescent="0.25">
      <c r="A21" s="28">
        <v>2</v>
      </c>
      <c r="B21" s="29" t="s">
        <v>35</v>
      </c>
      <c r="C21" s="5">
        <v>43167</v>
      </c>
      <c r="D21" s="30">
        <v>0.42430555555555555</v>
      </c>
      <c r="E21" s="29" t="s">
        <v>32</v>
      </c>
      <c r="F21" s="30">
        <f t="shared" si="0"/>
        <v>0.92430555555555549</v>
      </c>
      <c r="G21" s="31" t="s">
        <v>17</v>
      </c>
      <c r="H21" s="32" t="s">
        <v>33</v>
      </c>
      <c r="I21" s="33"/>
      <c r="J21" s="29"/>
      <c r="K21" s="29" t="str">
        <f t="shared" si="1"/>
        <v>Zied43167انصراف1</v>
      </c>
    </row>
    <row r="22" spans="1:11" ht="18" x14ac:dyDescent="0.25">
      <c r="A22" s="28">
        <v>2</v>
      </c>
      <c r="B22" s="29" t="s">
        <v>35</v>
      </c>
      <c r="C22" s="5">
        <v>43170</v>
      </c>
      <c r="D22" s="30">
        <v>0.42291666666666666</v>
      </c>
      <c r="E22" s="29" t="s">
        <v>34</v>
      </c>
      <c r="F22" s="30">
        <f t="shared" si="0"/>
        <v>0.42291666666666666</v>
      </c>
      <c r="G22" s="31" t="s">
        <v>16</v>
      </c>
      <c r="H22" s="32" t="s">
        <v>33</v>
      </c>
      <c r="I22" s="36"/>
      <c r="J22" s="29"/>
      <c r="K22" s="29" t="str">
        <f t="shared" si="1"/>
        <v>Zied43170حضور1</v>
      </c>
    </row>
    <row r="23" spans="1:11" ht="18" x14ac:dyDescent="0.25">
      <c r="A23" s="28">
        <v>2</v>
      </c>
      <c r="B23" s="29" t="s">
        <v>35</v>
      </c>
      <c r="C23" s="5">
        <v>43170</v>
      </c>
      <c r="D23" s="30">
        <v>0.42291666666666666</v>
      </c>
      <c r="E23" s="29" t="s">
        <v>34</v>
      </c>
      <c r="F23" s="30">
        <f t="shared" si="0"/>
        <v>0.42291666666666666</v>
      </c>
      <c r="G23" s="31" t="s">
        <v>17</v>
      </c>
      <c r="H23" s="32" t="s">
        <v>33</v>
      </c>
      <c r="I23" s="36"/>
      <c r="J23" s="29"/>
      <c r="K23" s="29" t="str">
        <f t="shared" si="1"/>
        <v>Zied43170انصراف1</v>
      </c>
    </row>
    <row r="24" spans="1:11" ht="18" x14ac:dyDescent="0.25">
      <c r="A24" s="28">
        <v>2</v>
      </c>
      <c r="B24" s="29" t="s">
        <v>35</v>
      </c>
      <c r="C24" s="5">
        <v>43172</v>
      </c>
      <c r="D24" s="30">
        <v>0.3347222222222222</v>
      </c>
      <c r="E24" s="29" t="s">
        <v>34</v>
      </c>
      <c r="F24" s="30">
        <f t="shared" si="0"/>
        <v>0.3347222222222222</v>
      </c>
      <c r="G24" s="37" t="s">
        <v>16</v>
      </c>
      <c r="H24" s="32" t="s">
        <v>33</v>
      </c>
      <c r="I24" s="36"/>
      <c r="J24" s="29"/>
      <c r="K24" s="29" t="str">
        <f t="shared" si="1"/>
        <v>Zied43172حضور1</v>
      </c>
    </row>
    <row r="25" spans="1:11" ht="18" x14ac:dyDescent="0.25">
      <c r="A25" s="28">
        <v>2</v>
      </c>
      <c r="B25" s="29" t="s">
        <v>35</v>
      </c>
      <c r="C25" s="5">
        <v>43172</v>
      </c>
      <c r="D25" s="30">
        <v>0.3347222222222222</v>
      </c>
      <c r="E25" s="29" t="s">
        <v>34</v>
      </c>
      <c r="F25" s="30">
        <f t="shared" si="0"/>
        <v>0.3347222222222222</v>
      </c>
      <c r="G25" s="37" t="s">
        <v>17</v>
      </c>
      <c r="H25" s="32" t="s">
        <v>33</v>
      </c>
      <c r="I25" s="36"/>
      <c r="J25" s="29"/>
      <c r="K25" s="29" t="str">
        <f t="shared" si="1"/>
        <v>Zied43172انصراف1</v>
      </c>
    </row>
    <row r="26" spans="1:11" ht="18" x14ac:dyDescent="0.25">
      <c r="A26" s="28">
        <v>2</v>
      </c>
      <c r="B26" s="29" t="s">
        <v>35</v>
      </c>
      <c r="C26" s="5">
        <v>43173</v>
      </c>
      <c r="D26" s="30">
        <v>0.21944444444444444</v>
      </c>
      <c r="E26" s="29" t="s">
        <v>32</v>
      </c>
      <c r="F26" s="30">
        <f t="shared" si="0"/>
        <v>0.71944444444444444</v>
      </c>
      <c r="G26" s="31" t="s">
        <v>16</v>
      </c>
      <c r="H26" s="32" t="s">
        <v>33</v>
      </c>
      <c r="I26" s="33"/>
      <c r="J26" s="29"/>
      <c r="K26" s="29" t="str">
        <f t="shared" si="1"/>
        <v>Zied43173حضور1</v>
      </c>
    </row>
    <row r="27" spans="1:11" ht="18" x14ac:dyDescent="0.25">
      <c r="A27" s="28">
        <v>2</v>
      </c>
      <c r="B27" s="29" t="s">
        <v>35</v>
      </c>
      <c r="C27" s="5">
        <v>43173</v>
      </c>
      <c r="D27" s="30">
        <v>0.21944444444444444</v>
      </c>
      <c r="E27" s="29" t="s">
        <v>32</v>
      </c>
      <c r="F27" s="30">
        <f t="shared" si="0"/>
        <v>0.71944444444444444</v>
      </c>
      <c r="G27" s="31" t="s">
        <v>17</v>
      </c>
      <c r="H27" s="32" t="s">
        <v>33</v>
      </c>
      <c r="I27" s="33"/>
      <c r="J27" s="29"/>
      <c r="K27" s="29" t="str">
        <f t="shared" si="1"/>
        <v>Zied43173انصراف1</v>
      </c>
    </row>
    <row r="28" spans="1:11" ht="18" x14ac:dyDescent="0.25">
      <c r="A28" s="28">
        <v>2</v>
      </c>
      <c r="B28" s="29" t="s">
        <v>35</v>
      </c>
      <c r="C28" s="5">
        <v>43174</v>
      </c>
      <c r="D28" s="30">
        <v>0.34583333333333338</v>
      </c>
      <c r="E28" s="29" t="s">
        <v>34</v>
      </c>
      <c r="F28" s="30">
        <f t="shared" si="0"/>
        <v>0.34583333333333338</v>
      </c>
      <c r="G28" s="31" t="s">
        <v>16</v>
      </c>
      <c r="H28" s="32" t="s">
        <v>33</v>
      </c>
      <c r="I28" s="36"/>
      <c r="J28" s="29"/>
      <c r="K28" s="29" t="str">
        <f t="shared" si="1"/>
        <v>Zied43174حضور1</v>
      </c>
    </row>
    <row r="29" spans="1:11" ht="18" x14ac:dyDescent="0.25">
      <c r="A29" s="28">
        <v>2</v>
      </c>
      <c r="B29" s="29" t="s">
        <v>35</v>
      </c>
      <c r="C29" s="5">
        <v>43174</v>
      </c>
      <c r="D29" s="30">
        <v>0.34583333333333338</v>
      </c>
      <c r="E29" s="29" t="s">
        <v>34</v>
      </c>
      <c r="F29" s="30">
        <f t="shared" si="0"/>
        <v>0.34583333333333338</v>
      </c>
      <c r="G29" s="31" t="s">
        <v>17</v>
      </c>
      <c r="H29" s="32" t="s">
        <v>33</v>
      </c>
      <c r="I29" s="33"/>
      <c r="J29" s="29"/>
      <c r="K29" s="29" t="str">
        <f t="shared" si="1"/>
        <v>Zied43174انصراف1</v>
      </c>
    </row>
    <row r="30" spans="1:11" ht="18" x14ac:dyDescent="0.25">
      <c r="A30" s="28">
        <v>2</v>
      </c>
      <c r="B30" s="29" t="s">
        <v>35</v>
      </c>
      <c r="C30" s="5">
        <v>43175</v>
      </c>
      <c r="D30" s="30">
        <v>0.21458333333333335</v>
      </c>
      <c r="E30" s="29" t="s">
        <v>32</v>
      </c>
      <c r="F30" s="30">
        <f t="shared" si="0"/>
        <v>0.71458333333333335</v>
      </c>
      <c r="G30" s="31" t="s">
        <v>16</v>
      </c>
      <c r="H30" s="32" t="s">
        <v>33</v>
      </c>
      <c r="I30" s="33"/>
      <c r="J30" s="29"/>
      <c r="K30" s="29" t="str">
        <f t="shared" si="1"/>
        <v>Zied43175حضور1</v>
      </c>
    </row>
    <row r="31" spans="1:11" ht="18" x14ac:dyDescent="0.25">
      <c r="A31" s="28">
        <v>2</v>
      </c>
      <c r="B31" s="29" t="s">
        <v>35</v>
      </c>
      <c r="C31" s="5">
        <v>43175</v>
      </c>
      <c r="D31" s="30">
        <v>0.21458333333333335</v>
      </c>
      <c r="E31" s="29" t="s">
        <v>32</v>
      </c>
      <c r="F31" s="30">
        <f t="shared" si="0"/>
        <v>0.71458333333333335</v>
      </c>
      <c r="G31" s="31" t="s">
        <v>17</v>
      </c>
      <c r="H31" s="32" t="s">
        <v>33</v>
      </c>
      <c r="I31" s="33"/>
      <c r="J31" s="29"/>
      <c r="K31" s="29" t="str">
        <f t="shared" si="1"/>
        <v>Zied43175انصراف1</v>
      </c>
    </row>
    <row r="32" spans="1:11" ht="18" x14ac:dyDescent="0.25">
      <c r="A32" s="28">
        <v>2</v>
      </c>
      <c r="B32" s="29" t="s">
        <v>35</v>
      </c>
      <c r="C32" s="5">
        <v>43176</v>
      </c>
      <c r="D32" s="30">
        <v>0.125</v>
      </c>
      <c r="E32" s="29" t="s">
        <v>32</v>
      </c>
      <c r="F32" s="30">
        <f t="shared" si="0"/>
        <v>0.625</v>
      </c>
      <c r="G32" s="31" t="s">
        <v>16</v>
      </c>
      <c r="H32" s="32"/>
      <c r="I32" s="33"/>
      <c r="J32" s="29"/>
      <c r="K32" s="29" t="str">
        <f t="shared" si="1"/>
        <v>Zied43176حضور1</v>
      </c>
    </row>
    <row r="33" spans="1:11" ht="18" x14ac:dyDescent="0.25">
      <c r="A33" s="28">
        <v>2</v>
      </c>
      <c r="B33" s="29" t="s">
        <v>35</v>
      </c>
      <c r="C33" s="5">
        <v>43176</v>
      </c>
      <c r="D33" s="30">
        <v>0.125</v>
      </c>
      <c r="E33" s="29" t="s">
        <v>32</v>
      </c>
      <c r="F33" s="30">
        <f t="shared" si="0"/>
        <v>0.625</v>
      </c>
      <c r="G33" s="31" t="s">
        <v>17</v>
      </c>
      <c r="H33" s="32" t="s">
        <v>33</v>
      </c>
      <c r="I33" s="33"/>
      <c r="J33" s="29"/>
      <c r="K33" s="29" t="str">
        <f t="shared" si="1"/>
        <v>Zied43176انصراف1</v>
      </c>
    </row>
    <row r="34" spans="1:11" ht="18" x14ac:dyDescent="0.25">
      <c r="A34" s="28">
        <v>2</v>
      </c>
      <c r="B34" s="29" t="s">
        <v>35</v>
      </c>
      <c r="C34" s="5">
        <v>43177</v>
      </c>
      <c r="D34" s="30">
        <v>0.3430555555555555</v>
      </c>
      <c r="E34" s="29" t="s">
        <v>34</v>
      </c>
      <c r="F34" s="30">
        <f t="shared" si="0"/>
        <v>0.3430555555555555</v>
      </c>
      <c r="G34" s="31" t="s">
        <v>16</v>
      </c>
      <c r="H34" s="32"/>
      <c r="I34" s="33"/>
      <c r="J34" s="29"/>
      <c r="K34" s="29" t="str">
        <f t="shared" si="1"/>
        <v>Zied43177حضور1</v>
      </c>
    </row>
    <row r="35" spans="1:11" ht="18" x14ac:dyDescent="0.25">
      <c r="A35" s="28">
        <v>2</v>
      </c>
      <c r="B35" s="29" t="s">
        <v>35</v>
      </c>
      <c r="C35" s="5">
        <v>43177</v>
      </c>
      <c r="D35" s="30">
        <v>0.3430555555555555</v>
      </c>
      <c r="E35" s="29" t="s">
        <v>34</v>
      </c>
      <c r="F35" s="30">
        <f t="shared" si="0"/>
        <v>0.3430555555555555</v>
      </c>
      <c r="G35" s="31" t="s">
        <v>17</v>
      </c>
      <c r="H35" s="32"/>
      <c r="I35" s="33"/>
      <c r="J35" s="29"/>
      <c r="K35" s="29" t="str">
        <f t="shared" si="1"/>
        <v>Zied43177انصراف1</v>
      </c>
    </row>
    <row r="36" spans="1:11" ht="18" x14ac:dyDescent="0.25">
      <c r="A36" s="28">
        <v>2</v>
      </c>
      <c r="B36" s="29" t="s">
        <v>35</v>
      </c>
      <c r="C36" s="5">
        <v>43179</v>
      </c>
      <c r="D36" s="30">
        <v>0.33263888888888887</v>
      </c>
      <c r="E36" s="29" t="s">
        <v>34</v>
      </c>
      <c r="F36" s="30">
        <f t="shared" si="0"/>
        <v>0.33263888888888887</v>
      </c>
      <c r="G36" s="31" t="s">
        <v>16</v>
      </c>
      <c r="H36" s="32"/>
      <c r="I36" s="33"/>
      <c r="J36" s="29"/>
      <c r="K36" s="29" t="str">
        <f t="shared" si="1"/>
        <v>Zied43179حضور1</v>
      </c>
    </row>
    <row r="37" spans="1:11" ht="18" x14ac:dyDescent="0.25">
      <c r="A37" s="28">
        <v>2</v>
      </c>
      <c r="B37" s="29" t="s">
        <v>35</v>
      </c>
      <c r="C37" s="5">
        <v>43179</v>
      </c>
      <c r="D37" s="30">
        <v>0.33263888888888887</v>
      </c>
      <c r="E37" s="29" t="s">
        <v>34</v>
      </c>
      <c r="F37" s="30">
        <f t="shared" si="0"/>
        <v>0.33263888888888887</v>
      </c>
      <c r="G37" s="31" t="s">
        <v>17</v>
      </c>
      <c r="H37" s="32" t="s">
        <v>33</v>
      </c>
      <c r="I37" s="33"/>
      <c r="J37" s="29"/>
      <c r="K37" s="29" t="str">
        <f t="shared" si="1"/>
        <v>Zied43179انصراف1</v>
      </c>
    </row>
    <row r="38" spans="1:11" ht="18" x14ac:dyDescent="0.25">
      <c r="A38" s="28">
        <v>2</v>
      </c>
      <c r="B38" s="29" t="s">
        <v>35</v>
      </c>
      <c r="C38" s="5">
        <v>43180</v>
      </c>
      <c r="D38" s="30">
        <v>0.24166666666666667</v>
      </c>
      <c r="E38" s="29" t="s">
        <v>32</v>
      </c>
      <c r="F38" s="30">
        <f t="shared" si="0"/>
        <v>0.7416666666666667</v>
      </c>
      <c r="G38" s="31" t="s">
        <v>16</v>
      </c>
      <c r="H38" s="32" t="s">
        <v>33</v>
      </c>
      <c r="I38" s="33"/>
      <c r="J38" s="29"/>
      <c r="K38" s="29" t="str">
        <f t="shared" si="1"/>
        <v>Zied43180حضور1</v>
      </c>
    </row>
    <row r="39" spans="1:11" ht="18" x14ac:dyDescent="0.25">
      <c r="A39" s="28">
        <v>2</v>
      </c>
      <c r="B39" s="29" t="s">
        <v>35</v>
      </c>
      <c r="C39" s="5">
        <v>43180</v>
      </c>
      <c r="D39" s="30">
        <v>0.24166666666666667</v>
      </c>
      <c r="E39" s="29" t="s">
        <v>32</v>
      </c>
      <c r="F39" s="30">
        <f t="shared" si="0"/>
        <v>0.7416666666666667</v>
      </c>
      <c r="G39" s="31" t="s">
        <v>17</v>
      </c>
      <c r="H39" s="32" t="s">
        <v>33</v>
      </c>
      <c r="I39" s="33"/>
      <c r="J39" s="29"/>
      <c r="K39" s="29" t="str">
        <f t="shared" si="1"/>
        <v>Zied43180انصراف1</v>
      </c>
    </row>
    <row r="40" spans="1:11" ht="18" x14ac:dyDescent="0.25">
      <c r="A40" s="28">
        <v>2</v>
      </c>
      <c r="B40" s="29" t="s">
        <v>35</v>
      </c>
      <c r="C40" s="5">
        <v>43181</v>
      </c>
      <c r="D40" s="30">
        <v>0.21458333333333335</v>
      </c>
      <c r="E40" s="29" t="s">
        <v>32</v>
      </c>
      <c r="F40" s="30">
        <f t="shared" si="0"/>
        <v>0.71458333333333335</v>
      </c>
      <c r="G40" s="31" t="s">
        <v>16</v>
      </c>
      <c r="H40" s="32" t="s">
        <v>33</v>
      </c>
      <c r="I40" s="33"/>
      <c r="J40" s="29"/>
      <c r="K40" s="29" t="str">
        <f t="shared" si="1"/>
        <v>Zied43181حضور1</v>
      </c>
    </row>
    <row r="41" spans="1:11" ht="18" x14ac:dyDescent="0.25">
      <c r="A41" s="28">
        <v>2</v>
      </c>
      <c r="B41" s="29" t="s">
        <v>35</v>
      </c>
      <c r="C41" s="5">
        <v>43181</v>
      </c>
      <c r="D41" s="30">
        <v>0.21458333333333335</v>
      </c>
      <c r="E41" s="29" t="s">
        <v>32</v>
      </c>
      <c r="F41" s="30">
        <f t="shared" si="0"/>
        <v>0.71458333333333335</v>
      </c>
      <c r="G41" s="31" t="s">
        <v>17</v>
      </c>
      <c r="H41" s="32" t="s">
        <v>33</v>
      </c>
      <c r="I41" s="33"/>
      <c r="J41" s="29"/>
      <c r="K41" s="29" t="str">
        <f t="shared" si="1"/>
        <v>Zied43181انصراف1</v>
      </c>
    </row>
    <row r="42" spans="1:11" ht="18" x14ac:dyDescent="0.25">
      <c r="A42" s="28">
        <v>2</v>
      </c>
      <c r="B42" s="29" t="s">
        <v>35</v>
      </c>
      <c r="C42" s="5">
        <v>43182</v>
      </c>
      <c r="D42" s="30">
        <v>0.35833333333333334</v>
      </c>
      <c r="E42" s="29" t="s">
        <v>34</v>
      </c>
      <c r="F42" s="30">
        <f t="shared" si="0"/>
        <v>0.35833333333333334</v>
      </c>
      <c r="G42" s="37" t="s">
        <v>16</v>
      </c>
      <c r="H42" s="32" t="s">
        <v>33</v>
      </c>
      <c r="I42" s="36"/>
      <c r="J42" s="29"/>
      <c r="K42" s="29" t="str">
        <f t="shared" si="1"/>
        <v>Zied43182حضور1</v>
      </c>
    </row>
    <row r="43" spans="1:11" ht="18" x14ac:dyDescent="0.25">
      <c r="A43" s="28">
        <v>2</v>
      </c>
      <c r="B43" s="29" t="s">
        <v>35</v>
      </c>
      <c r="C43" s="5">
        <v>43182</v>
      </c>
      <c r="D43" s="30">
        <v>0.35833333333333334</v>
      </c>
      <c r="E43" s="29" t="s">
        <v>34</v>
      </c>
      <c r="F43" s="30">
        <f t="shared" si="0"/>
        <v>0.35833333333333334</v>
      </c>
      <c r="G43" s="37" t="s">
        <v>17</v>
      </c>
      <c r="H43" s="32" t="s">
        <v>33</v>
      </c>
      <c r="I43" s="36"/>
      <c r="J43" s="29"/>
      <c r="K43" s="29" t="str">
        <f t="shared" si="1"/>
        <v>Zied43182انصراف1</v>
      </c>
    </row>
    <row r="44" spans="1:11" ht="18" x14ac:dyDescent="0.25">
      <c r="A44" s="28">
        <v>2</v>
      </c>
      <c r="B44" s="29" t="s">
        <v>35</v>
      </c>
      <c r="C44" s="5">
        <v>43183</v>
      </c>
      <c r="D44" s="30">
        <v>0.26944444444444443</v>
      </c>
      <c r="E44" s="29" t="s">
        <v>32</v>
      </c>
      <c r="F44" s="30">
        <f t="shared" si="0"/>
        <v>0.76944444444444438</v>
      </c>
      <c r="G44" s="31" t="s">
        <v>16</v>
      </c>
      <c r="H44" s="32"/>
      <c r="I44" s="33"/>
      <c r="J44" s="29"/>
      <c r="K44" s="29" t="str">
        <f t="shared" si="1"/>
        <v>Zied43183حضور1</v>
      </c>
    </row>
    <row r="45" spans="1:11" ht="18" x14ac:dyDescent="0.25">
      <c r="A45" s="28">
        <v>2</v>
      </c>
      <c r="B45" s="29" t="s">
        <v>35</v>
      </c>
      <c r="C45" s="5">
        <v>43183</v>
      </c>
      <c r="D45" s="30">
        <v>0.26944444444444443</v>
      </c>
      <c r="E45" s="29" t="s">
        <v>32</v>
      </c>
      <c r="F45" s="30">
        <f t="shared" si="0"/>
        <v>0.76944444444444438</v>
      </c>
      <c r="G45" s="31" t="s">
        <v>17</v>
      </c>
      <c r="H45" s="32" t="s">
        <v>33</v>
      </c>
      <c r="I45" s="33"/>
      <c r="J45" s="29"/>
      <c r="K45" s="29" t="str">
        <f t="shared" si="1"/>
        <v>Zied43183انصراف1</v>
      </c>
    </row>
    <row r="46" spans="1:11" ht="18" x14ac:dyDescent="0.25">
      <c r="A46" s="28">
        <v>2</v>
      </c>
      <c r="B46" s="29" t="s">
        <v>35</v>
      </c>
      <c r="C46" s="5">
        <v>43184</v>
      </c>
      <c r="D46" s="30">
        <v>0.35138888888888892</v>
      </c>
      <c r="E46" s="29" t="s">
        <v>34</v>
      </c>
      <c r="F46" s="30">
        <f t="shared" si="0"/>
        <v>0.35138888888888892</v>
      </c>
      <c r="G46" s="31" t="s">
        <v>16</v>
      </c>
      <c r="H46" s="32"/>
      <c r="I46" s="33"/>
      <c r="J46" s="29"/>
      <c r="K46" s="29" t="str">
        <f t="shared" si="1"/>
        <v>Zied43184حضور1</v>
      </c>
    </row>
    <row r="47" spans="1:11" ht="18" x14ac:dyDescent="0.25">
      <c r="A47" s="28">
        <v>2</v>
      </c>
      <c r="B47" s="29" t="s">
        <v>35</v>
      </c>
      <c r="C47" s="5">
        <v>43184</v>
      </c>
      <c r="D47" s="30">
        <v>0.35138888888888892</v>
      </c>
      <c r="E47" s="29" t="s">
        <v>34</v>
      </c>
      <c r="F47" s="30">
        <f t="shared" si="0"/>
        <v>0.35138888888888892</v>
      </c>
      <c r="G47" s="31" t="s">
        <v>17</v>
      </c>
      <c r="H47" s="32" t="s">
        <v>33</v>
      </c>
      <c r="I47" s="33"/>
      <c r="J47" s="29"/>
      <c r="K47" s="29" t="str">
        <f t="shared" si="1"/>
        <v>Zied43184انصراف1</v>
      </c>
    </row>
    <row r="48" spans="1:11" ht="18" x14ac:dyDescent="0.25">
      <c r="A48" s="28">
        <v>2</v>
      </c>
      <c r="B48" s="29" t="s">
        <v>35</v>
      </c>
      <c r="C48" s="5">
        <v>43185</v>
      </c>
      <c r="D48" s="30">
        <v>0.36736111111111108</v>
      </c>
      <c r="E48" s="29" t="s">
        <v>32</v>
      </c>
      <c r="F48" s="30">
        <f t="shared" si="0"/>
        <v>0.86736111111111103</v>
      </c>
      <c r="G48" s="31" t="s">
        <v>16</v>
      </c>
      <c r="H48" s="32"/>
      <c r="I48" s="33"/>
      <c r="J48" s="29"/>
      <c r="K48" s="29" t="str">
        <f t="shared" si="1"/>
        <v>Zied43185حضور1</v>
      </c>
    </row>
    <row r="49" spans="1:11" ht="18" x14ac:dyDescent="0.25">
      <c r="A49" s="28">
        <v>2</v>
      </c>
      <c r="B49" s="29" t="s">
        <v>35</v>
      </c>
      <c r="C49" s="5">
        <v>43185</v>
      </c>
      <c r="D49" s="30">
        <v>0.36736111111111108</v>
      </c>
      <c r="E49" s="29" t="s">
        <v>32</v>
      </c>
      <c r="F49" s="30">
        <f t="shared" si="0"/>
        <v>0.86736111111111103</v>
      </c>
      <c r="G49" s="31" t="s">
        <v>17</v>
      </c>
      <c r="H49" s="32" t="s">
        <v>33</v>
      </c>
      <c r="I49" s="33"/>
      <c r="J49" s="29"/>
      <c r="K49" s="29" t="str">
        <f t="shared" si="1"/>
        <v>Zied43185انصراف1</v>
      </c>
    </row>
    <row r="50" spans="1:11" ht="18" x14ac:dyDescent="0.25">
      <c r="A50" s="28">
        <v>2</v>
      </c>
      <c r="B50" s="29" t="s">
        <v>35</v>
      </c>
      <c r="C50" s="5">
        <v>43186</v>
      </c>
      <c r="D50" s="30">
        <v>0.35555555555555557</v>
      </c>
      <c r="E50" s="29" t="s">
        <v>32</v>
      </c>
      <c r="F50" s="30">
        <f t="shared" si="0"/>
        <v>0.85555555555555562</v>
      </c>
      <c r="G50" s="31" t="s">
        <v>16</v>
      </c>
      <c r="H50" s="32" t="s">
        <v>33</v>
      </c>
      <c r="I50" s="33"/>
      <c r="J50" s="29"/>
      <c r="K50" s="29" t="str">
        <f t="shared" si="1"/>
        <v>Zied43186حضور1</v>
      </c>
    </row>
    <row r="51" spans="1:11" ht="18" x14ac:dyDescent="0.25">
      <c r="A51" s="28">
        <v>2</v>
      </c>
      <c r="B51" s="29" t="s">
        <v>35</v>
      </c>
      <c r="C51" s="5">
        <v>43186</v>
      </c>
      <c r="D51" s="30">
        <v>0.35555555555555557</v>
      </c>
      <c r="E51" s="29" t="s">
        <v>32</v>
      </c>
      <c r="F51" s="30">
        <f t="shared" si="0"/>
        <v>0.85555555555555562</v>
      </c>
      <c r="G51" s="31" t="s">
        <v>17</v>
      </c>
      <c r="H51" s="32" t="s">
        <v>33</v>
      </c>
      <c r="I51" s="33"/>
      <c r="J51" s="29"/>
      <c r="K51" s="29" t="str">
        <f t="shared" si="1"/>
        <v>Zied43186انصراف1</v>
      </c>
    </row>
    <row r="52" spans="1:11" ht="18" x14ac:dyDescent="0.25">
      <c r="A52" s="28">
        <v>2</v>
      </c>
      <c r="B52" s="29" t="s">
        <v>35</v>
      </c>
      <c r="C52" s="5">
        <v>43187</v>
      </c>
      <c r="D52" s="30">
        <v>0.3354166666666667</v>
      </c>
      <c r="E52" s="29" t="s">
        <v>32</v>
      </c>
      <c r="F52" s="30">
        <f t="shared" si="0"/>
        <v>0.8354166666666667</v>
      </c>
      <c r="G52" s="31" t="s">
        <v>16</v>
      </c>
      <c r="H52" s="32"/>
      <c r="I52" s="33"/>
      <c r="J52" s="29"/>
      <c r="K52" s="29" t="str">
        <f t="shared" si="1"/>
        <v>Zied43187حضور1</v>
      </c>
    </row>
    <row r="53" spans="1:11" ht="18" x14ac:dyDescent="0.25">
      <c r="A53" s="28">
        <v>2</v>
      </c>
      <c r="B53" s="29" t="s">
        <v>35</v>
      </c>
      <c r="C53" s="5">
        <v>43187</v>
      </c>
      <c r="D53" s="30">
        <v>0.3354166666666667</v>
      </c>
      <c r="E53" s="29" t="s">
        <v>32</v>
      </c>
      <c r="F53" s="30">
        <f t="shared" si="0"/>
        <v>0.8354166666666667</v>
      </c>
      <c r="G53" s="31" t="s">
        <v>17</v>
      </c>
      <c r="H53" s="32" t="s">
        <v>33</v>
      </c>
      <c r="I53" s="33"/>
      <c r="J53" s="29"/>
      <c r="K53" s="29" t="str">
        <f t="shared" si="1"/>
        <v>Zied43187انصراف1</v>
      </c>
    </row>
    <row r="54" spans="1:11" ht="18" x14ac:dyDescent="0.25">
      <c r="A54" s="28">
        <v>2</v>
      </c>
      <c r="B54" s="29" t="s">
        <v>35</v>
      </c>
      <c r="C54" s="5">
        <v>43189</v>
      </c>
      <c r="D54" s="30">
        <v>0.32430555555555557</v>
      </c>
      <c r="E54" s="29" t="s">
        <v>32</v>
      </c>
      <c r="F54" s="30">
        <f t="shared" si="0"/>
        <v>0.82430555555555562</v>
      </c>
      <c r="G54" s="31" t="s">
        <v>16</v>
      </c>
      <c r="H54" s="32"/>
      <c r="I54" s="33"/>
      <c r="J54" s="29"/>
      <c r="K54" s="29" t="str">
        <f t="shared" si="1"/>
        <v>Zied43189حضور1</v>
      </c>
    </row>
    <row r="55" spans="1:11" ht="18" x14ac:dyDescent="0.25">
      <c r="A55" s="28">
        <v>2</v>
      </c>
      <c r="B55" s="29" t="s">
        <v>35</v>
      </c>
      <c r="C55" s="5">
        <v>43189</v>
      </c>
      <c r="D55" s="30">
        <v>0.32430555555555557</v>
      </c>
      <c r="E55" s="29" t="s">
        <v>32</v>
      </c>
      <c r="F55" s="30">
        <f t="shared" si="0"/>
        <v>0.82430555555555562</v>
      </c>
      <c r="G55" s="31" t="s">
        <v>17</v>
      </c>
      <c r="H55" s="32" t="s">
        <v>33</v>
      </c>
      <c r="I55" s="33"/>
      <c r="J55" s="29"/>
      <c r="K55" s="29" t="str">
        <f t="shared" si="1"/>
        <v>Zied43189انصراف1</v>
      </c>
    </row>
    <row r="56" spans="1:11" ht="18" x14ac:dyDescent="0.25">
      <c r="A56" s="28">
        <v>2</v>
      </c>
      <c r="B56" s="29" t="s">
        <v>35</v>
      </c>
      <c r="C56" s="5">
        <v>43190</v>
      </c>
      <c r="D56" s="30">
        <v>0.33819444444444446</v>
      </c>
      <c r="E56" s="29" t="s">
        <v>34</v>
      </c>
      <c r="F56" s="30">
        <f t="shared" si="0"/>
        <v>0.33819444444444446</v>
      </c>
      <c r="G56" s="31" t="s">
        <v>16</v>
      </c>
      <c r="H56" s="32"/>
      <c r="I56" s="33"/>
      <c r="J56" s="29"/>
      <c r="K56" s="29" t="str">
        <f t="shared" si="1"/>
        <v>Zied43190حضور1</v>
      </c>
    </row>
    <row r="57" spans="1:11" ht="18" x14ac:dyDescent="0.25">
      <c r="A57" s="28">
        <v>2</v>
      </c>
      <c r="B57" s="29" t="s">
        <v>35</v>
      </c>
      <c r="C57" s="5">
        <v>43190</v>
      </c>
      <c r="D57" s="30">
        <v>0.33819444444444446</v>
      </c>
      <c r="E57" s="29" t="s">
        <v>34</v>
      </c>
      <c r="F57" s="30">
        <f t="shared" si="0"/>
        <v>0.33819444444444446</v>
      </c>
      <c r="G57" s="31" t="s">
        <v>17</v>
      </c>
      <c r="H57" s="32"/>
      <c r="I57" s="33"/>
      <c r="J57" s="29"/>
      <c r="K57" s="29" t="str">
        <f t="shared" si="1"/>
        <v>Zied43190انصراف1</v>
      </c>
    </row>
    <row r="58" spans="1:11" ht="18" x14ac:dyDescent="0.25">
      <c r="A58" s="28">
        <v>3</v>
      </c>
      <c r="B58" s="29" t="s">
        <v>36</v>
      </c>
      <c r="C58" s="5">
        <v>43160</v>
      </c>
      <c r="D58" s="30">
        <v>0.21458333333333335</v>
      </c>
      <c r="E58" s="29" t="s">
        <v>32</v>
      </c>
      <c r="F58" s="30">
        <f t="shared" si="0"/>
        <v>0.71458333333333335</v>
      </c>
      <c r="G58" s="31" t="s">
        <v>16</v>
      </c>
      <c r="H58" s="32"/>
      <c r="I58" s="33"/>
      <c r="J58" s="29"/>
      <c r="K58" s="29" t="str">
        <f t="shared" si="1"/>
        <v>Mohmad obid43160حضور1</v>
      </c>
    </row>
    <row r="59" spans="1:11" ht="18" x14ac:dyDescent="0.25">
      <c r="A59" s="28">
        <v>3</v>
      </c>
      <c r="B59" s="29" t="s">
        <v>36</v>
      </c>
      <c r="C59" s="5">
        <v>43160</v>
      </c>
      <c r="D59" s="30">
        <v>0.21458333333333335</v>
      </c>
      <c r="E59" s="29" t="s">
        <v>32</v>
      </c>
      <c r="F59" s="30">
        <f t="shared" si="0"/>
        <v>0.71458333333333335</v>
      </c>
      <c r="G59" s="31" t="s">
        <v>17</v>
      </c>
      <c r="H59" s="32" t="s">
        <v>33</v>
      </c>
      <c r="I59" s="33"/>
      <c r="J59" s="29"/>
      <c r="K59" s="29" t="str">
        <f t="shared" si="1"/>
        <v>Mohmad obid43160انصراف1</v>
      </c>
    </row>
    <row r="60" spans="1:11" ht="18" x14ac:dyDescent="0.25">
      <c r="A60" s="28">
        <v>3</v>
      </c>
      <c r="B60" s="29" t="s">
        <v>36</v>
      </c>
      <c r="C60" s="5">
        <v>43162</v>
      </c>
      <c r="D60" s="30">
        <v>0.27499999999999997</v>
      </c>
      <c r="E60" s="29" t="s">
        <v>32</v>
      </c>
      <c r="F60" s="30">
        <f t="shared" si="0"/>
        <v>0.77499999999999991</v>
      </c>
      <c r="G60" s="31" t="s">
        <v>16</v>
      </c>
      <c r="H60" s="32" t="s">
        <v>33</v>
      </c>
      <c r="I60" s="33"/>
      <c r="J60" s="29"/>
      <c r="K60" s="29" t="str">
        <f t="shared" si="1"/>
        <v>Mohmad obid43162حضور1</v>
      </c>
    </row>
    <row r="61" spans="1:11" ht="18" x14ac:dyDescent="0.25">
      <c r="A61" s="28">
        <v>3</v>
      </c>
      <c r="B61" s="29" t="s">
        <v>36</v>
      </c>
      <c r="C61" s="5">
        <v>43162</v>
      </c>
      <c r="D61" s="30">
        <v>0.27499999999999997</v>
      </c>
      <c r="E61" s="29" t="s">
        <v>32</v>
      </c>
      <c r="F61" s="30">
        <f t="shared" si="0"/>
        <v>0.77499999999999991</v>
      </c>
      <c r="G61" s="31" t="s">
        <v>17</v>
      </c>
      <c r="H61" s="32" t="s">
        <v>33</v>
      </c>
      <c r="I61" s="33"/>
      <c r="J61" s="29"/>
      <c r="K61" s="29" t="str">
        <f t="shared" si="1"/>
        <v>Mohmad obid43162انصراف1</v>
      </c>
    </row>
    <row r="62" spans="1:11" ht="18" x14ac:dyDescent="0.25">
      <c r="A62" s="28">
        <v>3</v>
      </c>
      <c r="B62" s="29" t="s">
        <v>36</v>
      </c>
      <c r="C62" s="5">
        <v>43163</v>
      </c>
      <c r="D62" s="30">
        <v>0.25069444444444444</v>
      </c>
      <c r="E62" s="29" t="s">
        <v>32</v>
      </c>
      <c r="F62" s="30">
        <f t="shared" si="0"/>
        <v>0.75069444444444444</v>
      </c>
      <c r="G62" s="31" t="s">
        <v>16</v>
      </c>
      <c r="H62" s="32" t="s">
        <v>33</v>
      </c>
      <c r="I62" s="33"/>
      <c r="J62" s="29"/>
      <c r="K62" s="29" t="str">
        <f t="shared" si="1"/>
        <v>Mohmad obid43163حضور1</v>
      </c>
    </row>
    <row r="63" spans="1:11" ht="18" x14ac:dyDescent="0.25">
      <c r="A63" s="28">
        <v>3</v>
      </c>
      <c r="B63" s="29" t="s">
        <v>36</v>
      </c>
      <c r="C63" s="5">
        <v>43163</v>
      </c>
      <c r="D63" s="30">
        <v>0.25069444444444444</v>
      </c>
      <c r="E63" s="29" t="s">
        <v>32</v>
      </c>
      <c r="F63" s="30">
        <f t="shared" si="0"/>
        <v>0.75069444444444444</v>
      </c>
      <c r="G63" s="31" t="s">
        <v>17</v>
      </c>
      <c r="H63" s="32" t="s">
        <v>33</v>
      </c>
      <c r="I63" s="33"/>
      <c r="J63" s="29"/>
      <c r="K63" s="29" t="str">
        <f t="shared" si="1"/>
        <v>Mohmad obid43163انصراف1</v>
      </c>
    </row>
    <row r="64" spans="1:11" ht="18" x14ac:dyDescent="0.25">
      <c r="A64" s="28">
        <v>3</v>
      </c>
      <c r="B64" s="29" t="s">
        <v>36</v>
      </c>
      <c r="C64" s="5">
        <v>43164</v>
      </c>
      <c r="D64" s="30">
        <v>0.33749999999999997</v>
      </c>
      <c r="E64" s="29" t="s">
        <v>34</v>
      </c>
      <c r="F64" s="30">
        <f t="shared" si="0"/>
        <v>0.33749999999999997</v>
      </c>
      <c r="G64" s="37" t="s">
        <v>16</v>
      </c>
      <c r="H64" s="32"/>
      <c r="I64" s="36"/>
      <c r="J64" s="29"/>
      <c r="K64" s="29" t="str">
        <f t="shared" si="1"/>
        <v>Mohmad obid43164حضور1</v>
      </c>
    </row>
    <row r="65" spans="1:11" ht="18" x14ac:dyDescent="0.25">
      <c r="A65" s="28">
        <v>3</v>
      </c>
      <c r="B65" s="29" t="s">
        <v>36</v>
      </c>
      <c r="C65" s="5">
        <v>43164</v>
      </c>
      <c r="D65" s="30">
        <v>0.33749999999999997</v>
      </c>
      <c r="E65" s="29" t="s">
        <v>34</v>
      </c>
      <c r="F65" s="30">
        <f t="shared" si="0"/>
        <v>0.33749999999999997</v>
      </c>
      <c r="G65" s="37" t="s">
        <v>17</v>
      </c>
      <c r="H65" s="32" t="s">
        <v>33</v>
      </c>
      <c r="I65" s="36"/>
      <c r="J65" s="29"/>
      <c r="K65" s="29" t="str">
        <f t="shared" si="1"/>
        <v>Mohmad obid43164انصراف1</v>
      </c>
    </row>
    <row r="66" spans="1:11" ht="18" x14ac:dyDescent="0.25">
      <c r="A66" s="28">
        <v>3</v>
      </c>
      <c r="B66" s="29" t="s">
        <v>36</v>
      </c>
      <c r="C66" s="5">
        <v>43165</v>
      </c>
      <c r="D66" s="30">
        <v>0.22569444444444445</v>
      </c>
      <c r="E66" s="29" t="s">
        <v>32</v>
      </c>
      <c r="F66" s="30">
        <f t="shared" si="0"/>
        <v>0.72569444444444442</v>
      </c>
      <c r="G66" s="31" t="s">
        <v>16</v>
      </c>
      <c r="H66" s="32"/>
      <c r="I66" s="33"/>
      <c r="J66" s="29"/>
      <c r="K66" s="29" t="str">
        <f t="shared" si="1"/>
        <v>Mohmad obid43165حضور1</v>
      </c>
    </row>
    <row r="67" spans="1:11" ht="18" x14ac:dyDescent="0.25">
      <c r="A67" s="28">
        <v>3</v>
      </c>
      <c r="B67" s="29" t="s">
        <v>36</v>
      </c>
      <c r="C67" s="5">
        <v>43165</v>
      </c>
      <c r="D67" s="30">
        <v>0.22569444444444445</v>
      </c>
      <c r="E67" s="29" t="s">
        <v>32</v>
      </c>
      <c r="F67" s="30">
        <f t="shared" ref="F67:F130" si="2">IF(E67="PM",D67+"12:00",D67)</f>
        <v>0.72569444444444442</v>
      </c>
      <c r="G67" s="31" t="s">
        <v>17</v>
      </c>
      <c r="H67" s="32"/>
      <c r="I67" s="33"/>
      <c r="J67" s="29"/>
      <c r="K67" s="29" t="str">
        <f t="shared" ref="K67:K130" si="3">IFERROR(B67&amp;C67&amp;G67,"")</f>
        <v>Mohmad obid43165انصراف1</v>
      </c>
    </row>
    <row r="68" spans="1:11" ht="18" x14ac:dyDescent="0.25">
      <c r="A68" s="28">
        <v>3</v>
      </c>
      <c r="B68" s="29" t="s">
        <v>36</v>
      </c>
      <c r="C68" s="5">
        <v>43166</v>
      </c>
      <c r="D68" s="30">
        <v>0.21388888888888891</v>
      </c>
      <c r="E68" s="29" t="s">
        <v>32</v>
      </c>
      <c r="F68" s="30">
        <f t="shared" si="2"/>
        <v>0.71388888888888891</v>
      </c>
      <c r="G68" s="31" t="s">
        <v>16</v>
      </c>
      <c r="H68" s="32"/>
      <c r="I68" s="33"/>
      <c r="J68" s="29"/>
      <c r="K68" s="29" t="str">
        <f t="shared" si="3"/>
        <v>Mohmad obid43166حضور1</v>
      </c>
    </row>
    <row r="69" spans="1:11" ht="18" x14ac:dyDescent="0.25">
      <c r="A69" s="28">
        <v>3</v>
      </c>
      <c r="B69" s="29" t="s">
        <v>36</v>
      </c>
      <c r="C69" s="5">
        <v>43166</v>
      </c>
      <c r="D69" s="30">
        <v>0.21388888888888891</v>
      </c>
      <c r="E69" s="29" t="s">
        <v>32</v>
      </c>
      <c r="F69" s="30">
        <f t="shared" si="2"/>
        <v>0.71388888888888891</v>
      </c>
      <c r="G69" s="31" t="s">
        <v>17</v>
      </c>
      <c r="H69" s="32" t="s">
        <v>33</v>
      </c>
      <c r="I69" s="33"/>
      <c r="J69" s="29"/>
      <c r="K69" s="29" t="str">
        <f t="shared" si="3"/>
        <v>Mohmad obid43166انصراف1</v>
      </c>
    </row>
    <row r="70" spans="1:11" ht="18" x14ac:dyDescent="0.25">
      <c r="A70" s="28">
        <v>3</v>
      </c>
      <c r="B70" s="29" t="s">
        <v>36</v>
      </c>
      <c r="C70" s="5">
        <v>43167</v>
      </c>
      <c r="D70" s="30">
        <v>0.21111111111111111</v>
      </c>
      <c r="E70" s="29" t="s">
        <v>32</v>
      </c>
      <c r="F70" s="30">
        <f t="shared" si="2"/>
        <v>0.71111111111111114</v>
      </c>
      <c r="G70" s="31" t="s">
        <v>16</v>
      </c>
      <c r="H70" s="32"/>
      <c r="I70" s="33"/>
      <c r="J70" s="29"/>
      <c r="K70" s="29" t="str">
        <f t="shared" si="3"/>
        <v>Mohmad obid43167حضور1</v>
      </c>
    </row>
    <row r="71" spans="1:11" ht="18" x14ac:dyDescent="0.25">
      <c r="A71" s="28">
        <v>3</v>
      </c>
      <c r="B71" s="29" t="s">
        <v>36</v>
      </c>
      <c r="C71" s="5">
        <v>43167</v>
      </c>
      <c r="D71" s="30">
        <v>0.21111111111111111</v>
      </c>
      <c r="E71" s="29" t="s">
        <v>32</v>
      </c>
      <c r="F71" s="30">
        <f t="shared" si="2"/>
        <v>0.71111111111111114</v>
      </c>
      <c r="G71" s="31" t="s">
        <v>17</v>
      </c>
      <c r="H71" s="32" t="s">
        <v>33</v>
      </c>
      <c r="I71" s="33"/>
      <c r="J71" s="29"/>
      <c r="K71" s="29" t="str">
        <f t="shared" si="3"/>
        <v>Mohmad obid43167انصراف1</v>
      </c>
    </row>
    <row r="72" spans="1:11" ht="18" x14ac:dyDescent="0.25">
      <c r="A72" s="28">
        <v>3</v>
      </c>
      <c r="B72" s="29" t="s">
        <v>36</v>
      </c>
      <c r="C72" s="5">
        <v>43169</v>
      </c>
      <c r="D72" s="30">
        <v>0.22430555555555556</v>
      </c>
      <c r="E72" s="29" t="s">
        <v>32</v>
      </c>
      <c r="F72" s="30">
        <f t="shared" si="2"/>
        <v>0.72430555555555554</v>
      </c>
      <c r="G72" s="31" t="s">
        <v>16</v>
      </c>
      <c r="H72" s="32"/>
      <c r="I72" s="33"/>
      <c r="J72" s="29"/>
      <c r="K72" s="29" t="str">
        <f t="shared" si="3"/>
        <v>Mohmad obid43169حضور1</v>
      </c>
    </row>
    <row r="73" spans="1:11" ht="18" x14ac:dyDescent="0.25">
      <c r="A73" s="28">
        <v>3</v>
      </c>
      <c r="B73" s="29" t="s">
        <v>36</v>
      </c>
      <c r="C73" s="5">
        <v>43169</v>
      </c>
      <c r="D73" s="30">
        <v>0.22430555555555556</v>
      </c>
      <c r="E73" s="29" t="s">
        <v>32</v>
      </c>
      <c r="F73" s="30">
        <f t="shared" si="2"/>
        <v>0.72430555555555554</v>
      </c>
      <c r="G73" s="31" t="s">
        <v>17</v>
      </c>
      <c r="H73" s="32" t="s">
        <v>33</v>
      </c>
      <c r="I73" s="33"/>
      <c r="J73" s="29"/>
      <c r="K73" s="29" t="str">
        <f t="shared" si="3"/>
        <v>Mohmad obid43169انصراف1</v>
      </c>
    </row>
    <row r="74" spans="1:11" ht="18" x14ac:dyDescent="0.25">
      <c r="A74" s="28">
        <v>3</v>
      </c>
      <c r="B74" s="29" t="s">
        <v>36</v>
      </c>
      <c r="C74" s="5">
        <v>43170</v>
      </c>
      <c r="D74" s="30">
        <v>0.53472222222222221</v>
      </c>
      <c r="E74" s="29" t="s">
        <v>32</v>
      </c>
      <c r="F74" s="30">
        <f t="shared" si="2"/>
        <v>1.0347222222222223</v>
      </c>
      <c r="G74" s="31" t="s">
        <v>16</v>
      </c>
      <c r="H74" s="32"/>
      <c r="I74" s="33"/>
      <c r="J74" s="29"/>
      <c r="K74" s="29" t="str">
        <f t="shared" si="3"/>
        <v>Mohmad obid43170حضور1</v>
      </c>
    </row>
    <row r="75" spans="1:11" ht="18" x14ac:dyDescent="0.25">
      <c r="A75" s="28">
        <v>3</v>
      </c>
      <c r="B75" s="29" t="s">
        <v>36</v>
      </c>
      <c r="C75" s="5">
        <v>43170</v>
      </c>
      <c r="D75" s="30">
        <v>0.21249999999999999</v>
      </c>
      <c r="E75" s="29" t="s">
        <v>32</v>
      </c>
      <c r="F75" s="30">
        <f t="shared" si="2"/>
        <v>0.71250000000000002</v>
      </c>
      <c r="G75" s="31" t="s">
        <v>17</v>
      </c>
      <c r="H75" s="32"/>
      <c r="I75" s="33"/>
      <c r="J75" s="29"/>
      <c r="K75" s="29" t="str">
        <f t="shared" si="3"/>
        <v>Mohmad obid43170انصراف1</v>
      </c>
    </row>
    <row r="76" spans="1:11" ht="18" x14ac:dyDescent="0.25">
      <c r="A76" s="28">
        <v>3</v>
      </c>
      <c r="B76" s="29" t="s">
        <v>36</v>
      </c>
      <c r="C76" s="5">
        <v>43172</v>
      </c>
      <c r="D76" s="30">
        <v>0.3659722222222222</v>
      </c>
      <c r="E76" s="29" t="s">
        <v>34</v>
      </c>
      <c r="F76" s="30">
        <f t="shared" si="2"/>
        <v>0.3659722222222222</v>
      </c>
      <c r="G76" s="31" t="s">
        <v>16</v>
      </c>
      <c r="H76" s="32"/>
      <c r="I76" s="33"/>
      <c r="J76" s="29"/>
      <c r="K76" s="29" t="str">
        <f t="shared" si="3"/>
        <v>Mohmad obid43172حضور1</v>
      </c>
    </row>
    <row r="77" spans="1:11" ht="18" x14ac:dyDescent="0.25">
      <c r="A77" s="28">
        <v>3</v>
      </c>
      <c r="B77" s="29" t="s">
        <v>36</v>
      </c>
      <c r="C77" s="5">
        <v>43172</v>
      </c>
      <c r="D77" s="30">
        <v>0.21388888888888891</v>
      </c>
      <c r="E77" s="29" t="s">
        <v>32</v>
      </c>
      <c r="F77" s="30">
        <f t="shared" si="2"/>
        <v>0.71388888888888891</v>
      </c>
      <c r="G77" s="31" t="s">
        <v>17</v>
      </c>
      <c r="H77" s="32"/>
      <c r="I77" s="33"/>
      <c r="J77" s="29"/>
      <c r="K77" s="29" t="str">
        <f t="shared" si="3"/>
        <v>Mohmad obid43172انصراف1</v>
      </c>
    </row>
    <row r="78" spans="1:11" ht="18" x14ac:dyDescent="0.25">
      <c r="A78" s="28">
        <v>3</v>
      </c>
      <c r="B78" s="29" t="s">
        <v>36</v>
      </c>
      <c r="C78" s="5">
        <v>43173</v>
      </c>
      <c r="D78" s="30">
        <v>0.43888888888888888</v>
      </c>
      <c r="E78" s="29" t="s">
        <v>34</v>
      </c>
      <c r="F78" s="30">
        <f t="shared" si="2"/>
        <v>0.43888888888888888</v>
      </c>
      <c r="G78" s="31" t="s">
        <v>16</v>
      </c>
      <c r="H78" s="32"/>
      <c r="I78" s="33"/>
      <c r="J78" s="29"/>
      <c r="K78" s="29" t="str">
        <f t="shared" si="3"/>
        <v>Mohmad obid43173حضور1</v>
      </c>
    </row>
    <row r="79" spans="1:11" ht="18" x14ac:dyDescent="0.25">
      <c r="A79" s="28">
        <v>3</v>
      </c>
      <c r="B79" s="29" t="s">
        <v>36</v>
      </c>
      <c r="C79" s="5">
        <v>43173</v>
      </c>
      <c r="D79" s="30">
        <v>0.21319444444444444</v>
      </c>
      <c r="E79" s="29" t="s">
        <v>32</v>
      </c>
      <c r="F79" s="30">
        <f t="shared" si="2"/>
        <v>0.71319444444444446</v>
      </c>
      <c r="G79" s="31" t="s">
        <v>17</v>
      </c>
      <c r="H79" s="32"/>
      <c r="I79" s="33"/>
      <c r="J79" s="29"/>
      <c r="K79" s="29" t="str">
        <f t="shared" si="3"/>
        <v>Mohmad obid43173انصراف1</v>
      </c>
    </row>
    <row r="80" spans="1:11" ht="18" x14ac:dyDescent="0.25">
      <c r="A80" s="28">
        <v>3</v>
      </c>
      <c r="B80" s="29" t="s">
        <v>36</v>
      </c>
      <c r="C80" s="5">
        <v>43174</v>
      </c>
      <c r="D80" s="30">
        <v>0.38125000000000003</v>
      </c>
      <c r="E80" s="29" t="s">
        <v>34</v>
      </c>
      <c r="F80" s="30">
        <f t="shared" si="2"/>
        <v>0.38125000000000003</v>
      </c>
      <c r="G80" s="31" t="s">
        <v>16</v>
      </c>
      <c r="H80" s="32"/>
      <c r="I80" s="33"/>
      <c r="J80" s="29"/>
      <c r="K80" s="29" t="str">
        <f t="shared" si="3"/>
        <v>Mohmad obid43174حضور1</v>
      </c>
    </row>
    <row r="81" spans="1:11" ht="18" x14ac:dyDescent="0.25">
      <c r="A81" s="28">
        <v>3</v>
      </c>
      <c r="B81" s="29" t="s">
        <v>36</v>
      </c>
      <c r="C81" s="5">
        <v>43174</v>
      </c>
      <c r="D81" s="30">
        <v>0.22152777777777777</v>
      </c>
      <c r="E81" s="29" t="s">
        <v>32</v>
      </c>
      <c r="F81" s="30">
        <f t="shared" si="2"/>
        <v>0.72152777777777777</v>
      </c>
      <c r="G81" s="31" t="s">
        <v>17</v>
      </c>
      <c r="H81" s="32"/>
      <c r="I81" s="33"/>
      <c r="J81" s="29"/>
      <c r="K81" s="29" t="str">
        <f t="shared" si="3"/>
        <v>Mohmad obid43174انصراف1</v>
      </c>
    </row>
    <row r="82" spans="1:11" ht="18" x14ac:dyDescent="0.25">
      <c r="A82" s="28">
        <v>3</v>
      </c>
      <c r="B82" s="29" t="s">
        <v>36</v>
      </c>
      <c r="C82" s="5">
        <v>43175</v>
      </c>
      <c r="D82" s="30">
        <v>0.3444444444444445</v>
      </c>
      <c r="E82" s="29" t="s">
        <v>34</v>
      </c>
      <c r="F82" s="30">
        <f t="shared" si="2"/>
        <v>0.3444444444444445</v>
      </c>
      <c r="G82" s="31" t="s">
        <v>16</v>
      </c>
      <c r="H82" s="32"/>
      <c r="I82" s="33"/>
      <c r="J82" s="29"/>
      <c r="K82" s="29" t="str">
        <f t="shared" si="3"/>
        <v>Mohmad obid43175حضور1</v>
      </c>
    </row>
    <row r="83" spans="1:11" ht="18" x14ac:dyDescent="0.25">
      <c r="A83" s="28">
        <v>3</v>
      </c>
      <c r="B83" s="29" t="s">
        <v>36</v>
      </c>
      <c r="C83" s="5">
        <v>43175</v>
      </c>
      <c r="D83" s="30">
        <v>0.13194444444444445</v>
      </c>
      <c r="E83" s="29" t="s">
        <v>32</v>
      </c>
      <c r="F83" s="30">
        <f t="shared" si="2"/>
        <v>0.63194444444444442</v>
      </c>
      <c r="G83" s="31" t="s">
        <v>17</v>
      </c>
      <c r="H83" s="32"/>
      <c r="I83" s="33"/>
      <c r="J83" s="29"/>
      <c r="K83" s="29" t="str">
        <f t="shared" si="3"/>
        <v>Mohmad obid43175انصراف1</v>
      </c>
    </row>
    <row r="84" spans="1:11" ht="18" x14ac:dyDescent="0.25">
      <c r="A84" s="28">
        <v>3</v>
      </c>
      <c r="B84" s="29" t="s">
        <v>36</v>
      </c>
      <c r="C84" s="5">
        <v>43176</v>
      </c>
      <c r="D84" s="30">
        <v>0.44166666666666665</v>
      </c>
      <c r="E84" s="29" t="s">
        <v>34</v>
      </c>
      <c r="F84" s="30">
        <f t="shared" si="2"/>
        <v>0.44166666666666665</v>
      </c>
      <c r="G84" s="31" t="s">
        <v>16</v>
      </c>
      <c r="H84" s="32"/>
      <c r="I84" s="33"/>
      <c r="J84" s="29"/>
      <c r="K84" s="29" t="str">
        <f t="shared" si="3"/>
        <v>Mohmad obid43176حضور1</v>
      </c>
    </row>
    <row r="85" spans="1:11" ht="18" x14ac:dyDescent="0.25">
      <c r="A85" s="28">
        <v>3</v>
      </c>
      <c r="B85" s="29" t="s">
        <v>36</v>
      </c>
      <c r="C85" s="5">
        <v>43176</v>
      </c>
      <c r="D85" s="30">
        <v>0.25694444444444448</v>
      </c>
      <c r="E85" s="29" t="s">
        <v>32</v>
      </c>
      <c r="F85" s="30">
        <f t="shared" si="2"/>
        <v>0.75694444444444442</v>
      </c>
      <c r="G85" s="31" t="s">
        <v>17</v>
      </c>
      <c r="H85" s="32"/>
      <c r="I85" s="33"/>
      <c r="J85" s="29"/>
      <c r="K85" s="29" t="str">
        <f t="shared" si="3"/>
        <v>Mohmad obid43176انصراف1</v>
      </c>
    </row>
    <row r="86" spans="1:11" ht="18" x14ac:dyDescent="0.25">
      <c r="A86" s="28">
        <v>3</v>
      </c>
      <c r="B86" s="29" t="s">
        <v>36</v>
      </c>
      <c r="C86" s="5">
        <v>43178</v>
      </c>
      <c r="D86" s="30">
        <v>0.42638888888888887</v>
      </c>
      <c r="E86" s="29" t="s">
        <v>34</v>
      </c>
      <c r="F86" s="30">
        <f t="shared" si="2"/>
        <v>0.42638888888888887</v>
      </c>
      <c r="G86" s="31" t="s">
        <v>16</v>
      </c>
      <c r="H86" s="32"/>
      <c r="I86" s="33"/>
      <c r="J86" s="29"/>
      <c r="K86" s="29" t="str">
        <f t="shared" si="3"/>
        <v>Mohmad obid43178حضور1</v>
      </c>
    </row>
    <row r="87" spans="1:11" ht="18" x14ac:dyDescent="0.25">
      <c r="A87" s="28">
        <v>3</v>
      </c>
      <c r="B87" s="29" t="s">
        <v>36</v>
      </c>
      <c r="C87" s="5">
        <v>43178</v>
      </c>
      <c r="D87" s="30">
        <v>0.26180555555555557</v>
      </c>
      <c r="E87" s="29" t="s">
        <v>32</v>
      </c>
      <c r="F87" s="30">
        <f t="shared" si="2"/>
        <v>0.76180555555555562</v>
      </c>
      <c r="G87" s="31" t="s">
        <v>17</v>
      </c>
      <c r="H87" s="32"/>
      <c r="I87" s="33"/>
      <c r="J87" s="29"/>
      <c r="K87" s="29" t="str">
        <f t="shared" si="3"/>
        <v>Mohmad obid43178انصراف1</v>
      </c>
    </row>
    <row r="88" spans="1:11" ht="18" x14ac:dyDescent="0.25">
      <c r="A88" s="28">
        <v>3</v>
      </c>
      <c r="B88" s="29" t="s">
        <v>36</v>
      </c>
      <c r="C88" s="5">
        <v>43179</v>
      </c>
      <c r="D88" s="30">
        <v>0.39305555555555555</v>
      </c>
      <c r="E88" s="29" t="s">
        <v>34</v>
      </c>
      <c r="F88" s="30">
        <f t="shared" si="2"/>
        <v>0.39305555555555555</v>
      </c>
      <c r="G88" s="31" t="s">
        <v>16</v>
      </c>
      <c r="H88" s="32"/>
      <c r="I88" s="33"/>
      <c r="J88" s="29"/>
      <c r="K88" s="29" t="str">
        <f t="shared" si="3"/>
        <v>Mohmad obid43179حضور1</v>
      </c>
    </row>
    <row r="89" spans="1:11" ht="18" x14ac:dyDescent="0.25">
      <c r="A89" s="28">
        <v>3</v>
      </c>
      <c r="B89" s="29" t="s">
        <v>36</v>
      </c>
      <c r="C89" s="5">
        <v>43179</v>
      </c>
      <c r="D89" s="30">
        <v>0.31388888888888888</v>
      </c>
      <c r="E89" s="29" t="s">
        <v>32</v>
      </c>
      <c r="F89" s="30">
        <f t="shared" si="2"/>
        <v>0.81388888888888888</v>
      </c>
      <c r="G89" s="31" t="s">
        <v>17</v>
      </c>
      <c r="H89" s="32"/>
      <c r="I89" s="33"/>
      <c r="J89" s="29"/>
      <c r="K89" s="29" t="str">
        <f t="shared" si="3"/>
        <v>Mohmad obid43179انصراف1</v>
      </c>
    </row>
    <row r="90" spans="1:11" ht="18" x14ac:dyDescent="0.25">
      <c r="A90" s="28">
        <v>3</v>
      </c>
      <c r="B90" s="29" t="s">
        <v>36</v>
      </c>
      <c r="C90" s="5">
        <v>43180</v>
      </c>
      <c r="D90" s="30">
        <v>0.46111111111111108</v>
      </c>
      <c r="E90" s="29" t="s">
        <v>34</v>
      </c>
      <c r="F90" s="30">
        <f t="shared" si="2"/>
        <v>0.46111111111111108</v>
      </c>
      <c r="G90" s="31" t="s">
        <v>16</v>
      </c>
      <c r="H90" s="32"/>
      <c r="I90" s="33"/>
      <c r="J90" s="29"/>
      <c r="K90" s="29" t="str">
        <f t="shared" si="3"/>
        <v>Mohmad obid43180حضور1</v>
      </c>
    </row>
    <row r="91" spans="1:11" ht="18" x14ac:dyDescent="0.25">
      <c r="A91" s="28">
        <v>3</v>
      </c>
      <c r="B91" s="29" t="s">
        <v>36</v>
      </c>
      <c r="C91" s="5">
        <v>43180</v>
      </c>
      <c r="D91" s="30">
        <v>0.46111111111111108</v>
      </c>
      <c r="E91" s="29" t="s">
        <v>34</v>
      </c>
      <c r="F91" s="30">
        <f t="shared" si="2"/>
        <v>0.46111111111111108</v>
      </c>
      <c r="G91" s="31" t="s">
        <v>17</v>
      </c>
      <c r="H91" s="32"/>
      <c r="I91" s="33"/>
      <c r="J91" s="29"/>
      <c r="K91" s="29" t="str">
        <f t="shared" si="3"/>
        <v>Mohmad obid43180انصراف1</v>
      </c>
    </row>
    <row r="92" spans="1:11" ht="18" x14ac:dyDescent="0.25">
      <c r="A92" s="28">
        <v>3</v>
      </c>
      <c r="B92" s="29" t="s">
        <v>36</v>
      </c>
      <c r="C92" s="5">
        <v>43181</v>
      </c>
      <c r="D92" s="30">
        <v>0.21180555555555555</v>
      </c>
      <c r="E92" s="29" t="s">
        <v>32</v>
      </c>
      <c r="F92" s="30">
        <f t="shared" si="2"/>
        <v>0.71180555555555558</v>
      </c>
      <c r="G92" s="31" t="s">
        <v>16</v>
      </c>
      <c r="H92" s="32"/>
      <c r="I92" s="33"/>
      <c r="J92" s="29"/>
      <c r="K92" s="29" t="str">
        <f t="shared" si="3"/>
        <v>Mohmad obid43181حضور1</v>
      </c>
    </row>
    <row r="93" spans="1:11" ht="18" x14ac:dyDescent="0.25">
      <c r="A93" s="28">
        <v>3</v>
      </c>
      <c r="B93" s="29" t="s">
        <v>36</v>
      </c>
      <c r="C93" s="5">
        <v>43181</v>
      </c>
      <c r="D93" s="30">
        <v>0.21180555555555555</v>
      </c>
      <c r="E93" s="29" t="s">
        <v>32</v>
      </c>
      <c r="F93" s="30">
        <f t="shared" si="2"/>
        <v>0.71180555555555558</v>
      </c>
      <c r="G93" s="31" t="s">
        <v>17</v>
      </c>
      <c r="H93" s="32"/>
      <c r="I93" s="33"/>
      <c r="J93" s="29"/>
      <c r="K93" s="29" t="str">
        <f t="shared" si="3"/>
        <v>Mohmad obid43181انصراف1</v>
      </c>
    </row>
    <row r="94" spans="1:11" ht="18" x14ac:dyDescent="0.25">
      <c r="A94" s="28">
        <v>3</v>
      </c>
      <c r="B94" s="29" t="s">
        <v>36</v>
      </c>
      <c r="C94" s="5">
        <v>43183</v>
      </c>
      <c r="D94" s="30">
        <v>0.25277777777777777</v>
      </c>
      <c r="E94" s="29" t="s">
        <v>32</v>
      </c>
      <c r="F94" s="30">
        <f t="shared" si="2"/>
        <v>0.75277777777777777</v>
      </c>
      <c r="G94" s="31" t="s">
        <v>16</v>
      </c>
      <c r="H94" s="32"/>
      <c r="I94" s="33"/>
      <c r="J94" s="29"/>
      <c r="K94" s="29" t="str">
        <f t="shared" si="3"/>
        <v>Mohmad obid43183حضور1</v>
      </c>
    </row>
    <row r="95" spans="1:11" ht="18" x14ac:dyDescent="0.25">
      <c r="A95" s="28">
        <v>3</v>
      </c>
      <c r="B95" s="29" t="s">
        <v>36</v>
      </c>
      <c r="C95" s="5">
        <v>43183</v>
      </c>
      <c r="D95" s="30">
        <v>0.25277777777777777</v>
      </c>
      <c r="E95" s="29" t="s">
        <v>32</v>
      </c>
      <c r="F95" s="30">
        <f t="shared" si="2"/>
        <v>0.75277777777777777</v>
      </c>
      <c r="G95" s="31" t="s">
        <v>17</v>
      </c>
      <c r="H95" s="32" t="s">
        <v>33</v>
      </c>
      <c r="I95" s="33"/>
      <c r="J95" s="29"/>
      <c r="K95" s="29" t="str">
        <f t="shared" si="3"/>
        <v>Mohmad obid43183انصراف1</v>
      </c>
    </row>
    <row r="96" spans="1:11" ht="18" x14ac:dyDescent="0.25">
      <c r="A96" s="28">
        <v>3</v>
      </c>
      <c r="B96" s="29" t="s">
        <v>36</v>
      </c>
      <c r="C96" s="5">
        <v>43184</v>
      </c>
      <c r="D96" s="30">
        <v>0.27291666666666664</v>
      </c>
      <c r="E96" s="29" t="s">
        <v>32</v>
      </c>
      <c r="F96" s="30">
        <f t="shared" si="2"/>
        <v>0.7729166666666667</v>
      </c>
      <c r="G96" s="31" t="s">
        <v>16</v>
      </c>
      <c r="H96" s="32"/>
      <c r="I96" s="33"/>
      <c r="J96" s="29"/>
      <c r="K96" s="29" t="str">
        <f t="shared" si="3"/>
        <v>Mohmad obid43184حضور1</v>
      </c>
    </row>
    <row r="97" spans="1:11" ht="18" x14ac:dyDescent="0.25">
      <c r="A97" s="28">
        <v>3</v>
      </c>
      <c r="B97" s="29" t="s">
        <v>36</v>
      </c>
      <c r="C97" s="5">
        <v>43184</v>
      </c>
      <c r="D97" s="30">
        <v>0.27291666666666664</v>
      </c>
      <c r="E97" s="29" t="s">
        <v>32</v>
      </c>
      <c r="F97" s="30">
        <f t="shared" si="2"/>
        <v>0.7729166666666667</v>
      </c>
      <c r="G97" s="31" t="s">
        <v>17</v>
      </c>
      <c r="H97" s="32" t="s">
        <v>33</v>
      </c>
      <c r="I97" s="33"/>
      <c r="J97" s="29"/>
      <c r="K97" s="29" t="str">
        <f t="shared" si="3"/>
        <v>Mohmad obid43184انصراف1</v>
      </c>
    </row>
    <row r="98" spans="1:11" ht="18" x14ac:dyDescent="0.25">
      <c r="A98" s="28">
        <v>3</v>
      </c>
      <c r="B98" s="29" t="s">
        <v>36</v>
      </c>
      <c r="C98" s="5">
        <v>43185</v>
      </c>
      <c r="D98" s="30">
        <v>0.36180555555555555</v>
      </c>
      <c r="E98" s="29" t="s">
        <v>32</v>
      </c>
      <c r="F98" s="30">
        <f t="shared" si="2"/>
        <v>0.86180555555555549</v>
      </c>
      <c r="G98" s="31" t="s">
        <v>16</v>
      </c>
      <c r="H98" s="32"/>
      <c r="I98" s="33"/>
      <c r="J98" s="29"/>
      <c r="K98" s="29" t="str">
        <f t="shared" si="3"/>
        <v>Mohmad obid43185حضور1</v>
      </c>
    </row>
    <row r="99" spans="1:11" ht="18" x14ac:dyDescent="0.25">
      <c r="A99" s="28">
        <v>3</v>
      </c>
      <c r="B99" s="29" t="s">
        <v>36</v>
      </c>
      <c r="C99" s="5">
        <v>43185</v>
      </c>
      <c r="D99" s="30">
        <v>0.36180555555555555</v>
      </c>
      <c r="E99" s="29" t="s">
        <v>32</v>
      </c>
      <c r="F99" s="30">
        <f t="shared" si="2"/>
        <v>0.86180555555555549</v>
      </c>
      <c r="G99" s="31" t="s">
        <v>17</v>
      </c>
      <c r="H99" s="32" t="s">
        <v>33</v>
      </c>
      <c r="I99" s="33"/>
      <c r="J99" s="29"/>
      <c r="K99" s="29" t="str">
        <f t="shared" si="3"/>
        <v>Mohmad obid43185انصراف1</v>
      </c>
    </row>
    <row r="100" spans="1:11" ht="18" x14ac:dyDescent="0.25">
      <c r="A100" s="28">
        <v>3</v>
      </c>
      <c r="B100" s="29" t="s">
        <v>36</v>
      </c>
      <c r="C100" s="5">
        <v>43186</v>
      </c>
      <c r="D100" s="30">
        <v>0.47986111111111113</v>
      </c>
      <c r="E100" s="29" t="s">
        <v>34</v>
      </c>
      <c r="F100" s="30">
        <f t="shared" si="2"/>
        <v>0.47986111111111113</v>
      </c>
      <c r="G100" s="31" t="s">
        <v>16</v>
      </c>
      <c r="H100" s="32"/>
      <c r="I100" s="33"/>
      <c r="J100" s="29"/>
      <c r="K100" s="29" t="str">
        <f t="shared" si="3"/>
        <v>Mohmad obid43186حضور1</v>
      </c>
    </row>
    <row r="101" spans="1:11" ht="18" x14ac:dyDescent="0.25">
      <c r="A101" s="28">
        <v>3</v>
      </c>
      <c r="B101" s="29" t="s">
        <v>36</v>
      </c>
      <c r="C101" s="5">
        <v>43186</v>
      </c>
      <c r="D101" s="30">
        <v>0.35069444444444442</v>
      </c>
      <c r="E101" s="29" t="s">
        <v>32</v>
      </c>
      <c r="F101" s="30">
        <f t="shared" si="2"/>
        <v>0.85069444444444442</v>
      </c>
      <c r="G101" s="31" t="s">
        <v>17</v>
      </c>
      <c r="H101" s="32"/>
      <c r="I101" s="33"/>
      <c r="J101" s="29"/>
      <c r="K101" s="29" t="str">
        <f t="shared" si="3"/>
        <v>Mohmad obid43186انصراف1</v>
      </c>
    </row>
    <row r="102" spans="1:11" ht="18" x14ac:dyDescent="0.25">
      <c r="A102" s="28">
        <v>3</v>
      </c>
      <c r="B102" s="29" t="s">
        <v>36</v>
      </c>
      <c r="C102" s="5">
        <v>43187</v>
      </c>
      <c r="D102" s="30">
        <v>0.41666666666666669</v>
      </c>
      <c r="E102" s="29" t="s">
        <v>34</v>
      </c>
      <c r="F102" s="30">
        <f t="shared" si="2"/>
        <v>0.41666666666666669</v>
      </c>
      <c r="G102" s="31" t="s">
        <v>16</v>
      </c>
      <c r="H102" s="32"/>
      <c r="I102" s="33"/>
      <c r="J102" s="29"/>
      <c r="K102" s="29" t="str">
        <f t="shared" si="3"/>
        <v>Mohmad obid43187حضور1</v>
      </c>
    </row>
    <row r="103" spans="1:11" ht="18" x14ac:dyDescent="0.25">
      <c r="A103" s="28">
        <v>3</v>
      </c>
      <c r="B103" s="29" t="s">
        <v>36</v>
      </c>
      <c r="C103" s="5">
        <v>43187</v>
      </c>
      <c r="D103" s="30">
        <v>0.31666666666666665</v>
      </c>
      <c r="E103" s="29" t="s">
        <v>32</v>
      </c>
      <c r="F103" s="30">
        <f t="shared" si="2"/>
        <v>0.81666666666666665</v>
      </c>
      <c r="G103" s="31" t="s">
        <v>17</v>
      </c>
      <c r="H103" s="32"/>
      <c r="I103" s="33"/>
      <c r="J103" s="29"/>
      <c r="K103" s="29" t="str">
        <f t="shared" si="3"/>
        <v>Mohmad obid43187انصراف1</v>
      </c>
    </row>
    <row r="104" spans="1:11" ht="18" x14ac:dyDescent="0.25">
      <c r="A104" s="28">
        <v>3</v>
      </c>
      <c r="B104" s="29" t="s">
        <v>36</v>
      </c>
      <c r="C104" s="5">
        <v>43188</v>
      </c>
      <c r="D104" s="30">
        <v>0.45</v>
      </c>
      <c r="E104" s="29" t="s">
        <v>34</v>
      </c>
      <c r="F104" s="30">
        <f t="shared" si="2"/>
        <v>0.45</v>
      </c>
      <c r="G104" s="31" t="s">
        <v>16</v>
      </c>
      <c r="H104" s="32"/>
      <c r="I104" s="33"/>
      <c r="J104" s="29"/>
      <c r="K104" s="29" t="str">
        <f t="shared" si="3"/>
        <v>Mohmad obid43188حضور1</v>
      </c>
    </row>
    <row r="105" spans="1:11" ht="18" x14ac:dyDescent="0.25">
      <c r="A105" s="28">
        <v>3</v>
      </c>
      <c r="B105" s="29" t="s">
        <v>36</v>
      </c>
      <c r="C105" s="5">
        <v>43188</v>
      </c>
      <c r="D105" s="30">
        <v>0.23611111111111113</v>
      </c>
      <c r="E105" s="29" t="s">
        <v>32</v>
      </c>
      <c r="F105" s="30">
        <f t="shared" si="2"/>
        <v>0.73611111111111116</v>
      </c>
      <c r="G105" s="31" t="s">
        <v>17</v>
      </c>
      <c r="H105" s="32"/>
      <c r="I105" s="33"/>
      <c r="J105" s="29"/>
      <c r="K105" s="29" t="str">
        <f t="shared" si="3"/>
        <v>Mohmad obid43188انصراف1</v>
      </c>
    </row>
    <row r="106" spans="1:11" ht="18" x14ac:dyDescent="0.25">
      <c r="A106" s="28">
        <v>3</v>
      </c>
      <c r="B106" s="29" t="s">
        <v>36</v>
      </c>
      <c r="C106" s="5">
        <v>43190</v>
      </c>
      <c r="D106" s="30">
        <v>0.4291666666666667</v>
      </c>
      <c r="E106" s="29" t="s">
        <v>34</v>
      </c>
      <c r="F106" s="30">
        <f t="shared" si="2"/>
        <v>0.4291666666666667</v>
      </c>
      <c r="G106" s="31" t="s">
        <v>16</v>
      </c>
      <c r="H106" s="32"/>
      <c r="I106" s="33"/>
      <c r="J106" s="29"/>
      <c r="K106" s="29" t="str">
        <f t="shared" si="3"/>
        <v>Mohmad obid43190حضور1</v>
      </c>
    </row>
    <row r="107" spans="1:11" ht="18" x14ac:dyDescent="0.25">
      <c r="A107" s="28">
        <v>3</v>
      </c>
      <c r="B107" s="29" t="s">
        <v>36</v>
      </c>
      <c r="C107" s="5">
        <v>43190</v>
      </c>
      <c r="D107" s="30">
        <v>0.4291666666666667</v>
      </c>
      <c r="E107" s="29" t="s">
        <v>34</v>
      </c>
      <c r="F107" s="30">
        <f t="shared" si="2"/>
        <v>0.4291666666666667</v>
      </c>
      <c r="G107" s="31" t="s">
        <v>17</v>
      </c>
      <c r="H107" s="32"/>
      <c r="I107" s="33"/>
      <c r="J107" s="29"/>
      <c r="K107" s="29" t="str">
        <f t="shared" si="3"/>
        <v>Mohmad obid43190انصراف1</v>
      </c>
    </row>
    <row r="108" spans="1:11" ht="18" x14ac:dyDescent="0.25">
      <c r="A108" s="28">
        <v>4</v>
      </c>
      <c r="B108" s="29" t="s">
        <v>37</v>
      </c>
      <c r="C108" s="5">
        <v>43161</v>
      </c>
      <c r="D108" s="30">
        <v>0.21875</v>
      </c>
      <c r="E108" s="29" t="s">
        <v>32</v>
      </c>
      <c r="F108" s="30">
        <f t="shared" si="2"/>
        <v>0.71875</v>
      </c>
      <c r="G108" s="31" t="s">
        <v>16</v>
      </c>
      <c r="H108" s="32"/>
      <c r="I108" s="33"/>
      <c r="J108" s="29"/>
      <c r="K108" s="29" t="str">
        <f t="shared" si="3"/>
        <v>khaled sulaiman43161حضور1</v>
      </c>
    </row>
    <row r="109" spans="1:11" ht="18" x14ac:dyDescent="0.25">
      <c r="A109" s="28">
        <v>4</v>
      </c>
      <c r="B109" s="29" t="s">
        <v>37</v>
      </c>
      <c r="C109" s="5">
        <v>43161</v>
      </c>
      <c r="D109" s="30">
        <v>0.21875</v>
      </c>
      <c r="E109" s="29" t="s">
        <v>32</v>
      </c>
      <c r="F109" s="30">
        <f t="shared" si="2"/>
        <v>0.71875</v>
      </c>
      <c r="G109" s="31" t="s">
        <v>17</v>
      </c>
      <c r="H109" s="32"/>
      <c r="I109" s="33"/>
      <c r="J109" s="29"/>
      <c r="K109" s="29" t="str">
        <f t="shared" si="3"/>
        <v>khaled sulaiman43161انصراف1</v>
      </c>
    </row>
    <row r="110" spans="1:11" ht="18" x14ac:dyDescent="0.25">
      <c r="A110" s="28">
        <v>4</v>
      </c>
      <c r="B110" s="29" t="s">
        <v>37</v>
      </c>
      <c r="C110" s="5">
        <v>43165</v>
      </c>
      <c r="D110" s="30">
        <v>0.39097222222222222</v>
      </c>
      <c r="E110" s="29" t="s">
        <v>32</v>
      </c>
      <c r="F110" s="30">
        <f t="shared" si="2"/>
        <v>0.89097222222222228</v>
      </c>
      <c r="G110" s="31" t="s">
        <v>16</v>
      </c>
      <c r="H110" s="32"/>
      <c r="I110" s="33"/>
      <c r="J110" s="29"/>
      <c r="K110" s="29" t="str">
        <f t="shared" si="3"/>
        <v>khaled sulaiman43165حضور1</v>
      </c>
    </row>
    <row r="111" spans="1:11" ht="18" x14ac:dyDescent="0.25">
      <c r="A111" s="28">
        <v>4</v>
      </c>
      <c r="B111" s="29" t="s">
        <v>37</v>
      </c>
      <c r="C111" s="5">
        <v>43165</v>
      </c>
      <c r="D111" s="30">
        <v>0.39097222222222222</v>
      </c>
      <c r="E111" s="29" t="s">
        <v>32</v>
      </c>
      <c r="F111" s="30">
        <f t="shared" si="2"/>
        <v>0.89097222222222228</v>
      </c>
      <c r="G111" s="31" t="s">
        <v>17</v>
      </c>
      <c r="H111" s="32" t="s">
        <v>33</v>
      </c>
      <c r="I111" s="33"/>
      <c r="J111" s="29"/>
      <c r="K111" s="29" t="str">
        <f t="shared" si="3"/>
        <v>khaled sulaiman43165انصراف1</v>
      </c>
    </row>
    <row r="112" spans="1:11" ht="18" x14ac:dyDescent="0.25">
      <c r="A112" s="28">
        <v>4</v>
      </c>
      <c r="B112" s="29" t="s">
        <v>37</v>
      </c>
      <c r="C112" s="5">
        <v>43180</v>
      </c>
      <c r="D112" s="30">
        <v>0.24861111111111112</v>
      </c>
      <c r="E112" s="29" t="s">
        <v>32</v>
      </c>
      <c r="F112" s="30">
        <f t="shared" si="2"/>
        <v>0.74861111111111112</v>
      </c>
      <c r="G112" s="31" t="s">
        <v>16</v>
      </c>
      <c r="H112" s="32" t="s">
        <v>33</v>
      </c>
      <c r="I112" s="33"/>
      <c r="J112" s="29"/>
      <c r="K112" s="29" t="str">
        <f t="shared" si="3"/>
        <v>khaled sulaiman43180حضور1</v>
      </c>
    </row>
    <row r="113" spans="1:11" ht="18" x14ac:dyDescent="0.25">
      <c r="A113" s="28">
        <v>4</v>
      </c>
      <c r="B113" s="29" t="s">
        <v>37</v>
      </c>
      <c r="C113" s="5">
        <v>43180</v>
      </c>
      <c r="D113" s="30">
        <v>0.24861111111111112</v>
      </c>
      <c r="E113" s="29" t="s">
        <v>32</v>
      </c>
      <c r="F113" s="30">
        <f t="shared" si="2"/>
        <v>0.74861111111111112</v>
      </c>
      <c r="G113" s="31" t="s">
        <v>17</v>
      </c>
      <c r="H113" s="32" t="s">
        <v>33</v>
      </c>
      <c r="I113" s="33"/>
      <c r="J113" s="29"/>
      <c r="K113" s="29" t="str">
        <f t="shared" si="3"/>
        <v>khaled sulaiman43180انصراف1</v>
      </c>
    </row>
    <row r="114" spans="1:11" ht="18" x14ac:dyDescent="0.25">
      <c r="A114" s="28">
        <v>4</v>
      </c>
      <c r="B114" s="29" t="s">
        <v>37</v>
      </c>
      <c r="C114" s="5">
        <v>43184</v>
      </c>
      <c r="D114" s="30">
        <v>0.22708333333333333</v>
      </c>
      <c r="E114" s="29" t="s">
        <v>32</v>
      </c>
      <c r="F114" s="30">
        <f t="shared" si="2"/>
        <v>0.7270833333333333</v>
      </c>
      <c r="G114" s="31" t="s">
        <v>16</v>
      </c>
      <c r="H114" s="32" t="s">
        <v>33</v>
      </c>
      <c r="I114" s="33"/>
      <c r="J114" s="29"/>
      <c r="K114" s="29" t="str">
        <f t="shared" si="3"/>
        <v>khaled sulaiman43184حضور1</v>
      </c>
    </row>
    <row r="115" spans="1:11" ht="18" x14ac:dyDescent="0.25">
      <c r="A115" s="28">
        <v>4</v>
      </c>
      <c r="B115" s="29" t="s">
        <v>37</v>
      </c>
      <c r="C115" s="5">
        <v>43184</v>
      </c>
      <c r="D115" s="30">
        <v>0.22708333333333333</v>
      </c>
      <c r="E115" s="29" t="s">
        <v>32</v>
      </c>
      <c r="F115" s="30">
        <f t="shared" si="2"/>
        <v>0.7270833333333333</v>
      </c>
      <c r="G115" s="31" t="s">
        <v>17</v>
      </c>
      <c r="H115" s="32" t="s">
        <v>33</v>
      </c>
      <c r="I115" s="33"/>
      <c r="J115" s="29"/>
      <c r="K115" s="29" t="str">
        <f t="shared" si="3"/>
        <v>khaled sulaiman43184انصراف1</v>
      </c>
    </row>
    <row r="116" spans="1:11" ht="18" x14ac:dyDescent="0.25">
      <c r="A116" s="28">
        <v>4</v>
      </c>
      <c r="B116" s="29" t="s">
        <v>37</v>
      </c>
      <c r="C116" s="5">
        <v>43190</v>
      </c>
      <c r="D116" s="30">
        <v>0.24791666666666667</v>
      </c>
      <c r="E116" s="29" t="s">
        <v>32</v>
      </c>
      <c r="F116" s="30">
        <f t="shared" si="2"/>
        <v>0.74791666666666667</v>
      </c>
      <c r="G116" s="31" t="s">
        <v>16</v>
      </c>
      <c r="H116" s="32" t="s">
        <v>33</v>
      </c>
      <c r="I116" s="33"/>
      <c r="J116" s="29"/>
      <c r="K116" s="29" t="str">
        <f t="shared" si="3"/>
        <v>khaled sulaiman43190حضور1</v>
      </c>
    </row>
    <row r="117" spans="1:11" ht="18" x14ac:dyDescent="0.25">
      <c r="A117" s="28">
        <v>4</v>
      </c>
      <c r="B117" s="29" t="s">
        <v>37</v>
      </c>
      <c r="C117" s="5">
        <v>43190</v>
      </c>
      <c r="D117" s="30">
        <v>0.24791666666666667</v>
      </c>
      <c r="E117" s="29" t="s">
        <v>32</v>
      </c>
      <c r="F117" s="30">
        <f t="shared" si="2"/>
        <v>0.74791666666666667</v>
      </c>
      <c r="G117" s="31" t="s">
        <v>17</v>
      </c>
      <c r="H117" s="32" t="s">
        <v>33</v>
      </c>
      <c r="I117" s="33"/>
      <c r="J117" s="29"/>
      <c r="K117" s="29" t="str">
        <f t="shared" si="3"/>
        <v>khaled sulaiman43190انصراف1</v>
      </c>
    </row>
    <row r="118" spans="1:11" ht="18" x14ac:dyDescent="0.25">
      <c r="A118" s="28">
        <v>6</v>
      </c>
      <c r="B118" s="29" t="s">
        <v>18</v>
      </c>
      <c r="C118" s="5">
        <v>43160</v>
      </c>
      <c r="D118" s="30">
        <v>0.21527777777777779</v>
      </c>
      <c r="E118" s="29" t="s">
        <v>32</v>
      </c>
      <c r="F118" s="30">
        <f t="shared" si="2"/>
        <v>0.71527777777777779</v>
      </c>
      <c r="G118" s="31" t="s">
        <v>16</v>
      </c>
      <c r="H118" s="32" t="s">
        <v>33</v>
      </c>
      <c r="I118" s="33"/>
      <c r="J118" s="29"/>
      <c r="K118" s="29" t="str">
        <f t="shared" si="3"/>
        <v>om myada43160حضور1</v>
      </c>
    </row>
    <row r="119" spans="1:11" ht="18" x14ac:dyDescent="0.25">
      <c r="A119" s="28">
        <v>6</v>
      </c>
      <c r="B119" s="29" t="s">
        <v>18</v>
      </c>
      <c r="C119" s="5">
        <v>43160</v>
      </c>
      <c r="D119" s="30">
        <v>0.21527777777777779</v>
      </c>
      <c r="E119" s="29" t="s">
        <v>32</v>
      </c>
      <c r="F119" s="30">
        <f t="shared" si="2"/>
        <v>0.71527777777777779</v>
      </c>
      <c r="G119" s="31" t="s">
        <v>17</v>
      </c>
      <c r="H119" s="32" t="s">
        <v>33</v>
      </c>
      <c r="I119" s="33"/>
      <c r="J119" s="29"/>
      <c r="K119" s="29" t="str">
        <f t="shared" si="3"/>
        <v>om myada43160انصراف1</v>
      </c>
    </row>
    <row r="120" spans="1:11" ht="18" x14ac:dyDescent="0.25">
      <c r="A120" s="28">
        <v>6</v>
      </c>
      <c r="B120" s="29" t="s">
        <v>18</v>
      </c>
      <c r="C120" s="5">
        <v>43161</v>
      </c>
      <c r="D120" s="30">
        <v>0.2298611111111111</v>
      </c>
      <c r="E120" s="29" t="s">
        <v>32</v>
      </c>
      <c r="F120" s="30">
        <f t="shared" si="2"/>
        <v>0.72986111111111107</v>
      </c>
      <c r="G120" s="31" t="s">
        <v>16</v>
      </c>
      <c r="H120" s="32" t="s">
        <v>33</v>
      </c>
      <c r="I120" s="33"/>
      <c r="J120" s="29"/>
      <c r="K120" s="29" t="str">
        <f t="shared" si="3"/>
        <v>om myada43161حضور1</v>
      </c>
    </row>
    <row r="121" spans="1:11" ht="18" x14ac:dyDescent="0.25">
      <c r="A121" s="28">
        <v>6</v>
      </c>
      <c r="B121" s="29" t="s">
        <v>18</v>
      </c>
      <c r="C121" s="5">
        <v>43161</v>
      </c>
      <c r="D121" s="30">
        <v>0.2298611111111111</v>
      </c>
      <c r="E121" s="29" t="s">
        <v>32</v>
      </c>
      <c r="F121" s="30">
        <f t="shared" si="2"/>
        <v>0.72986111111111107</v>
      </c>
      <c r="G121" s="31" t="s">
        <v>17</v>
      </c>
      <c r="H121" s="32" t="s">
        <v>33</v>
      </c>
      <c r="I121" s="33"/>
      <c r="J121" s="29"/>
      <c r="K121" s="29" t="str">
        <f t="shared" si="3"/>
        <v>om myada43161انصراف1</v>
      </c>
    </row>
    <row r="122" spans="1:11" ht="18" x14ac:dyDescent="0.25">
      <c r="A122" s="28">
        <v>6</v>
      </c>
      <c r="B122" s="29" t="s">
        <v>18</v>
      </c>
      <c r="C122" s="5">
        <v>43162</v>
      </c>
      <c r="D122" s="30">
        <v>0.25972222222222224</v>
      </c>
      <c r="E122" s="29" t="s">
        <v>32</v>
      </c>
      <c r="F122" s="30">
        <f t="shared" si="2"/>
        <v>0.75972222222222219</v>
      </c>
      <c r="G122" s="31" t="s">
        <v>16</v>
      </c>
      <c r="H122" s="32" t="s">
        <v>33</v>
      </c>
      <c r="I122" s="33"/>
      <c r="J122" s="29"/>
      <c r="K122" s="29" t="str">
        <f t="shared" si="3"/>
        <v>om myada43162حضور1</v>
      </c>
    </row>
    <row r="123" spans="1:11" ht="18" x14ac:dyDescent="0.25">
      <c r="A123" s="28">
        <v>6</v>
      </c>
      <c r="B123" s="29" t="s">
        <v>18</v>
      </c>
      <c r="C123" s="5">
        <v>43162</v>
      </c>
      <c r="D123" s="30">
        <v>0.25972222222222224</v>
      </c>
      <c r="E123" s="29" t="s">
        <v>32</v>
      </c>
      <c r="F123" s="30">
        <f t="shared" si="2"/>
        <v>0.75972222222222219</v>
      </c>
      <c r="G123" s="31" t="s">
        <v>17</v>
      </c>
      <c r="H123" s="32" t="s">
        <v>33</v>
      </c>
      <c r="I123" s="33"/>
      <c r="J123" s="29"/>
      <c r="K123" s="29" t="str">
        <f t="shared" si="3"/>
        <v>om myada43162انصراف1</v>
      </c>
    </row>
    <row r="124" spans="1:11" ht="18" x14ac:dyDescent="0.25">
      <c r="A124" s="28">
        <v>6</v>
      </c>
      <c r="B124" s="29" t="s">
        <v>18</v>
      </c>
      <c r="C124" s="5">
        <v>43163</v>
      </c>
      <c r="D124" s="30">
        <v>0.25347222222222221</v>
      </c>
      <c r="E124" s="29" t="s">
        <v>32</v>
      </c>
      <c r="F124" s="30">
        <f t="shared" si="2"/>
        <v>0.75347222222222221</v>
      </c>
      <c r="G124" s="31" t="s">
        <v>16</v>
      </c>
      <c r="H124" s="32"/>
      <c r="I124" s="33"/>
      <c r="J124" s="29"/>
      <c r="K124" s="29" t="str">
        <f t="shared" si="3"/>
        <v>om myada43163حضور1</v>
      </c>
    </row>
    <row r="125" spans="1:11" ht="18" x14ac:dyDescent="0.25">
      <c r="A125" s="28">
        <v>6</v>
      </c>
      <c r="B125" s="29" t="s">
        <v>18</v>
      </c>
      <c r="C125" s="5">
        <v>43163</v>
      </c>
      <c r="D125" s="30">
        <v>0.25347222222222221</v>
      </c>
      <c r="E125" s="29" t="s">
        <v>32</v>
      </c>
      <c r="F125" s="30">
        <f t="shared" si="2"/>
        <v>0.75347222222222221</v>
      </c>
      <c r="G125" s="31" t="s">
        <v>17</v>
      </c>
      <c r="H125" s="32" t="s">
        <v>33</v>
      </c>
      <c r="I125" s="33"/>
      <c r="J125" s="29"/>
      <c r="K125" s="29" t="str">
        <f t="shared" si="3"/>
        <v>om myada43163انصراف1</v>
      </c>
    </row>
    <row r="126" spans="1:11" ht="18" x14ac:dyDescent="0.25">
      <c r="A126" s="28">
        <v>6</v>
      </c>
      <c r="B126" s="29" t="s">
        <v>18</v>
      </c>
      <c r="C126" s="5">
        <v>43164</v>
      </c>
      <c r="D126" s="30">
        <v>0.33680555555555558</v>
      </c>
      <c r="E126" s="29" t="s">
        <v>34</v>
      </c>
      <c r="F126" s="30">
        <f t="shared" si="2"/>
        <v>0.33680555555555558</v>
      </c>
      <c r="G126" s="31" t="s">
        <v>16</v>
      </c>
      <c r="H126" s="32"/>
      <c r="I126" s="33"/>
      <c r="J126" s="29"/>
      <c r="K126" s="29" t="str">
        <f t="shared" si="3"/>
        <v>om myada43164حضور1</v>
      </c>
    </row>
    <row r="127" spans="1:11" ht="18" x14ac:dyDescent="0.25">
      <c r="A127" s="28">
        <v>6</v>
      </c>
      <c r="B127" s="29" t="s">
        <v>18</v>
      </c>
      <c r="C127" s="5">
        <v>43164</v>
      </c>
      <c r="D127" s="30">
        <v>0.21944444444444444</v>
      </c>
      <c r="E127" s="29" t="s">
        <v>32</v>
      </c>
      <c r="F127" s="30">
        <f t="shared" si="2"/>
        <v>0.71944444444444444</v>
      </c>
      <c r="G127" s="31" t="s">
        <v>17</v>
      </c>
      <c r="H127" s="32"/>
      <c r="I127" s="33"/>
      <c r="J127" s="29"/>
      <c r="K127" s="29" t="str">
        <f t="shared" si="3"/>
        <v>om myada43164انصراف1</v>
      </c>
    </row>
    <row r="128" spans="1:11" ht="18" x14ac:dyDescent="0.25">
      <c r="A128" s="28">
        <v>6</v>
      </c>
      <c r="B128" s="29" t="s">
        <v>18</v>
      </c>
      <c r="C128" s="5">
        <v>43165</v>
      </c>
      <c r="D128" s="30">
        <v>0.34166666666666662</v>
      </c>
      <c r="E128" s="29" t="s">
        <v>34</v>
      </c>
      <c r="F128" s="30">
        <f t="shared" si="2"/>
        <v>0.34166666666666662</v>
      </c>
      <c r="G128" s="31" t="s">
        <v>16</v>
      </c>
      <c r="H128" s="32"/>
      <c r="I128" s="33"/>
      <c r="J128" s="29"/>
      <c r="K128" s="29" t="str">
        <f t="shared" si="3"/>
        <v>om myada43165حضور1</v>
      </c>
    </row>
    <row r="129" spans="1:11" ht="18" x14ac:dyDescent="0.25">
      <c r="A129" s="28">
        <v>6</v>
      </c>
      <c r="B129" s="29" t="s">
        <v>18</v>
      </c>
      <c r="C129" s="5">
        <v>43165</v>
      </c>
      <c r="D129" s="30">
        <v>0.34166666666666662</v>
      </c>
      <c r="E129" s="29" t="s">
        <v>34</v>
      </c>
      <c r="F129" s="30">
        <f t="shared" si="2"/>
        <v>0.34166666666666662</v>
      </c>
      <c r="G129" s="31" t="s">
        <v>17</v>
      </c>
      <c r="H129" s="32"/>
      <c r="I129" s="33"/>
      <c r="J129" s="29"/>
      <c r="K129" s="29" t="str">
        <f t="shared" si="3"/>
        <v>om myada43165انصراف1</v>
      </c>
    </row>
    <row r="130" spans="1:11" ht="18" x14ac:dyDescent="0.25">
      <c r="A130" s="28">
        <v>6</v>
      </c>
      <c r="B130" s="29" t="s">
        <v>18</v>
      </c>
      <c r="C130" s="5">
        <v>43166</v>
      </c>
      <c r="D130" s="30">
        <v>0.21666666666666667</v>
      </c>
      <c r="E130" s="29" t="s">
        <v>32</v>
      </c>
      <c r="F130" s="30">
        <f t="shared" si="2"/>
        <v>0.71666666666666667</v>
      </c>
      <c r="G130" s="31" t="s">
        <v>16</v>
      </c>
      <c r="H130" s="32"/>
      <c r="I130" s="33"/>
      <c r="J130" s="29"/>
      <c r="K130" s="29" t="str">
        <f t="shared" si="3"/>
        <v>om myada43166حضور1</v>
      </c>
    </row>
    <row r="131" spans="1:11" ht="18" x14ac:dyDescent="0.25">
      <c r="A131" s="28">
        <v>6</v>
      </c>
      <c r="B131" s="29" t="s">
        <v>18</v>
      </c>
      <c r="C131" s="5">
        <v>43166</v>
      </c>
      <c r="D131" s="30">
        <v>0.21666666666666667</v>
      </c>
      <c r="E131" s="29" t="s">
        <v>32</v>
      </c>
      <c r="F131" s="30">
        <f t="shared" ref="F131:F194" si="4">IF(E131="PM",D131+"12:00",D131)</f>
        <v>0.71666666666666667</v>
      </c>
      <c r="G131" s="31" t="s">
        <v>17</v>
      </c>
      <c r="H131" s="32"/>
      <c r="I131" s="33"/>
      <c r="J131" s="29"/>
      <c r="K131" s="29" t="str">
        <f t="shared" ref="K131:K194" si="5">IFERROR(B131&amp;C131&amp;G131,"")</f>
        <v>om myada43166انصراف1</v>
      </c>
    </row>
    <row r="132" spans="1:11" ht="18" x14ac:dyDescent="0.25">
      <c r="A132" s="28">
        <v>6</v>
      </c>
      <c r="B132" s="29" t="s">
        <v>18</v>
      </c>
      <c r="C132" s="5">
        <v>43167</v>
      </c>
      <c r="D132" s="30">
        <v>0.21805555555555556</v>
      </c>
      <c r="E132" s="29" t="s">
        <v>32</v>
      </c>
      <c r="F132" s="30">
        <f t="shared" si="4"/>
        <v>0.71805555555555556</v>
      </c>
      <c r="G132" s="31" t="s">
        <v>16</v>
      </c>
      <c r="H132" s="32"/>
      <c r="I132" s="33"/>
      <c r="J132" s="29"/>
      <c r="K132" s="29" t="str">
        <f t="shared" si="5"/>
        <v>om myada43167حضور1</v>
      </c>
    </row>
    <row r="133" spans="1:11" ht="18" x14ac:dyDescent="0.25">
      <c r="A133" s="28">
        <v>6</v>
      </c>
      <c r="B133" s="29" t="s">
        <v>18</v>
      </c>
      <c r="C133" s="5">
        <v>43167</v>
      </c>
      <c r="D133" s="30">
        <v>0.21805555555555556</v>
      </c>
      <c r="E133" s="29" t="s">
        <v>32</v>
      </c>
      <c r="F133" s="30">
        <f t="shared" si="4"/>
        <v>0.71805555555555556</v>
      </c>
      <c r="G133" s="31" t="s">
        <v>17</v>
      </c>
      <c r="H133" s="32" t="s">
        <v>33</v>
      </c>
      <c r="I133" s="33"/>
      <c r="J133" s="29"/>
      <c r="K133" s="29" t="str">
        <f t="shared" si="5"/>
        <v>om myada43167انصراف1</v>
      </c>
    </row>
    <row r="134" spans="1:11" ht="18" x14ac:dyDescent="0.25">
      <c r="A134" s="28">
        <v>6</v>
      </c>
      <c r="B134" s="29" t="s">
        <v>18</v>
      </c>
      <c r="C134" s="5">
        <v>43169</v>
      </c>
      <c r="D134" s="30">
        <v>0.21249999999999999</v>
      </c>
      <c r="E134" s="29" t="s">
        <v>32</v>
      </c>
      <c r="F134" s="30">
        <f t="shared" si="4"/>
        <v>0.71250000000000002</v>
      </c>
      <c r="G134" s="31" t="s">
        <v>16</v>
      </c>
      <c r="H134" s="32"/>
      <c r="I134" s="33"/>
      <c r="J134" s="29"/>
      <c r="K134" s="29" t="str">
        <f t="shared" si="5"/>
        <v>om myada43169حضور1</v>
      </c>
    </row>
    <row r="135" spans="1:11" ht="18" x14ac:dyDescent="0.25">
      <c r="A135" s="28">
        <v>6</v>
      </c>
      <c r="B135" s="29" t="s">
        <v>18</v>
      </c>
      <c r="C135" s="5">
        <v>43169</v>
      </c>
      <c r="D135" s="30">
        <v>0.21249999999999999</v>
      </c>
      <c r="E135" s="29" t="s">
        <v>32</v>
      </c>
      <c r="F135" s="30">
        <f t="shared" si="4"/>
        <v>0.71250000000000002</v>
      </c>
      <c r="G135" s="31" t="s">
        <v>17</v>
      </c>
      <c r="H135" s="32" t="s">
        <v>33</v>
      </c>
      <c r="I135" s="33"/>
      <c r="J135" s="29"/>
      <c r="K135" s="29" t="str">
        <f t="shared" si="5"/>
        <v>om myada43169انصراف1</v>
      </c>
    </row>
    <row r="136" spans="1:11" ht="18" x14ac:dyDescent="0.25">
      <c r="A136" s="28">
        <v>6</v>
      </c>
      <c r="B136" s="29" t="s">
        <v>18</v>
      </c>
      <c r="C136" s="5">
        <v>43170</v>
      </c>
      <c r="D136" s="30">
        <v>0.21458333333333335</v>
      </c>
      <c r="E136" s="29" t="s">
        <v>32</v>
      </c>
      <c r="F136" s="30">
        <f t="shared" si="4"/>
        <v>0.71458333333333335</v>
      </c>
      <c r="G136" s="31" t="s">
        <v>16</v>
      </c>
      <c r="H136" s="32"/>
      <c r="I136" s="33"/>
      <c r="J136" s="29"/>
      <c r="K136" s="29" t="str">
        <f t="shared" si="5"/>
        <v>om myada43170حضور1</v>
      </c>
    </row>
    <row r="137" spans="1:11" ht="18" x14ac:dyDescent="0.25">
      <c r="A137" s="28">
        <v>6</v>
      </c>
      <c r="B137" s="29" t="s">
        <v>18</v>
      </c>
      <c r="C137" s="5">
        <v>43170</v>
      </c>
      <c r="D137" s="30">
        <v>0.21458333333333335</v>
      </c>
      <c r="E137" s="29" t="s">
        <v>32</v>
      </c>
      <c r="F137" s="30">
        <f t="shared" si="4"/>
        <v>0.71458333333333335</v>
      </c>
      <c r="G137" s="31" t="s">
        <v>17</v>
      </c>
      <c r="H137" s="32" t="s">
        <v>33</v>
      </c>
      <c r="I137" s="33"/>
      <c r="J137" s="29"/>
      <c r="K137" s="29" t="str">
        <f t="shared" si="5"/>
        <v>om myada43170انصراف1</v>
      </c>
    </row>
    <row r="138" spans="1:11" ht="18" x14ac:dyDescent="0.25">
      <c r="A138" s="28">
        <v>6</v>
      </c>
      <c r="B138" s="29" t="s">
        <v>18</v>
      </c>
      <c r="C138" s="5">
        <v>43171</v>
      </c>
      <c r="D138" s="30">
        <v>0.35625000000000001</v>
      </c>
      <c r="E138" s="29" t="s">
        <v>34</v>
      </c>
      <c r="F138" s="30">
        <f t="shared" si="4"/>
        <v>0.35625000000000001</v>
      </c>
      <c r="G138" s="31" t="s">
        <v>16</v>
      </c>
      <c r="H138" s="32"/>
      <c r="I138" s="33"/>
      <c r="J138" s="29"/>
      <c r="K138" s="29" t="str">
        <f t="shared" si="5"/>
        <v>om myada43171حضور1</v>
      </c>
    </row>
    <row r="139" spans="1:11" ht="18" x14ac:dyDescent="0.25">
      <c r="A139" s="28">
        <v>6</v>
      </c>
      <c r="B139" s="29" t="s">
        <v>18</v>
      </c>
      <c r="C139" s="5">
        <v>43171</v>
      </c>
      <c r="D139" s="30">
        <v>0.21319444444444444</v>
      </c>
      <c r="E139" s="29" t="s">
        <v>32</v>
      </c>
      <c r="F139" s="30">
        <f t="shared" si="4"/>
        <v>0.71319444444444446</v>
      </c>
      <c r="G139" s="31" t="s">
        <v>17</v>
      </c>
      <c r="H139" s="32"/>
      <c r="I139" s="33"/>
      <c r="J139" s="29"/>
      <c r="K139" s="29" t="str">
        <f t="shared" si="5"/>
        <v>om myada43171انصراف1</v>
      </c>
    </row>
    <row r="140" spans="1:11" ht="18" x14ac:dyDescent="0.25">
      <c r="A140" s="28">
        <v>6</v>
      </c>
      <c r="B140" s="29" t="s">
        <v>18</v>
      </c>
      <c r="C140" s="5">
        <v>43172</v>
      </c>
      <c r="D140" s="30">
        <v>0.37916666666666665</v>
      </c>
      <c r="E140" s="29" t="s">
        <v>34</v>
      </c>
      <c r="F140" s="30">
        <f t="shared" si="4"/>
        <v>0.37916666666666665</v>
      </c>
      <c r="G140" s="31" t="s">
        <v>16</v>
      </c>
      <c r="H140" s="32"/>
      <c r="I140" s="33"/>
      <c r="J140" s="29"/>
      <c r="K140" s="29" t="str">
        <f t="shared" si="5"/>
        <v>om myada43172حضور1</v>
      </c>
    </row>
    <row r="141" spans="1:11" ht="18" x14ac:dyDescent="0.25">
      <c r="A141" s="28">
        <v>6</v>
      </c>
      <c r="B141" s="29" t="s">
        <v>18</v>
      </c>
      <c r="C141" s="5">
        <v>43172</v>
      </c>
      <c r="D141" s="30">
        <v>0.21249999999999999</v>
      </c>
      <c r="E141" s="29" t="s">
        <v>32</v>
      </c>
      <c r="F141" s="30">
        <f t="shared" si="4"/>
        <v>0.71250000000000002</v>
      </c>
      <c r="G141" s="31" t="s">
        <v>17</v>
      </c>
      <c r="H141" s="32"/>
      <c r="I141" s="33"/>
      <c r="J141" s="29"/>
      <c r="K141" s="29" t="str">
        <f t="shared" si="5"/>
        <v>om myada43172انصراف1</v>
      </c>
    </row>
    <row r="142" spans="1:11" ht="18" x14ac:dyDescent="0.25">
      <c r="A142" s="28">
        <v>6</v>
      </c>
      <c r="B142" s="29" t="s">
        <v>18</v>
      </c>
      <c r="C142" s="5">
        <v>43173</v>
      </c>
      <c r="D142" s="30">
        <v>0.37916666666666665</v>
      </c>
      <c r="E142" s="29" t="s">
        <v>34</v>
      </c>
      <c r="F142" s="30">
        <f t="shared" si="4"/>
        <v>0.37916666666666665</v>
      </c>
      <c r="G142" s="31" t="s">
        <v>16</v>
      </c>
      <c r="H142" s="32"/>
      <c r="I142" s="33"/>
      <c r="J142" s="29"/>
      <c r="K142" s="29" t="str">
        <f t="shared" si="5"/>
        <v>om myada43173حضور1</v>
      </c>
    </row>
    <row r="143" spans="1:11" ht="18" x14ac:dyDescent="0.25">
      <c r="A143" s="28">
        <v>6</v>
      </c>
      <c r="B143" s="29" t="s">
        <v>18</v>
      </c>
      <c r="C143" s="5">
        <v>43173</v>
      </c>
      <c r="D143" s="30">
        <v>0.47013888888888888</v>
      </c>
      <c r="E143" s="29" t="s">
        <v>34</v>
      </c>
      <c r="F143" s="30">
        <f t="shared" si="4"/>
        <v>0.47013888888888888</v>
      </c>
      <c r="G143" s="31" t="s">
        <v>17</v>
      </c>
      <c r="H143" s="32"/>
      <c r="I143" s="33"/>
      <c r="J143" s="29"/>
      <c r="K143" s="29" t="str">
        <f t="shared" si="5"/>
        <v>om myada43173انصراف1</v>
      </c>
    </row>
    <row r="144" spans="1:11" ht="18" x14ac:dyDescent="0.25">
      <c r="A144" s="28">
        <v>6</v>
      </c>
      <c r="B144" s="29" t="s">
        <v>18</v>
      </c>
      <c r="C144" s="5">
        <v>43173</v>
      </c>
      <c r="D144" s="30">
        <v>6.1111111111111116E-2</v>
      </c>
      <c r="E144" s="29" t="s">
        <v>32</v>
      </c>
      <c r="F144" s="30">
        <f t="shared" si="4"/>
        <v>0.56111111111111112</v>
      </c>
      <c r="G144" s="31" t="s">
        <v>14</v>
      </c>
      <c r="H144" s="32"/>
      <c r="I144" s="33"/>
      <c r="J144" s="29"/>
      <c r="K144" s="29" t="str">
        <f t="shared" si="5"/>
        <v>om myada43173حضور2</v>
      </c>
    </row>
    <row r="145" spans="1:11" ht="18" x14ac:dyDescent="0.25">
      <c r="A145" s="28">
        <v>6</v>
      </c>
      <c r="B145" s="29" t="s">
        <v>18</v>
      </c>
      <c r="C145" s="5">
        <v>43173</v>
      </c>
      <c r="D145" s="30">
        <v>0.21944444444444444</v>
      </c>
      <c r="E145" s="29" t="s">
        <v>32</v>
      </c>
      <c r="F145" s="30">
        <f t="shared" si="4"/>
        <v>0.71944444444444444</v>
      </c>
      <c r="G145" s="31" t="s">
        <v>15</v>
      </c>
      <c r="H145" s="32"/>
      <c r="I145" s="33"/>
      <c r="J145" s="29"/>
      <c r="K145" s="29" t="str">
        <f t="shared" si="5"/>
        <v>om myada43173انصراف2</v>
      </c>
    </row>
    <row r="146" spans="1:11" ht="18" x14ac:dyDescent="0.25">
      <c r="A146" s="28">
        <v>6</v>
      </c>
      <c r="B146" s="29" t="s">
        <v>18</v>
      </c>
      <c r="C146" s="5">
        <v>43176</v>
      </c>
      <c r="D146" s="30">
        <v>0.36736111111111108</v>
      </c>
      <c r="E146" s="29" t="s">
        <v>34</v>
      </c>
      <c r="F146" s="30">
        <f t="shared" si="4"/>
        <v>0.36736111111111108</v>
      </c>
      <c r="G146" s="31" t="s">
        <v>16</v>
      </c>
      <c r="H146" s="32"/>
      <c r="I146" s="33"/>
      <c r="J146" s="29"/>
      <c r="K146" s="29" t="str">
        <f t="shared" si="5"/>
        <v>om myada43176حضور1</v>
      </c>
    </row>
    <row r="147" spans="1:11" ht="18" x14ac:dyDescent="0.25">
      <c r="A147" s="28">
        <v>6</v>
      </c>
      <c r="B147" s="29" t="s">
        <v>18</v>
      </c>
      <c r="C147" s="5">
        <v>43176</v>
      </c>
      <c r="D147" s="30">
        <v>0.22916666666666666</v>
      </c>
      <c r="E147" s="29" t="s">
        <v>32</v>
      </c>
      <c r="F147" s="30">
        <f t="shared" si="4"/>
        <v>0.72916666666666663</v>
      </c>
      <c r="G147" s="31" t="s">
        <v>17</v>
      </c>
      <c r="H147" s="32"/>
      <c r="I147" s="33"/>
      <c r="J147" s="29"/>
      <c r="K147" s="29" t="str">
        <f t="shared" si="5"/>
        <v>om myada43176انصراف1</v>
      </c>
    </row>
    <row r="148" spans="1:11" ht="18" x14ac:dyDescent="0.25">
      <c r="A148" s="28">
        <v>6</v>
      </c>
      <c r="B148" s="29" t="s">
        <v>18</v>
      </c>
      <c r="C148" s="5">
        <v>43177</v>
      </c>
      <c r="D148" s="30">
        <v>0.3659722222222222</v>
      </c>
      <c r="E148" s="29" t="s">
        <v>34</v>
      </c>
      <c r="F148" s="30">
        <f t="shared" si="4"/>
        <v>0.3659722222222222</v>
      </c>
      <c r="G148" s="31" t="s">
        <v>16</v>
      </c>
      <c r="H148" s="32"/>
      <c r="I148" s="33"/>
      <c r="J148" s="29"/>
      <c r="K148" s="29" t="str">
        <f t="shared" si="5"/>
        <v>om myada43177حضور1</v>
      </c>
    </row>
    <row r="149" spans="1:11" ht="18" x14ac:dyDescent="0.25">
      <c r="A149" s="28">
        <v>6</v>
      </c>
      <c r="B149" s="29" t="s">
        <v>18</v>
      </c>
      <c r="C149" s="5">
        <v>43177</v>
      </c>
      <c r="D149" s="30">
        <v>0.23611111111111113</v>
      </c>
      <c r="E149" s="29" t="s">
        <v>32</v>
      </c>
      <c r="F149" s="30">
        <f t="shared" si="4"/>
        <v>0.73611111111111116</v>
      </c>
      <c r="G149" s="31" t="s">
        <v>17</v>
      </c>
      <c r="H149" s="32"/>
      <c r="I149" s="33"/>
      <c r="J149" s="29"/>
      <c r="K149" s="29" t="str">
        <f t="shared" si="5"/>
        <v>om myada43177انصراف1</v>
      </c>
    </row>
    <row r="150" spans="1:11" ht="18" x14ac:dyDescent="0.25">
      <c r="A150" s="28">
        <v>6</v>
      </c>
      <c r="B150" s="29" t="s">
        <v>18</v>
      </c>
      <c r="C150" s="5">
        <v>43178</v>
      </c>
      <c r="D150" s="30">
        <v>0.10277777777777779</v>
      </c>
      <c r="E150" s="29" t="s">
        <v>32</v>
      </c>
      <c r="F150" s="30">
        <f t="shared" si="4"/>
        <v>0.60277777777777775</v>
      </c>
      <c r="G150" s="31" t="s">
        <v>16</v>
      </c>
      <c r="H150" s="32"/>
      <c r="I150" s="33"/>
      <c r="J150" s="29"/>
      <c r="K150" s="29" t="str">
        <f t="shared" si="5"/>
        <v>om myada43178حضور1</v>
      </c>
    </row>
    <row r="151" spans="1:11" ht="18" x14ac:dyDescent="0.25">
      <c r="A151" s="28">
        <v>6</v>
      </c>
      <c r="B151" s="29" t="s">
        <v>18</v>
      </c>
      <c r="C151" s="5">
        <v>43178</v>
      </c>
      <c r="D151" s="30">
        <v>0.25416666666666665</v>
      </c>
      <c r="E151" s="29" t="s">
        <v>32</v>
      </c>
      <c r="F151" s="30">
        <f t="shared" si="4"/>
        <v>0.75416666666666665</v>
      </c>
      <c r="G151" s="31" t="s">
        <v>17</v>
      </c>
      <c r="H151" s="32"/>
      <c r="I151" s="33"/>
      <c r="J151" s="29"/>
      <c r="K151" s="29" t="str">
        <f t="shared" si="5"/>
        <v>om myada43178انصراف1</v>
      </c>
    </row>
    <row r="152" spans="1:11" ht="18" x14ac:dyDescent="0.25">
      <c r="A152" s="28">
        <v>6</v>
      </c>
      <c r="B152" s="29" t="s">
        <v>18</v>
      </c>
      <c r="C152" s="5">
        <v>43179</v>
      </c>
      <c r="D152" s="30">
        <v>0.35555555555555557</v>
      </c>
      <c r="E152" s="29" t="s">
        <v>34</v>
      </c>
      <c r="F152" s="30">
        <f t="shared" si="4"/>
        <v>0.35555555555555557</v>
      </c>
      <c r="G152" s="31" t="s">
        <v>16</v>
      </c>
      <c r="H152" s="32"/>
      <c r="I152" s="33"/>
      <c r="J152" s="29"/>
      <c r="K152" s="29" t="str">
        <f t="shared" si="5"/>
        <v>om myada43179حضور1</v>
      </c>
    </row>
    <row r="153" spans="1:11" ht="18" x14ac:dyDescent="0.25">
      <c r="A153" s="28">
        <v>6</v>
      </c>
      <c r="B153" s="29" t="s">
        <v>18</v>
      </c>
      <c r="C153" s="5">
        <v>43179</v>
      </c>
      <c r="D153" s="30">
        <v>0.27152777777777776</v>
      </c>
      <c r="E153" s="29" t="s">
        <v>32</v>
      </c>
      <c r="F153" s="30">
        <f t="shared" si="4"/>
        <v>0.77152777777777781</v>
      </c>
      <c r="G153" s="31" t="s">
        <v>17</v>
      </c>
      <c r="H153" s="32"/>
      <c r="I153" s="33"/>
      <c r="J153" s="29"/>
      <c r="K153" s="29" t="str">
        <f t="shared" si="5"/>
        <v>om myada43179انصراف1</v>
      </c>
    </row>
    <row r="154" spans="1:11" ht="18" x14ac:dyDescent="0.25">
      <c r="A154" s="28">
        <v>6</v>
      </c>
      <c r="B154" s="29" t="s">
        <v>18</v>
      </c>
      <c r="C154" s="5">
        <v>43180</v>
      </c>
      <c r="D154" s="30">
        <v>0.35625000000000001</v>
      </c>
      <c r="E154" s="29" t="s">
        <v>34</v>
      </c>
      <c r="F154" s="30">
        <f t="shared" si="4"/>
        <v>0.35625000000000001</v>
      </c>
      <c r="G154" s="31" t="s">
        <v>16</v>
      </c>
      <c r="H154" s="32"/>
      <c r="I154" s="33"/>
      <c r="J154" s="29"/>
      <c r="K154" s="29" t="str">
        <f t="shared" si="5"/>
        <v>om myada43180حضور1</v>
      </c>
    </row>
    <row r="155" spans="1:11" ht="18" x14ac:dyDescent="0.25">
      <c r="A155" s="28">
        <v>6</v>
      </c>
      <c r="B155" s="29" t="s">
        <v>18</v>
      </c>
      <c r="C155" s="5">
        <v>43180</v>
      </c>
      <c r="D155" s="30">
        <v>0.25347222222222221</v>
      </c>
      <c r="E155" s="29" t="s">
        <v>32</v>
      </c>
      <c r="F155" s="30">
        <f t="shared" si="4"/>
        <v>0.75347222222222221</v>
      </c>
      <c r="G155" s="31" t="s">
        <v>17</v>
      </c>
      <c r="H155" s="32"/>
      <c r="I155" s="33"/>
      <c r="J155" s="29"/>
      <c r="K155" s="29" t="str">
        <f t="shared" si="5"/>
        <v>om myada43180انصراف1</v>
      </c>
    </row>
    <row r="156" spans="1:11" ht="18" x14ac:dyDescent="0.25">
      <c r="A156" s="28">
        <v>6</v>
      </c>
      <c r="B156" s="29" t="s">
        <v>18</v>
      </c>
      <c r="C156" s="5">
        <v>43181</v>
      </c>
      <c r="D156" s="30">
        <v>0.35555555555555557</v>
      </c>
      <c r="E156" s="29" t="s">
        <v>34</v>
      </c>
      <c r="F156" s="30">
        <f t="shared" si="4"/>
        <v>0.35555555555555557</v>
      </c>
      <c r="G156" s="31" t="s">
        <v>16</v>
      </c>
      <c r="H156" s="32"/>
      <c r="I156" s="33"/>
      <c r="J156" s="29"/>
      <c r="K156" s="29" t="str">
        <f t="shared" si="5"/>
        <v>om myada43181حضور1</v>
      </c>
    </row>
    <row r="157" spans="1:11" ht="18" x14ac:dyDescent="0.25">
      <c r="A157" s="28">
        <v>6</v>
      </c>
      <c r="B157" s="29" t="s">
        <v>18</v>
      </c>
      <c r="C157" s="5">
        <v>43181</v>
      </c>
      <c r="D157" s="30">
        <v>0.21458333333333335</v>
      </c>
      <c r="E157" s="29" t="s">
        <v>32</v>
      </c>
      <c r="F157" s="30">
        <f t="shared" si="4"/>
        <v>0.71458333333333335</v>
      </c>
      <c r="G157" s="31" t="s">
        <v>17</v>
      </c>
      <c r="H157" s="32"/>
      <c r="I157" s="33"/>
      <c r="J157" s="29"/>
      <c r="K157" s="29" t="str">
        <f t="shared" si="5"/>
        <v>om myada43181انصراف1</v>
      </c>
    </row>
    <row r="158" spans="1:11" ht="18" x14ac:dyDescent="0.25">
      <c r="A158" s="28">
        <v>6</v>
      </c>
      <c r="B158" s="29" t="s">
        <v>18</v>
      </c>
      <c r="C158" s="5">
        <v>43182</v>
      </c>
      <c r="D158" s="30">
        <v>0.39930555555555558</v>
      </c>
      <c r="E158" s="29" t="s">
        <v>34</v>
      </c>
      <c r="F158" s="30">
        <f t="shared" si="4"/>
        <v>0.39930555555555558</v>
      </c>
      <c r="G158" s="31" t="s">
        <v>16</v>
      </c>
      <c r="H158" s="32"/>
      <c r="I158" s="33"/>
      <c r="J158" s="29"/>
      <c r="K158" s="29" t="str">
        <f t="shared" si="5"/>
        <v>om myada43182حضور1</v>
      </c>
    </row>
    <row r="159" spans="1:11" ht="18" x14ac:dyDescent="0.25">
      <c r="A159" s="28">
        <v>6</v>
      </c>
      <c r="B159" s="29" t="s">
        <v>18</v>
      </c>
      <c r="C159" s="5">
        <v>43182</v>
      </c>
      <c r="D159" s="30">
        <v>0.17361111111111113</v>
      </c>
      <c r="E159" s="29" t="s">
        <v>32</v>
      </c>
      <c r="F159" s="30">
        <f t="shared" si="4"/>
        <v>0.67361111111111116</v>
      </c>
      <c r="G159" s="31" t="s">
        <v>17</v>
      </c>
      <c r="H159" s="32"/>
      <c r="I159" s="33"/>
      <c r="J159" s="29"/>
      <c r="K159" s="29" t="str">
        <f t="shared" si="5"/>
        <v>om myada43182انصراف1</v>
      </c>
    </row>
    <row r="160" spans="1:11" ht="18" x14ac:dyDescent="0.25">
      <c r="A160" s="28">
        <v>6</v>
      </c>
      <c r="B160" s="29" t="s">
        <v>18</v>
      </c>
      <c r="C160" s="5">
        <v>43183</v>
      </c>
      <c r="D160" s="30">
        <v>0.36388888888888887</v>
      </c>
      <c r="E160" s="29" t="s">
        <v>34</v>
      </c>
      <c r="F160" s="30">
        <f t="shared" si="4"/>
        <v>0.36388888888888887</v>
      </c>
      <c r="G160" s="31" t="s">
        <v>16</v>
      </c>
      <c r="H160" s="32"/>
      <c r="I160" s="33"/>
      <c r="J160" s="29"/>
      <c r="K160" s="29" t="str">
        <f t="shared" si="5"/>
        <v>om myada43183حضور1</v>
      </c>
    </row>
    <row r="161" spans="1:11" ht="18" x14ac:dyDescent="0.25">
      <c r="A161" s="28">
        <v>6</v>
      </c>
      <c r="B161" s="29" t="s">
        <v>18</v>
      </c>
      <c r="C161" s="5">
        <v>43183</v>
      </c>
      <c r="D161" s="30">
        <v>0.25138888888888888</v>
      </c>
      <c r="E161" s="29" t="s">
        <v>32</v>
      </c>
      <c r="F161" s="30">
        <f t="shared" si="4"/>
        <v>0.75138888888888888</v>
      </c>
      <c r="G161" s="31" t="s">
        <v>17</v>
      </c>
      <c r="H161" s="32"/>
      <c r="I161" s="33"/>
      <c r="J161" s="29"/>
      <c r="K161" s="29" t="str">
        <f t="shared" si="5"/>
        <v>om myada43183انصراف1</v>
      </c>
    </row>
    <row r="162" spans="1:11" ht="18" x14ac:dyDescent="0.25">
      <c r="A162" s="28">
        <v>6</v>
      </c>
      <c r="B162" s="29" t="s">
        <v>18</v>
      </c>
      <c r="C162" s="5">
        <v>43184</v>
      </c>
      <c r="D162" s="30">
        <v>0.3659722222222222</v>
      </c>
      <c r="E162" s="29" t="s">
        <v>34</v>
      </c>
      <c r="F162" s="30">
        <f t="shared" si="4"/>
        <v>0.3659722222222222</v>
      </c>
      <c r="G162" s="31" t="s">
        <v>16</v>
      </c>
      <c r="H162" s="32"/>
      <c r="I162" s="33"/>
      <c r="J162" s="29"/>
      <c r="K162" s="29" t="str">
        <f t="shared" si="5"/>
        <v>om myada43184حضور1</v>
      </c>
    </row>
    <row r="163" spans="1:11" ht="18" x14ac:dyDescent="0.25">
      <c r="A163" s="28">
        <v>6</v>
      </c>
      <c r="B163" s="29" t="s">
        <v>18</v>
      </c>
      <c r="C163" s="5">
        <v>43184</v>
      </c>
      <c r="D163" s="30">
        <v>0.27361111111111108</v>
      </c>
      <c r="E163" s="29" t="s">
        <v>32</v>
      </c>
      <c r="F163" s="30">
        <f t="shared" si="4"/>
        <v>0.77361111111111103</v>
      </c>
      <c r="G163" s="31" t="s">
        <v>17</v>
      </c>
      <c r="H163" s="32"/>
      <c r="I163" s="33"/>
      <c r="J163" s="29"/>
      <c r="K163" s="29" t="str">
        <f t="shared" si="5"/>
        <v>om myada43184انصراف1</v>
      </c>
    </row>
    <row r="164" spans="1:11" ht="18" x14ac:dyDescent="0.25">
      <c r="A164" s="28">
        <v>6</v>
      </c>
      <c r="B164" s="29" t="s">
        <v>18</v>
      </c>
      <c r="C164" s="5">
        <v>43185</v>
      </c>
      <c r="D164" s="30">
        <v>0.35902777777777778</v>
      </c>
      <c r="E164" s="29" t="s">
        <v>34</v>
      </c>
      <c r="F164" s="30">
        <f t="shared" si="4"/>
        <v>0.35902777777777778</v>
      </c>
      <c r="G164" s="31" t="s">
        <v>16</v>
      </c>
      <c r="H164" s="32"/>
      <c r="I164" s="33"/>
      <c r="J164" s="29"/>
      <c r="K164" s="29" t="str">
        <f t="shared" si="5"/>
        <v>om myada43185حضور1</v>
      </c>
    </row>
    <row r="165" spans="1:11" ht="18" x14ac:dyDescent="0.25">
      <c r="A165" s="28">
        <v>6</v>
      </c>
      <c r="B165" s="29" t="s">
        <v>18</v>
      </c>
      <c r="C165" s="5">
        <v>43185</v>
      </c>
      <c r="D165" s="30">
        <v>0.36319444444444443</v>
      </c>
      <c r="E165" s="29" t="s">
        <v>32</v>
      </c>
      <c r="F165" s="30">
        <f t="shared" si="4"/>
        <v>0.86319444444444438</v>
      </c>
      <c r="G165" s="31" t="s">
        <v>17</v>
      </c>
      <c r="H165" s="32"/>
      <c r="I165" s="33"/>
      <c r="J165" s="29"/>
      <c r="K165" s="29" t="str">
        <f t="shared" si="5"/>
        <v>om myada43185انصراف1</v>
      </c>
    </row>
    <row r="166" spans="1:11" ht="18" x14ac:dyDescent="0.25">
      <c r="A166" s="28">
        <v>6</v>
      </c>
      <c r="B166" s="29" t="s">
        <v>18</v>
      </c>
      <c r="C166" s="5">
        <v>43186</v>
      </c>
      <c r="D166" s="30">
        <v>0.3756944444444445</v>
      </c>
      <c r="E166" s="29" t="s">
        <v>34</v>
      </c>
      <c r="F166" s="30">
        <f t="shared" si="4"/>
        <v>0.3756944444444445</v>
      </c>
      <c r="G166" s="31" t="s">
        <v>16</v>
      </c>
      <c r="H166" s="32"/>
      <c r="I166" s="33"/>
      <c r="J166" s="29"/>
      <c r="K166" s="29" t="str">
        <f t="shared" si="5"/>
        <v>om myada43186حضور1</v>
      </c>
    </row>
    <row r="167" spans="1:11" ht="18" x14ac:dyDescent="0.25">
      <c r="A167" s="28">
        <v>6</v>
      </c>
      <c r="B167" s="29" t="s">
        <v>18</v>
      </c>
      <c r="C167" s="5">
        <v>43186</v>
      </c>
      <c r="D167" s="30">
        <v>0.25694444444444448</v>
      </c>
      <c r="E167" s="29" t="s">
        <v>32</v>
      </c>
      <c r="F167" s="30">
        <f t="shared" si="4"/>
        <v>0.75694444444444442</v>
      </c>
      <c r="G167" s="31" t="s">
        <v>17</v>
      </c>
      <c r="H167" s="32"/>
      <c r="I167" s="33"/>
      <c r="J167" s="29"/>
      <c r="K167" s="29" t="str">
        <f t="shared" si="5"/>
        <v>om myada43186انصراف1</v>
      </c>
    </row>
    <row r="168" spans="1:11" ht="18" x14ac:dyDescent="0.25">
      <c r="A168" s="28">
        <v>6</v>
      </c>
      <c r="B168" s="29" t="s">
        <v>18</v>
      </c>
      <c r="C168" s="5">
        <v>43187</v>
      </c>
      <c r="D168" s="30">
        <v>0.36249999999999999</v>
      </c>
      <c r="E168" s="29" t="s">
        <v>34</v>
      </c>
      <c r="F168" s="30">
        <f t="shared" si="4"/>
        <v>0.36249999999999999</v>
      </c>
      <c r="G168" s="31" t="s">
        <v>16</v>
      </c>
      <c r="H168" s="32"/>
      <c r="I168" s="33"/>
      <c r="J168" s="29"/>
      <c r="K168" s="29" t="str">
        <f t="shared" si="5"/>
        <v>om myada43187حضور1</v>
      </c>
    </row>
    <row r="169" spans="1:11" ht="18" x14ac:dyDescent="0.25">
      <c r="A169" s="28">
        <v>6</v>
      </c>
      <c r="B169" s="29" t="s">
        <v>18</v>
      </c>
      <c r="C169" s="5">
        <v>43187</v>
      </c>
      <c r="D169" s="30">
        <v>0.25555555555555559</v>
      </c>
      <c r="E169" s="29" t="s">
        <v>32</v>
      </c>
      <c r="F169" s="30">
        <f t="shared" si="4"/>
        <v>0.75555555555555554</v>
      </c>
      <c r="G169" s="31" t="s">
        <v>17</v>
      </c>
      <c r="H169" s="32"/>
      <c r="I169" s="33"/>
      <c r="J169" s="29"/>
      <c r="K169" s="29" t="str">
        <f t="shared" si="5"/>
        <v>om myada43187انصراف1</v>
      </c>
    </row>
    <row r="170" spans="1:11" ht="18" x14ac:dyDescent="0.25">
      <c r="A170" s="28">
        <v>6</v>
      </c>
      <c r="B170" s="29" t="s">
        <v>18</v>
      </c>
      <c r="C170" s="5">
        <v>43188</v>
      </c>
      <c r="D170" s="30">
        <v>0.36319444444444443</v>
      </c>
      <c r="E170" s="29" t="s">
        <v>34</v>
      </c>
      <c r="F170" s="30">
        <f t="shared" si="4"/>
        <v>0.36319444444444443</v>
      </c>
      <c r="G170" s="31" t="s">
        <v>16</v>
      </c>
      <c r="H170" s="32"/>
      <c r="I170" s="33"/>
      <c r="J170" s="29"/>
      <c r="K170" s="29" t="str">
        <f t="shared" si="5"/>
        <v>om myada43188حضور1</v>
      </c>
    </row>
    <row r="171" spans="1:11" ht="18" x14ac:dyDescent="0.25">
      <c r="A171" s="28">
        <v>6</v>
      </c>
      <c r="B171" s="29" t="s">
        <v>18</v>
      </c>
      <c r="C171" s="5">
        <v>43188</v>
      </c>
      <c r="D171" s="30">
        <v>0.21527777777777779</v>
      </c>
      <c r="E171" s="29" t="s">
        <v>32</v>
      </c>
      <c r="F171" s="30">
        <f t="shared" si="4"/>
        <v>0.71527777777777779</v>
      </c>
      <c r="G171" s="31" t="s">
        <v>17</v>
      </c>
      <c r="H171" s="32"/>
      <c r="I171" s="33"/>
      <c r="J171" s="29"/>
      <c r="K171" s="29" t="str">
        <f t="shared" si="5"/>
        <v>om myada43188انصراف1</v>
      </c>
    </row>
    <row r="172" spans="1:11" ht="18" x14ac:dyDescent="0.25">
      <c r="A172" s="28">
        <v>6</v>
      </c>
      <c r="B172" s="29" t="s">
        <v>18</v>
      </c>
      <c r="C172" s="5">
        <v>43189</v>
      </c>
      <c r="D172" s="30">
        <v>0.37916666666666665</v>
      </c>
      <c r="E172" s="29" t="s">
        <v>34</v>
      </c>
      <c r="F172" s="30">
        <f t="shared" si="4"/>
        <v>0.37916666666666665</v>
      </c>
      <c r="G172" s="31" t="s">
        <v>16</v>
      </c>
      <c r="H172" s="32"/>
      <c r="I172" s="33"/>
      <c r="J172" s="29"/>
      <c r="K172" s="29" t="str">
        <f t="shared" si="5"/>
        <v>om myada43189حضور1</v>
      </c>
    </row>
    <row r="173" spans="1:11" ht="18" x14ac:dyDescent="0.25">
      <c r="A173" s="28">
        <v>6</v>
      </c>
      <c r="B173" s="29" t="s">
        <v>18</v>
      </c>
      <c r="C173" s="5">
        <v>43189</v>
      </c>
      <c r="D173" s="30">
        <v>0.37916666666666665</v>
      </c>
      <c r="E173" s="29" t="s">
        <v>34</v>
      </c>
      <c r="F173" s="30">
        <f t="shared" si="4"/>
        <v>0.37916666666666665</v>
      </c>
      <c r="G173" s="31" t="s">
        <v>17</v>
      </c>
      <c r="H173" s="32"/>
      <c r="I173" s="33"/>
      <c r="J173" s="29"/>
      <c r="K173" s="29" t="str">
        <f t="shared" si="5"/>
        <v>om myada43189انصراف1</v>
      </c>
    </row>
    <row r="174" spans="1:11" ht="18" x14ac:dyDescent="0.25">
      <c r="A174" s="28">
        <v>6</v>
      </c>
      <c r="B174" s="29" t="s">
        <v>18</v>
      </c>
      <c r="C174" s="5">
        <v>43190</v>
      </c>
      <c r="D174" s="30">
        <v>0.3527777777777778</v>
      </c>
      <c r="E174" s="29" t="s">
        <v>34</v>
      </c>
      <c r="F174" s="30">
        <f t="shared" si="4"/>
        <v>0.3527777777777778</v>
      </c>
      <c r="G174" s="31" t="s">
        <v>16</v>
      </c>
      <c r="H174" s="32"/>
      <c r="I174" s="33"/>
      <c r="J174" s="29"/>
      <c r="K174" s="29" t="str">
        <f t="shared" si="5"/>
        <v>om myada43190حضور1</v>
      </c>
    </row>
    <row r="175" spans="1:11" ht="18" x14ac:dyDescent="0.25">
      <c r="A175" s="28">
        <v>6</v>
      </c>
      <c r="B175" s="29" t="s">
        <v>18</v>
      </c>
      <c r="C175" s="5">
        <v>43190</v>
      </c>
      <c r="D175" s="30">
        <v>0.3527777777777778</v>
      </c>
      <c r="E175" s="29" t="s">
        <v>34</v>
      </c>
      <c r="F175" s="30">
        <f t="shared" si="4"/>
        <v>0.3527777777777778</v>
      </c>
      <c r="G175" s="31" t="s">
        <v>17</v>
      </c>
      <c r="H175" s="32"/>
      <c r="I175" s="33"/>
      <c r="J175" s="29"/>
      <c r="K175" s="29" t="str">
        <f t="shared" si="5"/>
        <v>om myada43190انصراف1</v>
      </c>
    </row>
    <row r="176" spans="1:11" ht="18" x14ac:dyDescent="0.25">
      <c r="A176" s="28">
        <v>7</v>
      </c>
      <c r="B176" s="29" t="s">
        <v>38</v>
      </c>
      <c r="C176" s="5">
        <v>43160</v>
      </c>
      <c r="D176" s="30">
        <v>0.1763888888888889</v>
      </c>
      <c r="E176" s="29" t="s">
        <v>32</v>
      </c>
      <c r="F176" s="30">
        <f t="shared" si="4"/>
        <v>0.67638888888888893</v>
      </c>
      <c r="G176" s="31" t="s">
        <v>16</v>
      </c>
      <c r="H176" s="32"/>
      <c r="I176" s="33"/>
      <c r="J176" s="29"/>
      <c r="K176" s="29" t="str">
        <f t="shared" si="5"/>
        <v>om noora43160حضور1</v>
      </c>
    </row>
    <row r="177" spans="1:11" ht="18" x14ac:dyDescent="0.25">
      <c r="A177" s="28">
        <v>7</v>
      </c>
      <c r="B177" s="29" t="s">
        <v>38</v>
      </c>
      <c r="C177" s="5">
        <v>43160</v>
      </c>
      <c r="D177" s="30">
        <v>0.1763888888888889</v>
      </c>
      <c r="E177" s="29" t="s">
        <v>32</v>
      </c>
      <c r="F177" s="30">
        <f t="shared" si="4"/>
        <v>0.67638888888888893</v>
      </c>
      <c r="G177" s="31" t="s">
        <v>17</v>
      </c>
      <c r="H177" s="32" t="s">
        <v>33</v>
      </c>
      <c r="I177" s="33"/>
      <c r="J177" s="29"/>
      <c r="K177" s="29" t="str">
        <f t="shared" si="5"/>
        <v>om noora43160انصراف1</v>
      </c>
    </row>
    <row r="178" spans="1:11" ht="18" x14ac:dyDescent="0.25">
      <c r="A178" s="28">
        <v>7</v>
      </c>
      <c r="B178" s="29" t="s">
        <v>38</v>
      </c>
      <c r="C178" s="5">
        <v>43161</v>
      </c>
      <c r="D178" s="30">
        <v>0.4069444444444445</v>
      </c>
      <c r="E178" s="29" t="s">
        <v>34</v>
      </c>
      <c r="F178" s="30">
        <f t="shared" si="4"/>
        <v>0.4069444444444445</v>
      </c>
      <c r="G178" s="31" t="s">
        <v>16</v>
      </c>
      <c r="H178" s="32" t="s">
        <v>33</v>
      </c>
      <c r="I178" s="33"/>
      <c r="J178" s="29"/>
      <c r="K178" s="29" t="str">
        <f t="shared" si="5"/>
        <v>om noora43161حضور1</v>
      </c>
    </row>
    <row r="179" spans="1:11" ht="18" x14ac:dyDescent="0.25">
      <c r="A179" s="28">
        <v>7</v>
      </c>
      <c r="B179" s="29" t="s">
        <v>38</v>
      </c>
      <c r="C179" s="5">
        <v>43161</v>
      </c>
      <c r="D179" s="30">
        <v>0.4069444444444445</v>
      </c>
      <c r="E179" s="29" t="s">
        <v>34</v>
      </c>
      <c r="F179" s="30">
        <f t="shared" si="4"/>
        <v>0.4069444444444445</v>
      </c>
      <c r="G179" s="31" t="s">
        <v>17</v>
      </c>
      <c r="H179" s="32" t="s">
        <v>33</v>
      </c>
      <c r="I179" s="33"/>
      <c r="J179" s="29"/>
      <c r="K179" s="29" t="str">
        <f t="shared" si="5"/>
        <v>om noora43161انصراف1</v>
      </c>
    </row>
    <row r="180" spans="1:11" ht="18" x14ac:dyDescent="0.25">
      <c r="A180" s="28">
        <v>7</v>
      </c>
      <c r="B180" s="29" t="s">
        <v>38</v>
      </c>
      <c r="C180" s="5">
        <v>43162</v>
      </c>
      <c r="D180" s="30">
        <v>0.29097222222222224</v>
      </c>
      <c r="E180" s="29" t="s">
        <v>32</v>
      </c>
      <c r="F180" s="30">
        <f t="shared" si="4"/>
        <v>0.79097222222222219</v>
      </c>
      <c r="G180" s="31" t="s">
        <v>16</v>
      </c>
      <c r="H180" s="32" t="s">
        <v>33</v>
      </c>
      <c r="I180" s="33"/>
      <c r="J180" s="29"/>
      <c r="K180" s="29" t="str">
        <f t="shared" si="5"/>
        <v>om noora43162حضور1</v>
      </c>
    </row>
    <row r="181" spans="1:11" ht="18" x14ac:dyDescent="0.25">
      <c r="A181" s="28">
        <v>7</v>
      </c>
      <c r="B181" s="29" t="s">
        <v>38</v>
      </c>
      <c r="C181" s="5">
        <v>43162</v>
      </c>
      <c r="D181" s="30">
        <v>0.29097222222222224</v>
      </c>
      <c r="E181" s="29" t="s">
        <v>32</v>
      </c>
      <c r="F181" s="30">
        <f t="shared" si="4"/>
        <v>0.79097222222222219</v>
      </c>
      <c r="G181" s="31" t="s">
        <v>17</v>
      </c>
      <c r="H181" s="32" t="s">
        <v>33</v>
      </c>
      <c r="I181" s="33"/>
      <c r="J181" s="29"/>
      <c r="K181" s="29" t="str">
        <f t="shared" si="5"/>
        <v>om noora43162انصراف1</v>
      </c>
    </row>
    <row r="182" spans="1:11" ht="18" x14ac:dyDescent="0.25">
      <c r="A182" s="28">
        <v>7</v>
      </c>
      <c r="B182" s="29" t="s">
        <v>38</v>
      </c>
      <c r="C182" s="5">
        <v>43164</v>
      </c>
      <c r="D182" s="30">
        <v>0.21458333333333335</v>
      </c>
      <c r="E182" s="29" t="s">
        <v>32</v>
      </c>
      <c r="F182" s="30">
        <f t="shared" si="4"/>
        <v>0.71458333333333335</v>
      </c>
      <c r="G182" s="31" t="s">
        <v>16</v>
      </c>
      <c r="H182" s="32" t="s">
        <v>33</v>
      </c>
      <c r="I182" s="33"/>
      <c r="J182" s="29"/>
      <c r="K182" s="29" t="str">
        <f t="shared" si="5"/>
        <v>om noora43164حضور1</v>
      </c>
    </row>
    <row r="183" spans="1:11" ht="18" x14ac:dyDescent="0.25">
      <c r="A183" s="28">
        <v>7</v>
      </c>
      <c r="B183" s="29" t="s">
        <v>38</v>
      </c>
      <c r="C183" s="5">
        <v>43164</v>
      </c>
      <c r="D183" s="30">
        <v>0.21458333333333335</v>
      </c>
      <c r="E183" s="29" t="s">
        <v>32</v>
      </c>
      <c r="F183" s="30">
        <f t="shared" si="4"/>
        <v>0.71458333333333335</v>
      </c>
      <c r="G183" s="31" t="s">
        <v>17</v>
      </c>
      <c r="H183" s="32" t="s">
        <v>33</v>
      </c>
      <c r="I183" s="33"/>
      <c r="J183" s="29"/>
      <c r="K183" s="29" t="str">
        <f t="shared" si="5"/>
        <v>om noora43164انصراف1</v>
      </c>
    </row>
    <row r="184" spans="1:11" ht="18" x14ac:dyDescent="0.25">
      <c r="A184" s="28">
        <v>7</v>
      </c>
      <c r="B184" s="29" t="s">
        <v>38</v>
      </c>
      <c r="C184" s="5">
        <v>43165</v>
      </c>
      <c r="D184" s="30">
        <v>0.22222222222222221</v>
      </c>
      <c r="E184" s="29" t="s">
        <v>32</v>
      </c>
      <c r="F184" s="30">
        <f t="shared" si="4"/>
        <v>0.72222222222222221</v>
      </c>
      <c r="G184" s="31" t="s">
        <v>16</v>
      </c>
      <c r="H184" s="32"/>
      <c r="I184" s="33"/>
      <c r="J184" s="29"/>
      <c r="K184" s="29" t="str">
        <f t="shared" si="5"/>
        <v>om noora43165حضور1</v>
      </c>
    </row>
    <row r="185" spans="1:11" ht="18" x14ac:dyDescent="0.25">
      <c r="A185" s="28">
        <v>7</v>
      </c>
      <c r="B185" s="29" t="s">
        <v>38</v>
      </c>
      <c r="C185" s="5">
        <v>43165</v>
      </c>
      <c r="D185" s="30">
        <v>0.22222222222222221</v>
      </c>
      <c r="E185" s="29" t="s">
        <v>32</v>
      </c>
      <c r="F185" s="30">
        <f t="shared" si="4"/>
        <v>0.72222222222222221</v>
      </c>
      <c r="G185" s="31" t="s">
        <v>17</v>
      </c>
      <c r="H185" s="32" t="s">
        <v>33</v>
      </c>
      <c r="I185" s="33"/>
      <c r="J185" s="29"/>
      <c r="K185" s="29" t="str">
        <f t="shared" si="5"/>
        <v>om noora43165انصراف1</v>
      </c>
    </row>
    <row r="186" spans="1:11" ht="18" x14ac:dyDescent="0.25">
      <c r="A186" s="28">
        <v>7</v>
      </c>
      <c r="B186" s="29" t="s">
        <v>38</v>
      </c>
      <c r="C186" s="5">
        <v>43166</v>
      </c>
      <c r="D186" s="30">
        <v>0.21249999999999999</v>
      </c>
      <c r="E186" s="29" t="s">
        <v>32</v>
      </c>
      <c r="F186" s="30">
        <f t="shared" si="4"/>
        <v>0.71250000000000002</v>
      </c>
      <c r="G186" s="31" t="s">
        <v>16</v>
      </c>
      <c r="H186" s="32"/>
      <c r="I186" s="33"/>
      <c r="J186" s="29"/>
      <c r="K186" s="29" t="str">
        <f t="shared" si="5"/>
        <v>om noora43166حضور1</v>
      </c>
    </row>
    <row r="187" spans="1:11" ht="18" x14ac:dyDescent="0.25">
      <c r="A187" s="28">
        <v>7</v>
      </c>
      <c r="B187" s="29" t="s">
        <v>38</v>
      </c>
      <c r="C187" s="5">
        <v>43166</v>
      </c>
      <c r="D187" s="30">
        <v>0.21249999999999999</v>
      </c>
      <c r="E187" s="29" t="s">
        <v>32</v>
      </c>
      <c r="F187" s="30">
        <f t="shared" si="4"/>
        <v>0.71250000000000002</v>
      </c>
      <c r="G187" s="31" t="s">
        <v>17</v>
      </c>
      <c r="H187" s="32" t="s">
        <v>33</v>
      </c>
      <c r="I187" s="33"/>
      <c r="J187" s="29"/>
      <c r="K187" s="29" t="str">
        <f t="shared" si="5"/>
        <v>om noora43166انصراف1</v>
      </c>
    </row>
    <row r="188" spans="1:11" ht="18" x14ac:dyDescent="0.25">
      <c r="A188" s="28">
        <v>7</v>
      </c>
      <c r="B188" s="29" t="s">
        <v>38</v>
      </c>
      <c r="C188" s="5">
        <v>43167</v>
      </c>
      <c r="D188" s="30">
        <v>0.33888888888888885</v>
      </c>
      <c r="E188" s="29" t="s">
        <v>34</v>
      </c>
      <c r="F188" s="30">
        <f t="shared" si="4"/>
        <v>0.33888888888888885</v>
      </c>
      <c r="G188" s="31" t="s">
        <v>16</v>
      </c>
      <c r="H188" s="32"/>
      <c r="I188" s="33"/>
      <c r="J188" s="29"/>
      <c r="K188" s="29" t="str">
        <f t="shared" si="5"/>
        <v>om noora43167حضور1</v>
      </c>
    </row>
    <row r="189" spans="1:11" ht="18" x14ac:dyDescent="0.25">
      <c r="A189" s="28">
        <v>7</v>
      </c>
      <c r="B189" s="29" t="s">
        <v>38</v>
      </c>
      <c r="C189" s="5">
        <v>43167</v>
      </c>
      <c r="D189" s="30">
        <v>0.33888888888888885</v>
      </c>
      <c r="E189" s="29" t="s">
        <v>34</v>
      </c>
      <c r="F189" s="30">
        <f t="shared" si="4"/>
        <v>0.33888888888888885</v>
      </c>
      <c r="G189" s="31" t="s">
        <v>17</v>
      </c>
      <c r="H189" s="32"/>
      <c r="I189" s="33"/>
      <c r="J189" s="29"/>
      <c r="K189" s="29" t="str">
        <f t="shared" si="5"/>
        <v>om noora43167انصراف1</v>
      </c>
    </row>
    <row r="190" spans="1:11" ht="18" x14ac:dyDescent="0.25">
      <c r="A190" s="28">
        <v>7</v>
      </c>
      <c r="B190" s="29" t="s">
        <v>38</v>
      </c>
      <c r="C190" s="5">
        <v>43169</v>
      </c>
      <c r="D190" s="30">
        <v>7.9861111111111105E-2</v>
      </c>
      <c r="E190" s="29" t="s">
        <v>32</v>
      </c>
      <c r="F190" s="30">
        <f t="shared" si="4"/>
        <v>0.57986111111111116</v>
      </c>
      <c r="G190" s="31" t="s">
        <v>16</v>
      </c>
      <c r="H190" s="32"/>
      <c r="I190" s="33"/>
      <c r="J190" s="29"/>
      <c r="K190" s="29" t="str">
        <f t="shared" si="5"/>
        <v>om noora43169حضور1</v>
      </c>
    </row>
    <row r="191" spans="1:11" ht="18" x14ac:dyDescent="0.25">
      <c r="A191" s="28">
        <v>7</v>
      </c>
      <c r="B191" s="29" t="s">
        <v>38</v>
      </c>
      <c r="C191" s="5">
        <v>43169</v>
      </c>
      <c r="D191" s="30">
        <v>7.9861111111111105E-2</v>
      </c>
      <c r="E191" s="29" t="s">
        <v>32</v>
      </c>
      <c r="F191" s="30">
        <f t="shared" si="4"/>
        <v>0.57986111111111116</v>
      </c>
      <c r="G191" s="31" t="s">
        <v>17</v>
      </c>
      <c r="H191" s="32"/>
      <c r="I191" s="33"/>
      <c r="J191" s="29"/>
      <c r="K191" s="29" t="str">
        <f t="shared" si="5"/>
        <v>om noora43169انصراف1</v>
      </c>
    </row>
    <row r="192" spans="1:11" ht="18" x14ac:dyDescent="0.25">
      <c r="A192" s="28">
        <v>7</v>
      </c>
      <c r="B192" s="29" t="s">
        <v>38</v>
      </c>
      <c r="C192" s="5">
        <v>43170</v>
      </c>
      <c r="D192" s="30">
        <v>0.33680555555555558</v>
      </c>
      <c r="E192" s="29" t="s">
        <v>34</v>
      </c>
      <c r="F192" s="30">
        <f t="shared" si="4"/>
        <v>0.33680555555555558</v>
      </c>
      <c r="G192" s="37" t="s">
        <v>16</v>
      </c>
      <c r="H192" s="32"/>
      <c r="I192" s="33"/>
      <c r="J192" s="29"/>
      <c r="K192" s="29" t="str">
        <f t="shared" si="5"/>
        <v>om noora43170حضور1</v>
      </c>
    </row>
    <row r="193" spans="1:11" ht="18" x14ac:dyDescent="0.25">
      <c r="A193" s="28">
        <v>7</v>
      </c>
      <c r="B193" s="29" t="s">
        <v>38</v>
      </c>
      <c r="C193" s="5">
        <v>43170</v>
      </c>
      <c r="D193" s="30">
        <v>0.33680555555555558</v>
      </c>
      <c r="E193" s="29" t="s">
        <v>34</v>
      </c>
      <c r="F193" s="30">
        <f t="shared" si="4"/>
        <v>0.33680555555555558</v>
      </c>
      <c r="G193" s="37" t="s">
        <v>17</v>
      </c>
      <c r="H193" s="32" t="s">
        <v>33</v>
      </c>
      <c r="I193" s="33"/>
      <c r="J193" s="29"/>
      <c r="K193" s="29" t="str">
        <f t="shared" si="5"/>
        <v>om noora43170انصراف1</v>
      </c>
    </row>
    <row r="194" spans="1:11" ht="18" x14ac:dyDescent="0.25">
      <c r="A194" s="28">
        <v>7</v>
      </c>
      <c r="B194" s="29" t="s">
        <v>38</v>
      </c>
      <c r="C194" s="5">
        <v>43175</v>
      </c>
      <c r="D194" s="30">
        <v>0.21458333333333335</v>
      </c>
      <c r="E194" s="29" t="s">
        <v>32</v>
      </c>
      <c r="F194" s="30">
        <f t="shared" si="4"/>
        <v>0.71458333333333335</v>
      </c>
      <c r="G194" s="31" t="s">
        <v>16</v>
      </c>
      <c r="H194" s="32"/>
      <c r="I194" s="33"/>
      <c r="J194" s="29"/>
      <c r="K194" s="29" t="str">
        <f t="shared" si="5"/>
        <v>om noora43175حضور1</v>
      </c>
    </row>
    <row r="195" spans="1:11" ht="18" x14ac:dyDescent="0.25">
      <c r="A195" s="28">
        <v>7</v>
      </c>
      <c r="B195" s="29" t="s">
        <v>38</v>
      </c>
      <c r="C195" s="5">
        <v>43175</v>
      </c>
      <c r="D195" s="30">
        <v>0.21458333333333335</v>
      </c>
      <c r="E195" s="29" t="s">
        <v>32</v>
      </c>
      <c r="F195" s="30">
        <f t="shared" ref="F195:F258" si="6">IF(E195="PM",D195+"12:00",D195)</f>
        <v>0.71458333333333335</v>
      </c>
      <c r="G195" s="31" t="s">
        <v>17</v>
      </c>
      <c r="H195" s="32" t="s">
        <v>33</v>
      </c>
      <c r="I195" s="33"/>
      <c r="J195" s="29"/>
      <c r="K195" s="29" t="str">
        <f t="shared" ref="K195:K258" si="7">IFERROR(B195&amp;C195&amp;G195,"")</f>
        <v>om noora43175انصراف1</v>
      </c>
    </row>
    <row r="196" spans="1:11" ht="18" x14ac:dyDescent="0.25">
      <c r="A196" s="28">
        <v>7</v>
      </c>
      <c r="B196" s="29" t="s">
        <v>38</v>
      </c>
      <c r="C196" s="5">
        <v>43176</v>
      </c>
      <c r="D196" s="30">
        <v>0.21458333333333335</v>
      </c>
      <c r="E196" s="29" t="s">
        <v>32</v>
      </c>
      <c r="F196" s="30">
        <f t="shared" si="6"/>
        <v>0.71458333333333335</v>
      </c>
      <c r="G196" s="31" t="s">
        <v>16</v>
      </c>
      <c r="H196" s="32" t="s">
        <v>33</v>
      </c>
      <c r="I196" s="33"/>
      <c r="J196" s="29"/>
      <c r="K196" s="29" t="str">
        <f t="shared" si="7"/>
        <v>om noora43176حضور1</v>
      </c>
    </row>
    <row r="197" spans="1:11" ht="18" x14ac:dyDescent="0.25">
      <c r="A197" s="28">
        <v>7</v>
      </c>
      <c r="B197" s="29" t="s">
        <v>38</v>
      </c>
      <c r="C197" s="5">
        <v>43176</v>
      </c>
      <c r="D197" s="30">
        <v>0.21458333333333335</v>
      </c>
      <c r="E197" s="29" t="s">
        <v>32</v>
      </c>
      <c r="F197" s="30">
        <f t="shared" si="6"/>
        <v>0.71458333333333335</v>
      </c>
      <c r="G197" s="31" t="s">
        <v>17</v>
      </c>
      <c r="H197" s="32" t="s">
        <v>33</v>
      </c>
      <c r="I197" s="33"/>
      <c r="J197" s="29"/>
      <c r="K197" s="29" t="str">
        <f t="shared" si="7"/>
        <v>om noora43176انصراف1</v>
      </c>
    </row>
    <row r="198" spans="1:11" ht="18" x14ac:dyDescent="0.25">
      <c r="A198" s="28">
        <v>7</v>
      </c>
      <c r="B198" s="29" t="s">
        <v>38</v>
      </c>
      <c r="C198" s="5">
        <v>43177</v>
      </c>
      <c r="D198" s="30">
        <v>0.26597222222222222</v>
      </c>
      <c r="E198" s="29" t="s">
        <v>32</v>
      </c>
      <c r="F198" s="30">
        <f t="shared" si="6"/>
        <v>0.76597222222222228</v>
      </c>
      <c r="G198" s="31" t="s">
        <v>16</v>
      </c>
      <c r="H198" s="32"/>
      <c r="I198" s="33"/>
      <c r="J198" s="29"/>
      <c r="K198" s="29" t="str">
        <f t="shared" si="7"/>
        <v>om noora43177حضور1</v>
      </c>
    </row>
    <row r="199" spans="1:11" ht="18" x14ac:dyDescent="0.25">
      <c r="A199" s="28">
        <v>7</v>
      </c>
      <c r="B199" s="29" t="s">
        <v>38</v>
      </c>
      <c r="C199" s="5">
        <v>43177</v>
      </c>
      <c r="D199" s="30">
        <v>0.26597222222222222</v>
      </c>
      <c r="E199" s="29" t="s">
        <v>32</v>
      </c>
      <c r="F199" s="30">
        <f t="shared" si="6"/>
        <v>0.76597222222222228</v>
      </c>
      <c r="G199" s="31" t="s">
        <v>17</v>
      </c>
      <c r="H199" s="32" t="s">
        <v>33</v>
      </c>
      <c r="I199" s="33"/>
      <c r="J199" s="29"/>
      <c r="K199" s="29" t="str">
        <f t="shared" si="7"/>
        <v>om noora43177انصراف1</v>
      </c>
    </row>
    <row r="200" spans="1:11" ht="18" x14ac:dyDescent="0.25">
      <c r="A200" s="28">
        <v>7</v>
      </c>
      <c r="B200" s="29" t="s">
        <v>38</v>
      </c>
      <c r="C200" s="5">
        <v>43178</v>
      </c>
      <c r="D200" s="30">
        <v>0.25763888888888892</v>
      </c>
      <c r="E200" s="29" t="s">
        <v>32</v>
      </c>
      <c r="F200" s="30">
        <f t="shared" si="6"/>
        <v>0.75763888888888897</v>
      </c>
      <c r="G200" s="31" t="s">
        <v>16</v>
      </c>
      <c r="H200" s="32"/>
      <c r="I200" s="33"/>
      <c r="J200" s="29"/>
      <c r="K200" s="29" t="str">
        <f t="shared" si="7"/>
        <v>om noora43178حضور1</v>
      </c>
    </row>
    <row r="201" spans="1:11" ht="18" x14ac:dyDescent="0.25">
      <c r="A201" s="28">
        <v>7</v>
      </c>
      <c r="B201" s="29" t="s">
        <v>38</v>
      </c>
      <c r="C201" s="5">
        <v>43178</v>
      </c>
      <c r="D201" s="30">
        <v>0.25763888888888892</v>
      </c>
      <c r="E201" s="29" t="s">
        <v>32</v>
      </c>
      <c r="F201" s="30">
        <f t="shared" si="6"/>
        <v>0.75763888888888897</v>
      </c>
      <c r="G201" s="31" t="s">
        <v>17</v>
      </c>
      <c r="H201" s="32" t="s">
        <v>33</v>
      </c>
      <c r="I201" s="33"/>
      <c r="J201" s="29"/>
      <c r="K201" s="29" t="str">
        <f t="shared" si="7"/>
        <v>om noora43178انصراف1</v>
      </c>
    </row>
    <row r="202" spans="1:11" ht="18" x14ac:dyDescent="0.25">
      <c r="A202" s="28">
        <v>7</v>
      </c>
      <c r="B202" s="29" t="s">
        <v>38</v>
      </c>
      <c r="C202" s="5">
        <v>43179</v>
      </c>
      <c r="D202" s="30">
        <v>0.3354166666666667</v>
      </c>
      <c r="E202" s="29" t="s">
        <v>34</v>
      </c>
      <c r="F202" s="30">
        <f t="shared" si="6"/>
        <v>0.3354166666666667</v>
      </c>
      <c r="G202" s="31" t="s">
        <v>16</v>
      </c>
      <c r="H202" s="32"/>
      <c r="I202" s="33"/>
      <c r="J202" s="29"/>
      <c r="K202" s="29" t="str">
        <f t="shared" si="7"/>
        <v>om noora43179حضور1</v>
      </c>
    </row>
    <row r="203" spans="1:11" ht="18" x14ac:dyDescent="0.25">
      <c r="A203" s="28">
        <v>7</v>
      </c>
      <c r="B203" s="29" t="s">
        <v>38</v>
      </c>
      <c r="C203" s="5">
        <v>43179</v>
      </c>
      <c r="D203" s="30">
        <v>0.31527777777777777</v>
      </c>
      <c r="E203" s="29" t="s">
        <v>32</v>
      </c>
      <c r="F203" s="30">
        <f t="shared" si="6"/>
        <v>0.81527777777777777</v>
      </c>
      <c r="G203" s="31" t="s">
        <v>17</v>
      </c>
      <c r="H203" s="32"/>
      <c r="I203" s="33"/>
      <c r="J203" s="29"/>
      <c r="K203" s="29" t="str">
        <f t="shared" si="7"/>
        <v>om noora43179انصراف1</v>
      </c>
    </row>
    <row r="204" spans="1:11" ht="18" x14ac:dyDescent="0.25">
      <c r="A204" s="28">
        <v>7</v>
      </c>
      <c r="B204" s="29" t="s">
        <v>38</v>
      </c>
      <c r="C204" s="5">
        <v>43180</v>
      </c>
      <c r="D204" s="30">
        <v>0.34861111111111115</v>
      </c>
      <c r="E204" s="29" t="s">
        <v>34</v>
      </c>
      <c r="F204" s="30">
        <f t="shared" si="6"/>
        <v>0.34861111111111115</v>
      </c>
      <c r="G204" s="31" t="s">
        <v>16</v>
      </c>
      <c r="H204" s="32"/>
      <c r="I204" s="33"/>
      <c r="J204" s="29"/>
      <c r="K204" s="29" t="str">
        <f t="shared" si="7"/>
        <v>om noora43180حضور1</v>
      </c>
    </row>
    <row r="205" spans="1:11" ht="18" x14ac:dyDescent="0.25">
      <c r="A205" s="28">
        <v>7</v>
      </c>
      <c r="B205" s="29" t="s">
        <v>38</v>
      </c>
      <c r="C205" s="5">
        <v>43180</v>
      </c>
      <c r="D205" s="30">
        <v>0.34861111111111115</v>
      </c>
      <c r="E205" s="29" t="s">
        <v>34</v>
      </c>
      <c r="F205" s="30">
        <f t="shared" si="6"/>
        <v>0.34861111111111115</v>
      </c>
      <c r="G205" s="31" t="s">
        <v>17</v>
      </c>
      <c r="H205" s="32"/>
      <c r="I205" s="33"/>
      <c r="J205" s="29"/>
      <c r="K205" s="29" t="str">
        <f t="shared" si="7"/>
        <v>om noora43180انصراف1</v>
      </c>
    </row>
    <row r="206" spans="1:11" ht="18" x14ac:dyDescent="0.25">
      <c r="A206" s="28">
        <v>7</v>
      </c>
      <c r="B206" s="29" t="s">
        <v>38</v>
      </c>
      <c r="C206" s="5">
        <v>43181</v>
      </c>
      <c r="D206" s="30">
        <v>0.21458333333333335</v>
      </c>
      <c r="E206" s="29" t="s">
        <v>32</v>
      </c>
      <c r="F206" s="30">
        <f t="shared" si="6"/>
        <v>0.71458333333333335</v>
      </c>
      <c r="G206" s="31" t="s">
        <v>16</v>
      </c>
      <c r="H206" s="32"/>
      <c r="I206" s="33"/>
      <c r="J206" s="29"/>
      <c r="K206" s="29" t="str">
        <f t="shared" si="7"/>
        <v>om noora43181حضور1</v>
      </c>
    </row>
    <row r="207" spans="1:11" ht="18" x14ac:dyDescent="0.25">
      <c r="A207" s="28">
        <v>7</v>
      </c>
      <c r="B207" s="29" t="s">
        <v>38</v>
      </c>
      <c r="C207" s="5">
        <v>43181</v>
      </c>
      <c r="D207" s="30">
        <v>0.21458333333333335</v>
      </c>
      <c r="E207" s="29" t="s">
        <v>32</v>
      </c>
      <c r="F207" s="30">
        <f t="shared" si="6"/>
        <v>0.71458333333333335</v>
      </c>
      <c r="G207" s="31" t="s">
        <v>17</v>
      </c>
      <c r="H207" s="32"/>
      <c r="I207" s="33"/>
      <c r="J207" s="29"/>
      <c r="K207" s="29" t="str">
        <f t="shared" si="7"/>
        <v>om noora43181انصراف1</v>
      </c>
    </row>
    <row r="208" spans="1:11" ht="18" x14ac:dyDescent="0.25">
      <c r="A208" s="28">
        <v>7</v>
      </c>
      <c r="B208" s="29" t="s">
        <v>38</v>
      </c>
      <c r="C208" s="5">
        <v>43182</v>
      </c>
      <c r="D208" s="30">
        <v>0.48194444444444445</v>
      </c>
      <c r="E208" s="29" t="s">
        <v>34</v>
      </c>
      <c r="F208" s="30">
        <f t="shared" si="6"/>
        <v>0.48194444444444445</v>
      </c>
      <c r="G208" s="31" t="s">
        <v>16</v>
      </c>
      <c r="H208" s="32"/>
      <c r="I208" s="33"/>
      <c r="J208" s="29"/>
      <c r="K208" s="29" t="str">
        <f t="shared" si="7"/>
        <v>om noora43182حضور1</v>
      </c>
    </row>
    <row r="209" spans="1:11" ht="18" x14ac:dyDescent="0.25">
      <c r="A209" s="28">
        <v>7</v>
      </c>
      <c r="B209" s="29" t="s">
        <v>38</v>
      </c>
      <c r="C209" s="5">
        <v>43182</v>
      </c>
      <c r="D209" s="30">
        <v>0.48194444444444445</v>
      </c>
      <c r="E209" s="29" t="s">
        <v>34</v>
      </c>
      <c r="F209" s="30">
        <f t="shared" si="6"/>
        <v>0.48194444444444445</v>
      </c>
      <c r="G209" s="31" t="s">
        <v>17</v>
      </c>
      <c r="H209" s="32" t="s">
        <v>33</v>
      </c>
      <c r="I209" s="33"/>
      <c r="J209" s="29"/>
      <c r="K209" s="29" t="str">
        <f t="shared" si="7"/>
        <v>om noora43182انصراف1</v>
      </c>
    </row>
    <row r="210" spans="1:11" ht="18" x14ac:dyDescent="0.25">
      <c r="A210" s="28">
        <v>7</v>
      </c>
      <c r="B210" s="29" t="s">
        <v>38</v>
      </c>
      <c r="C210" s="5">
        <v>43183</v>
      </c>
      <c r="D210" s="30">
        <v>0.26527777777777778</v>
      </c>
      <c r="E210" s="29" t="s">
        <v>32</v>
      </c>
      <c r="F210" s="30">
        <f t="shared" si="6"/>
        <v>0.76527777777777772</v>
      </c>
      <c r="G210" s="31" t="s">
        <v>16</v>
      </c>
      <c r="H210" s="32"/>
      <c r="I210" s="33"/>
      <c r="J210" s="29"/>
      <c r="K210" s="29" t="str">
        <f t="shared" si="7"/>
        <v>om noora43183حضور1</v>
      </c>
    </row>
    <row r="211" spans="1:11" ht="18" x14ac:dyDescent="0.25">
      <c r="A211" s="28">
        <v>7</v>
      </c>
      <c r="B211" s="29" t="s">
        <v>38</v>
      </c>
      <c r="C211" s="5">
        <v>43183</v>
      </c>
      <c r="D211" s="30">
        <v>0.26527777777777778</v>
      </c>
      <c r="E211" s="29" t="s">
        <v>32</v>
      </c>
      <c r="F211" s="30">
        <f t="shared" si="6"/>
        <v>0.76527777777777772</v>
      </c>
      <c r="G211" s="31" t="s">
        <v>17</v>
      </c>
      <c r="H211" s="32" t="s">
        <v>33</v>
      </c>
      <c r="I211" s="33"/>
      <c r="J211" s="29"/>
      <c r="K211" s="29" t="str">
        <f t="shared" si="7"/>
        <v>om noora43183انصراف1</v>
      </c>
    </row>
    <row r="212" spans="1:11" ht="18" x14ac:dyDescent="0.25">
      <c r="A212" s="28">
        <v>7</v>
      </c>
      <c r="B212" s="29" t="s">
        <v>38</v>
      </c>
      <c r="C212" s="5">
        <v>43184</v>
      </c>
      <c r="D212" s="30">
        <v>0.18333333333333335</v>
      </c>
      <c r="E212" s="29" t="s">
        <v>32</v>
      </c>
      <c r="F212" s="30">
        <f t="shared" si="6"/>
        <v>0.68333333333333335</v>
      </c>
      <c r="G212" s="31" t="s">
        <v>16</v>
      </c>
      <c r="H212" s="32" t="s">
        <v>33</v>
      </c>
      <c r="I212" s="33"/>
      <c r="J212" s="29"/>
      <c r="K212" s="29" t="str">
        <f t="shared" si="7"/>
        <v>om noora43184حضور1</v>
      </c>
    </row>
    <row r="213" spans="1:11" ht="18" x14ac:dyDescent="0.25">
      <c r="A213" s="28">
        <v>7</v>
      </c>
      <c r="B213" s="29" t="s">
        <v>38</v>
      </c>
      <c r="C213" s="5">
        <v>43184</v>
      </c>
      <c r="D213" s="30">
        <v>0.18333333333333335</v>
      </c>
      <c r="E213" s="29" t="s">
        <v>32</v>
      </c>
      <c r="F213" s="30">
        <f t="shared" si="6"/>
        <v>0.68333333333333335</v>
      </c>
      <c r="G213" s="31" t="s">
        <v>17</v>
      </c>
      <c r="H213" s="32" t="s">
        <v>33</v>
      </c>
      <c r="I213" s="33"/>
      <c r="J213" s="29"/>
      <c r="K213" s="29" t="str">
        <f t="shared" si="7"/>
        <v>om noora43184انصراف1</v>
      </c>
    </row>
    <row r="214" spans="1:11" ht="18" x14ac:dyDescent="0.25">
      <c r="A214" s="28">
        <v>7</v>
      </c>
      <c r="B214" s="29" t="s">
        <v>38</v>
      </c>
      <c r="C214" s="5">
        <v>43185</v>
      </c>
      <c r="D214" s="30">
        <v>0.36388888888888887</v>
      </c>
      <c r="E214" s="29" t="s">
        <v>32</v>
      </c>
      <c r="F214" s="30">
        <f t="shared" si="6"/>
        <v>0.86388888888888893</v>
      </c>
      <c r="G214" s="31" t="s">
        <v>16</v>
      </c>
      <c r="H214" s="32"/>
      <c r="I214" s="33"/>
      <c r="J214" s="29"/>
      <c r="K214" s="29" t="str">
        <f t="shared" si="7"/>
        <v>om noora43185حضور1</v>
      </c>
    </row>
    <row r="215" spans="1:11" ht="18" x14ac:dyDescent="0.25">
      <c r="A215" s="28">
        <v>7</v>
      </c>
      <c r="B215" s="29" t="s">
        <v>38</v>
      </c>
      <c r="C215" s="5">
        <v>43185</v>
      </c>
      <c r="D215" s="30">
        <v>0.36388888888888887</v>
      </c>
      <c r="E215" s="29" t="s">
        <v>32</v>
      </c>
      <c r="F215" s="30">
        <f t="shared" si="6"/>
        <v>0.86388888888888893</v>
      </c>
      <c r="G215" s="31" t="s">
        <v>17</v>
      </c>
      <c r="H215" s="32" t="s">
        <v>33</v>
      </c>
      <c r="I215" s="33"/>
      <c r="J215" s="29"/>
      <c r="K215" s="29" t="str">
        <f t="shared" si="7"/>
        <v>om noora43185انصراف1</v>
      </c>
    </row>
    <row r="216" spans="1:11" ht="18" x14ac:dyDescent="0.25">
      <c r="A216" s="28">
        <v>7</v>
      </c>
      <c r="B216" s="29" t="s">
        <v>38</v>
      </c>
      <c r="C216" s="5">
        <v>43186</v>
      </c>
      <c r="D216" s="30">
        <v>0.35555555555555557</v>
      </c>
      <c r="E216" s="29" t="s">
        <v>32</v>
      </c>
      <c r="F216" s="30">
        <f t="shared" si="6"/>
        <v>0.85555555555555562</v>
      </c>
      <c r="G216" s="31" t="s">
        <v>16</v>
      </c>
      <c r="H216" s="32"/>
      <c r="I216" s="33"/>
      <c r="J216" s="29"/>
      <c r="K216" s="29" t="str">
        <f t="shared" si="7"/>
        <v>om noora43186حضور1</v>
      </c>
    </row>
    <row r="217" spans="1:11" ht="18" x14ac:dyDescent="0.25">
      <c r="A217" s="28">
        <v>7</v>
      </c>
      <c r="B217" s="29" t="s">
        <v>38</v>
      </c>
      <c r="C217" s="5">
        <v>43186</v>
      </c>
      <c r="D217" s="30">
        <v>0.35555555555555557</v>
      </c>
      <c r="E217" s="29" t="s">
        <v>32</v>
      </c>
      <c r="F217" s="30">
        <f t="shared" si="6"/>
        <v>0.85555555555555562</v>
      </c>
      <c r="G217" s="31" t="s">
        <v>17</v>
      </c>
      <c r="H217" s="32" t="s">
        <v>33</v>
      </c>
      <c r="I217" s="33"/>
      <c r="J217" s="29"/>
      <c r="K217" s="29" t="str">
        <f t="shared" si="7"/>
        <v>om noora43186انصراف1</v>
      </c>
    </row>
    <row r="218" spans="1:11" ht="18" x14ac:dyDescent="0.25">
      <c r="A218" s="28">
        <v>7</v>
      </c>
      <c r="B218" s="29" t="s">
        <v>38</v>
      </c>
      <c r="C218" s="5">
        <v>43187</v>
      </c>
      <c r="D218" s="30">
        <v>0.3430555555555555</v>
      </c>
      <c r="E218" s="29" t="s">
        <v>34</v>
      </c>
      <c r="F218" s="30">
        <f t="shared" si="6"/>
        <v>0.3430555555555555</v>
      </c>
      <c r="G218" s="31" t="s">
        <v>16</v>
      </c>
      <c r="H218" s="32"/>
      <c r="I218" s="33"/>
      <c r="J218" s="29"/>
      <c r="K218" s="29" t="str">
        <f t="shared" si="7"/>
        <v>om noora43187حضور1</v>
      </c>
    </row>
    <row r="219" spans="1:11" ht="18" x14ac:dyDescent="0.25">
      <c r="A219" s="28">
        <v>7</v>
      </c>
      <c r="B219" s="29" t="s">
        <v>38</v>
      </c>
      <c r="C219" s="5">
        <v>43187</v>
      </c>
      <c r="D219" s="30">
        <v>0.32222222222222224</v>
      </c>
      <c r="E219" s="29" t="s">
        <v>32</v>
      </c>
      <c r="F219" s="30">
        <f t="shared" si="6"/>
        <v>0.82222222222222219</v>
      </c>
      <c r="G219" s="31" t="s">
        <v>17</v>
      </c>
      <c r="H219" s="32"/>
      <c r="I219" s="33"/>
      <c r="J219" s="29"/>
      <c r="K219" s="29" t="str">
        <f t="shared" si="7"/>
        <v>om noora43187انصراف1</v>
      </c>
    </row>
    <row r="220" spans="1:11" ht="18" x14ac:dyDescent="0.25">
      <c r="A220" s="28">
        <v>7</v>
      </c>
      <c r="B220" s="29" t="s">
        <v>38</v>
      </c>
      <c r="C220" s="5">
        <v>43188</v>
      </c>
      <c r="D220" s="30">
        <v>0.23541666666666669</v>
      </c>
      <c r="E220" s="29" t="s">
        <v>32</v>
      </c>
      <c r="F220" s="30">
        <f t="shared" si="6"/>
        <v>0.73541666666666672</v>
      </c>
      <c r="G220" s="31" t="s">
        <v>16</v>
      </c>
      <c r="H220" s="32"/>
      <c r="I220" s="33"/>
      <c r="J220" s="29"/>
      <c r="K220" s="29" t="str">
        <f t="shared" si="7"/>
        <v>om noora43188حضور1</v>
      </c>
    </row>
    <row r="221" spans="1:11" ht="18" x14ac:dyDescent="0.25">
      <c r="A221" s="28">
        <v>7</v>
      </c>
      <c r="B221" s="29" t="s">
        <v>38</v>
      </c>
      <c r="C221" s="5">
        <v>43188</v>
      </c>
      <c r="D221" s="30">
        <v>0.23541666666666669</v>
      </c>
      <c r="E221" s="29" t="s">
        <v>32</v>
      </c>
      <c r="F221" s="30">
        <f t="shared" si="6"/>
        <v>0.73541666666666672</v>
      </c>
      <c r="G221" s="31" t="s">
        <v>17</v>
      </c>
      <c r="H221" s="32"/>
      <c r="I221" s="33"/>
      <c r="J221" s="29"/>
      <c r="K221" s="29" t="str">
        <f t="shared" si="7"/>
        <v>om noora43188انصراف1</v>
      </c>
    </row>
    <row r="222" spans="1:11" ht="18" x14ac:dyDescent="0.25">
      <c r="A222" s="28">
        <v>7</v>
      </c>
      <c r="B222" s="29" t="s">
        <v>38</v>
      </c>
      <c r="C222" s="5">
        <v>43189</v>
      </c>
      <c r="D222" s="30">
        <v>0.32361111111111113</v>
      </c>
      <c r="E222" s="29" t="s">
        <v>32</v>
      </c>
      <c r="F222" s="30">
        <f t="shared" si="6"/>
        <v>0.82361111111111107</v>
      </c>
      <c r="G222" s="31" t="s">
        <v>16</v>
      </c>
      <c r="H222" s="32"/>
      <c r="I222" s="33"/>
      <c r="J222" s="29"/>
      <c r="K222" s="29" t="str">
        <f t="shared" si="7"/>
        <v>om noora43189حضور1</v>
      </c>
    </row>
    <row r="223" spans="1:11" ht="18" x14ac:dyDescent="0.25">
      <c r="A223" s="28">
        <v>7</v>
      </c>
      <c r="B223" s="29" t="s">
        <v>38</v>
      </c>
      <c r="C223" s="5">
        <v>43189</v>
      </c>
      <c r="D223" s="30">
        <v>0.32361111111111113</v>
      </c>
      <c r="E223" s="29" t="s">
        <v>32</v>
      </c>
      <c r="F223" s="30">
        <f t="shared" si="6"/>
        <v>0.82361111111111107</v>
      </c>
      <c r="G223" s="31" t="s">
        <v>17</v>
      </c>
      <c r="H223" s="32"/>
      <c r="I223" s="33"/>
      <c r="J223" s="29"/>
      <c r="K223" s="29" t="str">
        <f t="shared" si="7"/>
        <v>om noora43189انصراف1</v>
      </c>
    </row>
    <row r="224" spans="1:11" ht="18" x14ac:dyDescent="0.25">
      <c r="A224" s="28">
        <v>7</v>
      </c>
      <c r="B224" s="29" t="s">
        <v>38</v>
      </c>
      <c r="C224" s="5">
        <v>43190</v>
      </c>
      <c r="D224" s="30">
        <v>0.10555555555555556</v>
      </c>
      <c r="E224" s="29" t="s">
        <v>32</v>
      </c>
      <c r="F224" s="30">
        <f t="shared" si="6"/>
        <v>0.60555555555555551</v>
      </c>
      <c r="G224" s="31" t="s">
        <v>16</v>
      </c>
      <c r="H224" s="32"/>
      <c r="I224" s="33"/>
      <c r="J224" s="29"/>
      <c r="K224" s="29" t="str">
        <f t="shared" si="7"/>
        <v>om noora43190حضور1</v>
      </c>
    </row>
    <row r="225" spans="1:11" ht="18" x14ac:dyDescent="0.25">
      <c r="A225" s="28">
        <v>7</v>
      </c>
      <c r="B225" s="29" t="s">
        <v>38</v>
      </c>
      <c r="C225" s="5">
        <v>43190</v>
      </c>
      <c r="D225" s="30">
        <v>0.10555555555555556</v>
      </c>
      <c r="E225" s="29" t="s">
        <v>32</v>
      </c>
      <c r="F225" s="30">
        <f t="shared" si="6"/>
        <v>0.60555555555555551</v>
      </c>
      <c r="G225" s="31" t="s">
        <v>17</v>
      </c>
      <c r="H225" s="32" t="s">
        <v>33</v>
      </c>
      <c r="I225" s="33"/>
      <c r="J225" s="29"/>
      <c r="K225" s="29" t="str">
        <f t="shared" si="7"/>
        <v>om noora43190انصراف1</v>
      </c>
    </row>
    <row r="226" spans="1:11" ht="18" x14ac:dyDescent="0.25">
      <c r="A226" s="28">
        <v>10</v>
      </c>
      <c r="B226" s="29" t="s">
        <v>39</v>
      </c>
      <c r="C226" s="5">
        <v>43160</v>
      </c>
      <c r="D226" s="30">
        <v>0.21111111111111111</v>
      </c>
      <c r="E226" s="29" t="s">
        <v>32</v>
      </c>
      <c r="F226" s="30">
        <f t="shared" si="6"/>
        <v>0.71111111111111114</v>
      </c>
      <c r="G226" s="31" t="s">
        <v>16</v>
      </c>
      <c r="H226" s="32"/>
      <c r="I226" s="33"/>
      <c r="J226" s="29"/>
      <c r="K226" s="29" t="str">
        <f t="shared" si="7"/>
        <v>om ahmad machin43160حضور1</v>
      </c>
    </row>
    <row r="227" spans="1:11" ht="18" x14ac:dyDescent="0.25">
      <c r="A227" s="28">
        <v>10</v>
      </c>
      <c r="B227" s="29" t="s">
        <v>39</v>
      </c>
      <c r="C227" s="5">
        <v>43160</v>
      </c>
      <c r="D227" s="30">
        <v>0.21111111111111111</v>
      </c>
      <c r="E227" s="29" t="s">
        <v>32</v>
      </c>
      <c r="F227" s="30">
        <f t="shared" si="6"/>
        <v>0.71111111111111114</v>
      </c>
      <c r="G227" s="31" t="s">
        <v>17</v>
      </c>
      <c r="H227" s="32" t="s">
        <v>33</v>
      </c>
      <c r="I227" s="33"/>
      <c r="J227" s="29"/>
      <c r="K227" s="29" t="str">
        <f t="shared" si="7"/>
        <v>om ahmad machin43160انصراف1</v>
      </c>
    </row>
    <row r="228" spans="1:11" ht="18" x14ac:dyDescent="0.25">
      <c r="A228" s="28">
        <v>10</v>
      </c>
      <c r="B228" s="29" t="s">
        <v>39</v>
      </c>
      <c r="C228" s="5">
        <v>43161</v>
      </c>
      <c r="D228" s="30">
        <v>0.19305555555555554</v>
      </c>
      <c r="E228" s="29" t="s">
        <v>32</v>
      </c>
      <c r="F228" s="30">
        <f t="shared" si="6"/>
        <v>0.69305555555555554</v>
      </c>
      <c r="G228" s="31" t="s">
        <v>16</v>
      </c>
      <c r="H228" s="32" t="s">
        <v>33</v>
      </c>
      <c r="I228" s="33"/>
      <c r="J228" s="29"/>
      <c r="K228" s="29" t="str">
        <f t="shared" si="7"/>
        <v>om ahmad machin43161حضور1</v>
      </c>
    </row>
    <row r="229" spans="1:11" ht="18" x14ac:dyDescent="0.25">
      <c r="A229" s="28">
        <v>10</v>
      </c>
      <c r="B229" s="29" t="s">
        <v>39</v>
      </c>
      <c r="C229" s="5">
        <v>43161</v>
      </c>
      <c r="D229" s="30">
        <v>0.19305555555555554</v>
      </c>
      <c r="E229" s="29" t="s">
        <v>32</v>
      </c>
      <c r="F229" s="30">
        <f t="shared" si="6"/>
        <v>0.69305555555555554</v>
      </c>
      <c r="G229" s="31" t="s">
        <v>17</v>
      </c>
      <c r="H229" s="32" t="s">
        <v>33</v>
      </c>
      <c r="I229" s="33"/>
      <c r="J229" s="29"/>
      <c r="K229" s="29" t="str">
        <f t="shared" si="7"/>
        <v>om ahmad machin43161انصراف1</v>
      </c>
    </row>
    <row r="230" spans="1:11" ht="18" x14ac:dyDescent="0.25">
      <c r="A230" s="28">
        <v>10</v>
      </c>
      <c r="B230" s="29" t="s">
        <v>39</v>
      </c>
      <c r="C230" s="5">
        <v>43162</v>
      </c>
      <c r="D230" s="30">
        <v>0.25416666666666665</v>
      </c>
      <c r="E230" s="29" t="s">
        <v>32</v>
      </c>
      <c r="F230" s="30">
        <f t="shared" si="6"/>
        <v>0.75416666666666665</v>
      </c>
      <c r="G230" s="31" t="s">
        <v>16</v>
      </c>
      <c r="H230" s="32"/>
      <c r="I230" s="33"/>
      <c r="J230" s="29"/>
      <c r="K230" s="29" t="str">
        <f t="shared" si="7"/>
        <v>om ahmad machin43162حضور1</v>
      </c>
    </row>
    <row r="231" spans="1:11" ht="18" x14ac:dyDescent="0.25">
      <c r="A231" s="28">
        <v>10</v>
      </c>
      <c r="B231" s="29" t="s">
        <v>39</v>
      </c>
      <c r="C231" s="5">
        <v>43162</v>
      </c>
      <c r="D231" s="30">
        <v>0.25416666666666665</v>
      </c>
      <c r="E231" s="29" t="s">
        <v>32</v>
      </c>
      <c r="F231" s="30">
        <f t="shared" si="6"/>
        <v>0.75416666666666665</v>
      </c>
      <c r="G231" s="31" t="s">
        <v>17</v>
      </c>
      <c r="H231" s="32" t="s">
        <v>33</v>
      </c>
      <c r="I231" s="33"/>
      <c r="J231" s="29"/>
      <c r="K231" s="29" t="str">
        <f t="shared" si="7"/>
        <v>om ahmad machin43162انصراف1</v>
      </c>
    </row>
    <row r="232" spans="1:11" ht="18" x14ac:dyDescent="0.25">
      <c r="A232" s="28">
        <v>10</v>
      </c>
      <c r="B232" s="29" t="s">
        <v>39</v>
      </c>
      <c r="C232" s="5">
        <v>43163</v>
      </c>
      <c r="D232" s="30">
        <v>0.25069444444444444</v>
      </c>
      <c r="E232" s="29" t="s">
        <v>32</v>
      </c>
      <c r="F232" s="30">
        <f t="shared" si="6"/>
        <v>0.75069444444444444</v>
      </c>
      <c r="G232" s="31" t="s">
        <v>16</v>
      </c>
      <c r="H232" s="32"/>
      <c r="I232" s="33"/>
      <c r="J232" s="29"/>
      <c r="K232" s="29" t="str">
        <f t="shared" si="7"/>
        <v>om ahmad machin43163حضور1</v>
      </c>
    </row>
    <row r="233" spans="1:11" ht="18" x14ac:dyDescent="0.25">
      <c r="A233" s="28">
        <v>10</v>
      </c>
      <c r="B233" s="29" t="s">
        <v>39</v>
      </c>
      <c r="C233" s="5">
        <v>43163</v>
      </c>
      <c r="D233" s="30">
        <v>0.25069444444444444</v>
      </c>
      <c r="E233" s="29" t="s">
        <v>32</v>
      </c>
      <c r="F233" s="30">
        <f t="shared" si="6"/>
        <v>0.75069444444444444</v>
      </c>
      <c r="G233" s="31" t="s">
        <v>17</v>
      </c>
      <c r="H233" s="32" t="s">
        <v>33</v>
      </c>
      <c r="I233" s="33"/>
      <c r="J233" s="29"/>
      <c r="K233" s="29" t="str">
        <f t="shared" si="7"/>
        <v>om ahmad machin43163انصراف1</v>
      </c>
    </row>
    <row r="234" spans="1:11" ht="18" x14ac:dyDescent="0.25">
      <c r="A234" s="28">
        <v>10</v>
      </c>
      <c r="B234" s="29" t="s">
        <v>39</v>
      </c>
      <c r="C234" s="5">
        <v>43164</v>
      </c>
      <c r="D234" s="30">
        <v>0.33402777777777781</v>
      </c>
      <c r="E234" s="29" t="s">
        <v>34</v>
      </c>
      <c r="F234" s="30">
        <f t="shared" si="6"/>
        <v>0.33402777777777781</v>
      </c>
      <c r="G234" s="31" t="s">
        <v>16</v>
      </c>
      <c r="H234" s="32"/>
      <c r="I234" s="33"/>
      <c r="J234" s="29"/>
      <c r="K234" s="29" t="str">
        <f t="shared" si="7"/>
        <v>om ahmad machin43164حضور1</v>
      </c>
    </row>
    <row r="235" spans="1:11" ht="18" x14ac:dyDescent="0.25">
      <c r="A235" s="28">
        <v>10</v>
      </c>
      <c r="B235" s="29" t="s">
        <v>39</v>
      </c>
      <c r="C235" s="5">
        <v>43164</v>
      </c>
      <c r="D235" s="30">
        <v>0.21041666666666667</v>
      </c>
      <c r="E235" s="29" t="s">
        <v>32</v>
      </c>
      <c r="F235" s="30">
        <f t="shared" si="6"/>
        <v>0.7104166666666667</v>
      </c>
      <c r="G235" s="31" t="s">
        <v>17</v>
      </c>
      <c r="H235" s="32"/>
      <c r="I235" s="33"/>
      <c r="J235" s="29"/>
      <c r="K235" s="29" t="str">
        <f t="shared" si="7"/>
        <v>om ahmad machin43164انصراف1</v>
      </c>
    </row>
    <row r="236" spans="1:11" ht="18" x14ac:dyDescent="0.25">
      <c r="A236" s="28">
        <v>10</v>
      </c>
      <c r="B236" s="29" t="s">
        <v>39</v>
      </c>
      <c r="C236" s="5">
        <v>43165</v>
      </c>
      <c r="D236" s="30">
        <v>0.33611111111111108</v>
      </c>
      <c r="E236" s="29" t="s">
        <v>34</v>
      </c>
      <c r="F236" s="30">
        <f t="shared" si="6"/>
        <v>0.33611111111111108</v>
      </c>
      <c r="G236" s="31" t="s">
        <v>16</v>
      </c>
      <c r="H236" s="32"/>
      <c r="I236" s="33"/>
      <c r="J236" s="29"/>
      <c r="K236" s="29" t="str">
        <f t="shared" si="7"/>
        <v>om ahmad machin43165حضور1</v>
      </c>
    </row>
    <row r="237" spans="1:11" ht="18" x14ac:dyDescent="0.25">
      <c r="A237" s="28">
        <v>10</v>
      </c>
      <c r="B237" s="29" t="s">
        <v>39</v>
      </c>
      <c r="C237" s="5">
        <v>43165</v>
      </c>
      <c r="D237" s="30">
        <v>0.33611111111111108</v>
      </c>
      <c r="E237" s="29" t="s">
        <v>34</v>
      </c>
      <c r="F237" s="30">
        <f t="shared" si="6"/>
        <v>0.33611111111111108</v>
      </c>
      <c r="G237" s="31" t="s">
        <v>17</v>
      </c>
      <c r="H237" s="32"/>
      <c r="I237" s="33"/>
      <c r="J237" s="29"/>
      <c r="K237" s="29" t="str">
        <f t="shared" si="7"/>
        <v>om ahmad machin43165انصراف1</v>
      </c>
    </row>
    <row r="238" spans="1:11" ht="18" x14ac:dyDescent="0.25">
      <c r="A238" s="28">
        <v>10</v>
      </c>
      <c r="B238" s="29" t="s">
        <v>39</v>
      </c>
      <c r="C238" s="5">
        <v>43167</v>
      </c>
      <c r="D238" s="30">
        <v>0.21041666666666667</v>
      </c>
      <c r="E238" s="29" t="s">
        <v>32</v>
      </c>
      <c r="F238" s="30">
        <f t="shared" si="6"/>
        <v>0.7104166666666667</v>
      </c>
      <c r="G238" s="31" t="s">
        <v>16</v>
      </c>
      <c r="H238" s="32"/>
      <c r="I238" s="33"/>
      <c r="J238" s="29"/>
      <c r="K238" s="29" t="str">
        <f t="shared" si="7"/>
        <v>om ahmad machin43167حضور1</v>
      </c>
    </row>
    <row r="239" spans="1:11" ht="18" x14ac:dyDescent="0.25">
      <c r="A239" s="28">
        <v>10</v>
      </c>
      <c r="B239" s="29" t="s">
        <v>39</v>
      </c>
      <c r="C239" s="5">
        <v>43167</v>
      </c>
      <c r="D239" s="30">
        <v>0.21041666666666667</v>
      </c>
      <c r="E239" s="29" t="s">
        <v>32</v>
      </c>
      <c r="F239" s="30">
        <f t="shared" si="6"/>
        <v>0.7104166666666667</v>
      </c>
      <c r="G239" s="31" t="s">
        <v>17</v>
      </c>
      <c r="H239" s="32"/>
      <c r="I239" s="33"/>
      <c r="J239" s="29"/>
      <c r="K239" s="29" t="str">
        <f t="shared" si="7"/>
        <v>om ahmad machin43167انصراف1</v>
      </c>
    </row>
    <row r="240" spans="1:11" ht="18" x14ac:dyDescent="0.25">
      <c r="A240" s="28">
        <v>10</v>
      </c>
      <c r="B240" s="29" t="s">
        <v>39</v>
      </c>
      <c r="C240" s="5">
        <v>43169</v>
      </c>
      <c r="D240" s="30">
        <v>0.21249999999999999</v>
      </c>
      <c r="E240" s="29" t="s">
        <v>32</v>
      </c>
      <c r="F240" s="30">
        <f t="shared" si="6"/>
        <v>0.71250000000000002</v>
      </c>
      <c r="G240" s="31" t="s">
        <v>16</v>
      </c>
      <c r="H240" s="32"/>
      <c r="I240" s="33"/>
      <c r="J240" s="29"/>
      <c r="K240" s="29" t="str">
        <f t="shared" si="7"/>
        <v>om ahmad machin43169حضور1</v>
      </c>
    </row>
    <row r="241" spans="1:11" ht="18" x14ac:dyDescent="0.25">
      <c r="A241" s="28">
        <v>10</v>
      </c>
      <c r="B241" s="29" t="s">
        <v>39</v>
      </c>
      <c r="C241" s="5">
        <v>43169</v>
      </c>
      <c r="D241" s="30">
        <v>0.21249999999999999</v>
      </c>
      <c r="E241" s="29" t="s">
        <v>32</v>
      </c>
      <c r="F241" s="30">
        <f t="shared" si="6"/>
        <v>0.71250000000000002</v>
      </c>
      <c r="G241" s="31" t="s">
        <v>17</v>
      </c>
      <c r="H241" s="32" t="s">
        <v>33</v>
      </c>
      <c r="I241" s="33"/>
      <c r="J241" s="29"/>
      <c r="K241" s="29" t="str">
        <f t="shared" si="7"/>
        <v>om ahmad machin43169انصراف1</v>
      </c>
    </row>
    <row r="242" spans="1:11" ht="18" x14ac:dyDescent="0.25">
      <c r="A242" s="28">
        <v>10</v>
      </c>
      <c r="B242" s="29" t="s">
        <v>39</v>
      </c>
      <c r="C242" s="5">
        <v>43170</v>
      </c>
      <c r="D242" s="30">
        <v>0.21111111111111111</v>
      </c>
      <c r="E242" s="29" t="s">
        <v>32</v>
      </c>
      <c r="F242" s="30">
        <f t="shared" si="6"/>
        <v>0.71111111111111114</v>
      </c>
      <c r="G242" s="31" t="s">
        <v>16</v>
      </c>
      <c r="H242" s="32"/>
      <c r="I242" s="33"/>
      <c r="J242" s="29"/>
      <c r="K242" s="29" t="str">
        <f t="shared" si="7"/>
        <v>om ahmad machin43170حضور1</v>
      </c>
    </row>
    <row r="243" spans="1:11" ht="18" x14ac:dyDescent="0.25">
      <c r="A243" s="28">
        <v>10</v>
      </c>
      <c r="B243" s="29" t="s">
        <v>39</v>
      </c>
      <c r="C243" s="5">
        <v>43170</v>
      </c>
      <c r="D243" s="30">
        <v>0.21111111111111111</v>
      </c>
      <c r="E243" s="29" t="s">
        <v>32</v>
      </c>
      <c r="F243" s="30">
        <f t="shared" si="6"/>
        <v>0.71111111111111114</v>
      </c>
      <c r="G243" s="31" t="s">
        <v>17</v>
      </c>
      <c r="H243" s="32" t="s">
        <v>33</v>
      </c>
      <c r="I243" s="33"/>
      <c r="J243" s="29"/>
      <c r="K243" s="29" t="str">
        <f t="shared" si="7"/>
        <v>om ahmad machin43170انصراف1</v>
      </c>
    </row>
    <row r="244" spans="1:11" ht="18" x14ac:dyDescent="0.25">
      <c r="A244" s="28">
        <v>10</v>
      </c>
      <c r="B244" s="29" t="s">
        <v>39</v>
      </c>
      <c r="C244" s="5">
        <v>43171</v>
      </c>
      <c r="D244" s="30">
        <v>0.21111111111111111</v>
      </c>
      <c r="E244" s="29" t="s">
        <v>32</v>
      </c>
      <c r="F244" s="30">
        <f t="shared" si="6"/>
        <v>0.71111111111111114</v>
      </c>
      <c r="G244" s="31" t="s">
        <v>16</v>
      </c>
      <c r="H244" s="32"/>
      <c r="I244" s="33"/>
      <c r="J244" s="29"/>
      <c r="K244" s="29" t="str">
        <f t="shared" si="7"/>
        <v>om ahmad machin43171حضور1</v>
      </c>
    </row>
    <row r="245" spans="1:11" ht="18" x14ac:dyDescent="0.25">
      <c r="A245" s="28">
        <v>10</v>
      </c>
      <c r="B245" s="29" t="s">
        <v>39</v>
      </c>
      <c r="C245" s="5">
        <v>43171</v>
      </c>
      <c r="D245" s="30">
        <v>0.21111111111111111</v>
      </c>
      <c r="E245" s="29" t="s">
        <v>32</v>
      </c>
      <c r="F245" s="30">
        <f t="shared" si="6"/>
        <v>0.71111111111111114</v>
      </c>
      <c r="G245" s="31" t="s">
        <v>17</v>
      </c>
      <c r="H245" s="32" t="s">
        <v>33</v>
      </c>
      <c r="I245" s="33"/>
      <c r="J245" s="29"/>
      <c r="K245" s="29" t="str">
        <f t="shared" si="7"/>
        <v>om ahmad machin43171انصراف1</v>
      </c>
    </row>
    <row r="246" spans="1:11" ht="18" x14ac:dyDescent="0.25">
      <c r="A246" s="28">
        <v>10</v>
      </c>
      <c r="B246" s="29" t="s">
        <v>39</v>
      </c>
      <c r="C246" s="5">
        <v>43172</v>
      </c>
      <c r="D246" s="30">
        <v>0.33749999999999997</v>
      </c>
      <c r="E246" s="29" t="s">
        <v>34</v>
      </c>
      <c r="F246" s="30">
        <f t="shared" si="6"/>
        <v>0.33749999999999997</v>
      </c>
      <c r="G246" s="31" t="s">
        <v>16</v>
      </c>
      <c r="H246" s="32"/>
      <c r="I246" s="33"/>
      <c r="J246" s="29"/>
      <c r="K246" s="29" t="str">
        <f t="shared" si="7"/>
        <v>om ahmad machin43172حضور1</v>
      </c>
    </row>
    <row r="247" spans="1:11" ht="18" x14ac:dyDescent="0.25">
      <c r="A247" s="28">
        <v>10</v>
      </c>
      <c r="B247" s="29" t="s">
        <v>39</v>
      </c>
      <c r="C247" s="5">
        <v>43172</v>
      </c>
      <c r="D247" s="30">
        <v>0.21180555555555555</v>
      </c>
      <c r="E247" s="29" t="s">
        <v>32</v>
      </c>
      <c r="F247" s="30">
        <f t="shared" si="6"/>
        <v>0.71180555555555558</v>
      </c>
      <c r="G247" s="31" t="s">
        <v>17</v>
      </c>
      <c r="H247" s="32"/>
      <c r="I247" s="33"/>
      <c r="J247" s="29"/>
      <c r="K247" s="29" t="str">
        <f t="shared" si="7"/>
        <v>om ahmad machin43172انصراف1</v>
      </c>
    </row>
    <row r="248" spans="1:11" ht="18" x14ac:dyDescent="0.25">
      <c r="A248" s="28">
        <v>10</v>
      </c>
      <c r="B248" s="29" t="s">
        <v>39</v>
      </c>
      <c r="C248" s="5">
        <v>43173</v>
      </c>
      <c r="D248" s="30">
        <v>0.33819444444444446</v>
      </c>
      <c r="E248" s="29" t="s">
        <v>34</v>
      </c>
      <c r="F248" s="30">
        <f t="shared" si="6"/>
        <v>0.33819444444444446</v>
      </c>
      <c r="G248" s="31" t="s">
        <v>16</v>
      </c>
      <c r="H248" s="32"/>
      <c r="I248" s="33"/>
      <c r="J248" s="29"/>
      <c r="K248" s="29" t="str">
        <f t="shared" si="7"/>
        <v>om ahmad machin43173حضور1</v>
      </c>
    </row>
    <row r="249" spans="1:11" ht="18" x14ac:dyDescent="0.25">
      <c r="A249" s="28">
        <v>10</v>
      </c>
      <c r="B249" s="29" t="s">
        <v>39</v>
      </c>
      <c r="C249" s="5">
        <v>43173</v>
      </c>
      <c r="D249" s="30">
        <v>0.21041666666666667</v>
      </c>
      <c r="E249" s="29" t="s">
        <v>32</v>
      </c>
      <c r="F249" s="30">
        <f t="shared" si="6"/>
        <v>0.7104166666666667</v>
      </c>
      <c r="G249" s="31" t="s">
        <v>17</v>
      </c>
      <c r="H249" s="32"/>
      <c r="I249" s="33"/>
      <c r="J249" s="29"/>
      <c r="K249" s="29" t="str">
        <f t="shared" si="7"/>
        <v>om ahmad machin43173انصراف1</v>
      </c>
    </row>
    <row r="250" spans="1:11" ht="18" x14ac:dyDescent="0.25">
      <c r="A250" s="28">
        <v>10</v>
      </c>
      <c r="B250" s="29" t="s">
        <v>39</v>
      </c>
      <c r="C250" s="5">
        <v>43174</v>
      </c>
      <c r="D250" s="30">
        <v>0.33611111111111108</v>
      </c>
      <c r="E250" s="29" t="s">
        <v>34</v>
      </c>
      <c r="F250" s="30">
        <f t="shared" si="6"/>
        <v>0.33611111111111108</v>
      </c>
      <c r="G250" s="31" t="s">
        <v>16</v>
      </c>
      <c r="H250" s="32"/>
      <c r="I250" s="33"/>
      <c r="J250" s="29"/>
      <c r="K250" s="29" t="str">
        <f t="shared" si="7"/>
        <v>om ahmad machin43174حضور1</v>
      </c>
    </row>
    <row r="251" spans="1:11" ht="18" x14ac:dyDescent="0.25">
      <c r="A251" s="28">
        <v>10</v>
      </c>
      <c r="B251" s="29" t="s">
        <v>39</v>
      </c>
      <c r="C251" s="5">
        <v>43174</v>
      </c>
      <c r="D251" s="30">
        <v>0.21597222222222223</v>
      </c>
      <c r="E251" s="29" t="s">
        <v>32</v>
      </c>
      <c r="F251" s="30">
        <f t="shared" si="6"/>
        <v>0.71597222222222223</v>
      </c>
      <c r="G251" s="31" t="s">
        <v>17</v>
      </c>
      <c r="H251" s="32"/>
      <c r="I251" s="33"/>
      <c r="J251" s="29"/>
      <c r="K251" s="29" t="str">
        <f t="shared" si="7"/>
        <v>om ahmad machin43174انصراف1</v>
      </c>
    </row>
    <row r="252" spans="1:11" ht="18" x14ac:dyDescent="0.25">
      <c r="A252" s="28">
        <v>10</v>
      </c>
      <c r="B252" s="29" t="s">
        <v>39</v>
      </c>
      <c r="C252" s="5">
        <v>43175</v>
      </c>
      <c r="D252" s="30">
        <v>0.35347222222222219</v>
      </c>
      <c r="E252" s="29" t="s">
        <v>34</v>
      </c>
      <c r="F252" s="30">
        <f t="shared" si="6"/>
        <v>0.35347222222222219</v>
      </c>
      <c r="G252" s="31" t="s">
        <v>16</v>
      </c>
      <c r="H252" s="32"/>
      <c r="I252" s="33"/>
      <c r="J252" s="29"/>
      <c r="K252" s="29" t="str">
        <f t="shared" si="7"/>
        <v>om ahmad machin43175حضور1</v>
      </c>
    </row>
    <row r="253" spans="1:11" ht="18" x14ac:dyDescent="0.25">
      <c r="A253" s="28">
        <v>10</v>
      </c>
      <c r="B253" s="29" t="s">
        <v>39</v>
      </c>
      <c r="C253" s="5">
        <v>43175</v>
      </c>
      <c r="D253" s="30">
        <v>0.35347222222222219</v>
      </c>
      <c r="E253" s="29" t="s">
        <v>34</v>
      </c>
      <c r="F253" s="30">
        <f t="shared" si="6"/>
        <v>0.35347222222222219</v>
      </c>
      <c r="G253" s="31" t="s">
        <v>17</v>
      </c>
      <c r="H253" s="32"/>
      <c r="I253" s="33"/>
      <c r="J253" s="29"/>
      <c r="K253" s="29" t="str">
        <f t="shared" si="7"/>
        <v>om ahmad machin43175انصراف1</v>
      </c>
    </row>
    <row r="254" spans="1:11" ht="18" x14ac:dyDescent="0.25">
      <c r="A254" s="28">
        <v>10</v>
      </c>
      <c r="B254" s="29" t="s">
        <v>39</v>
      </c>
      <c r="C254" s="5">
        <v>43176</v>
      </c>
      <c r="D254" s="30">
        <v>0.21111111111111111</v>
      </c>
      <c r="E254" s="29" t="s">
        <v>32</v>
      </c>
      <c r="F254" s="30">
        <f t="shared" si="6"/>
        <v>0.71111111111111114</v>
      </c>
      <c r="G254" s="31" t="s">
        <v>16</v>
      </c>
      <c r="H254" s="32"/>
      <c r="I254" s="33"/>
      <c r="J254" s="29"/>
      <c r="K254" s="29" t="str">
        <f t="shared" si="7"/>
        <v>om ahmad machin43176حضور1</v>
      </c>
    </row>
    <row r="255" spans="1:11" ht="18" x14ac:dyDescent="0.25">
      <c r="A255" s="28">
        <v>10</v>
      </c>
      <c r="B255" s="29" t="s">
        <v>39</v>
      </c>
      <c r="C255" s="5">
        <v>43176</v>
      </c>
      <c r="D255" s="30">
        <v>0.21111111111111111</v>
      </c>
      <c r="E255" s="29" t="s">
        <v>32</v>
      </c>
      <c r="F255" s="30">
        <f t="shared" si="6"/>
        <v>0.71111111111111114</v>
      </c>
      <c r="G255" s="31" t="s">
        <v>17</v>
      </c>
      <c r="H255" s="32"/>
      <c r="I255" s="33"/>
      <c r="J255" s="29"/>
      <c r="K255" s="29" t="str">
        <f t="shared" si="7"/>
        <v>om ahmad machin43176انصراف1</v>
      </c>
    </row>
    <row r="256" spans="1:11" ht="18" x14ac:dyDescent="0.25">
      <c r="A256" s="28">
        <v>10</v>
      </c>
      <c r="B256" s="29" t="s">
        <v>39</v>
      </c>
      <c r="C256" s="5">
        <v>43177</v>
      </c>
      <c r="D256" s="30">
        <v>0.25138888888888888</v>
      </c>
      <c r="E256" s="29" t="s">
        <v>32</v>
      </c>
      <c r="F256" s="30">
        <f t="shared" si="6"/>
        <v>0.75138888888888888</v>
      </c>
      <c r="G256" s="31" t="s">
        <v>16</v>
      </c>
      <c r="H256" s="32"/>
      <c r="I256" s="33"/>
      <c r="J256" s="29"/>
      <c r="K256" s="29" t="str">
        <f t="shared" si="7"/>
        <v>om ahmad machin43177حضور1</v>
      </c>
    </row>
    <row r="257" spans="1:11" ht="18" x14ac:dyDescent="0.25">
      <c r="A257" s="28">
        <v>10</v>
      </c>
      <c r="B257" s="29" t="s">
        <v>39</v>
      </c>
      <c r="C257" s="5">
        <v>43177</v>
      </c>
      <c r="D257" s="30">
        <v>0.25138888888888888</v>
      </c>
      <c r="E257" s="29" t="s">
        <v>32</v>
      </c>
      <c r="F257" s="30">
        <f t="shared" si="6"/>
        <v>0.75138888888888888</v>
      </c>
      <c r="G257" s="31" t="s">
        <v>17</v>
      </c>
      <c r="H257" s="32" t="s">
        <v>33</v>
      </c>
      <c r="I257" s="33"/>
      <c r="J257" s="29"/>
      <c r="K257" s="29" t="str">
        <f t="shared" si="7"/>
        <v>om ahmad machin43177انصراف1</v>
      </c>
    </row>
    <row r="258" spans="1:11" ht="18" x14ac:dyDescent="0.25">
      <c r="A258" s="28">
        <v>10</v>
      </c>
      <c r="B258" s="29" t="s">
        <v>39</v>
      </c>
      <c r="C258" s="5">
        <v>43178</v>
      </c>
      <c r="D258" s="30">
        <v>0.25069444444444444</v>
      </c>
      <c r="E258" s="29" t="s">
        <v>32</v>
      </c>
      <c r="F258" s="30">
        <f t="shared" si="6"/>
        <v>0.75069444444444444</v>
      </c>
      <c r="G258" s="31" t="s">
        <v>16</v>
      </c>
      <c r="H258" s="32"/>
      <c r="I258" s="33"/>
      <c r="J258" s="29"/>
      <c r="K258" s="29" t="str">
        <f t="shared" si="7"/>
        <v>om ahmad machin43178حضور1</v>
      </c>
    </row>
    <row r="259" spans="1:11" ht="18" x14ac:dyDescent="0.25">
      <c r="A259" s="28">
        <v>10</v>
      </c>
      <c r="B259" s="29" t="s">
        <v>39</v>
      </c>
      <c r="C259" s="5">
        <v>43178</v>
      </c>
      <c r="D259" s="30">
        <v>0.25069444444444444</v>
      </c>
      <c r="E259" s="29" t="s">
        <v>32</v>
      </c>
      <c r="F259" s="30">
        <f t="shared" ref="F259:F322" si="8">IF(E259="PM",D259+"12:00",D259)</f>
        <v>0.75069444444444444</v>
      </c>
      <c r="G259" s="31" t="s">
        <v>17</v>
      </c>
      <c r="H259" s="32" t="s">
        <v>33</v>
      </c>
      <c r="I259" s="33"/>
      <c r="J259" s="29"/>
      <c r="K259" s="29" t="str">
        <f t="shared" ref="K259:K322" si="9">IFERROR(B259&amp;C259&amp;G259,"")</f>
        <v>om ahmad machin43178انصراف1</v>
      </c>
    </row>
    <row r="260" spans="1:11" ht="18" x14ac:dyDescent="0.25">
      <c r="A260" s="28">
        <v>10</v>
      </c>
      <c r="B260" s="29" t="s">
        <v>39</v>
      </c>
      <c r="C260" s="5">
        <v>43179</v>
      </c>
      <c r="D260" s="30">
        <v>0.30208333333333331</v>
      </c>
      <c r="E260" s="29" t="s">
        <v>32</v>
      </c>
      <c r="F260" s="30">
        <f t="shared" si="8"/>
        <v>0.80208333333333326</v>
      </c>
      <c r="G260" s="31" t="s">
        <v>16</v>
      </c>
      <c r="H260" s="32"/>
      <c r="I260" s="33"/>
      <c r="J260" s="29"/>
      <c r="K260" s="29" t="str">
        <f t="shared" si="9"/>
        <v>om ahmad machin43179حضور1</v>
      </c>
    </row>
    <row r="261" spans="1:11" ht="18" x14ac:dyDescent="0.25">
      <c r="A261" s="28">
        <v>10</v>
      </c>
      <c r="B261" s="29" t="s">
        <v>39</v>
      </c>
      <c r="C261" s="5">
        <v>43179</v>
      </c>
      <c r="D261" s="30">
        <v>0.30208333333333331</v>
      </c>
      <c r="E261" s="29" t="s">
        <v>32</v>
      </c>
      <c r="F261" s="30">
        <f t="shared" si="8"/>
        <v>0.80208333333333326</v>
      </c>
      <c r="G261" s="31" t="s">
        <v>17</v>
      </c>
      <c r="H261" s="32" t="s">
        <v>33</v>
      </c>
      <c r="I261" s="33"/>
      <c r="J261" s="29"/>
      <c r="K261" s="29" t="str">
        <f t="shared" si="9"/>
        <v>om ahmad machin43179انصراف1</v>
      </c>
    </row>
    <row r="262" spans="1:11" ht="18" x14ac:dyDescent="0.25">
      <c r="A262" s="28">
        <v>10</v>
      </c>
      <c r="B262" s="29" t="s">
        <v>39</v>
      </c>
      <c r="C262" s="5">
        <v>43180</v>
      </c>
      <c r="D262" s="30">
        <v>0.33611111111111108</v>
      </c>
      <c r="E262" s="29" t="s">
        <v>34</v>
      </c>
      <c r="F262" s="30">
        <f t="shared" si="8"/>
        <v>0.33611111111111108</v>
      </c>
      <c r="G262" s="31" t="s">
        <v>16</v>
      </c>
      <c r="H262" s="32"/>
      <c r="I262" s="33"/>
      <c r="J262" s="29"/>
      <c r="K262" s="29" t="str">
        <f t="shared" si="9"/>
        <v>om ahmad machin43180حضور1</v>
      </c>
    </row>
    <row r="263" spans="1:11" ht="18" x14ac:dyDescent="0.25">
      <c r="A263" s="28">
        <v>10</v>
      </c>
      <c r="B263" s="29" t="s">
        <v>39</v>
      </c>
      <c r="C263" s="5">
        <v>43180</v>
      </c>
      <c r="D263" s="30">
        <v>0.25277777777777777</v>
      </c>
      <c r="E263" s="29" t="s">
        <v>32</v>
      </c>
      <c r="F263" s="30">
        <f t="shared" si="8"/>
        <v>0.75277777777777777</v>
      </c>
      <c r="G263" s="31" t="s">
        <v>17</v>
      </c>
      <c r="H263" s="32"/>
      <c r="I263" s="33"/>
      <c r="J263" s="29"/>
      <c r="K263" s="29" t="str">
        <f t="shared" si="9"/>
        <v>om ahmad machin43180انصراف1</v>
      </c>
    </row>
    <row r="264" spans="1:11" ht="18" x14ac:dyDescent="0.25">
      <c r="A264" s="28">
        <v>10</v>
      </c>
      <c r="B264" s="29" t="s">
        <v>39</v>
      </c>
      <c r="C264" s="5">
        <v>43181</v>
      </c>
      <c r="D264" s="30">
        <v>0.33749999999999997</v>
      </c>
      <c r="E264" s="29" t="s">
        <v>34</v>
      </c>
      <c r="F264" s="30">
        <f t="shared" si="8"/>
        <v>0.33749999999999997</v>
      </c>
      <c r="G264" s="31" t="s">
        <v>16</v>
      </c>
      <c r="H264" s="32"/>
      <c r="I264" s="33"/>
      <c r="J264" s="29"/>
      <c r="K264" s="29" t="str">
        <f t="shared" si="9"/>
        <v>om ahmad machin43181حضور1</v>
      </c>
    </row>
    <row r="265" spans="1:11" ht="18" x14ac:dyDescent="0.25">
      <c r="A265" s="28">
        <v>10</v>
      </c>
      <c r="B265" s="29" t="s">
        <v>39</v>
      </c>
      <c r="C265" s="5">
        <v>43181</v>
      </c>
      <c r="D265" s="30">
        <v>0.21111111111111111</v>
      </c>
      <c r="E265" s="29" t="s">
        <v>32</v>
      </c>
      <c r="F265" s="30">
        <f t="shared" si="8"/>
        <v>0.71111111111111114</v>
      </c>
      <c r="G265" s="31" t="s">
        <v>17</v>
      </c>
      <c r="H265" s="32"/>
      <c r="I265" s="33"/>
      <c r="J265" s="29"/>
      <c r="K265" s="29" t="str">
        <f t="shared" si="9"/>
        <v>om ahmad machin43181انصراف1</v>
      </c>
    </row>
    <row r="266" spans="1:11" ht="18" x14ac:dyDescent="0.25">
      <c r="A266" s="28">
        <v>10</v>
      </c>
      <c r="B266" s="29" t="s">
        <v>39</v>
      </c>
      <c r="C266" s="5">
        <v>43182</v>
      </c>
      <c r="D266" s="30">
        <v>0.35694444444444445</v>
      </c>
      <c r="E266" s="29" t="s">
        <v>34</v>
      </c>
      <c r="F266" s="30">
        <f t="shared" si="8"/>
        <v>0.35694444444444445</v>
      </c>
      <c r="G266" s="31" t="s">
        <v>16</v>
      </c>
      <c r="H266" s="32"/>
      <c r="I266" s="33"/>
      <c r="J266" s="29"/>
      <c r="K266" s="29" t="str">
        <f t="shared" si="9"/>
        <v>om ahmad machin43182حضور1</v>
      </c>
    </row>
    <row r="267" spans="1:11" ht="18" x14ac:dyDescent="0.25">
      <c r="A267" s="28">
        <v>10</v>
      </c>
      <c r="B267" s="29" t="s">
        <v>39</v>
      </c>
      <c r="C267" s="5">
        <v>43182</v>
      </c>
      <c r="D267" s="30">
        <v>0.35694444444444445</v>
      </c>
      <c r="E267" s="29" t="s">
        <v>34</v>
      </c>
      <c r="F267" s="30">
        <f t="shared" si="8"/>
        <v>0.35694444444444445</v>
      </c>
      <c r="G267" s="31" t="s">
        <v>17</v>
      </c>
      <c r="H267" s="32"/>
      <c r="I267" s="33"/>
      <c r="J267" s="29"/>
      <c r="K267" s="29" t="str">
        <f t="shared" si="9"/>
        <v>om ahmad machin43182انصراف1</v>
      </c>
    </row>
    <row r="268" spans="1:11" ht="18" x14ac:dyDescent="0.25">
      <c r="A268" s="28">
        <v>10</v>
      </c>
      <c r="B268" s="29" t="s">
        <v>39</v>
      </c>
      <c r="C268" s="5">
        <v>43183</v>
      </c>
      <c r="D268" s="30">
        <v>0.23194444444444443</v>
      </c>
      <c r="E268" s="29" t="s">
        <v>32</v>
      </c>
      <c r="F268" s="30">
        <f t="shared" si="8"/>
        <v>0.7319444444444444</v>
      </c>
      <c r="G268" s="31" t="s">
        <v>16</v>
      </c>
      <c r="H268" s="32"/>
      <c r="I268" s="33"/>
      <c r="J268" s="29"/>
      <c r="K268" s="29" t="str">
        <f t="shared" si="9"/>
        <v>om ahmad machin43183حضور1</v>
      </c>
    </row>
    <row r="269" spans="1:11" ht="18" x14ac:dyDescent="0.25">
      <c r="A269" s="28">
        <v>10</v>
      </c>
      <c r="B269" s="29" t="s">
        <v>39</v>
      </c>
      <c r="C269" s="5">
        <v>43183</v>
      </c>
      <c r="D269" s="30">
        <v>0.23194444444444443</v>
      </c>
      <c r="E269" s="29" t="s">
        <v>32</v>
      </c>
      <c r="F269" s="30">
        <f t="shared" si="8"/>
        <v>0.7319444444444444</v>
      </c>
      <c r="G269" s="31" t="s">
        <v>17</v>
      </c>
      <c r="H269" s="32"/>
      <c r="I269" s="33"/>
      <c r="J269" s="29"/>
      <c r="K269" s="29" t="str">
        <f t="shared" si="9"/>
        <v>om ahmad machin43183انصراف1</v>
      </c>
    </row>
    <row r="270" spans="1:11" ht="18" x14ac:dyDescent="0.25">
      <c r="A270" s="28">
        <v>10</v>
      </c>
      <c r="B270" s="29" t="s">
        <v>39</v>
      </c>
      <c r="C270" s="5">
        <v>43184</v>
      </c>
      <c r="D270" s="30">
        <v>0.27291666666666664</v>
      </c>
      <c r="E270" s="29" t="s">
        <v>32</v>
      </c>
      <c r="F270" s="30">
        <f t="shared" si="8"/>
        <v>0.7729166666666667</v>
      </c>
      <c r="G270" s="31" t="s">
        <v>16</v>
      </c>
      <c r="H270" s="32"/>
      <c r="I270" s="33"/>
      <c r="J270" s="29"/>
      <c r="K270" s="29" t="str">
        <f t="shared" si="9"/>
        <v>om ahmad machin43184حضور1</v>
      </c>
    </row>
    <row r="271" spans="1:11" ht="18" x14ac:dyDescent="0.25">
      <c r="A271" s="28">
        <v>10</v>
      </c>
      <c r="B271" s="29" t="s">
        <v>39</v>
      </c>
      <c r="C271" s="5">
        <v>43184</v>
      </c>
      <c r="D271" s="30">
        <v>0.27291666666666664</v>
      </c>
      <c r="E271" s="29" t="s">
        <v>32</v>
      </c>
      <c r="F271" s="30">
        <f t="shared" si="8"/>
        <v>0.7729166666666667</v>
      </c>
      <c r="G271" s="31" t="s">
        <v>17</v>
      </c>
      <c r="H271" s="32" t="s">
        <v>33</v>
      </c>
      <c r="I271" s="33"/>
      <c r="J271" s="29"/>
      <c r="K271" s="29" t="str">
        <f t="shared" si="9"/>
        <v>om ahmad machin43184انصراف1</v>
      </c>
    </row>
    <row r="272" spans="1:11" ht="18" x14ac:dyDescent="0.25">
      <c r="A272" s="28">
        <v>10</v>
      </c>
      <c r="B272" s="29" t="s">
        <v>39</v>
      </c>
      <c r="C272" s="5">
        <v>43185</v>
      </c>
      <c r="D272" s="30">
        <v>0.36041666666666666</v>
      </c>
      <c r="E272" s="29" t="s">
        <v>32</v>
      </c>
      <c r="F272" s="30">
        <f t="shared" si="8"/>
        <v>0.86041666666666661</v>
      </c>
      <c r="G272" s="31" t="s">
        <v>16</v>
      </c>
      <c r="H272" s="32"/>
      <c r="I272" s="33"/>
      <c r="J272" s="29"/>
      <c r="K272" s="29" t="str">
        <f t="shared" si="9"/>
        <v>om ahmad machin43185حضور1</v>
      </c>
    </row>
    <row r="273" spans="1:11" ht="18" x14ac:dyDescent="0.25">
      <c r="A273" s="28">
        <v>10</v>
      </c>
      <c r="B273" s="29" t="s">
        <v>39</v>
      </c>
      <c r="C273" s="5">
        <v>43185</v>
      </c>
      <c r="D273" s="30">
        <v>0.36041666666666666</v>
      </c>
      <c r="E273" s="29" t="s">
        <v>32</v>
      </c>
      <c r="F273" s="30">
        <f t="shared" si="8"/>
        <v>0.86041666666666661</v>
      </c>
      <c r="G273" s="31" t="s">
        <v>17</v>
      </c>
      <c r="H273" s="32" t="s">
        <v>33</v>
      </c>
      <c r="I273" s="33"/>
      <c r="J273" s="29"/>
      <c r="K273" s="29" t="str">
        <f t="shared" si="9"/>
        <v>om ahmad machin43185انصراف1</v>
      </c>
    </row>
    <row r="274" spans="1:11" ht="18" x14ac:dyDescent="0.25">
      <c r="A274" s="28">
        <v>10</v>
      </c>
      <c r="B274" s="29" t="s">
        <v>39</v>
      </c>
      <c r="C274" s="5">
        <v>43186</v>
      </c>
      <c r="D274" s="30">
        <v>0.25277777777777777</v>
      </c>
      <c r="E274" s="29" t="s">
        <v>32</v>
      </c>
      <c r="F274" s="30">
        <f t="shared" si="8"/>
        <v>0.75277777777777777</v>
      </c>
      <c r="G274" s="31" t="s">
        <v>16</v>
      </c>
      <c r="H274" s="32"/>
      <c r="I274" s="33"/>
      <c r="J274" s="29"/>
      <c r="K274" s="29" t="str">
        <f t="shared" si="9"/>
        <v>om ahmad machin43186حضور1</v>
      </c>
    </row>
    <row r="275" spans="1:11" ht="18" x14ac:dyDescent="0.25">
      <c r="A275" s="28">
        <v>10</v>
      </c>
      <c r="B275" s="29" t="s">
        <v>39</v>
      </c>
      <c r="C275" s="5">
        <v>43186</v>
      </c>
      <c r="D275" s="30">
        <v>0.25277777777777777</v>
      </c>
      <c r="E275" s="29" t="s">
        <v>32</v>
      </c>
      <c r="F275" s="30">
        <f t="shared" si="8"/>
        <v>0.75277777777777777</v>
      </c>
      <c r="G275" s="31" t="s">
        <v>17</v>
      </c>
      <c r="H275" s="32" t="s">
        <v>33</v>
      </c>
      <c r="I275" s="33"/>
      <c r="J275" s="29"/>
      <c r="K275" s="29" t="str">
        <f t="shared" si="9"/>
        <v>om ahmad machin43186انصراف1</v>
      </c>
    </row>
    <row r="276" spans="1:11" ht="18" x14ac:dyDescent="0.25">
      <c r="A276" s="28">
        <v>10</v>
      </c>
      <c r="B276" s="29" t="s">
        <v>39</v>
      </c>
      <c r="C276" s="5">
        <v>43187</v>
      </c>
      <c r="D276" s="30">
        <v>0.3354166666666667</v>
      </c>
      <c r="E276" s="29" t="s">
        <v>34</v>
      </c>
      <c r="F276" s="30">
        <f t="shared" si="8"/>
        <v>0.3354166666666667</v>
      </c>
      <c r="G276" s="31" t="s">
        <v>16</v>
      </c>
      <c r="H276" s="32"/>
      <c r="I276" s="33"/>
      <c r="J276" s="29"/>
      <c r="K276" s="29" t="str">
        <f t="shared" si="9"/>
        <v>om ahmad machin43187حضور1</v>
      </c>
    </row>
    <row r="277" spans="1:11" ht="18" x14ac:dyDescent="0.25">
      <c r="A277" s="28">
        <v>10</v>
      </c>
      <c r="B277" s="29" t="s">
        <v>39</v>
      </c>
      <c r="C277" s="5">
        <v>43187</v>
      </c>
      <c r="D277" s="30">
        <v>0.25694444444444448</v>
      </c>
      <c r="E277" s="29" t="s">
        <v>32</v>
      </c>
      <c r="F277" s="30">
        <f t="shared" si="8"/>
        <v>0.75694444444444442</v>
      </c>
      <c r="G277" s="31" t="s">
        <v>17</v>
      </c>
      <c r="H277" s="32"/>
      <c r="I277" s="33"/>
      <c r="J277" s="29"/>
      <c r="K277" s="29" t="str">
        <f t="shared" si="9"/>
        <v>om ahmad machin43187انصراف1</v>
      </c>
    </row>
    <row r="278" spans="1:11" ht="18" x14ac:dyDescent="0.25">
      <c r="A278" s="28">
        <v>10</v>
      </c>
      <c r="B278" s="29" t="s">
        <v>39</v>
      </c>
      <c r="C278" s="5">
        <v>43188</v>
      </c>
      <c r="D278" s="30">
        <v>0.33888888888888885</v>
      </c>
      <c r="E278" s="29" t="s">
        <v>34</v>
      </c>
      <c r="F278" s="30">
        <f t="shared" si="8"/>
        <v>0.33888888888888885</v>
      </c>
      <c r="G278" s="31" t="s">
        <v>16</v>
      </c>
      <c r="H278" s="32"/>
      <c r="I278" s="33"/>
      <c r="J278" s="29"/>
      <c r="K278" s="29" t="str">
        <f t="shared" si="9"/>
        <v>om ahmad machin43188حضور1</v>
      </c>
    </row>
    <row r="279" spans="1:11" ht="18" x14ac:dyDescent="0.25">
      <c r="A279" s="28">
        <v>10</v>
      </c>
      <c r="B279" s="29" t="s">
        <v>39</v>
      </c>
      <c r="C279" s="5">
        <v>43188</v>
      </c>
      <c r="D279" s="30">
        <v>0.21041666666666667</v>
      </c>
      <c r="E279" s="29" t="s">
        <v>32</v>
      </c>
      <c r="F279" s="30">
        <f t="shared" si="8"/>
        <v>0.7104166666666667</v>
      </c>
      <c r="G279" s="31" t="s">
        <v>17</v>
      </c>
      <c r="H279" s="32"/>
      <c r="I279" s="33"/>
      <c r="J279" s="29"/>
      <c r="K279" s="29" t="str">
        <f t="shared" si="9"/>
        <v>om ahmad machin43188انصراف1</v>
      </c>
    </row>
    <row r="280" spans="1:11" ht="18" x14ac:dyDescent="0.25">
      <c r="A280" s="28">
        <v>10</v>
      </c>
      <c r="B280" s="29" t="s">
        <v>39</v>
      </c>
      <c r="C280" s="5">
        <v>43189</v>
      </c>
      <c r="D280" s="30">
        <v>0.40902777777777777</v>
      </c>
      <c r="E280" s="29" t="s">
        <v>34</v>
      </c>
      <c r="F280" s="30">
        <f t="shared" si="8"/>
        <v>0.40902777777777777</v>
      </c>
      <c r="G280" s="31" t="s">
        <v>16</v>
      </c>
      <c r="H280" s="32"/>
      <c r="I280" s="33"/>
      <c r="J280" s="29"/>
      <c r="K280" s="29" t="str">
        <f t="shared" si="9"/>
        <v>om ahmad machin43189حضور1</v>
      </c>
    </row>
    <row r="281" spans="1:11" ht="18" x14ac:dyDescent="0.25">
      <c r="A281" s="28">
        <v>10</v>
      </c>
      <c r="B281" s="29" t="s">
        <v>39</v>
      </c>
      <c r="C281" s="5">
        <v>43189</v>
      </c>
      <c r="D281" s="30">
        <v>0.29305555555555557</v>
      </c>
      <c r="E281" s="29" t="s">
        <v>32</v>
      </c>
      <c r="F281" s="30">
        <f t="shared" si="8"/>
        <v>0.79305555555555562</v>
      </c>
      <c r="G281" s="31" t="s">
        <v>17</v>
      </c>
      <c r="H281" s="32"/>
      <c r="I281" s="33"/>
      <c r="J281" s="29"/>
      <c r="K281" s="29" t="str">
        <f t="shared" si="9"/>
        <v>om ahmad machin43189انصراف1</v>
      </c>
    </row>
    <row r="282" spans="1:11" ht="18" x14ac:dyDescent="0.25">
      <c r="A282" s="28">
        <v>10</v>
      </c>
      <c r="B282" s="29" t="s">
        <v>39</v>
      </c>
      <c r="C282" s="5">
        <v>43190</v>
      </c>
      <c r="D282" s="30">
        <v>0.33888888888888885</v>
      </c>
      <c r="E282" s="29" t="s">
        <v>34</v>
      </c>
      <c r="F282" s="30">
        <f t="shared" si="8"/>
        <v>0.33888888888888885</v>
      </c>
      <c r="G282" s="31" t="s">
        <v>16</v>
      </c>
      <c r="H282" s="32"/>
      <c r="I282" s="33"/>
      <c r="J282" s="29"/>
      <c r="K282" s="29" t="str">
        <f t="shared" si="9"/>
        <v>om ahmad machin43190حضور1</v>
      </c>
    </row>
    <row r="283" spans="1:11" ht="18" x14ac:dyDescent="0.25">
      <c r="A283" s="28">
        <v>10</v>
      </c>
      <c r="B283" s="29" t="s">
        <v>39</v>
      </c>
      <c r="C283" s="5">
        <v>43190</v>
      </c>
      <c r="D283" s="30">
        <v>0.25208333333333333</v>
      </c>
      <c r="E283" s="29" t="s">
        <v>32</v>
      </c>
      <c r="F283" s="30">
        <f t="shared" si="8"/>
        <v>0.75208333333333333</v>
      </c>
      <c r="G283" s="31" t="s">
        <v>17</v>
      </c>
      <c r="H283" s="32"/>
      <c r="I283" s="33"/>
      <c r="J283" s="29"/>
      <c r="K283" s="29" t="str">
        <f t="shared" si="9"/>
        <v>om ahmad machin43190انصراف1</v>
      </c>
    </row>
    <row r="284" spans="1:11" ht="18" x14ac:dyDescent="0.25">
      <c r="A284" s="28">
        <v>11</v>
      </c>
      <c r="B284" s="29" t="s">
        <v>40</v>
      </c>
      <c r="C284" s="5">
        <v>43160</v>
      </c>
      <c r="D284" s="30">
        <v>0.34027777777777773</v>
      </c>
      <c r="E284" s="29" t="s">
        <v>34</v>
      </c>
      <c r="F284" s="30">
        <f t="shared" si="8"/>
        <v>0.34027777777777773</v>
      </c>
      <c r="G284" s="31" t="s">
        <v>16</v>
      </c>
      <c r="H284" s="32"/>
      <c r="I284" s="33"/>
      <c r="J284" s="29"/>
      <c r="K284" s="29" t="str">
        <f t="shared" si="9"/>
        <v>om mohamad43160حضور1</v>
      </c>
    </row>
    <row r="285" spans="1:11" ht="18" x14ac:dyDescent="0.25">
      <c r="A285" s="28">
        <v>11</v>
      </c>
      <c r="B285" s="29" t="s">
        <v>40</v>
      </c>
      <c r="C285" s="5">
        <v>43160</v>
      </c>
      <c r="D285" s="30">
        <v>0.21388888888888891</v>
      </c>
      <c r="E285" s="29" t="s">
        <v>32</v>
      </c>
      <c r="F285" s="30">
        <f t="shared" si="8"/>
        <v>0.71388888888888891</v>
      </c>
      <c r="G285" s="31" t="s">
        <v>17</v>
      </c>
      <c r="H285" s="32"/>
      <c r="I285" s="33"/>
      <c r="J285" s="29"/>
      <c r="K285" s="29" t="str">
        <f t="shared" si="9"/>
        <v>om mohamad43160انصراف1</v>
      </c>
    </row>
    <row r="286" spans="1:11" ht="18" x14ac:dyDescent="0.25">
      <c r="A286" s="28">
        <v>11</v>
      </c>
      <c r="B286" s="29" t="s">
        <v>40</v>
      </c>
      <c r="C286" s="5">
        <v>43162</v>
      </c>
      <c r="D286" s="30">
        <v>0.34027777777777773</v>
      </c>
      <c r="E286" s="29" t="s">
        <v>34</v>
      </c>
      <c r="F286" s="30">
        <f t="shared" si="8"/>
        <v>0.34027777777777773</v>
      </c>
      <c r="G286" s="31" t="s">
        <v>16</v>
      </c>
      <c r="H286" s="32"/>
      <c r="I286" s="33"/>
      <c r="J286" s="29"/>
      <c r="K286" s="29" t="str">
        <f t="shared" si="9"/>
        <v>om mohamad43162حضور1</v>
      </c>
    </row>
    <row r="287" spans="1:11" ht="18" x14ac:dyDescent="0.25">
      <c r="A287" s="28">
        <v>11</v>
      </c>
      <c r="B287" s="29" t="s">
        <v>40</v>
      </c>
      <c r="C287" s="5">
        <v>43162</v>
      </c>
      <c r="D287" s="30">
        <v>0.25277777777777777</v>
      </c>
      <c r="E287" s="29" t="s">
        <v>32</v>
      </c>
      <c r="F287" s="30">
        <f t="shared" si="8"/>
        <v>0.75277777777777777</v>
      </c>
      <c r="G287" s="31" t="s">
        <v>17</v>
      </c>
      <c r="H287" s="32"/>
      <c r="I287" s="33"/>
      <c r="J287" s="29"/>
      <c r="K287" s="29" t="str">
        <f t="shared" si="9"/>
        <v>om mohamad43162انصراف1</v>
      </c>
    </row>
    <row r="288" spans="1:11" ht="18" x14ac:dyDescent="0.25">
      <c r="A288" s="28">
        <v>11</v>
      </c>
      <c r="B288" s="29" t="s">
        <v>40</v>
      </c>
      <c r="C288" s="5">
        <v>43163</v>
      </c>
      <c r="D288" s="30">
        <v>0.34236111111111112</v>
      </c>
      <c r="E288" s="29" t="s">
        <v>34</v>
      </c>
      <c r="F288" s="30">
        <f t="shared" si="8"/>
        <v>0.34236111111111112</v>
      </c>
      <c r="G288" s="31" t="s">
        <v>16</v>
      </c>
      <c r="H288" s="32"/>
      <c r="I288" s="33"/>
      <c r="J288" s="29"/>
      <c r="K288" s="29" t="str">
        <f t="shared" si="9"/>
        <v>om mohamad43163حضور1</v>
      </c>
    </row>
    <row r="289" spans="1:11" ht="18" x14ac:dyDescent="0.25">
      <c r="A289" s="28">
        <v>11</v>
      </c>
      <c r="B289" s="29" t="s">
        <v>40</v>
      </c>
      <c r="C289" s="5">
        <v>43163</v>
      </c>
      <c r="D289" s="30">
        <v>0.25138888888888888</v>
      </c>
      <c r="E289" s="29" t="s">
        <v>32</v>
      </c>
      <c r="F289" s="30">
        <f t="shared" si="8"/>
        <v>0.75138888888888888</v>
      </c>
      <c r="G289" s="31" t="s">
        <v>17</v>
      </c>
      <c r="H289" s="32"/>
      <c r="I289" s="33"/>
      <c r="J289" s="29"/>
      <c r="K289" s="29" t="str">
        <f t="shared" si="9"/>
        <v>om mohamad43163انصراف1</v>
      </c>
    </row>
    <row r="290" spans="1:11" ht="18" x14ac:dyDescent="0.25">
      <c r="A290" s="28">
        <v>11</v>
      </c>
      <c r="B290" s="29" t="s">
        <v>40</v>
      </c>
      <c r="C290" s="5">
        <v>43164</v>
      </c>
      <c r="D290" s="30">
        <v>0.33888888888888885</v>
      </c>
      <c r="E290" s="29" t="s">
        <v>34</v>
      </c>
      <c r="F290" s="30">
        <f t="shared" si="8"/>
        <v>0.33888888888888885</v>
      </c>
      <c r="G290" s="31" t="s">
        <v>16</v>
      </c>
      <c r="H290" s="32"/>
      <c r="I290" s="33"/>
      <c r="J290" s="29"/>
      <c r="K290" s="29" t="str">
        <f t="shared" si="9"/>
        <v>om mohamad43164حضور1</v>
      </c>
    </row>
    <row r="291" spans="1:11" ht="18" x14ac:dyDescent="0.25">
      <c r="A291" s="28">
        <v>11</v>
      </c>
      <c r="B291" s="29" t="s">
        <v>40</v>
      </c>
      <c r="C291" s="5">
        <v>43164</v>
      </c>
      <c r="D291" s="30">
        <v>0.21249999999999999</v>
      </c>
      <c r="E291" s="29" t="s">
        <v>32</v>
      </c>
      <c r="F291" s="30">
        <f t="shared" si="8"/>
        <v>0.71250000000000002</v>
      </c>
      <c r="G291" s="31" t="s">
        <v>17</v>
      </c>
      <c r="H291" s="32"/>
      <c r="I291" s="33"/>
      <c r="J291" s="29"/>
      <c r="K291" s="29" t="str">
        <f t="shared" si="9"/>
        <v>om mohamad43164انصراف1</v>
      </c>
    </row>
    <row r="292" spans="1:11" ht="18" x14ac:dyDescent="0.25">
      <c r="A292" s="28">
        <v>11</v>
      </c>
      <c r="B292" s="29" t="s">
        <v>40</v>
      </c>
      <c r="C292" s="5">
        <v>43165</v>
      </c>
      <c r="D292" s="30">
        <v>0.33680555555555558</v>
      </c>
      <c r="E292" s="29" t="s">
        <v>34</v>
      </c>
      <c r="F292" s="30">
        <f t="shared" si="8"/>
        <v>0.33680555555555558</v>
      </c>
      <c r="G292" s="31" t="s">
        <v>16</v>
      </c>
      <c r="H292" s="32"/>
      <c r="I292" s="33"/>
      <c r="J292" s="29"/>
      <c r="K292" s="29" t="str">
        <f t="shared" si="9"/>
        <v>om mohamad43165حضور1</v>
      </c>
    </row>
    <row r="293" spans="1:11" ht="18" x14ac:dyDescent="0.25">
      <c r="A293" s="28">
        <v>11</v>
      </c>
      <c r="B293" s="29" t="s">
        <v>40</v>
      </c>
      <c r="C293" s="5">
        <v>43165</v>
      </c>
      <c r="D293" s="30">
        <v>0.21111111111111111</v>
      </c>
      <c r="E293" s="29" t="s">
        <v>32</v>
      </c>
      <c r="F293" s="30">
        <f t="shared" si="8"/>
        <v>0.71111111111111114</v>
      </c>
      <c r="G293" s="31" t="s">
        <v>17</v>
      </c>
      <c r="H293" s="32"/>
      <c r="I293" s="33"/>
      <c r="J293" s="29"/>
      <c r="K293" s="29" t="str">
        <f t="shared" si="9"/>
        <v>om mohamad43165انصراف1</v>
      </c>
    </row>
    <row r="294" spans="1:11" ht="18" x14ac:dyDescent="0.25">
      <c r="A294" s="28">
        <v>11</v>
      </c>
      <c r="B294" s="29" t="s">
        <v>40</v>
      </c>
      <c r="C294" s="5">
        <v>43166</v>
      </c>
      <c r="D294" s="30">
        <v>0.33819444444444446</v>
      </c>
      <c r="E294" s="29" t="s">
        <v>34</v>
      </c>
      <c r="F294" s="30">
        <f t="shared" si="8"/>
        <v>0.33819444444444446</v>
      </c>
      <c r="G294" s="31" t="s">
        <v>16</v>
      </c>
      <c r="H294" s="32"/>
      <c r="I294" s="33"/>
      <c r="J294" s="29"/>
      <c r="K294" s="29" t="str">
        <f t="shared" si="9"/>
        <v>om mohamad43166حضور1</v>
      </c>
    </row>
    <row r="295" spans="1:11" ht="18" x14ac:dyDescent="0.25">
      <c r="A295" s="28">
        <v>11</v>
      </c>
      <c r="B295" s="29" t="s">
        <v>40</v>
      </c>
      <c r="C295" s="5">
        <v>43166</v>
      </c>
      <c r="D295" s="30">
        <v>0.21180555555555555</v>
      </c>
      <c r="E295" s="29" t="s">
        <v>32</v>
      </c>
      <c r="F295" s="30">
        <f t="shared" si="8"/>
        <v>0.71180555555555558</v>
      </c>
      <c r="G295" s="31" t="s">
        <v>17</v>
      </c>
      <c r="H295" s="32"/>
      <c r="I295" s="33"/>
      <c r="J295" s="29"/>
      <c r="K295" s="29" t="str">
        <f t="shared" si="9"/>
        <v>om mohamad43166انصراف1</v>
      </c>
    </row>
    <row r="296" spans="1:11" ht="18" x14ac:dyDescent="0.25">
      <c r="A296" s="28">
        <v>11</v>
      </c>
      <c r="B296" s="29" t="s">
        <v>40</v>
      </c>
      <c r="C296" s="5">
        <v>43167</v>
      </c>
      <c r="D296" s="30">
        <v>0.3527777777777778</v>
      </c>
      <c r="E296" s="29" t="s">
        <v>34</v>
      </c>
      <c r="F296" s="30">
        <f t="shared" si="8"/>
        <v>0.3527777777777778</v>
      </c>
      <c r="G296" s="31" t="s">
        <v>16</v>
      </c>
      <c r="H296" s="32"/>
      <c r="I296" s="33"/>
      <c r="J296" s="29"/>
      <c r="K296" s="29" t="str">
        <f t="shared" si="9"/>
        <v>om mohamad43167حضور1</v>
      </c>
    </row>
    <row r="297" spans="1:11" ht="18" x14ac:dyDescent="0.25">
      <c r="A297" s="28">
        <v>11</v>
      </c>
      <c r="B297" s="29" t="s">
        <v>40</v>
      </c>
      <c r="C297" s="5">
        <v>43167</v>
      </c>
      <c r="D297" s="30">
        <v>0.21249999999999999</v>
      </c>
      <c r="E297" s="29" t="s">
        <v>32</v>
      </c>
      <c r="F297" s="30">
        <f t="shared" si="8"/>
        <v>0.71250000000000002</v>
      </c>
      <c r="G297" s="31" t="s">
        <v>17</v>
      </c>
      <c r="H297" s="32"/>
      <c r="I297" s="33"/>
      <c r="J297" s="29"/>
      <c r="K297" s="29" t="str">
        <f t="shared" si="9"/>
        <v>om mohamad43167انصراف1</v>
      </c>
    </row>
    <row r="298" spans="1:11" ht="18" x14ac:dyDescent="0.25">
      <c r="A298" s="28">
        <v>11</v>
      </c>
      <c r="B298" s="29" t="s">
        <v>40</v>
      </c>
      <c r="C298" s="5">
        <v>43169</v>
      </c>
      <c r="D298" s="30">
        <v>0.33888888888888885</v>
      </c>
      <c r="E298" s="29" t="s">
        <v>34</v>
      </c>
      <c r="F298" s="30">
        <f t="shared" si="8"/>
        <v>0.33888888888888885</v>
      </c>
      <c r="G298" s="31" t="s">
        <v>16</v>
      </c>
      <c r="H298" s="32"/>
      <c r="I298" s="33"/>
      <c r="J298" s="29"/>
      <c r="K298" s="29" t="str">
        <f t="shared" si="9"/>
        <v>om mohamad43169حضور1</v>
      </c>
    </row>
    <row r="299" spans="1:11" ht="18" x14ac:dyDescent="0.25">
      <c r="A299" s="28">
        <v>11</v>
      </c>
      <c r="B299" s="29" t="s">
        <v>40</v>
      </c>
      <c r="C299" s="5">
        <v>43169</v>
      </c>
      <c r="D299" s="30">
        <v>0.21111111111111111</v>
      </c>
      <c r="E299" s="29" t="s">
        <v>32</v>
      </c>
      <c r="F299" s="30">
        <f t="shared" si="8"/>
        <v>0.71111111111111114</v>
      </c>
      <c r="G299" s="31" t="s">
        <v>17</v>
      </c>
      <c r="H299" s="32"/>
      <c r="I299" s="33"/>
      <c r="J299" s="29"/>
      <c r="K299" s="29" t="str">
        <f t="shared" si="9"/>
        <v>om mohamad43169انصراف1</v>
      </c>
    </row>
    <row r="300" spans="1:11" ht="18" x14ac:dyDescent="0.25">
      <c r="A300" s="28">
        <v>11</v>
      </c>
      <c r="B300" s="29" t="s">
        <v>40</v>
      </c>
      <c r="C300" s="5">
        <v>43170</v>
      </c>
      <c r="D300" s="30">
        <v>0.34166666666666662</v>
      </c>
      <c r="E300" s="29" t="s">
        <v>34</v>
      </c>
      <c r="F300" s="30">
        <f t="shared" si="8"/>
        <v>0.34166666666666662</v>
      </c>
      <c r="G300" s="31" t="s">
        <v>16</v>
      </c>
      <c r="H300" s="32"/>
      <c r="I300" s="33"/>
      <c r="J300" s="29"/>
      <c r="K300" s="29" t="str">
        <f t="shared" si="9"/>
        <v>om mohamad43170حضور1</v>
      </c>
    </row>
    <row r="301" spans="1:11" ht="18" x14ac:dyDescent="0.25">
      <c r="A301" s="28">
        <v>11</v>
      </c>
      <c r="B301" s="29" t="s">
        <v>40</v>
      </c>
      <c r="C301" s="5">
        <v>43170</v>
      </c>
      <c r="D301" s="30">
        <v>0.21180555555555555</v>
      </c>
      <c r="E301" s="29" t="s">
        <v>32</v>
      </c>
      <c r="F301" s="30">
        <f t="shared" si="8"/>
        <v>0.71180555555555558</v>
      </c>
      <c r="G301" s="31" t="s">
        <v>17</v>
      </c>
      <c r="H301" s="32"/>
      <c r="I301" s="33"/>
      <c r="J301" s="29"/>
      <c r="K301" s="29" t="str">
        <f t="shared" si="9"/>
        <v>om mohamad43170انصراف1</v>
      </c>
    </row>
    <row r="302" spans="1:11" ht="18" x14ac:dyDescent="0.25">
      <c r="A302" s="28">
        <v>11</v>
      </c>
      <c r="B302" s="29" t="s">
        <v>40</v>
      </c>
      <c r="C302" s="5">
        <v>43171</v>
      </c>
      <c r="D302" s="30">
        <v>0.34027777777777773</v>
      </c>
      <c r="E302" s="29" t="s">
        <v>34</v>
      </c>
      <c r="F302" s="30">
        <f t="shared" si="8"/>
        <v>0.34027777777777773</v>
      </c>
      <c r="G302" s="31" t="s">
        <v>16</v>
      </c>
      <c r="H302" s="32"/>
      <c r="I302" s="33"/>
      <c r="J302" s="29"/>
      <c r="K302" s="29" t="str">
        <f t="shared" si="9"/>
        <v>om mohamad43171حضور1</v>
      </c>
    </row>
    <row r="303" spans="1:11" ht="18" x14ac:dyDescent="0.25">
      <c r="A303" s="28">
        <v>11</v>
      </c>
      <c r="B303" s="29" t="s">
        <v>40</v>
      </c>
      <c r="C303" s="5">
        <v>43171</v>
      </c>
      <c r="D303" s="30">
        <v>0.22361111111111109</v>
      </c>
      <c r="E303" s="29" t="s">
        <v>32</v>
      </c>
      <c r="F303" s="30">
        <f t="shared" si="8"/>
        <v>0.72361111111111109</v>
      </c>
      <c r="G303" s="31" t="s">
        <v>17</v>
      </c>
      <c r="H303" s="32"/>
      <c r="I303" s="33"/>
      <c r="J303" s="29"/>
      <c r="K303" s="29" t="str">
        <f t="shared" si="9"/>
        <v>om mohamad43171انصراف1</v>
      </c>
    </row>
    <row r="304" spans="1:11" ht="18" x14ac:dyDescent="0.25">
      <c r="A304" s="28">
        <v>11</v>
      </c>
      <c r="B304" s="29" t="s">
        <v>40</v>
      </c>
      <c r="C304" s="5">
        <v>43172</v>
      </c>
      <c r="D304" s="30">
        <v>0.34375</v>
      </c>
      <c r="E304" s="29" t="s">
        <v>34</v>
      </c>
      <c r="F304" s="30">
        <f t="shared" si="8"/>
        <v>0.34375</v>
      </c>
      <c r="G304" s="31" t="s">
        <v>16</v>
      </c>
      <c r="H304" s="32"/>
      <c r="I304" s="33"/>
      <c r="J304" s="29"/>
      <c r="K304" s="29" t="str">
        <f t="shared" si="9"/>
        <v>om mohamad43172حضور1</v>
      </c>
    </row>
    <row r="305" spans="1:11" ht="18" x14ac:dyDescent="0.25">
      <c r="A305" s="28">
        <v>11</v>
      </c>
      <c r="B305" s="29" t="s">
        <v>40</v>
      </c>
      <c r="C305" s="5">
        <v>43172</v>
      </c>
      <c r="D305" s="30">
        <v>0.21249999999999999</v>
      </c>
      <c r="E305" s="29" t="s">
        <v>32</v>
      </c>
      <c r="F305" s="30">
        <f t="shared" si="8"/>
        <v>0.71250000000000002</v>
      </c>
      <c r="G305" s="31" t="s">
        <v>17</v>
      </c>
      <c r="H305" s="32"/>
      <c r="I305" s="33"/>
      <c r="J305" s="29"/>
      <c r="K305" s="29" t="str">
        <f t="shared" si="9"/>
        <v>om mohamad43172انصراف1</v>
      </c>
    </row>
    <row r="306" spans="1:11" ht="18" x14ac:dyDescent="0.25">
      <c r="A306" s="28">
        <v>11</v>
      </c>
      <c r="B306" s="29" t="s">
        <v>40</v>
      </c>
      <c r="C306" s="5">
        <v>43173</v>
      </c>
      <c r="D306" s="30">
        <v>0.33819444444444446</v>
      </c>
      <c r="E306" s="29" t="s">
        <v>34</v>
      </c>
      <c r="F306" s="30">
        <f t="shared" si="8"/>
        <v>0.33819444444444446</v>
      </c>
      <c r="G306" s="31" t="s">
        <v>16</v>
      </c>
      <c r="H306" s="32"/>
      <c r="I306" s="33"/>
      <c r="J306" s="29"/>
      <c r="K306" s="29" t="str">
        <f t="shared" si="9"/>
        <v>om mohamad43173حضور1</v>
      </c>
    </row>
    <row r="307" spans="1:11" ht="18" x14ac:dyDescent="0.25">
      <c r="A307" s="28">
        <v>11</v>
      </c>
      <c r="B307" s="29" t="s">
        <v>40</v>
      </c>
      <c r="C307" s="5">
        <v>43173</v>
      </c>
      <c r="D307" s="30">
        <v>0.21111111111111111</v>
      </c>
      <c r="E307" s="29" t="s">
        <v>32</v>
      </c>
      <c r="F307" s="30">
        <f t="shared" si="8"/>
        <v>0.71111111111111114</v>
      </c>
      <c r="G307" s="31" t="s">
        <v>17</v>
      </c>
      <c r="H307" s="32"/>
      <c r="I307" s="33"/>
      <c r="J307" s="29"/>
      <c r="K307" s="29" t="str">
        <f t="shared" si="9"/>
        <v>om mohamad43173انصراف1</v>
      </c>
    </row>
    <row r="308" spans="1:11" ht="18" x14ac:dyDescent="0.25">
      <c r="A308" s="28">
        <v>11</v>
      </c>
      <c r="B308" s="29" t="s">
        <v>40</v>
      </c>
      <c r="C308" s="5">
        <v>43174</v>
      </c>
      <c r="D308" s="30">
        <v>0.38958333333333334</v>
      </c>
      <c r="E308" s="29" t="s">
        <v>34</v>
      </c>
      <c r="F308" s="30">
        <f t="shared" si="8"/>
        <v>0.38958333333333334</v>
      </c>
      <c r="G308" s="31" t="s">
        <v>16</v>
      </c>
      <c r="H308" s="32"/>
      <c r="I308" s="33"/>
      <c r="J308" s="29"/>
      <c r="K308" s="29" t="str">
        <f t="shared" si="9"/>
        <v>om mohamad43174حضور1</v>
      </c>
    </row>
    <row r="309" spans="1:11" ht="18" x14ac:dyDescent="0.25">
      <c r="A309" s="28">
        <v>11</v>
      </c>
      <c r="B309" s="29" t="s">
        <v>40</v>
      </c>
      <c r="C309" s="5">
        <v>43174</v>
      </c>
      <c r="D309" s="30">
        <v>0.22013888888888888</v>
      </c>
      <c r="E309" s="29" t="s">
        <v>32</v>
      </c>
      <c r="F309" s="30">
        <f t="shared" si="8"/>
        <v>0.72013888888888888</v>
      </c>
      <c r="G309" s="31" t="s">
        <v>17</v>
      </c>
      <c r="H309" s="32"/>
      <c r="I309" s="33"/>
      <c r="J309" s="29"/>
      <c r="K309" s="29" t="str">
        <f t="shared" si="9"/>
        <v>om mohamad43174انصراف1</v>
      </c>
    </row>
    <row r="310" spans="1:11" ht="18" x14ac:dyDescent="0.25">
      <c r="A310" s="28">
        <v>11</v>
      </c>
      <c r="B310" s="29" t="s">
        <v>40</v>
      </c>
      <c r="C310" s="5">
        <v>43176</v>
      </c>
      <c r="D310" s="30">
        <v>0.33680555555555558</v>
      </c>
      <c r="E310" s="29" t="s">
        <v>34</v>
      </c>
      <c r="F310" s="30">
        <f t="shared" si="8"/>
        <v>0.33680555555555558</v>
      </c>
      <c r="G310" s="31" t="s">
        <v>16</v>
      </c>
      <c r="H310" s="32"/>
      <c r="I310" s="33"/>
      <c r="J310" s="29"/>
      <c r="K310" s="29" t="str">
        <f t="shared" si="9"/>
        <v>om mohamad43176حضور1</v>
      </c>
    </row>
    <row r="311" spans="1:11" ht="18" x14ac:dyDescent="0.25">
      <c r="A311" s="28">
        <v>11</v>
      </c>
      <c r="B311" s="29" t="s">
        <v>40</v>
      </c>
      <c r="C311" s="5">
        <v>43176</v>
      </c>
      <c r="D311" s="30">
        <v>0.25069444444444444</v>
      </c>
      <c r="E311" s="29" t="s">
        <v>32</v>
      </c>
      <c r="F311" s="30">
        <f t="shared" si="8"/>
        <v>0.75069444444444444</v>
      </c>
      <c r="G311" s="31" t="s">
        <v>17</v>
      </c>
      <c r="H311" s="32"/>
      <c r="I311" s="33"/>
      <c r="J311" s="29"/>
      <c r="K311" s="29" t="str">
        <f t="shared" si="9"/>
        <v>om mohamad43176انصراف1</v>
      </c>
    </row>
    <row r="312" spans="1:11" ht="18" x14ac:dyDescent="0.25">
      <c r="A312" s="28">
        <v>11</v>
      </c>
      <c r="B312" s="29" t="s">
        <v>40</v>
      </c>
      <c r="C312" s="5">
        <v>43177</v>
      </c>
      <c r="D312" s="30">
        <v>0.34097222222222223</v>
      </c>
      <c r="E312" s="29" t="s">
        <v>34</v>
      </c>
      <c r="F312" s="30">
        <f t="shared" si="8"/>
        <v>0.34097222222222223</v>
      </c>
      <c r="G312" s="31" t="s">
        <v>16</v>
      </c>
      <c r="H312" s="32"/>
      <c r="I312" s="33"/>
      <c r="J312" s="29"/>
      <c r="K312" s="29" t="str">
        <f t="shared" si="9"/>
        <v>om mohamad43177حضور1</v>
      </c>
    </row>
    <row r="313" spans="1:11" ht="18" x14ac:dyDescent="0.25">
      <c r="A313" s="28">
        <v>11</v>
      </c>
      <c r="B313" s="29" t="s">
        <v>40</v>
      </c>
      <c r="C313" s="5">
        <v>43177</v>
      </c>
      <c r="D313" s="30">
        <v>0.25416666666666665</v>
      </c>
      <c r="E313" s="29" t="s">
        <v>32</v>
      </c>
      <c r="F313" s="30">
        <f t="shared" si="8"/>
        <v>0.75416666666666665</v>
      </c>
      <c r="G313" s="31" t="s">
        <v>17</v>
      </c>
      <c r="H313" s="32"/>
      <c r="I313" s="33"/>
      <c r="J313" s="29"/>
      <c r="K313" s="29" t="str">
        <f t="shared" si="9"/>
        <v>om mohamad43177انصراف1</v>
      </c>
    </row>
    <row r="314" spans="1:11" ht="18" x14ac:dyDescent="0.25">
      <c r="A314" s="28">
        <v>11</v>
      </c>
      <c r="B314" s="29" t="s">
        <v>40</v>
      </c>
      <c r="C314" s="5">
        <v>43178</v>
      </c>
      <c r="D314" s="30">
        <v>0.33611111111111108</v>
      </c>
      <c r="E314" s="29" t="s">
        <v>34</v>
      </c>
      <c r="F314" s="30">
        <f t="shared" si="8"/>
        <v>0.33611111111111108</v>
      </c>
      <c r="G314" s="31" t="s">
        <v>16</v>
      </c>
      <c r="H314" s="32"/>
      <c r="I314" s="33"/>
      <c r="J314" s="29"/>
      <c r="K314" s="29" t="str">
        <f t="shared" si="9"/>
        <v>om mohamad43178حضور1</v>
      </c>
    </row>
    <row r="315" spans="1:11" ht="18" x14ac:dyDescent="0.25">
      <c r="A315" s="28">
        <v>11</v>
      </c>
      <c r="B315" s="29" t="s">
        <v>40</v>
      </c>
      <c r="C315" s="5">
        <v>43178</v>
      </c>
      <c r="D315" s="30">
        <v>0.25625000000000003</v>
      </c>
      <c r="E315" s="29" t="s">
        <v>32</v>
      </c>
      <c r="F315" s="30">
        <f t="shared" si="8"/>
        <v>0.75625000000000009</v>
      </c>
      <c r="G315" s="31" t="s">
        <v>17</v>
      </c>
      <c r="H315" s="32"/>
      <c r="I315" s="33"/>
      <c r="J315" s="29"/>
      <c r="K315" s="29" t="str">
        <f t="shared" si="9"/>
        <v>om mohamad43178انصراف1</v>
      </c>
    </row>
    <row r="316" spans="1:11" ht="18" x14ac:dyDescent="0.25">
      <c r="A316" s="28">
        <v>11</v>
      </c>
      <c r="B316" s="29" t="s">
        <v>40</v>
      </c>
      <c r="C316" s="5">
        <v>43179</v>
      </c>
      <c r="D316" s="30">
        <v>0.33611111111111108</v>
      </c>
      <c r="E316" s="29" t="s">
        <v>34</v>
      </c>
      <c r="F316" s="30">
        <f t="shared" si="8"/>
        <v>0.33611111111111108</v>
      </c>
      <c r="G316" s="31" t="s">
        <v>16</v>
      </c>
      <c r="H316" s="32"/>
      <c r="I316" s="33"/>
      <c r="J316" s="29"/>
      <c r="K316" s="29" t="str">
        <f t="shared" si="9"/>
        <v>om mohamad43179حضور1</v>
      </c>
    </row>
    <row r="317" spans="1:11" ht="18" x14ac:dyDescent="0.25">
      <c r="A317" s="28">
        <v>11</v>
      </c>
      <c r="B317" s="29" t="s">
        <v>40</v>
      </c>
      <c r="C317" s="5">
        <v>43179</v>
      </c>
      <c r="D317" s="30">
        <v>0.29305555555555557</v>
      </c>
      <c r="E317" s="29" t="s">
        <v>32</v>
      </c>
      <c r="F317" s="30">
        <f t="shared" si="8"/>
        <v>0.79305555555555562</v>
      </c>
      <c r="G317" s="31" t="s">
        <v>17</v>
      </c>
      <c r="H317" s="32"/>
      <c r="I317" s="33"/>
      <c r="J317" s="29"/>
      <c r="K317" s="29" t="str">
        <f t="shared" si="9"/>
        <v>om mohamad43179انصراف1</v>
      </c>
    </row>
    <row r="318" spans="1:11" ht="18" x14ac:dyDescent="0.25">
      <c r="A318" s="28">
        <v>11</v>
      </c>
      <c r="B318" s="29" t="s">
        <v>40</v>
      </c>
      <c r="C318" s="5">
        <v>43180</v>
      </c>
      <c r="D318" s="30">
        <v>0.34166666666666662</v>
      </c>
      <c r="E318" s="29" t="s">
        <v>34</v>
      </c>
      <c r="F318" s="30">
        <f t="shared" si="8"/>
        <v>0.34166666666666662</v>
      </c>
      <c r="G318" s="31" t="s">
        <v>16</v>
      </c>
      <c r="H318" s="32"/>
      <c r="I318" s="33"/>
      <c r="J318" s="29"/>
      <c r="K318" s="29" t="str">
        <f t="shared" si="9"/>
        <v>om mohamad43180حضور1</v>
      </c>
    </row>
    <row r="319" spans="1:11" ht="18" x14ac:dyDescent="0.25">
      <c r="A319" s="28">
        <v>11</v>
      </c>
      <c r="B319" s="29" t="s">
        <v>40</v>
      </c>
      <c r="C319" s="5">
        <v>43180</v>
      </c>
      <c r="D319" s="30">
        <v>0.25277777777777777</v>
      </c>
      <c r="E319" s="29" t="s">
        <v>32</v>
      </c>
      <c r="F319" s="30">
        <f t="shared" si="8"/>
        <v>0.75277777777777777</v>
      </c>
      <c r="G319" s="31" t="s">
        <v>17</v>
      </c>
      <c r="H319" s="32"/>
      <c r="I319" s="33"/>
      <c r="J319" s="29"/>
      <c r="K319" s="29" t="str">
        <f t="shared" si="9"/>
        <v>om mohamad43180انصراف1</v>
      </c>
    </row>
    <row r="320" spans="1:11" ht="18" x14ac:dyDescent="0.25">
      <c r="A320" s="28">
        <v>11</v>
      </c>
      <c r="B320" s="29" t="s">
        <v>40</v>
      </c>
      <c r="C320" s="5">
        <v>43181</v>
      </c>
      <c r="D320" s="30">
        <v>0.33680555555555558</v>
      </c>
      <c r="E320" s="29" t="s">
        <v>34</v>
      </c>
      <c r="F320" s="30">
        <f t="shared" si="8"/>
        <v>0.33680555555555558</v>
      </c>
      <c r="G320" s="31" t="s">
        <v>16</v>
      </c>
      <c r="H320" s="32"/>
      <c r="I320" s="33"/>
      <c r="J320" s="29"/>
      <c r="K320" s="29" t="str">
        <f t="shared" si="9"/>
        <v>om mohamad43181حضور1</v>
      </c>
    </row>
    <row r="321" spans="1:11" ht="18" x14ac:dyDescent="0.25">
      <c r="A321" s="28">
        <v>11</v>
      </c>
      <c r="B321" s="29" t="s">
        <v>40</v>
      </c>
      <c r="C321" s="5">
        <v>43181</v>
      </c>
      <c r="D321" s="30">
        <v>0.21180555555555555</v>
      </c>
      <c r="E321" s="29" t="s">
        <v>32</v>
      </c>
      <c r="F321" s="30">
        <f t="shared" si="8"/>
        <v>0.71180555555555558</v>
      </c>
      <c r="G321" s="31" t="s">
        <v>17</v>
      </c>
      <c r="H321" s="32"/>
      <c r="I321" s="33"/>
      <c r="J321" s="29"/>
      <c r="K321" s="29" t="str">
        <f t="shared" si="9"/>
        <v>om mohamad43181انصراف1</v>
      </c>
    </row>
    <row r="322" spans="1:11" ht="18" x14ac:dyDescent="0.25">
      <c r="A322" s="28">
        <v>11</v>
      </c>
      <c r="B322" s="29" t="s">
        <v>40</v>
      </c>
      <c r="C322" s="5">
        <v>43183</v>
      </c>
      <c r="D322" s="30">
        <v>0.33819444444444446</v>
      </c>
      <c r="E322" s="29" t="s">
        <v>34</v>
      </c>
      <c r="F322" s="30">
        <f t="shared" si="8"/>
        <v>0.33819444444444446</v>
      </c>
      <c r="G322" s="31" t="s">
        <v>16</v>
      </c>
      <c r="H322" s="32"/>
      <c r="I322" s="33"/>
      <c r="J322" s="29"/>
      <c r="K322" s="29" t="str">
        <f t="shared" si="9"/>
        <v>om mohamad43183حضور1</v>
      </c>
    </row>
    <row r="323" spans="1:11" ht="18" x14ac:dyDescent="0.25">
      <c r="A323" s="28">
        <v>11</v>
      </c>
      <c r="B323" s="29" t="s">
        <v>40</v>
      </c>
      <c r="C323" s="5">
        <v>43183</v>
      </c>
      <c r="D323" s="30">
        <v>0.23124999999999998</v>
      </c>
      <c r="E323" s="29" t="s">
        <v>32</v>
      </c>
      <c r="F323" s="30">
        <f t="shared" ref="F323:F359" si="10">IF(E323="PM",D323+"12:00",D323)</f>
        <v>0.73124999999999996</v>
      </c>
      <c r="G323" s="31" t="s">
        <v>17</v>
      </c>
      <c r="H323" s="32"/>
      <c r="I323" s="33"/>
      <c r="J323" s="29"/>
      <c r="K323" s="29" t="str">
        <f t="shared" ref="K323:K359" si="11">IFERROR(B323&amp;C323&amp;G323,"")</f>
        <v>om mohamad43183انصراف1</v>
      </c>
    </row>
    <row r="324" spans="1:11" ht="18" x14ac:dyDescent="0.25">
      <c r="A324" s="28">
        <v>11</v>
      </c>
      <c r="B324" s="29" t="s">
        <v>40</v>
      </c>
      <c r="C324" s="5">
        <v>43184</v>
      </c>
      <c r="D324" s="30">
        <v>0.33749999999999997</v>
      </c>
      <c r="E324" s="29" t="s">
        <v>34</v>
      </c>
      <c r="F324" s="30">
        <f t="shared" si="10"/>
        <v>0.33749999999999997</v>
      </c>
      <c r="G324" s="31" t="s">
        <v>16</v>
      </c>
      <c r="H324" s="32"/>
      <c r="I324" s="33"/>
      <c r="J324" s="29"/>
      <c r="K324" s="29" t="str">
        <f t="shared" si="11"/>
        <v>om mohamad43184حضور1</v>
      </c>
    </row>
    <row r="325" spans="1:11" ht="18" x14ac:dyDescent="0.25">
      <c r="A325" s="28">
        <v>11</v>
      </c>
      <c r="B325" s="29" t="s">
        <v>40</v>
      </c>
      <c r="C325" s="5">
        <v>43184</v>
      </c>
      <c r="D325" s="30">
        <v>0.23472222222222219</v>
      </c>
      <c r="E325" s="29" t="s">
        <v>32</v>
      </c>
      <c r="F325" s="30">
        <f t="shared" si="10"/>
        <v>0.73472222222222217</v>
      </c>
      <c r="G325" s="31" t="s">
        <v>17</v>
      </c>
      <c r="H325" s="32"/>
      <c r="I325" s="33"/>
      <c r="J325" s="29"/>
      <c r="K325" s="29" t="str">
        <f t="shared" si="11"/>
        <v>om mohamad43184انصراف1</v>
      </c>
    </row>
    <row r="326" spans="1:11" ht="18" x14ac:dyDescent="0.25">
      <c r="A326" s="28">
        <v>11</v>
      </c>
      <c r="B326" s="29" t="s">
        <v>40</v>
      </c>
      <c r="C326" s="5">
        <v>43185</v>
      </c>
      <c r="D326" s="30">
        <v>0.34166666666666662</v>
      </c>
      <c r="E326" s="29" t="s">
        <v>34</v>
      </c>
      <c r="F326" s="30">
        <f t="shared" si="10"/>
        <v>0.34166666666666662</v>
      </c>
      <c r="G326" s="31" t="s">
        <v>16</v>
      </c>
      <c r="H326" s="32"/>
      <c r="I326" s="33"/>
      <c r="J326" s="29"/>
      <c r="K326" s="29" t="str">
        <f t="shared" si="11"/>
        <v>om mohamad43185حضور1</v>
      </c>
    </row>
    <row r="327" spans="1:11" ht="18" x14ac:dyDescent="0.25">
      <c r="A327" s="28">
        <v>11</v>
      </c>
      <c r="B327" s="29" t="s">
        <v>40</v>
      </c>
      <c r="C327" s="5">
        <v>43185</v>
      </c>
      <c r="D327" s="30">
        <v>0.23124999999999998</v>
      </c>
      <c r="E327" s="29" t="s">
        <v>32</v>
      </c>
      <c r="F327" s="30">
        <f t="shared" si="10"/>
        <v>0.73124999999999996</v>
      </c>
      <c r="G327" s="31" t="s">
        <v>17</v>
      </c>
      <c r="H327" s="32"/>
      <c r="I327" s="33"/>
      <c r="J327" s="29"/>
      <c r="K327" s="29" t="str">
        <f t="shared" si="11"/>
        <v>om mohamad43185انصراف1</v>
      </c>
    </row>
    <row r="328" spans="1:11" ht="18" x14ac:dyDescent="0.25">
      <c r="A328" s="28">
        <v>11</v>
      </c>
      <c r="B328" s="29" t="s">
        <v>40</v>
      </c>
      <c r="C328" s="5">
        <v>43186</v>
      </c>
      <c r="D328" s="30">
        <v>0.33958333333333335</v>
      </c>
      <c r="E328" s="29" t="s">
        <v>34</v>
      </c>
      <c r="F328" s="30">
        <f t="shared" si="10"/>
        <v>0.33958333333333335</v>
      </c>
      <c r="G328" s="31" t="s">
        <v>16</v>
      </c>
      <c r="H328" s="32"/>
      <c r="I328" s="33"/>
      <c r="J328" s="29"/>
      <c r="K328" s="29" t="str">
        <f t="shared" si="11"/>
        <v>om mohamad43186حضور1</v>
      </c>
    </row>
    <row r="329" spans="1:11" ht="18" x14ac:dyDescent="0.25">
      <c r="A329" s="28">
        <v>11</v>
      </c>
      <c r="B329" s="29" t="s">
        <v>40</v>
      </c>
      <c r="C329" s="5">
        <v>43186</v>
      </c>
      <c r="D329" s="30">
        <v>0.23055555555555554</v>
      </c>
      <c r="E329" s="29" t="s">
        <v>32</v>
      </c>
      <c r="F329" s="30">
        <f t="shared" si="10"/>
        <v>0.73055555555555551</v>
      </c>
      <c r="G329" s="31" t="s">
        <v>17</v>
      </c>
      <c r="H329" s="32"/>
      <c r="I329" s="33"/>
      <c r="J329" s="29"/>
      <c r="K329" s="29" t="str">
        <f t="shared" si="11"/>
        <v>om mohamad43186انصراف1</v>
      </c>
    </row>
    <row r="330" spans="1:11" ht="18" x14ac:dyDescent="0.25">
      <c r="A330" s="28">
        <v>11</v>
      </c>
      <c r="B330" s="29" t="s">
        <v>40</v>
      </c>
      <c r="C330" s="5">
        <v>43187</v>
      </c>
      <c r="D330" s="30">
        <v>0.33749999999999997</v>
      </c>
      <c r="E330" s="29" t="s">
        <v>34</v>
      </c>
      <c r="F330" s="30">
        <f t="shared" si="10"/>
        <v>0.33749999999999997</v>
      </c>
      <c r="G330" s="31" t="s">
        <v>16</v>
      </c>
      <c r="H330" s="32"/>
      <c r="I330" s="33"/>
      <c r="J330" s="29"/>
      <c r="K330" s="29" t="str">
        <f t="shared" si="11"/>
        <v>om mohamad43187حضور1</v>
      </c>
    </row>
    <row r="331" spans="1:11" ht="18" x14ac:dyDescent="0.25">
      <c r="A331" s="28">
        <v>11</v>
      </c>
      <c r="B331" s="29" t="s">
        <v>40</v>
      </c>
      <c r="C331" s="5">
        <v>43187</v>
      </c>
      <c r="D331" s="30">
        <v>0.23055555555555554</v>
      </c>
      <c r="E331" s="29" t="s">
        <v>32</v>
      </c>
      <c r="F331" s="30">
        <f t="shared" si="10"/>
        <v>0.73055555555555551</v>
      </c>
      <c r="G331" s="31" t="s">
        <v>17</v>
      </c>
      <c r="H331" s="32"/>
      <c r="I331" s="33"/>
      <c r="J331" s="29"/>
      <c r="K331" s="29" t="str">
        <f t="shared" si="11"/>
        <v>om mohamad43187انصراف1</v>
      </c>
    </row>
    <row r="332" spans="1:11" ht="18" x14ac:dyDescent="0.25">
      <c r="A332" s="28">
        <v>11</v>
      </c>
      <c r="B332" s="29" t="s">
        <v>40</v>
      </c>
      <c r="C332" s="5">
        <v>43188</v>
      </c>
      <c r="D332" s="30">
        <v>0.33819444444444446</v>
      </c>
      <c r="E332" s="29" t="s">
        <v>34</v>
      </c>
      <c r="F332" s="30">
        <f t="shared" si="10"/>
        <v>0.33819444444444446</v>
      </c>
      <c r="G332" s="31" t="s">
        <v>16</v>
      </c>
      <c r="H332" s="32"/>
      <c r="I332" s="33"/>
      <c r="J332" s="29"/>
      <c r="K332" s="29" t="str">
        <f t="shared" si="11"/>
        <v>om mohamad43188حضور1</v>
      </c>
    </row>
    <row r="333" spans="1:11" ht="18" x14ac:dyDescent="0.25">
      <c r="A333" s="28">
        <v>11</v>
      </c>
      <c r="B333" s="29" t="s">
        <v>40</v>
      </c>
      <c r="C333" s="5">
        <v>43188</v>
      </c>
      <c r="D333" s="30">
        <v>0.21249999999999999</v>
      </c>
      <c r="E333" s="29" t="s">
        <v>32</v>
      </c>
      <c r="F333" s="30">
        <f t="shared" si="10"/>
        <v>0.71250000000000002</v>
      </c>
      <c r="G333" s="31" t="s">
        <v>17</v>
      </c>
      <c r="H333" s="32"/>
      <c r="I333" s="33"/>
      <c r="J333" s="29"/>
      <c r="K333" s="29" t="str">
        <f t="shared" si="11"/>
        <v>om mohamad43188انصراف1</v>
      </c>
    </row>
    <row r="334" spans="1:11" ht="18" x14ac:dyDescent="0.25">
      <c r="A334" s="28">
        <v>11</v>
      </c>
      <c r="B334" s="29" t="s">
        <v>40</v>
      </c>
      <c r="C334" s="5">
        <v>43190</v>
      </c>
      <c r="D334" s="30">
        <v>0.33888888888888885</v>
      </c>
      <c r="E334" s="29" t="s">
        <v>34</v>
      </c>
      <c r="F334" s="30">
        <f t="shared" si="10"/>
        <v>0.33888888888888885</v>
      </c>
      <c r="G334" s="31" t="s">
        <v>16</v>
      </c>
      <c r="H334" s="32"/>
      <c r="I334" s="33"/>
      <c r="J334" s="29"/>
      <c r="K334" s="29" t="str">
        <f t="shared" si="11"/>
        <v>om mohamad43190حضور1</v>
      </c>
    </row>
    <row r="335" spans="1:11" ht="18" x14ac:dyDescent="0.25">
      <c r="A335" s="28">
        <v>11</v>
      </c>
      <c r="B335" s="29" t="s">
        <v>40</v>
      </c>
      <c r="C335" s="5">
        <v>43190</v>
      </c>
      <c r="D335" s="30">
        <v>0.25208333333333333</v>
      </c>
      <c r="E335" s="29" t="s">
        <v>32</v>
      </c>
      <c r="F335" s="30">
        <f t="shared" si="10"/>
        <v>0.75208333333333333</v>
      </c>
      <c r="G335" s="31" t="s">
        <v>17</v>
      </c>
      <c r="H335" s="32"/>
      <c r="I335" s="33"/>
      <c r="J335" s="29"/>
      <c r="K335" s="29" t="str">
        <f t="shared" si="11"/>
        <v>om mohamad43190انصراف1</v>
      </c>
    </row>
    <row r="336" spans="1:11" ht="18" x14ac:dyDescent="0.25">
      <c r="A336" s="28">
        <v>12</v>
      </c>
      <c r="B336" s="29" t="s">
        <v>41</v>
      </c>
      <c r="C336" s="5">
        <v>43162</v>
      </c>
      <c r="D336" s="30">
        <v>0.34027777777777773</v>
      </c>
      <c r="E336" s="29" t="s">
        <v>34</v>
      </c>
      <c r="F336" s="30">
        <f t="shared" si="10"/>
        <v>0.34027777777777773</v>
      </c>
      <c r="G336" s="31" t="s">
        <v>16</v>
      </c>
      <c r="H336" s="32"/>
      <c r="I336" s="33"/>
      <c r="J336" s="29"/>
      <c r="K336" s="29" t="str">
        <f t="shared" si="11"/>
        <v>om walaa43162حضور1</v>
      </c>
    </row>
    <row r="337" spans="1:11" ht="18" x14ac:dyDescent="0.25">
      <c r="A337" s="28">
        <v>12</v>
      </c>
      <c r="B337" s="29" t="s">
        <v>41</v>
      </c>
      <c r="C337" s="5">
        <v>43162</v>
      </c>
      <c r="D337" s="30">
        <v>0.25277777777777777</v>
      </c>
      <c r="E337" s="29" t="s">
        <v>32</v>
      </c>
      <c r="F337" s="30">
        <f t="shared" si="10"/>
        <v>0.75277777777777777</v>
      </c>
      <c r="G337" s="31" t="s">
        <v>17</v>
      </c>
      <c r="H337" s="32"/>
      <c r="I337" s="33"/>
      <c r="J337" s="29"/>
      <c r="K337" s="29" t="str">
        <f t="shared" si="11"/>
        <v>om walaa43162انصراف1</v>
      </c>
    </row>
    <row r="338" spans="1:11" ht="18" x14ac:dyDescent="0.25">
      <c r="A338" s="28">
        <v>12</v>
      </c>
      <c r="B338" s="29" t="s">
        <v>41</v>
      </c>
      <c r="C338" s="5">
        <v>43163</v>
      </c>
      <c r="D338" s="30">
        <v>0.34236111111111112</v>
      </c>
      <c r="E338" s="29" t="s">
        <v>34</v>
      </c>
      <c r="F338" s="30">
        <f t="shared" si="10"/>
        <v>0.34236111111111112</v>
      </c>
      <c r="G338" s="31" t="s">
        <v>16</v>
      </c>
      <c r="H338" s="32"/>
      <c r="I338" s="33"/>
      <c r="J338" s="29"/>
      <c r="K338" s="29" t="str">
        <f t="shared" si="11"/>
        <v>om walaa43163حضور1</v>
      </c>
    </row>
    <row r="339" spans="1:11" ht="18" x14ac:dyDescent="0.25">
      <c r="A339" s="28">
        <v>12</v>
      </c>
      <c r="B339" s="29" t="s">
        <v>41</v>
      </c>
      <c r="C339" s="5">
        <v>43163</v>
      </c>
      <c r="D339" s="30">
        <v>0.25069444444444444</v>
      </c>
      <c r="E339" s="29" t="s">
        <v>32</v>
      </c>
      <c r="F339" s="30">
        <f t="shared" si="10"/>
        <v>0.75069444444444444</v>
      </c>
      <c r="G339" s="31" t="s">
        <v>17</v>
      </c>
      <c r="H339" s="32"/>
      <c r="I339" s="33"/>
      <c r="J339" s="29"/>
      <c r="K339" s="29" t="str">
        <f t="shared" si="11"/>
        <v>om walaa43163انصراف1</v>
      </c>
    </row>
    <row r="340" spans="1:11" ht="18" x14ac:dyDescent="0.25">
      <c r="A340" s="28">
        <v>12</v>
      </c>
      <c r="B340" s="29" t="s">
        <v>41</v>
      </c>
      <c r="C340" s="5">
        <v>43164</v>
      </c>
      <c r="D340" s="30">
        <v>0.33263888888888887</v>
      </c>
      <c r="E340" s="29" t="s">
        <v>34</v>
      </c>
      <c r="F340" s="30">
        <f t="shared" si="10"/>
        <v>0.33263888888888887</v>
      </c>
      <c r="G340" s="31" t="s">
        <v>16</v>
      </c>
      <c r="H340" s="32"/>
      <c r="I340" s="33"/>
      <c r="J340" s="29"/>
      <c r="K340" s="29" t="str">
        <f t="shared" si="11"/>
        <v>om walaa43164حضور1</v>
      </c>
    </row>
    <row r="341" spans="1:11" ht="18" x14ac:dyDescent="0.25">
      <c r="A341" s="28">
        <v>12</v>
      </c>
      <c r="B341" s="29" t="s">
        <v>41</v>
      </c>
      <c r="C341" s="5">
        <v>43164</v>
      </c>
      <c r="D341" s="30">
        <v>0.21180555555555555</v>
      </c>
      <c r="E341" s="29" t="s">
        <v>32</v>
      </c>
      <c r="F341" s="30">
        <f t="shared" si="10"/>
        <v>0.71180555555555558</v>
      </c>
      <c r="G341" s="31" t="s">
        <v>17</v>
      </c>
      <c r="H341" s="32"/>
      <c r="I341" s="33"/>
      <c r="J341" s="29"/>
      <c r="K341" s="29" t="str">
        <f t="shared" si="11"/>
        <v>om walaa43164انصراف1</v>
      </c>
    </row>
    <row r="342" spans="1:11" ht="18" x14ac:dyDescent="0.25">
      <c r="A342" s="28">
        <v>12</v>
      </c>
      <c r="B342" s="29" t="s">
        <v>41</v>
      </c>
      <c r="C342" s="5">
        <v>43165</v>
      </c>
      <c r="D342" s="30">
        <v>0.3354166666666667</v>
      </c>
      <c r="E342" s="29" t="s">
        <v>34</v>
      </c>
      <c r="F342" s="30">
        <f t="shared" si="10"/>
        <v>0.3354166666666667</v>
      </c>
      <c r="G342" s="31" t="s">
        <v>16</v>
      </c>
      <c r="H342" s="32"/>
      <c r="I342" s="33"/>
      <c r="J342" s="29"/>
      <c r="K342" s="29" t="str">
        <f t="shared" si="11"/>
        <v>om walaa43165حضور1</v>
      </c>
    </row>
    <row r="343" spans="1:11" ht="18" x14ac:dyDescent="0.25">
      <c r="A343" s="28">
        <v>12</v>
      </c>
      <c r="B343" s="29" t="s">
        <v>41</v>
      </c>
      <c r="C343" s="5">
        <v>43165</v>
      </c>
      <c r="D343" s="30">
        <v>0.21041666666666667</v>
      </c>
      <c r="E343" s="29" t="s">
        <v>32</v>
      </c>
      <c r="F343" s="30">
        <f t="shared" si="10"/>
        <v>0.7104166666666667</v>
      </c>
      <c r="G343" s="31" t="s">
        <v>17</v>
      </c>
      <c r="H343" s="32"/>
      <c r="I343" s="33"/>
      <c r="J343" s="29"/>
      <c r="K343" s="29" t="str">
        <f t="shared" si="11"/>
        <v>om walaa43165انصراف1</v>
      </c>
    </row>
    <row r="344" spans="1:11" ht="18" x14ac:dyDescent="0.25">
      <c r="A344" s="28">
        <v>12</v>
      </c>
      <c r="B344" s="29" t="s">
        <v>41</v>
      </c>
      <c r="C344" s="5">
        <v>43166</v>
      </c>
      <c r="D344" s="30">
        <v>0.33819444444444446</v>
      </c>
      <c r="E344" s="29" t="s">
        <v>34</v>
      </c>
      <c r="F344" s="30">
        <f t="shared" si="10"/>
        <v>0.33819444444444446</v>
      </c>
      <c r="G344" s="31" t="s">
        <v>16</v>
      </c>
      <c r="H344" s="32"/>
      <c r="I344" s="33"/>
      <c r="J344" s="29"/>
      <c r="K344" s="29" t="str">
        <f t="shared" si="11"/>
        <v>om walaa43166حضور1</v>
      </c>
    </row>
    <row r="345" spans="1:11" ht="18" x14ac:dyDescent="0.25">
      <c r="A345" s="28">
        <v>12</v>
      </c>
      <c r="B345" s="29" t="s">
        <v>41</v>
      </c>
      <c r="C345" s="5">
        <v>43166</v>
      </c>
      <c r="D345" s="30">
        <v>0.21180555555555555</v>
      </c>
      <c r="E345" s="29" t="s">
        <v>32</v>
      </c>
      <c r="F345" s="30">
        <f t="shared" si="10"/>
        <v>0.71180555555555558</v>
      </c>
      <c r="G345" s="31" t="s">
        <v>17</v>
      </c>
      <c r="H345" s="32"/>
      <c r="I345" s="33"/>
      <c r="J345" s="29"/>
      <c r="K345" s="29" t="str">
        <f t="shared" si="11"/>
        <v>om walaa43166انصراف1</v>
      </c>
    </row>
    <row r="346" spans="1:11" ht="18" x14ac:dyDescent="0.25">
      <c r="A346" s="28">
        <v>12</v>
      </c>
      <c r="B346" s="29" t="s">
        <v>41</v>
      </c>
      <c r="C346" s="5">
        <v>43167</v>
      </c>
      <c r="D346" s="30">
        <v>0.3354166666666667</v>
      </c>
      <c r="E346" s="29" t="s">
        <v>34</v>
      </c>
      <c r="F346" s="30">
        <f t="shared" si="10"/>
        <v>0.3354166666666667</v>
      </c>
      <c r="G346" s="31" t="s">
        <v>16</v>
      </c>
      <c r="H346" s="32"/>
      <c r="I346" s="33"/>
      <c r="J346" s="29"/>
      <c r="K346" s="29" t="str">
        <f t="shared" si="11"/>
        <v>om walaa43167حضور1</v>
      </c>
    </row>
    <row r="347" spans="1:11" ht="18" x14ac:dyDescent="0.25">
      <c r="A347" s="28">
        <v>12</v>
      </c>
      <c r="B347" s="29" t="s">
        <v>41</v>
      </c>
      <c r="C347" s="5">
        <v>43167</v>
      </c>
      <c r="D347" s="30">
        <v>0.21249999999999999</v>
      </c>
      <c r="E347" s="29" t="s">
        <v>32</v>
      </c>
      <c r="F347" s="30">
        <f t="shared" si="10"/>
        <v>0.71250000000000002</v>
      </c>
      <c r="G347" s="31" t="s">
        <v>17</v>
      </c>
      <c r="H347" s="32"/>
      <c r="I347" s="33"/>
      <c r="J347" s="29"/>
      <c r="K347" s="29" t="str">
        <f t="shared" si="11"/>
        <v>om walaa43167انصراف1</v>
      </c>
    </row>
    <row r="348" spans="1:11" ht="18" x14ac:dyDescent="0.25">
      <c r="A348" s="28">
        <v>12</v>
      </c>
      <c r="B348" s="29" t="s">
        <v>41</v>
      </c>
      <c r="C348" s="5">
        <v>43169</v>
      </c>
      <c r="D348" s="30">
        <v>0.33888888888888885</v>
      </c>
      <c r="E348" s="29" t="s">
        <v>34</v>
      </c>
      <c r="F348" s="30">
        <f t="shared" si="10"/>
        <v>0.33888888888888885</v>
      </c>
      <c r="G348" s="31" t="s">
        <v>16</v>
      </c>
      <c r="H348" s="32"/>
      <c r="I348" s="33"/>
      <c r="J348" s="29"/>
      <c r="K348" s="29" t="str">
        <f t="shared" si="11"/>
        <v>om walaa43169حضور1</v>
      </c>
    </row>
    <row r="349" spans="1:11" ht="18" x14ac:dyDescent="0.25">
      <c r="A349" s="28">
        <v>12</v>
      </c>
      <c r="B349" s="29" t="s">
        <v>41</v>
      </c>
      <c r="C349" s="5">
        <v>43169</v>
      </c>
      <c r="D349" s="30">
        <v>0.21111111111111111</v>
      </c>
      <c r="E349" s="29" t="s">
        <v>32</v>
      </c>
      <c r="F349" s="30">
        <f t="shared" si="10"/>
        <v>0.71111111111111114</v>
      </c>
      <c r="G349" s="31" t="s">
        <v>17</v>
      </c>
      <c r="H349" s="32"/>
      <c r="I349" s="33"/>
      <c r="J349" s="29"/>
      <c r="K349" s="29" t="str">
        <f t="shared" si="11"/>
        <v>om walaa43169انصراف1</v>
      </c>
    </row>
    <row r="350" spans="1:11" ht="18" x14ac:dyDescent="0.25">
      <c r="A350" s="28">
        <v>12</v>
      </c>
      <c r="B350" s="29" t="s">
        <v>41</v>
      </c>
      <c r="C350" s="5">
        <v>43170</v>
      </c>
      <c r="D350" s="30">
        <v>0.33680555555555558</v>
      </c>
      <c r="E350" s="29" t="s">
        <v>34</v>
      </c>
      <c r="F350" s="30">
        <f t="shared" si="10"/>
        <v>0.33680555555555558</v>
      </c>
      <c r="G350" s="31" t="s">
        <v>16</v>
      </c>
      <c r="H350" s="32"/>
      <c r="I350" s="33"/>
      <c r="J350" s="29"/>
      <c r="K350" s="29" t="str">
        <f t="shared" si="11"/>
        <v>om walaa43170حضور1</v>
      </c>
    </row>
    <row r="351" spans="1:11" ht="18" x14ac:dyDescent="0.25">
      <c r="A351" s="28">
        <v>12</v>
      </c>
      <c r="B351" s="29" t="s">
        <v>41</v>
      </c>
      <c r="C351" s="5">
        <v>43170</v>
      </c>
      <c r="D351" s="30">
        <v>0.21180555555555555</v>
      </c>
      <c r="E351" s="29" t="s">
        <v>32</v>
      </c>
      <c r="F351" s="30">
        <f t="shared" si="10"/>
        <v>0.71180555555555558</v>
      </c>
      <c r="G351" s="31" t="s">
        <v>17</v>
      </c>
      <c r="H351" s="32"/>
      <c r="I351" s="33"/>
      <c r="J351" s="29"/>
      <c r="K351" s="29" t="str">
        <f t="shared" si="11"/>
        <v>om walaa43170انصراف1</v>
      </c>
    </row>
    <row r="352" spans="1:11" ht="18" x14ac:dyDescent="0.25">
      <c r="A352" s="28">
        <v>12</v>
      </c>
      <c r="B352" s="29" t="s">
        <v>41</v>
      </c>
      <c r="C352" s="5">
        <v>43171</v>
      </c>
      <c r="D352" s="30">
        <v>0.3354166666666667</v>
      </c>
      <c r="E352" s="29" t="s">
        <v>34</v>
      </c>
      <c r="F352" s="30">
        <f t="shared" si="10"/>
        <v>0.3354166666666667</v>
      </c>
      <c r="G352" s="31" t="s">
        <v>16</v>
      </c>
      <c r="H352" s="32"/>
      <c r="I352" s="33"/>
      <c r="J352" s="29"/>
      <c r="K352" s="29" t="str">
        <f t="shared" si="11"/>
        <v>om walaa43171حضور1</v>
      </c>
    </row>
    <row r="353" spans="1:11" ht="18" x14ac:dyDescent="0.25">
      <c r="A353" s="28">
        <v>12</v>
      </c>
      <c r="B353" s="29" t="s">
        <v>41</v>
      </c>
      <c r="C353" s="5">
        <v>43171</v>
      </c>
      <c r="D353" s="30">
        <v>0.22361111111111109</v>
      </c>
      <c r="E353" s="29" t="s">
        <v>32</v>
      </c>
      <c r="F353" s="30">
        <f t="shared" si="10"/>
        <v>0.72361111111111109</v>
      </c>
      <c r="G353" s="31" t="s">
        <v>17</v>
      </c>
      <c r="H353" s="32"/>
      <c r="I353" s="33"/>
      <c r="J353" s="29"/>
      <c r="K353" s="29" t="str">
        <f t="shared" si="11"/>
        <v>om walaa43171انصراف1</v>
      </c>
    </row>
    <row r="354" spans="1:11" ht="18" x14ac:dyDescent="0.25">
      <c r="A354" s="28">
        <v>12</v>
      </c>
      <c r="B354" s="29" t="s">
        <v>41</v>
      </c>
      <c r="C354" s="5">
        <v>43172</v>
      </c>
      <c r="D354" s="30">
        <v>0.3354166666666667</v>
      </c>
      <c r="E354" s="29" t="s">
        <v>34</v>
      </c>
      <c r="F354" s="30">
        <f t="shared" si="10"/>
        <v>0.3354166666666667</v>
      </c>
      <c r="G354" s="31" t="s">
        <v>16</v>
      </c>
      <c r="H354" s="32"/>
      <c r="I354" s="33"/>
      <c r="J354" s="29"/>
      <c r="K354" s="29" t="str">
        <f t="shared" si="11"/>
        <v>om walaa43172حضور1</v>
      </c>
    </row>
    <row r="355" spans="1:11" ht="18" x14ac:dyDescent="0.25">
      <c r="A355" s="28">
        <v>12</v>
      </c>
      <c r="B355" s="29" t="s">
        <v>41</v>
      </c>
      <c r="C355" s="5">
        <v>43172</v>
      </c>
      <c r="D355" s="30">
        <v>0.21180555555555555</v>
      </c>
      <c r="E355" s="29" t="s">
        <v>32</v>
      </c>
      <c r="F355" s="30">
        <f t="shared" si="10"/>
        <v>0.71180555555555558</v>
      </c>
      <c r="G355" s="31" t="s">
        <v>17</v>
      </c>
      <c r="H355" s="32"/>
      <c r="I355" s="33"/>
      <c r="J355" s="29"/>
      <c r="K355" s="29" t="str">
        <f t="shared" si="11"/>
        <v>om walaa43172انصراف1</v>
      </c>
    </row>
    <row r="356" spans="1:11" ht="18" x14ac:dyDescent="0.25">
      <c r="A356" s="28">
        <v>12</v>
      </c>
      <c r="B356" s="29" t="s">
        <v>41</v>
      </c>
      <c r="C356" s="5">
        <v>43173</v>
      </c>
      <c r="D356" s="30">
        <v>0.33749999999999997</v>
      </c>
      <c r="E356" s="29" t="s">
        <v>34</v>
      </c>
      <c r="F356" s="30">
        <f t="shared" si="10"/>
        <v>0.33749999999999997</v>
      </c>
      <c r="G356" s="31" t="s">
        <v>16</v>
      </c>
      <c r="H356" s="32"/>
      <c r="I356" s="33"/>
      <c r="J356" s="29"/>
      <c r="K356" s="29" t="str">
        <f t="shared" si="11"/>
        <v>om walaa43173حضور1</v>
      </c>
    </row>
    <row r="357" spans="1:11" ht="18" x14ac:dyDescent="0.25">
      <c r="A357" s="28">
        <v>12</v>
      </c>
      <c r="B357" s="29" t="s">
        <v>41</v>
      </c>
      <c r="C357" s="5">
        <v>43173</v>
      </c>
      <c r="D357" s="30">
        <v>0.21111111111111111</v>
      </c>
      <c r="E357" s="29" t="s">
        <v>32</v>
      </c>
      <c r="F357" s="30">
        <f t="shared" si="10"/>
        <v>0.71111111111111114</v>
      </c>
      <c r="G357" s="31" t="s">
        <v>17</v>
      </c>
      <c r="H357" s="32"/>
      <c r="I357" s="33"/>
      <c r="J357" s="29"/>
      <c r="K357" s="29" t="str">
        <f t="shared" si="11"/>
        <v>om walaa43173انصراف1</v>
      </c>
    </row>
    <row r="358" spans="1:11" ht="18" x14ac:dyDescent="0.25">
      <c r="A358" s="28">
        <v>12</v>
      </c>
      <c r="B358" s="29" t="s">
        <v>41</v>
      </c>
      <c r="C358" s="5">
        <v>43174</v>
      </c>
      <c r="D358" s="30">
        <v>0.3354166666666667</v>
      </c>
      <c r="E358" s="29" t="s">
        <v>34</v>
      </c>
      <c r="F358" s="30">
        <f t="shared" si="10"/>
        <v>0.3354166666666667</v>
      </c>
      <c r="G358" s="31" t="s">
        <v>16</v>
      </c>
      <c r="H358" s="32"/>
      <c r="I358" s="33"/>
      <c r="J358" s="29"/>
      <c r="K358" s="29" t="str">
        <f t="shared" si="11"/>
        <v>om walaa43174حضور1</v>
      </c>
    </row>
    <row r="359" spans="1:11" ht="18" x14ac:dyDescent="0.25">
      <c r="A359" s="28">
        <v>12</v>
      </c>
      <c r="B359" s="29" t="s">
        <v>41</v>
      </c>
      <c r="C359" s="5">
        <v>43174</v>
      </c>
      <c r="D359" s="30">
        <v>0.22013888888888888</v>
      </c>
      <c r="E359" s="29" t="s">
        <v>32</v>
      </c>
      <c r="F359" s="30">
        <f t="shared" si="10"/>
        <v>0.72013888888888888</v>
      </c>
      <c r="G359" s="31" t="s">
        <v>17</v>
      </c>
      <c r="H359" s="32"/>
      <c r="I359" s="33"/>
      <c r="J359" s="29"/>
      <c r="K359" s="29" t="str">
        <f t="shared" si="11"/>
        <v>om walaa43174انصراف1</v>
      </c>
    </row>
  </sheetData>
  <conditionalFormatting sqref="G2:G359">
    <cfRule type="expression" dxfId="2" priority="1">
      <formula>$G2="حضور2"</formula>
    </cfRule>
    <cfRule type="expression" dxfId="1" priority="2">
      <formula>$G2="انصراف2"</formula>
    </cfRule>
    <cfRule type="expression" dxfId="0" priority="3">
      <formula>$G2="إنصراف1"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35"/>
  <sheetViews>
    <sheetView rightToLeft="1" tabSelected="1" workbookViewId="0">
      <selection activeCell="K10" sqref="K10"/>
    </sheetView>
  </sheetViews>
  <sheetFormatPr defaultRowHeight="15" x14ac:dyDescent="0.25"/>
  <cols>
    <col min="1" max="1" width="13.28515625" customWidth="1"/>
    <col min="2" max="2" width="12.140625" customWidth="1"/>
    <col min="8" max="8" width="13.28515625" customWidth="1"/>
  </cols>
  <sheetData>
    <row r="1" spans="1:9" ht="25.5" x14ac:dyDescent="0.25">
      <c r="A1" s="40" t="s">
        <v>5</v>
      </c>
      <c r="B1" s="40"/>
      <c r="C1" s="1">
        <v>3</v>
      </c>
      <c r="D1" s="1"/>
      <c r="E1" s="1"/>
      <c r="F1" s="1">
        <v>2018</v>
      </c>
      <c r="G1" s="18" t="s">
        <v>1</v>
      </c>
      <c r="H1" s="18" t="s">
        <v>2</v>
      </c>
    </row>
    <row r="2" spans="1:9" ht="20.25" x14ac:dyDescent="0.3">
      <c r="A2" s="40" t="s">
        <v>4</v>
      </c>
      <c r="B2" s="40"/>
      <c r="C2" s="41" t="s">
        <v>18</v>
      </c>
      <c r="D2" s="41"/>
      <c r="E2" s="41"/>
      <c r="F2" s="1"/>
      <c r="G2" s="17">
        <v>0.33333333333333331</v>
      </c>
      <c r="H2" s="17">
        <v>0.70833333333333337</v>
      </c>
    </row>
    <row r="3" spans="1:9" ht="15.75" thickBot="1" x14ac:dyDescent="0.3">
      <c r="A3" s="2" t="s">
        <v>3</v>
      </c>
      <c r="B3" s="3" t="s">
        <v>13</v>
      </c>
      <c r="C3" s="2" t="s">
        <v>16</v>
      </c>
      <c r="D3" s="4" t="s">
        <v>14</v>
      </c>
      <c r="E3" s="2" t="s">
        <v>17</v>
      </c>
      <c r="F3" s="4" t="s">
        <v>15</v>
      </c>
      <c r="G3" s="2" t="s">
        <v>0</v>
      </c>
      <c r="H3" s="2" t="s">
        <v>19</v>
      </c>
    </row>
    <row r="4" spans="1:9" ht="15" customHeight="1" thickTop="1" x14ac:dyDescent="0.25">
      <c r="A4" s="5">
        <v>43160</v>
      </c>
      <c r="B4" s="6" t="s">
        <v>6</v>
      </c>
      <c r="C4" s="7">
        <f>IFERROR(INDEX(Sheet1!$F:$F,MATCH($C$2&amp;A4&amp;"حضور1",Sheet1!$K:$K,0)),"")</f>
        <v>0.71527777777777779</v>
      </c>
      <c r="D4" s="8" t="str">
        <f>IFERROR(INDEX(Sheet1!$F:$F,MATCH($C$2&amp;A4&amp;"حضور2",Sheet1!$K:$K,0)),"")</f>
        <v/>
      </c>
      <c r="E4" s="7">
        <f>IFERROR(INDEX(Sheet1!$F:$F,MATCH($C$2&amp;A4&amp;"انصراف1",Sheet1!$K:$K,0)),"")</f>
        <v>0.71527777777777779</v>
      </c>
      <c r="F4" s="9" t="str">
        <f>IFERROR(INDEX(Sheet1!$F:$F,MATCH($C$2&amp;A4&amp;"انصراف2",Sheet1!$K:$K,0)),"")</f>
        <v/>
      </c>
      <c r="G4" s="10">
        <f>IF(C4="","",IF(C4&gt;$G$2,C4-$G$2,""))</f>
        <v>0.38194444444444448</v>
      </c>
      <c r="H4" s="20" t="str">
        <f>IF(OR(E4&amp;F4="",AND(E4&lt;&gt;"",E4&gt;$H$2),AND(F4&lt;&gt;"",F4&gt;$H$2)),"",IF(AND(F4&lt;&gt;"",E4&lt;&gt;"",F4&lt;$H$2,E4&lt;$H$2),$H$2-F4,$H$2-E4))</f>
        <v/>
      </c>
    </row>
    <row r="5" spans="1:9" ht="15" customHeight="1" x14ac:dyDescent="0.25">
      <c r="A5" s="5">
        <v>43161</v>
      </c>
      <c r="B5" s="11" t="s">
        <v>7</v>
      </c>
      <c r="C5" s="7">
        <f>IFERROR(INDEX(Sheet1!$F:$F,MATCH($C$2&amp;A5&amp;"حضور1",Sheet1!$K:$K,0)),"")</f>
        <v>0.72986111111111107</v>
      </c>
      <c r="D5" s="8" t="str">
        <f>IFERROR(INDEX(Sheet1!$F:$F,MATCH($C$2&amp;A5&amp;"حضور2",Sheet1!$K:$K,0)),"")</f>
        <v/>
      </c>
      <c r="E5" s="7">
        <f>IFERROR(INDEX(Sheet1!$F:$F,MATCH($C$2&amp;A5&amp;"انصراف1",Sheet1!$K:$K,0)),"")</f>
        <v>0.72986111111111107</v>
      </c>
      <c r="F5" s="9" t="str">
        <f>IFERROR(INDEX(Sheet1!$F:$F,MATCH($C$2&amp;A5&amp;"انصراف2",Sheet1!$K:$K,0)),"")</f>
        <v/>
      </c>
      <c r="G5" s="10">
        <f t="shared" ref="G5:G34" si="0">IF(C5="","",IF(C5&gt;$G$2,C5-$G$2,""))</f>
        <v>0.39652777777777776</v>
      </c>
      <c r="H5" s="21" t="str">
        <f t="shared" ref="H5:H34" si="1">IF(OR(E5&amp;F5="",AND(E5&lt;&gt;"",E5&gt;$H$2),AND(F5&lt;&gt;"",F5&gt;$H$2)),"",IF(AND(F5&lt;&gt;"",E5&lt;&gt;"",F5&lt;$H$2,E5&lt;$H$2),$H$2-F5,$H$2-E5))</f>
        <v/>
      </c>
    </row>
    <row r="6" spans="1:9" ht="15" customHeight="1" x14ac:dyDescent="0.25">
      <c r="A6" s="5">
        <v>43162</v>
      </c>
      <c r="B6" s="6" t="s">
        <v>8</v>
      </c>
      <c r="C6" s="7">
        <f>IFERROR(INDEX(Sheet1!$F:$F,MATCH($C$2&amp;A6&amp;"حضور1",Sheet1!$K:$K,0)),"")</f>
        <v>0.75972222222222219</v>
      </c>
      <c r="D6" s="8" t="str">
        <f>IFERROR(INDEX(Sheet1!$F:$F,MATCH($C$2&amp;A6&amp;"حضور2",Sheet1!$K:$K,0)),"")</f>
        <v/>
      </c>
      <c r="E6" s="7">
        <f>IFERROR(INDEX(Sheet1!$F:$F,MATCH($C$2&amp;A6&amp;"انصراف1",Sheet1!$K:$K,0)),"")</f>
        <v>0.75972222222222219</v>
      </c>
      <c r="F6" s="9" t="str">
        <f>IFERROR(INDEX(Sheet1!$F:$F,MATCH($C$2&amp;A6&amp;"انصراف2",Sheet1!$K:$K,0)),"")</f>
        <v/>
      </c>
      <c r="G6" s="10">
        <f t="shared" si="0"/>
        <v>0.42638888888888887</v>
      </c>
      <c r="H6" s="21" t="str">
        <f t="shared" si="1"/>
        <v/>
      </c>
    </row>
    <row r="7" spans="1:9" ht="15" customHeight="1" x14ac:dyDescent="0.25">
      <c r="A7" s="5">
        <v>43163</v>
      </c>
      <c r="B7" s="6" t="s">
        <v>9</v>
      </c>
      <c r="C7" s="7">
        <f>IFERROR(INDEX(Sheet1!$F:$F,MATCH($C$2&amp;A7&amp;"حضور1",Sheet1!$K:$K,0)),"")</f>
        <v>0.75347222222222221</v>
      </c>
      <c r="D7" s="8" t="str">
        <f>IFERROR(INDEX(Sheet1!$F:$F,MATCH($C$2&amp;A7&amp;"حضور2",Sheet1!$K:$K,0)),"")</f>
        <v/>
      </c>
      <c r="E7" s="7">
        <f>IFERROR(INDEX(Sheet1!$F:$F,MATCH($C$2&amp;A7&amp;"انصراف1",Sheet1!$K:$K,0)),"")</f>
        <v>0.75347222222222221</v>
      </c>
      <c r="F7" s="9" t="str">
        <f>IFERROR(INDEX(Sheet1!$F:$F,MATCH($C$2&amp;A7&amp;"انصراف2",Sheet1!$K:$K,0)),"")</f>
        <v/>
      </c>
      <c r="G7" s="10">
        <f t="shared" si="0"/>
        <v>0.4201388888888889</v>
      </c>
      <c r="H7" s="21" t="str">
        <f t="shared" si="1"/>
        <v/>
      </c>
    </row>
    <row r="8" spans="1:9" ht="15" customHeight="1" x14ac:dyDescent="0.25">
      <c r="A8" s="5">
        <v>43164</v>
      </c>
      <c r="B8" s="6" t="s">
        <v>10</v>
      </c>
      <c r="C8" s="7">
        <f>IFERROR(INDEX(Sheet1!$F:$F,MATCH($C$2&amp;A8&amp;"حضور1",Sheet1!$K:$K,0)),"")</f>
        <v>0.33680555555555558</v>
      </c>
      <c r="D8" s="8" t="str">
        <f>IFERROR(INDEX(Sheet1!$F:$F,MATCH($C$2&amp;A8&amp;"حضور2",Sheet1!$K:$K,0)),"")</f>
        <v/>
      </c>
      <c r="E8" s="7">
        <f>IFERROR(INDEX(Sheet1!$F:$F,MATCH($C$2&amp;A8&amp;"انصراف1",Sheet1!$K:$K,0)),"")</f>
        <v>0.71944444444444444</v>
      </c>
      <c r="F8" s="9" t="str">
        <f>IFERROR(INDEX(Sheet1!$F:$F,MATCH($C$2&amp;A8&amp;"انصراف2",Sheet1!$K:$K,0)),"")</f>
        <v/>
      </c>
      <c r="G8" s="10">
        <f t="shared" si="0"/>
        <v>3.4722222222222654E-3</v>
      </c>
      <c r="H8" s="21" t="str">
        <f t="shared" si="1"/>
        <v/>
      </c>
      <c r="I8" s="42" t="s">
        <v>20</v>
      </c>
    </row>
    <row r="9" spans="1:9" ht="15" customHeight="1" x14ac:dyDescent="0.25">
      <c r="A9" s="5">
        <v>43165</v>
      </c>
      <c r="B9" s="6" t="s">
        <v>11</v>
      </c>
      <c r="C9" s="7">
        <f>IFERROR(INDEX(Sheet1!$F:$F,MATCH($C$2&amp;A9&amp;"حضور1",Sheet1!$K:$K,0)),"")</f>
        <v>0.34166666666666662</v>
      </c>
      <c r="D9" s="8" t="str">
        <f>IFERROR(INDEX(Sheet1!$F:$F,MATCH($C$2&amp;A9&amp;"حضور2",Sheet1!$K:$K,0)),"")</f>
        <v/>
      </c>
      <c r="E9" s="7">
        <f>IFERROR(INDEX(Sheet1!$F:$F,MATCH($C$2&amp;A9&amp;"انصراف1",Sheet1!$K:$K,0)),"")</f>
        <v>0.34166666666666662</v>
      </c>
      <c r="F9" s="9" t="str">
        <f>IFERROR(INDEX(Sheet1!$F:$F,MATCH($C$2&amp;A9&amp;"انصراف2",Sheet1!$K:$K,0)),"")</f>
        <v/>
      </c>
      <c r="G9" s="10">
        <f t="shared" si="0"/>
        <v>8.3333333333333037E-3</v>
      </c>
      <c r="H9" s="22">
        <f t="shared" si="1"/>
        <v>0.36666666666666675</v>
      </c>
      <c r="I9" s="42"/>
    </row>
    <row r="10" spans="1:9" ht="15" customHeight="1" x14ac:dyDescent="0.25">
      <c r="A10" s="5">
        <v>43166</v>
      </c>
      <c r="B10" s="6" t="s">
        <v>12</v>
      </c>
      <c r="C10" s="7">
        <f>IFERROR(INDEX(Sheet1!$F:$F,MATCH($C$2&amp;A10&amp;"حضور1",Sheet1!$K:$K,0)),"")</f>
        <v>0.71666666666666667</v>
      </c>
      <c r="D10" s="8" t="str">
        <f>IFERROR(INDEX(Sheet1!$F:$F,MATCH($C$2&amp;A10&amp;"حضور2",Sheet1!$K:$K,0)),"")</f>
        <v/>
      </c>
      <c r="E10" s="7">
        <f>IFERROR(INDEX(Sheet1!$F:$F,MATCH($C$2&amp;A10&amp;"انصراف1",Sheet1!$K:$K,0)),"")</f>
        <v>0.71666666666666667</v>
      </c>
      <c r="F10" s="9" t="str">
        <f>IFERROR(INDEX(Sheet1!$F:$F,MATCH($C$2&amp;A10&amp;"انصراف2",Sheet1!$K:$K,0)),"")</f>
        <v/>
      </c>
      <c r="G10" s="10">
        <f t="shared" si="0"/>
        <v>0.38333333333333336</v>
      </c>
      <c r="H10" s="21" t="str">
        <f t="shared" si="1"/>
        <v/>
      </c>
    </row>
    <row r="11" spans="1:9" ht="15" customHeight="1" x14ac:dyDescent="0.25">
      <c r="A11" s="5">
        <v>43167</v>
      </c>
      <c r="B11" s="6" t="s">
        <v>6</v>
      </c>
      <c r="C11" s="7">
        <f>IFERROR(INDEX(Sheet1!$F:$F,MATCH($C$2&amp;A11&amp;"حضور1",Sheet1!$K:$K,0)),"")</f>
        <v>0.71805555555555556</v>
      </c>
      <c r="D11" s="8" t="str">
        <f>IFERROR(INDEX(Sheet1!$F:$F,MATCH($C$2&amp;A11&amp;"حضور2",Sheet1!$K:$K,0)),"")</f>
        <v/>
      </c>
      <c r="E11" s="7">
        <f>IFERROR(INDEX(Sheet1!$F:$F,MATCH($C$2&amp;A11&amp;"انصراف1",Sheet1!$K:$K,0)),"")</f>
        <v>0.71805555555555556</v>
      </c>
      <c r="F11" s="9" t="str">
        <f>IFERROR(INDEX(Sheet1!$F:$F,MATCH($C$2&amp;A11&amp;"انصراف2",Sheet1!$K:$K,0)),"")</f>
        <v/>
      </c>
      <c r="G11" s="10">
        <f t="shared" si="0"/>
        <v>0.38472222222222224</v>
      </c>
      <c r="H11" s="21" t="str">
        <f t="shared" si="1"/>
        <v/>
      </c>
    </row>
    <row r="12" spans="1:9" ht="15" customHeight="1" x14ac:dyDescent="0.25">
      <c r="A12" s="5">
        <v>43168</v>
      </c>
      <c r="B12" s="11" t="s">
        <v>7</v>
      </c>
      <c r="C12" s="7" t="str">
        <f>IFERROR(INDEX(Sheet1!$F:$F,MATCH($C$2&amp;A12&amp;"حضور1",Sheet1!$K:$K,0)),"")</f>
        <v/>
      </c>
      <c r="D12" s="8" t="str">
        <f>IFERROR(INDEX(Sheet1!$F:$F,MATCH($C$2&amp;A12&amp;"حضور2",Sheet1!$K:$K,0)),"")</f>
        <v/>
      </c>
      <c r="E12" s="7" t="str">
        <f>IFERROR(INDEX(Sheet1!$F:$F,MATCH($C$2&amp;A12&amp;"انصراف1",Sheet1!$K:$K,0)),"")</f>
        <v/>
      </c>
      <c r="F12" s="9" t="str">
        <f>IFERROR(INDEX(Sheet1!$F:$F,MATCH($C$2&amp;A12&amp;"انصراف2",Sheet1!$K:$K,0)),"")</f>
        <v/>
      </c>
      <c r="G12" s="10" t="str">
        <f t="shared" si="0"/>
        <v/>
      </c>
      <c r="H12" s="21" t="str">
        <f t="shared" si="1"/>
        <v/>
      </c>
    </row>
    <row r="13" spans="1:9" ht="15" customHeight="1" x14ac:dyDescent="0.25">
      <c r="A13" s="5">
        <v>43169</v>
      </c>
      <c r="B13" s="6" t="s">
        <v>8</v>
      </c>
      <c r="C13" s="7">
        <f>IFERROR(INDEX(Sheet1!$F:$F,MATCH($C$2&amp;A13&amp;"حضور1",Sheet1!$K:$K,0)),"")</f>
        <v>0.71250000000000002</v>
      </c>
      <c r="D13" s="8" t="str">
        <f>IFERROR(INDEX(Sheet1!$F:$F,MATCH($C$2&amp;A13&amp;"حضور2",Sheet1!$K:$K,0)),"")</f>
        <v/>
      </c>
      <c r="E13" s="7">
        <f>IFERROR(INDEX(Sheet1!$F:$F,MATCH($C$2&amp;A13&amp;"انصراف1",Sheet1!$K:$K,0)),"")</f>
        <v>0.71250000000000002</v>
      </c>
      <c r="F13" s="9" t="str">
        <f>IFERROR(INDEX(Sheet1!$F:$F,MATCH($C$2&amp;A13&amp;"انصراف2",Sheet1!$K:$K,0)),"")</f>
        <v/>
      </c>
      <c r="G13" s="10">
        <f t="shared" si="0"/>
        <v>0.37916666666666671</v>
      </c>
      <c r="H13" s="21" t="str">
        <f t="shared" si="1"/>
        <v/>
      </c>
    </row>
    <row r="14" spans="1:9" ht="15" customHeight="1" x14ac:dyDescent="0.25">
      <c r="A14" s="5">
        <v>43170</v>
      </c>
      <c r="B14" s="6" t="s">
        <v>9</v>
      </c>
      <c r="C14" s="7">
        <f>IFERROR(INDEX(Sheet1!$F:$F,MATCH($C$2&amp;A14&amp;"حضور1",Sheet1!$K:$K,0)),"")</f>
        <v>0.71458333333333335</v>
      </c>
      <c r="D14" s="8" t="str">
        <f>IFERROR(INDEX(Sheet1!$F:$F,MATCH($C$2&amp;A14&amp;"حضور2",Sheet1!$K:$K,0)),"")</f>
        <v/>
      </c>
      <c r="E14" s="7">
        <f>IFERROR(INDEX(Sheet1!$F:$F,MATCH($C$2&amp;A14&amp;"انصراف1",Sheet1!$K:$K,0)),"")</f>
        <v>0.71458333333333335</v>
      </c>
      <c r="F14" s="9" t="str">
        <f>IFERROR(INDEX(Sheet1!$F:$F,MATCH($C$2&amp;A14&amp;"انصراف2",Sheet1!$K:$K,0)),"")</f>
        <v/>
      </c>
      <c r="G14" s="10">
        <f t="shared" si="0"/>
        <v>0.38125000000000003</v>
      </c>
      <c r="H14" s="21" t="str">
        <f t="shared" si="1"/>
        <v/>
      </c>
    </row>
    <row r="15" spans="1:9" ht="15" customHeight="1" x14ac:dyDescent="0.25">
      <c r="A15" s="5">
        <v>43171</v>
      </c>
      <c r="B15" s="6" t="s">
        <v>10</v>
      </c>
      <c r="C15" s="7">
        <f>IFERROR(INDEX(Sheet1!$F:$F,MATCH($C$2&amp;A15&amp;"حضور1",Sheet1!$K:$K,0)),"")</f>
        <v>0.35625000000000001</v>
      </c>
      <c r="D15" s="8" t="str">
        <f>IFERROR(INDEX(Sheet1!$F:$F,MATCH($C$2&amp;A15&amp;"حضور2",Sheet1!$K:$K,0)),"")</f>
        <v/>
      </c>
      <c r="E15" s="7">
        <f>IFERROR(INDEX(Sheet1!$F:$F,MATCH($C$2&amp;A15&amp;"انصراف1",Sheet1!$K:$K,0)),"")</f>
        <v>0.71319444444444446</v>
      </c>
      <c r="F15" s="9" t="str">
        <f>IFERROR(INDEX(Sheet1!$F:$F,MATCH($C$2&amp;A15&amp;"انصراف2",Sheet1!$K:$K,0)),"")</f>
        <v/>
      </c>
      <c r="G15" s="10">
        <f t="shared" si="0"/>
        <v>2.2916666666666696E-2</v>
      </c>
      <c r="H15" s="21" t="str">
        <f t="shared" si="1"/>
        <v/>
      </c>
    </row>
    <row r="16" spans="1:9" ht="15" customHeight="1" x14ac:dyDescent="0.25">
      <c r="A16" s="5">
        <v>43172</v>
      </c>
      <c r="B16" s="6" t="s">
        <v>11</v>
      </c>
      <c r="C16" s="7">
        <f>IFERROR(INDEX(Sheet1!$F:$F,MATCH($C$2&amp;A16&amp;"حضور1",Sheet1!$K:$K,0)),"")</f>
        <v>0.37916666666666665</v>
      </c>
      <c r="D16" s="8" t="str">
        <f>IFERROR(INDEX(Sheet1!$F:$F,MATCH($C$2&amp;A16&amp;"حضور2",Sheet1!$K:$K,0)),"")</f>
        <v/>
      </c>
      <c r="E16" s="7">
        <f>IFERROR(INDEX(Sheet1!$F:$F,MATCH($C$2&amp;A16&amp;"انصراف1",Sheet1!$K:$K,0)),"")</f>
        <v>0.71250000000000002</v>
      </c>
      <c r="F16" s="9" t="str">
        <f>IFERROR(INDEX(Sheet1!$F:$F,MATCH($C$2&amp;A16&amp;"انصراف2",Sheet1!$K:$K,0)),"")</f>
        <v/>
      </c>
      <c r="G16" s="10">
        <f t="shared" si="0"/>
        <v>4.5833333333333337E-2</v>
      </c>
      <c r="H16" s="21" t="str">
        <f t="shared" si="1"/>
        <v/>
      </c>
    </row>
    <row r="17" spans="1:8" ht="15" customHeight="1" x14ac:dyDescent="0.25">
      <c r="A17" s="5">
        <v>43173</v>
      </c>
      <c r="B17" s="6" t="s">
        <v>12</v>
      </c>
      <c r="C17" s="7">
        <f>IFERROR(INDEX(Sheet1!$F:$F,MATCH($C$2&amp;A17&amp;"حضور1",Sheet1!$K:$K,0)),"")</f>
        <v>0.37916666666666665</v>
      </c>
      <c r="D17" s="8">
        <f>IFERROR(INDEX(Sheet1!$F:$F,MATCH($C$2&amp;A17&amp;"حضور2",Sheet1!$K:$K,0)),"")</f>
        <v>0.56111111111111112</v>
      </c>
      <c r="E17" s="7">
        <f>IFERROR(INDEX(Sheet1!$F:$F,MATCH($C$2&amp;A17&amp;"انصراف1",Sheet1!$K:$K,0)),"")</f>
        <v>0.47013888888888888</v>
      </c>
      <c r="F17" s="9">
        <f>IFERROR(INDEX(Sheet1!$F:$F,MATCH($C$2&amp;A17&amp;"انصراف2",Sheet1!$K:$K,0)),"")</f>
        <v>0.71944444444444444</v>
      </c>
      <c r="G17" s="10">
        <f t="shared" si="0"/>
        <v>4.5833333333333337E-2</v>
      </c>
      <c r="H17" s="21" t="str">
        <f t="shared" si="1"/>
        <v/>
      </c>
    </row>
    <row r="18" spans="1:8" ht="15" customHeight="1" x14ac:dyDescent="0.25">
      <c r="A18" s="5">
        <v>43174</v>
      </c>
      <c r="B18" s="6" t="s">
        <v>6</v>
      </c>
      <c r="C18" s="7" t="str">
        <f>IFERROR(INDEX(Sheet1!$F:$F,MATCH($C$2&amp;A18&amp;"حضور1",Sheet1!$K:$K,0)),"")</f>
        <v/>
      </c>
      <c r="D18" s="8" t="str">
        <f>IFERROR(INDEX(Sheet1!$F:$F,MATCH($C$2&amp;A18&amp;"حضور2",Sheet1!$K:$K,0)),"")</f>
        <v/>
      </c>
      <c r="E18" s="7" t="str">
        <f>IFERROR(INDEX(Sheet1!$F:$F,MATCH($C$2&amp;A18&amp;"انصراف1",Sheet1!$K:$K,0)),"")</f>
        <v/>
      </c>
      <c r="F18" s="9" t="str">
        <f>IFERROR(INDEX(Sheet1!$F:$F,MATCH($C$2&amp;A18&amp;"انصراف2",Sheet1!$K:$K,0)),"")</f>
        <v/>
      </c>
      <c r="G18" s="10" t="str">
        <f t="shared" si="0"/>
        <v/>
      </c>
      <c r="H18" s="21" t="str">
        <f t="shared" si="1"/>
        <v/>
      </c>
    </row>
    <row r="19" spans="1:8" ht="15" customHeight="1" x14ac:dyDescent="0.25">
      <c r="A19" s="5">
        <v>43175</v>
      </c>
      <c r="B19" s="11" t="s">
        <v>7</v>
      </c>
      <c r="C19" s="7" t="str">
        <f>IFERROR(INDEX(Sheet1!$F:$F,MATCH($C$2&amp;A19&amp;"حضور1",Sheet1!$K:$K,0)),"")</f>
        <v/>
      </c>
      <c r="D19" s="8" t="str">
        <f>IFERROR(INDEX(Sheet1!$F:$F,MATCH($C$2&amp;A19&amp;"حضور2",Sheet1!$K:$K,0)),"")</f>
        <v/>
      </c>
      <c r="E19" s="7" t="str">
        <f>IFERROR(INDEX(Sheet1!$F:$F,MATCH($C$2&amp;A19&amp;"انصراف1",Sheet1!$K:$K,0)),"")</f>
        <v/>
      </c>
      <c r="F19" s="9" t="str">
        <f>IFERROR(INDEX(Sheet1!$F:$F,MATCH($C$2&amp;A19&amp;"انصراف2",Sheet1!$K:$K,0)),"")</f>
        <v/>
      </c>
      <c r="G19" s="10" t="str">
        <f t="shared" si="0"/>
        <v/>
      </c>
      <c r="H19" s="21" t="str">
        <f t="shared" si="1"/>
        <v/>
      </c>
    </row>
    <row r="20" spans="1:8" ht="15" customHeight="1" x14ac:dyDescent="0.25">
      <c r="A20" s="5">
        <v>43176</v>
      </c>
      <c r="B20" s="6" t="s">
        <v>8</v>
      </c>
      <c r="C20" s="7">
        <f>IFERROR(INDEX(Sheet1!$F:$F,MATCH($C$2&amp;A20&amp;"حضور1",Sheet1!$K:$K,0)),"")</f>
        <v>0.36736111111111108</v>
      </c>
      <c r="D20" s="8" t="str">
        <f>IFERROR(INDEX(Sheet1!$F:$F,MATCH($C$2&amp;A20&amp;"حضور2",Sheet1!$K:$K,0)),"")</f>
        <v/>
      </c>
      <c r="E20" s="7">
        <f>IFERROR(INDEX(Sheet1!$F:$F,MATCH($C$2&amp;A20&amp;"انصراف1",Sheet1!$K:$K,0)),"")</f>
        <v>0.72916666666666663</v>
      </c>
      <c r="F20" s="9" t="str">
        <f>IFERROR(INDEX(Sheet1!$F:$F,MATCH($C$2&amp;A20&amp;"انصراف2",Sheet1!$K:$K,0)),"")</f>
        <v/>
      </c>
      <c r="G20" s="10">
        <f t="shared" si="0"/>
        <v>3.4027777777777768E-2</v>
      </c>
      <c r="H20" s="21" t="str">
        <f t="shared" si="1"/>
        <v/>
      </c>
    </row>
    <row r="21" spans="1:8" ht="15" customHeight="1" x14ac:dyDescent="0.25">
      <c r="A21" s="5">
        <v>43177</v>
      </c>
      <c r="B21" s="6" t="s">
        <v>9</v>
      </c>
      <c r="C21" s="7">
        <f>IFERROR(INDEX(Sheet1!$F:$F,MATCH($C$2&amp;A21&amp;"حضور1",Sheet1!$K:$K,0)),"")</f>
        <v>0.3659722222222222</v>
      </c>
      <c r="D21" s="8" t="str">
        <f>IFERROR(INDEX(Sheet1!$F:$F,MATCH($C$2&amp;A21&amp;"حضور2",Sheet1!$K:$K,0)),"")</f>
        <v/>
      </c>
      <c r="E21" s="7">
        <f>IFERROR(INDEX(Sheet1!$F:$F,MATCH($C$2&amp;A21&amp;"انصراف1",Sheet1!$K:$K,0)),"")</f>
        <v>0.73611111111111116</v>
      </c>
      <c r="F21" s="9" t="str">
        <f>IFERROR(INDEX(Sheet1!$F:$F,MATCH($C$2&amp;A21&amp;"انصراف2",Sheet1!$K:$K,0)),"")</f>
        <v/>
      </c>
      <c r="G21" s="10">
        <f t="shared" si="0"/>
        <v>3.2638888888888884E-2</v>
      </c>
      <c r="H21" s="21" t="str">
        <f t="shared" si="1"/>
        <v/>
      </c>
    </row>
    <row r="22" spans="1:8" ht="15" customHeight="1" x14ac:dyDescent="0.25">
      <c r="A22" s="5">
        <v>43178</v>
      </c>
      <c r="B22" s="6" t="s">
        <v>10</v>
      </c>
      <c r="C22" s="7">
        <f>IFERROR(INDEX(Sheet1!$F:$F,MATCH($C$2&amp;A22&amp;"حضور1",Sheet1!$K:$K,0)),"")</f>
        <v>0.60277777777777775</v>
      </c>
      <c r="D22" s="8" t="str">
        <f>IFERROR(INDEX(Sheet1!$F:$F,MATCH($C$2&amp;A22&amp;"حضور2",Sheet1!$K:$K,0)),"")</f>
        <v/>
      </c>
      <c r="E22" s="7">
        <f>IFERROR(INDEX(Sheet1!$F:$F,MATCH($C$2&amp;A22&amp;"انصراف1",Sheet1!$K:$K,0)),"")</f>
        <v>0.75416666666666665</v>
      </c>
      <c r="F22" s="9" t="str">
        <f>IFERROR(INDEX(Sheet1!$F:$F,MATCH($C$2&amp;A22&amp;"انصراف2",Sheet1!$K:$K,0)),"")</f>
        <v/>
      </c>
      <c r="G22" s="10">
        <f t="shared" si="0"/>
        <v>0.26944444444444443</v>
      </c>
      <c r="H22" s="21" t="str">
        <f t="shared" si="1"/>
        <v/>
      </c>
    </row>
    <row r="23" spans="1:8" ht="15" customHeight="1" x14ac:dyDescent="0.25">
      <c r="A23" s="5">
        <v>43179</v>
      </c>
      <c r="B23" s="6" t="s">
        <v>11</v>
      </c>
      <c r="C23" s="7">
        <f>IFERROR(INDEX(Sheet1!$F:$F,MATCH($C$2&amp;A23&amp;"حضور1",Sheet1!$K:$K,0)),"")</f>
        <v>0.35555555555555557</v>
      </c>
      <c r="D23" s="8" t="str">
        <f>IFERROR(INDEX(Sheet1!$F:$F,MATCH($C$2&amp;A23&amp;"حضور2",Sheet1!$K:$K,0)),"")</f>
        <v/>
      </c>
      <c r="E23" s="7">
        <f>IFERROR(INDEX(Sheet1!$F:$F,MATCH($C$2&amp;A23&amp;"انصراف1",Sheet1!$K:$K,0)),"")</f>
        <v>0.77152777777777781</v>
      </c>
      <c r="F23" s="9" t="str">
        <f>IFERROR(INDEX(Sheet1!$F:$F,MATCH($C$2&amp;A23&amp;"انصراف2",Sheet1!$K:$K,0)),"")</f>
        <v/>
      </c>
      <c r="G23" s="10">
        <f t="shared" si="0"/>
        <v>2.2222222222222254E-2</v>
      </c>
      <c r="H23" s="21" t="str">
        <f t="shared" si="1"/>
        <v/>
      </c>
    </row>
    <row r="24" spans="1:8" ht="15" customHeight="1" x14ac:dyDescent="0.25">
      <c r="A24" s="5">
        <v>43180</v>
      </c>
      <c r="B24" s="6" t="s">
        <v>12</v>
      </c>
      <c r="C24" s="7">
        <f>IFERROR(INDEX(Sheet1!$F:$F,MATCH($C$2&amp;A24&amp;"حضور1",Sheet1!$K:$K,0)),"")</f>
        <v>0.35625000000000001</v>
      </c>
      <c r="D24" s="8" t="str">
        <f>IFERROR(INDEX(Sheet1!$F:$F,MATCH($C$2&amp;A24&amp;"حضور2",Sheet1!$K:$K,0)),"")</f>
        <v/>
      </c>
      <c r="E24" s="7">
        <f>IFERROR(INDEX(Sheet1!$F:$F,MATCH($C$2&amp;A24&amp;"انصراف1",Sheet1!$K:$K,0)),"")</f>
        <v>0.75347222222222221</v>
      </c>
      <c r="F24" s="9" t="str">
        <f>IFERROR(INDEX(Sheet1!$F:$F,MATCH($C$2&amp;A24&amp;"انصراف2",Sheet1!$K:$K,0)),"")</f>
        <v/>
      </c>
      <c r="G24" s="10">
        <f t="shared" si="0"/>
        <v>2.2916666666666696E-2</v>
      </c>
      <c r="H24" s="21" t="str">
        <f t="shared" si="1"/>
        <v/>
      </c>
    </row>
    <row r="25" spans="1:8" ht="15.75" customHeight="1" x14ac:dyDescent="0.25">
      <c r="A25" s="5">
        <v>43181</v>
      </c>
      <c r="B25" s="6" t="s">
        <v>6</v>
      </c>
      <c r="C25" s="7">
        <f>IFERROR(INDEX(Sheet1!$F:$F,MATCH($C$2&amp;A25&amp;"حضور1",Sheet1!$K:$K,0)),"")</f>
        <v>0.35555555555555557</v>
      </c>
      <c r="D25" s="8" t="str">
        <f>IFERROR(INDEX(Sheet1!$F:$F,MATCH($C$2&amp;A25&amp;"حضور2",Sheet1!$K:$K,0)),"")</f>
        <v/>
      </c>
      <c r="E25" s="7">
        <f>IFERROR(INDEX(Sheet1!$F:$F,MATCH($C$2&amp;A25&amp;"انصراف1",Sheet1!$K:$K,0)),"")</f>
        <v>0.71458333333333335</v>
      </c>
      <c r="F25" s="9" t="str">
        <f>IFERROR(INDEX(Sheet1!$F:$F,MATCH($C$2&amp;A25&amp;"انصراف2",Sheet1!$K:$K,0)),"")</f>
        <v/>
      </c>
      <c r="G25" s="10">
        <f t="shared" si="0"/>
        <v>2.2222222222222254E-2</v>
      </c>
      <c r="H25" s="21" t="str">
        <f t="shared" si="1"/>
        <v/>
      </c>
    </row>
    <row r="26" spans="1:8" ht="15" customHeight="1" x14ac:dyDescent="0.25">
      <c r="A26" s="5">
        <v>43182</v>
      </c>
      <c r="B26" s="11" t="s">
        <v>7</v>
      </c>
      <c r="C26" s="7">
        <f>IFERROR(INDEX(Sheet1!$F:$F,MATCH($C$2&amp;A26&amp;"حضور1",Sheet1!$K:$K,0)),"")</f>
        <v>0.39930555555555558</v>
      </c>
      <c r="D26" s="8" t="str">
        <f>IFERROR(INDEX(Sheet1!$F:$F,MATCH($C$2&amp;A26&amp;"حضور2",Sheet1!$K:$K,0)),"")</f>
        <v/>
      </c>
      <c r="E26" s="7">
        <f>IFERROR(INDEX(Sheet1!$F:$F,MATCH($C$2&amp;A26&amp;"انصراف1",Sheet1!$K:$K,0)),"")</f>
        <v>0.67361111111111116</v>
      </c>
      <c r="F26" s="9" t="str">
        <f>IFERROR(INDEX(Sheet1!$F:$F,MATCH($C$2&amp;A26&amp;"انصراف2",Sheet1!$K:$K,0)),"")</f>
        <v/>
      </c>
      <c r="G26" s="10">
        <f t="shared" si="0"/>
        <v>6.5972222222222265E-2</v>
      </c>
      <c r="H26" s="22">
        <f t="shared" si="1"/>
        <v>3.472222222222221E-2</v>
      </c>
    </row>
    <row r="27" spans="1:8" ht="15" customHeight="1" x14ac:dyDescent="0.25">
      <c r="A27" s="5">
        <v>43183</v>
      </c>
      <c r="B27" s="6" t="s">
        <v>8</v>
      </c>
      <c r="C27" s="7">
        <f>IFERROR(INDEX(Sheet1!$F:$F,MATCH($C$2&amp;A27&amp;"حضور1",Sheet1!$K:$K,0)),"")</f>
        <v>0.36388888888888887</v>
      </c>
      <c r="D27" s="8" t="str">
        <f>IFERROR(INDEX(Sheet1!$F:$F,MATCH($C$2&amp;A27&amp;"حضور2",Sheet1!$K:$K,0)),"")</f>
        <v/>
      </c>
      <c r="E27" s="7">
        <f>IFERROR(INDEX(Sheet1!$F:$F,MATCH($C$2&amp;A27&amp;"انصراف1",Sheet1!$K:$K,0)),"")</f>
        <v>0.75138888888888888</v>
      </c>
      <c r="F27" s="9" t="str">
        <f>IFERROR(INDEX(Sheet1!$F:$F,MATCH($C$2&amp;A27&amp;"انصراف2",Sheet1!$K:$K,0)),"")</f>
        <v/>
      </c>
      <c r="G27" s="10">
        <f t="shared" si="0"/>
        <v>3.0555555555555558E-2</v>
      </c>
      <c r="H27" s="21" t="str">
        <f t="shared" si="1"/>
        <v/>
      </c>
    </row>
    <row r="28" spans="1:8" ht="15" customHeight="1" x14ac:dyDescent="0.25">
      <c r="A28" s="5">
        <v>43184</v>
      </c>
      <c r="B28" s="6" t="s">
        <v>9</v>
      </c>
      <c r="C28" s="7">
        <f>IFERROR(INDEX(Sheet1!$F:$F,MATCH($C$2&amp;A28&amp;"حضور1",Sheet1!$K:$K,0)),"")</f>
        <v>0.3659722222222222</v>
      </c>
      <c r="D28" s="8" t="str">
        <f>IFERROR(INDEX(Sheet1!$F:$F,MATCH($C$2&amp;A28&amp;"حضور2",Sheet1!$K:$K,0)),"")</f>
        <v/>
      </c>
      <c r="E28" s="7">
        <f>IFERROR(INDEX(Sheet1!$F:$F,MATCH($C$2&amp;A28&amp;"انصراف1",Sheet1!$K:$K,0)),"")</f>
        <v>0.77361111111111103</v>
      </c>
      <c r="F28" s="9" t="str">
        <f>IFERROR(INDEX(Sheet1!$F:$F,MATCH($C$2&amp;A28&amp;"انصراف2",Sheet1!$K:$K,0)),"")</f>
        <v/>
      </c>
      <c r="G28" s="10">
        <f t="shared" si="0"/>
        <v>3.2638888888888884E-2</v>
      </c>
      <c r="H28" s="21" t="str">
        <f t="shared" si="1"/>
        <v/>
      </c>
    </row>
    <row r="29" spans="1:8" ht="15" customHeight="1" x14ac:dyDescent="0.25">
      <c r="A29" s="5">
        <v>43185</v>
      </c>
      <c r="B29" s="6" t="s">
        <v>10</v>
      </c>
      <c r="C29" s="7">
        <f>IFERROR(INDEX(Sheet1!$F:$F,MATCH($C$2&amp;A29&amp;"حضور1",Sheet1!$K:$K,0)),"")</f>
        <v>0.35902777777777778</v>
      </c>
      <c r="D29" s="8" t="str">
        <f>IFERROR(INDEX(Sheet1!$F:$F,MATCH($C$2&amp;A29&amp;"حضور2",Sheet1!$K:$K,0)),"")</f>
        <v/>
      </c>
      <c r="E29" s="7">
        <f>IFERROR(INDEX(Sheet1!$F:$F,MATCH($C$2&amp;A29&amp;"انصراف1",Sheet1!$K:$K,0)),"")</f>
        <v>0.86319444444444438</v>
      </c>
      <c r="F29" s="9" t="str">
        <f>IFERROR(INDEX(Sheet1!$F:$F,MATCH($C$2&amp;A29&amp;"انصراف2",Sheet1!$K:$K,0)),"")</f>
        <v/>
      </c>
      <c r="G29" s="10">
        <f t="shared" si="0"/>
        <v>2.5694444444444464E-2</v>
      </c>
      <c r="H29" s="21" t="str">
        <f t="shared" si="1"/>
        <v/>
      </c>
    </row>
    <row r="30" spans="1:8" ht="15" customHeight="1" x14ac:dyDescent="0.25">
      <c r="A30" s="5">
        <v>43186</v>
      </c>
      <c r="B30" s="6" t="s">
        <v>11</v>
      </c>
      <c r="C30" s="7">
        <f>IFERROR(INDEX(Sheet1!$F:$F,MATCH($C$2&amp;A30&amp;"حضور1",Sheet1!$K:$K,0)),"")</f>
        <v>0.3756944444444445</v>
      </c>
      <c r="D30" s="8" t="str">
        <f>IFERROR(INDEX(Sheet1!$F:$F,MATCH($C$2&amp;A30&amp;"حضور2",Sheet1!$K:$K,0)),"")</f>
        <v/>
      </c>
      <c r="E30" s="7">
        <f>IFERROR(INDEX(Sheet1!$F:$F,MATCH($C$2&amp;A30&amp;"انصراف1",Sheet1!$K:$K,0)),"")</f>
        <v>0.75694444444444442</v>
      </c>
      <c r="F30" s="9" t="str">
        <f>IFERROR(INDEX(Sheet1!$F:$F,MATCH($C$2&amp;A30&amp;"انصراف2",Sheet1!$K:$K,0)),"")</f>
        <v/>
      </c>
      <c r="G30" s="10">
        <f t="shared" si="0"/>
        <v>4.2361111111111183E-2</v>
      </c>
      <c r="H30" s="21" t="str">
        <f t="shared" si="1"/>
        <v/>
      </c>
    </row>
    <row r="31" spans="1:8" ht="15" customHeight="1" x14ac:dyDescent="0.25">
      <c r="A31" s="5">
        <v>43187</v>
      </c>
      <c r="B31" s="6" t="s">
        <v>12</v>
      </c>
      <c r="C31" s="7">
        <f>IFERROR(INDEX(Sheet1!$F:$F,MATCH($C$2&amp;A31&amp;"حضور1",Sheet1!$K:$K,0)),"")</f>
        <v>0.36249999999999999</v>
      </c>
      <c r="D31" s="8" t="str">
        <f>IFERROR(INDEX(Sheet1!$F:$F,MATCH($C$2&amp;A31&amp;"حضور2",Sheet1!$K:$K,0)),"")</f>
        <v/>
      </c>
      <c r="E31" s="7">
        <f>IFERROR(INDEX(Sheet1!$F:$F,MATCH($C$2&amp;A31&amp;"انصراف1",Sheet1!$K:$K,0)),"")</f>
        <v>0.75555555555555554</v>
      </c>
      <c r="F31" s="9" t="str">
        <f>IFERROR(INDEX(Sheet1!$F:$F,MATCH($C$2&amp;A31&amp;"انصراف2",Sheet1!$K:$K,0)),"")</f>
        <v/>
      </c>
      <c r="G31" s="10">
        <f t="shared" si="0"/>
        <v>2.9166666666666674E-2</v>
      </c>
      <c r="H31" s="21" t="str">
        <f t="shared" si="1"/>
        <v/>
      </c>
    </row>
    <row r="32" spans="1:8" ht="15" customHeight="1" x14ac:dyDescent="0.25">
      <c r="A32" s="5">
        <v>43188</v>
      </c>
      <c r="B32" s="6" t="s">
        <v>6</v>
      </c>
      <c r="C32" s="7">
        <f>IFERROR(INDEX(Sheet1!$F:$F,MATCH($C$2&amp;A32&amp;"حضور1",Sheet1!$K:$K,0)),"")</f>
        <v>0.36319444444444443</v>
      </c>
      <c r="D32" s="8" t="str">
        <f>IFERROR(INDEX(Sheet1!$F:$F,MATCH($C$2&amp;A32&amp;"حضور2",Sheet1!$K:$K,0)),"")</f>
        <v/>
      </c>
      <c r="E32" s="7">
        <f>IFERROR(INDEX(Sheet1!$F:$F,MATCH($C$2&amp;A32&amp;"انصراف1",Sheet1!$K:$K,0)),"")</f>
        <v>0.71527777777777779</v>
      </c>
      <c r="F32" s="9" t="str">
        <f>IFERROR(INDEX(Sheet1!$F:$F,MATCH($C$2&amp;A32&amp;"انصراف2",Sheet1!$K:$K,0)),"")</f>
        <v/>
      </c>
      <c r="G32" s="10">
        <f t="shared" si="0"/>
        <v>2.9861111111111116E-2</v>
      </c>
      <c r="H32" s="21" t="str">
        <f t="shared" si="1"/>
        <v/>
      </c>
    </row>
    <row r="33" spans="1:8" ht="15" customHeight="1" x14ac:dyDescent="0.25">
      <c r="A33" s="5">
        <v>43189</v>
      </c>
      <c r="B33" s="11" t="s">
        <v>7</v>
      </c>
      <c r="C33" s="7">
        <f>IFERROR(INDEX(Sheet1!$F:$F,MATCH($C$2&amp;A33&amp;"حضور1",Sheet1!$K:$K,0)),"")</f>
        <v>0.37916666666666665</v>
      </c>
      <c r="D33" s="8" t="str">
        <f>IFERROR(INDEX(Sheet1!$F:$F,MATCH($C$2&amp;A33&amp;"حضور2",Sheet1!$K:$K,0)),"")</f>
        <v/>
      </c>
      <c r="E33" s="7">
        <f>IFERROR(INDEX(Sheet1!$F:$F,MATCH($C$2&amp;A33&amp;"انصراف1",Sheet1!$K:$K,0)),"")</f>
        <v>0.37916666666666665</v>
      </c>
      <c r="F33" s="9" t="str">
        <f>IFERROR(INDEX(Sheet1!$F:$F,MATCH($C$2&amp;A33&amp;"انصراف2",Sheet1!$K:$K,0)),"")</f>
        <v/>
      </c>
      <c r="G33" s="10">
        <f t="shared" si="0"/>
        <v>4.5833333333333337E-2</v>
      </c>
      <c r="H33" s="22">
        <f t="shared" si="1"/>
        <v>0.32916666666666672</v>
      </c>
    </row>
    <row r="34" spans="1:8" ht="15.75" customHeight="1" thickBot="1" x14ac:dyDescent="0.3">
      <c r="A34" s="5">
        <v>43190</v>
      </c>
      <c r="B34" s="6" t="s">
        <v>8</v>
      </c>
      <c r="C34" s="7">
        <f>IFERROR(INDEX(Sheet1!$F:$F,MATCH($C$2&amp;A34&amp;"حضور1",Sheet1!$K:$K,0)),"")</f>
        <v>0.3527777777777778</v>
      </c>
      <c r="D34" s="8" t="str">
        <f>IFERROR(INDEX(Sheet1!$F:$F,MATCH($C$2&amp;A34&amp;"حضور2",Sheet1!$K:$K,0)),"")</f>
        <v/>
      </c>
      <c r="E34" s="7">
        <f>IFERROR(INDEX(Sheet1!$F:$F,MATCH($C$2&amp;A34&amp;"انصراف1",Sheet1!$K:$K,0)),"")</f>
        <v>0.3527777777777778</v>
      </c>
      <c r="F34" s="9" t="str">
        <f>IFERROR(INDEX(Sheet1!$F:$F,MATCH($C$2&amp;A34&amp;"انصراف2",Sheet1!$K:$K,0)),"")</f>
        <v/>
      </c>
      <c r="G34" s="10">
        <f t="shared" si="0"/>
        <v>1.9444444444444486E-2</v>
      </c>
      <c r="H34" s="23">
        <f t="shared" si="1"/>
        <v>0.35555555555555557</v>
      </c>
    </row>
    <row r="35" spans="1:8" ht="15.75" thickTop="1" x14ac:dyDescent="0.25">
      <c r="A35" s="12"/>
      <c r="B35" s="13">
        <v>59</v>
      </c>
      <c r="C35" s="14">
        <v>27</v>
      </c>
      <c r="D35" s="15"/>
      <c r="E35" s="15"/>
      <c r="F35" s="15"/>
      <c r="G35" s="16">
        <f>SUM(G4:G34)</f>
        <v>4.0048611111111114</v>
      </c>
      <c r="H35" s="19">
        <f>SUM(H4:H34)</f>
        <v>1.0861111111111112</v>
      </c>
    </row>
  </sheetData>
  <mergeCells count="4">
    <mergeCell ref="A1:B1"/>
    <mergeCell ref="A2:B2"/>
    <mergeCell ref="C2:E2"/>
    <mergeCell ref="I8:I9"/>
  </mergeCells>
  <pageMargins left="0.7" right="0.7" top="0.75" bottom="0.75" header="0.3" footer="0.3"/>
  <pageSetup orientation="portrait" r:id="rId1"/>
  <ignoredErrors>
    <ignoredError sqref="E4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2018-05-12T04:03:30Z</dcterms:created>
  <dcterms:modified xsi:type="dcterms:W3CDTF">2018-05-13T05:57:59Z</dcterms:modified>
</cp:coreProperties>
</file>